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st\Desktop\UNAD\004 InterSemestral 2025\FINANZAS CORPORATIVAS PARA LA TOMA DE DECISIONES - (106011A_2033)\Fase 2\"/>
    </mc:Choice>
  </mc:AlternateContent>
  <xr:revisionPtr revIDLastSave="0" documentId="13_ncr:1_{6186F9AE-0001-4437-82E6-EFB33E3C6A97}" xr6:coauthVersionLast="47" xr6:coauthVersionMax="47" xr10:uidLastSave="{00000000-0000-0000-0000-000000000000}"/>
  <bookViews>
    <workbookView xWindow="43080" yWindow="-120" windowWidth="20640" windowHeight="11040" firstSheet="1" activeTab="7" xr2:uid="{5966EF46-E56F-4FA6-BC5D-CC3BE8300BB3}"/>
  </bookViews>
  <sheets>
    <sheet name="Sheet1" sheetId="1" r:id="rId1"/>
    <sheet name="Sheet1 (2)" sheetId="5" r:id="rId2"/>
    <sheet name="Sheet2" sheetId="7" r:id="rId3"/>
    <sheet name="Sheet3" sheetId="8" r:id="rId4"/>
    <sheet name="ARBOL" sheetId="9" r:id="rId5"/>
    <sheet name="ARBOL (2)" sheetId="10" r:id="rId6"/>
    <sheet name="ARBOL (3)" sheetId="11" r:id="rId7"/>
    <sheet name="INDICE DUPONT" sheetId="12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2" l="1"/>
  <c r="H27" i="12"/>
  <c r="J27" i="12" s="1"/>
  <c r="H24" i="12"/>
  <c r="H23" i="12"/>
  <c r="J23" i="12" s="1"/>
  <c r="H20" i="12"/>
  <c r="H19" i="12"/>
  <c r="J19" i="12" s="1"/>
  <c r="H31" i="12" s="1"/>
  <c r="D37" i="11"/>
  <c r="C37" i="11"/>
  <c r="D34" i="11"/>
  <c r="C34" i="11"/>
  <c r="D31" i="11"/>
  <c r="C31" i="11"/>
  <c r="D28" i="11"/>
  <c r="C28" i="11"/>
  <c r="D25" i="11"/>
  <c r="C25" i="11"/>
  <c r="D21" i="11"/>
  <c r="C21" i="11"/>
  <c r="D13" i="11"/>
  <c r="D17" i="11" s="1"/>
  <c r="C13" i="11"/>
  <c r="C17" i="11" s="1"/>
  <c r="D10" i="11"/>
  <c r="C10" i="11"/>
  <c r="D19" i="10"/>
  <c r="C19" i="10"/>
  <c r="D16" i="10"/>
  <c r="C16" i="10"/>
  <c r="D13" i="10"/>
  <c r="C13" i="10"/>
  <c r="D10" i="10"/>
  <c r="C10" i="10"/>
  <c r="C18" i="9"/>
  <c r="B18" i="9"/>
  <c r="B22" i="9" s="1"/>
  <c r="C15" i="9"/>
  <c r="B15" i="9"/>
  <c r="C12" i="9"/>
  <c r="B12" i="9"/>
  <c r="C9" i="9"/>
  <c r="B9" i="9"/>
  <c r="C6" i="9"/>
  <c r="B6" i="9"/>
  <c r="E21" i="11" l="1"/>
  <c r="E37" i="11"/>
  <c r="E31" i="11"/>
  <c r="E10" i="11"/>
  <c r="E28" i="11"/>
  <c r="E25" i="11"/>
  <c r="E34" i="11"/>
  <c r="E19" i="10"/>
  <c r="E16" i="10"/>
  <c r="E10" i="10"/>
  <c r="E13" i="10"/>
  <c r="D18" i="9"/>
  <c r="E17" i="11"/>
  <c r="E13" i="11"/>
  <c r="D9" i="9"/>
  <c r="D12" i="9"/>
  <c r="D6" i="9"/>
  <c r="C22" i="9"/>
  <c r="D22" i="9" s="1"/>
  <c r="D1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Elber Martinez</author>
  </authors>
  <commentList>
    <comment ref="E17" authorId="0" shapeId="0" xr:uid="{449A1768-DCEB-4A8F-917B-10BBF2904ADE}">
      <text>
        <r>
          <rPr>
            <sz val="9"/>
            <color indexed="81"/>
            <rFont val="Tahoma"/>
            <family val="2"/>
          </rPr>
          <t xml:space="preserve">de los activos totales
</t>
        </r>
      </text>
    </comment>
    <comment ref="E27" authorId="0" shapeId="0" xr:uid="{AD76277E-E643-49FB-8B55-B2D1B3D52956}">
      <text>
        <r>
          <rPr>
            <sz val="9"/>
            <color indexed="81"/>
            <rFont val="Tahoma"/>
            <family val="2"/>
          </rPr>
          <t xml:space="preserve">De los activos totales
</t>
        </r>
      </text>
    </comment>
    <comment ref="E67" authorId="0" shapeId="0" xr:uid="{FB6BDB12-CDE8-462F-89F4-9A82FEC5FA4B}">
      <text>
        <r>
          <rPr>
            <b/>
            <sz val="9"/>
            <color indexed="81"/>
            <rFont val="Tahoma"/>
            <family val="2"/>
          </rPr>
          <t>margen bruto de utilidad</t>
        </r>
      </text>
    </comment>
    <comment ref="E73" authorId="0" shapeId="0" xr:uid="{8C81753F-64BE-4230-A9DD-9EBD6904196C}">
      <text>
        <r>
          <rPr>
            <b/>
            <sz val="9"/>
            <color indexed="81"/>
            <rFont val="Tahoma"/>
            <family val="2"/>
          </rPr>
          <t>utilidad Operativa</t>
        </r>
      </text>
    </comment>
    <comment ref="E76" authorId="0" shapeId="0" xr:uid="{847C849D-E2A5-49B3-A4C6-9EBFB0E1CD24}">
      <text>
        <r>
          <rPr>
            <b/>
            <sz val="9"/>
            <color indexed="81"/>
            <rFont val="Tahoma"/>
            <family val="2"/>
          </rPr>
          <t>EBITDA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Elber Martinez</author>
  </authors>
  <commentList>
    <comment ref="B17" authorId="0" shapeId="0" xr:uid="{12F33CC4-5557-42FA-AC69-0EA75028C640}">
      <text>
        <r>
          <rPr>
            <sz val="9"/>
            <color indexed="81"/>
            <rFont val="Tahoma"/>
            <family val="2"/>
          </rPr>
          <t xml:space="preserve">de los activos totales
</t>
        </r>
      </text>
    </comment>
    <comment ref="B27" authorId="0" shapeId="0" xr:uid="{6B91693C-9F72-488D-99B3-7B761EE3A1B4}">
      <text>
        <r>
          <rPr>
            <sz val="9"/>
            <color indexed="81"/>
            <rFont val="Tahoma"/>
            <family val="2"/>
          </rPr>
          <t xml:space="preserve">De los activos totales
</t>
        </r>
      </text>
    </comment>
    <comment ref="B65" authorId="0" shapeId="0" xr:uid="{822CC931-8878-4B8D-9DFE-327F6513F02F}">
      <text>
        <r>
          <rPr>
            <b/>
            <sz val="9"/>
            <color indexed="81"/>
            <rFont val="Tahoma"/>
            <family val="2"/>
          </rPr>
          <t>margen bruto de utilidad</t>
        </r>
      </text>
    </comment>
    <comment ref="B71" authorId="0" shapeId="0" xr:uid="{F7A40C99-48AB-49DC-A915-52F5E6C9B3BE}">
      <text>
        <r>
          <rPr>
            <b/>
            <sz val="9"/>
            <color indexed="81"/>
            <rFont val="Tahoma"/>
            <family val="2"/>
          </rPr>
          <t>utilidad Operativa</t>
        </r>
      </text>
    </comment>
    <comment ref="B74" authorId="0" shapeId="0" xr:uid="{06D6597B-0EF7-4C80-BA07-993FECF31744}">
      <text>
        <r>
          <rPr>
            <b/>
            <sz val="9"/>
            <color indexed="81"/>
            <rFont val="Tahoma"/>
            <family val="2"/>
          </rPr>
          <t>EBITDA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1" authorId="0" shapeId="0" xr:uid="{AC3FD3A5-A180-4E7B-8678-CB3B06A9008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Inventarios y clientes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Elber Martinez</author>
  </authors>
  <commentList>
    <comment ref="J19" authorId="0" shapeId="0" xr:uid="{6802DCC6-B464-4A10-ADCB-892EB441F76B}">
      <text>
        <r>
          <rPr>
            <b/>
            <sz val="9"/>
            <color indexed="81"/>
            <rFont val="Tahoma"/>
            <family val="2"/>
          </rPr>
          <t>La Generación y contribucion de beneficios o rentabilid  es del 43% de las ventas.</t>
        </r>
      </text>
    </comment>
    <comment ref="J23" authorId="0" shapeId="0" xr:uid="{8EDC5075-40A0-4A72-9FBE-B97B6926BD6E}">
      <text>
        <r>
          <rPr>
            <sz val="9"/>
            <color indexed="81"/>
            <rFont val="Tahoma"/>
            <family val="2"/>
          </rPr>
          <t xml:space="preserve">La eficiencia y productividad de las ventas equivale al 0,93 veces el valor de los activos 
</t>
        </r>
      </text>
    </comment>
    <comment ref="J27" authorId="0" shapeId="0" xr:uid="{E022092A-8843-48EE-90DA-579D5064C3B1}">
      <text>
        <r>
          <rPr>
            <sz val="9"/>
            <color indexed="81"/>
            <rFont val="Tahoma"/>
            <family val="2"/>
          </rPr>
          <t xml:space="preserve">los activos representan 3,30 veces el valor del patrimonio
</t>
        </r>
      </text>
    </comment>
  </commentList>
</comments>
</file>

<file path=xl/sharedStrings.xml><?xml version="1.0" encoding="utf-8"?>
<sst xmlns="http://schemas.openxmlformats.org/spreadsheetml/2006/main" count="406" uniqueCount="140">
  <si>
    <t xml:space="preserve"> </t>
  </si>
  <si>
    <t>DIANA AGRICOLA SAS</t>
  </si>
  <si>
    <t>Solo utiliza información contable del año actual</t>
  </si>
  <si>
    <t>Para realizar análisis Horizontal se requiere 2 o Más periodos contables, por que consiste en identificar la variación de un rubro  de un periodo actual, con relación a un periodo anterior.</t>
  </si>
  <si>
    <t xml:space="preserve">ESTADO DE SITUACIÓN FINANCIERA </t>
  </si>
  <si>
    <t xml:space="preserve">RUBROS CONTABLES </t>
  </si>
  <si>
    <t>AÑO 1 - O-  AÑO ANTERIOR</t>
  </si>
  <si>
    <t>AÑO 2 - O - AÑO ACTUAL</t>
  </si>
  <si>
    <t>ANALISIS VERTICAL</t>
  </si>
  <si>
    <t>VARIACIÓN ABSOLUTA</t>
  </si>
  <si>
    <t xml:space="preserve">VARIACIÓN RELATIVA </t>
  </si>
  <si>
    <t>Cuentas</t>
  </si>
  <si>
    <t>Activos</t>
  </si>
  <si>
    <t/>
  </si>
  <si>
    <t>Activos corrientes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</si>
  <si>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</si>
  <si>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</si>
  <si>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</si>
  <si>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</si>
  <si>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Otros activos financieros corrientes</t>
  </si>
  <si>
    <t>Activos no corrientes o grupos de activos para su disposición clasificados como mantenidos para la venta o como mantenidos para distribuir a los propietarios</t>
  </si>
  <si>
    <t>Activos corrientes totales</t>
  </si>
  <si>
    <t>Activos no corrientes</t>
  </si>
  <si>
    <t>Propiedad de inversión</t>
  </si>
  <si>
    <t>-</t>
  </si>
  <si>
    <t>Propiedades, planta y equipo</t>
  </si>
  <si>
    <t>Plusvalía</t>
  </si>
  <si>
    <t>Activos intangibles distintos de la plusvalía</t>
  </si>
  <si>
    <t>Inversiones contabilizadas utilizando el método de la participación</t>
  </si>
  <si>
    <t>Cuentas comerciales por cobrar y otras cuentas por cobrar no corrientes</t>
  </si>
  <si>
    <t>Otros activos financieros no corrientes</t>
  </si>
  <si>
    <t>Otros activos no financieros no corrientes</t>
  </si>
  <si>
    <t>Total de activos no corrientes</t>
  </si>
  <si>
    <t>Total Activos</t>
  </si>
  <si>
    <t>Patrimonio y pasivos</t>
  </si>
  <si>
    <t>Pasivos corrientes</t>
  </si>
  <si>
    <t>Provisiones corrientes</t>
  </si>
  <si>
    <t>Provisiones corrientes por beneficios a los empleados</t>
  </si>
  <si>
    <t>Otras provisiones corrientes</t>
  </si>
  <si>
    <t>Total provisiones corrientes</t>
  </si>
  <si>
    <t>Cuentas por pagar comerciales y otras cuentas por pagar</t>
  </si>
  <si>
    <t>Pasivos por impuestos corrientes, corriente</t>
  </si>
  <si>
    <t>Otros pasivos financieros corrientes</t>
  </si>
  <si>
    <t>Total de pasivos corrientes distintos de los pasivos incluidos en grupos de activos para su disposición clasificados como mantenidos para la venta</t>
  </si>
  <si>
    <t>Pasivos corrientes totales</t>
  </si>
  <si>
    <t>Pasivos no corrientes</t>
  </si>
  <si>
    <t>Provisiones no corrientes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</si>
  <si>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</si>
  <si>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</si>
  <si>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</si>
  <si>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</si>
  <si>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Pasivo por impuestos diferidos</t>
  </si>
  <si>
    <t>Otros pasivos financieros no corrientes</t>
  </si>
  <si>
    <t>Total de pasivos no corrientes</t>
  </si>
  <si>
    <t>Total pasivos</t>
  </si>
  <si>
    <t>Patrimonio</t>
  </si>
  <si>
    <t>Capital emitido</t>
  </si>
  <si>
    <t>Prima de emisión</t>
  </si>
  <si>
    <t>Acciones propias en cartera</t>
  </si>
  <si>
    <t>Otras reservas</t>
  </si>
  <si>
    <t>Ganancias acumuladas</t>
  </si>
  <si>
    <t>Patrimonio Total</t>
  </si>
  <si>
    <t>Total de patrimonio y pasivos</t>
  </si>
  <si>
    <t xml:space="preserve">ESTADO DE RESULTADOS  </t>
  </si>
  <si>
    <t>ANALISIS HORIZONTAL</t>
  </si>
  <si>
    <t>Ingresos de actividades ordinarias</t>
  </si>
  <si>
    <t>Costo de ventas</t>
  </si>
  <si>
    <t>Ganancia bruta</t>
  </si>
  <si>
    <t>Otros ingresos</t>
  </si>
  <si>
    <t>Costos de distribución</t>
  </si>
  <si>
    <t>Gastos de administración</t>
  </si>
  <si>
    <t>Otros gastos</t>
  </si>
  <si>
    <t>Otras ganancias (pérdidas)</t>
  </si>
  <si>
    <t>Ganancia (pérdida) por actividades de operación</t>
  </si>
  <si>
    <t>Ingresos financieros</t>
  </si>
  <si>
    <t>Costos financieros</t>
  </si>
  <si>
    <t>Ganancia (pérdida), antes de impuestos</t>
  </si>
  <si>
    <t xml:space="preserve"> (gasto) por impuestos tarifa 35% año 2023</t>
  </si>
  <si>
    <t>Ganancia (pérdida) o Utilidad Neta</t>
  </si>
  <si>
    <t xml:space="preserve">A R B O L   D E   R E N T A B I L I D A D </t>
  </si>
  <si>
    <t>RETORNO SOBRE LA INVERSIÓN</t>
  </si>
  <si>
    <t>MARGENES CONTRIBUTIVOS</t>
  </si>
  <si>
    <t xml:space="preserve"> CAPITAL DE TRABAJO NETO ORDINARIO       KTNO</t>
  </si>
  <si>
    <r>
      <t>ROE=(</t>
    </r>
    <r>
      <rPr>
        <b/>
        <sz val="11"/>
        <rFont val="Calibri"/>
        <family val="2"/>
      </rPr>
      <t>Utilidad neta /patrimonio)</t>
    </r>
  </si>
  <si>
    <t>AÑO 1</t>
  </si>
  <si>
    <t>AÑO 2</t>
  </si>
  <si>
    <t>VARIACIÓN</t>
  </si>
  <si>
    <t>PAF= Productividad del Activo Fijo</t>
  </si>
  <si>
    <t>PAF=  (ingresos operacionales / Activo fijo)</t>
  </si>
  <si>
    <t>PAO= Productividad del Activo Operativo</t>
  </si>
  <si>
    <t>PAO= (Ingr. Operac. / Total Activo Bruto)Sin Deprec. Ni Provis.</t>
  </si>
  <si>
    <r>
      <t>ROE /análisis Dupont (</t>
    </r>
    <r>
      <rPr>
        <b/>
        <sz val="11"/>
        <rFont val="Calibri"/>
        <family val="2"/>
      </rPr>
      <t>Utilidad neta /ventas * ventas/activos * Activo/patrimonio)</t>
    </r>
  </si>
  <si>
    <t>KTO= Inventarios + Cartera – Cuentas por pagar</t>
  </si>
  <si>
    <t>MB margen bruto = (utilidad bruta / Ingresos o ventas )</t>
  </si>
  <si>
    <t>PKTO= productividad del capital de trabajo operativo</t>
  </si>
  <si>
    <t>ROA =(utilidad neta / Total Activo Bruto)sin Deprec. Ni provisiones</t>
  </si>
  <si>
    <t>PKTO= (Ingreso operacional /capital de trabajo operativo)</t>
  </si>
  <si>
    <t>MO Margen Operativo = ( Utilidad operativa /  ingresos  o ventas )</t>
  </si>
  <si>
    <t>PAON=  Productividad del Activo Operativo Neto</t>
  </si>
  <si>
    <t>PAON= (ingreso neto / (clientes + inventarios - cxp proveedores)</t>
  </si>
  <si>
    <t xml:space="preserve">      SOLO  TRASLADAR INFORMACIÓN DE LOS ESTADOS FINANCIEROS</t>
  </si>
  <si>
    <t>IO = Ingreso Operacional</t>
  </si>
  <si>
    <t>La utilidad operacional después de impuestos   UODI</t>
  </si>
  <si>
    <t>CV= Costo de ventas</t>
  </si>
  <si>
    <t>El retorno sobre el activos netos   RONA</t>
  </si>
  <si>
    <t>RONA = Utilidad neta / (activo fijo (PROPIEDAD PLANTA Y EQUIPO)+ patrimonio)</t>
  </si>
  <si>
    <t>GO= Gastos operacionales</t>
  </si>
  <si>
    <t>INO=  Ingresos No operacionales</t>
  </si>
  <si>
    <t>UN</t>
  </si>
  <si>
    <t>Utilidad Neta</t>
  </si>
  <si>
    <t>AO</t>
  </si>
  <si>
    <t>Activo Operativos</t>
  </si>
  <si>
    <t>TA</t>
  </si>
  <si>
    <t>Total Activo</t>
  </si>
  <si>
    <t>TP</t>
  </si>
  <si>
    <t>Total Pasiv</t>
  </si>
  <si>
    <t>GNO= Gastos no operacionales</t>
  </si>
  <si>
    <t>RONA</t>
  </si>
  <si>
    <t>Retorno sobre el Activo Neto</t>
  </si>
  <si>
    <t>NE= (Total pasivo / Total Activo ) *100 = Nivel de endeudamiento</t>
  </si>
  <si>
    <t>MN = (Utilidad neta /  ingresos o ventas )= Margen Neto</t>
  </si>
  <si>
    <t>MÉTODO DUPONT</t>
  </si>
  <si>
    <t xml:space="preserve">El análisis Dupont es una importante herramienta que combina los principales indicadores financieros para identificar si la empresa esta usando eficientemente sus recursos </t>
  </si>
  <si>
    <r>
      <t>Este sistema combina el Estado de Resultados y el Balance de la empresa en dos medidas de rentabilidad: </t>
    </r>
    <r>
      <rPr>
        <u/>
        <sz val="11"/>
        <color indexed="62"/>
        <rFont val="Calibri Light"/>
        <family val="2"/>
      </rPr>
      <t>Rendimiento sobre los Activos (ROA)</t>
    </r>
    <r>
      <rPr>
        <sz val="11"/>
        <color indexed="8"/>
        <rFont val="Calibri Light"/>
        <family val="2"/>
      </rPr>
      <t> y </t>
    </r>
    <r>
      <rPr>
        <sz val="11"/>
        <color indexed="62"/>
        <rFont val="Calibri Light"/>
        <family val="2"/>
      </rPr>
      <t>Rendimiento sobre el Patrimonio (ROE)</t>
    </r>
    <r>
      <rPr>
        <sz val="11"/>
        <color indexed="8"/>
        <rFont val="Calibri Light"/>
        <family val="2"/>
      </rPr>
      <t>. </t>
    </r>
  </si>
  <si>
    <t>La fórmula del Análisis Dupont es la siguiente:</t>
  </si>
  <si>
    <t>ROE =</t>
  </si>
  <si>
    <t>x</t>
  </si>
  <si>
    <t>Ventas</t>
  </si>
  <si>
    <t>Activo Total</t>
  </si>
  <si>
    <t>Aplicando la fórmula anterior obtenemos:</t>
  </si>
  <si>
    <t>%</t>
  </si>
  <si>
    <t>1.  Margen Neto de Utilidad:</t>
  </si>
  <si>
    <t>=</t>
  </si>
  <si>
    <t xml:space="preserve">veces </t>
  </si>
  <si>
    <t>2.  Rotación de activos Totales:</t>
  </si>
  <si>
    <t>Veces</t>
  </si>
  <si>
    <t>3  Apalancamiento Financiero:</t>
  </si>
  <si>
    <t xml:space="preserve">Sistema Dupont: </t>
  </si>
  <si>
    <t>Analisis:</t>
  </si>
  <si>
    <t>Mide la eficiencia con que la empresa está utilizando sus activos, su capital de trabajo y el multiplicador de capital (Apalancamiento financiero).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</si>
</sst>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\ #,##0;[Red]\-&quot;$&quot;\ #,##0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-&quot;$&quot;\ * #,##0_-;\-&quot;$&quot;\ * #,##0_-;_-&quot;$&quot;\ * &quot;-&quot;??_-;_-@_-"/>
    <numFmt numFmtId="166" formatCode="_-* #,##0.00_-;\-* #,##0.00_-;_-* &quot;-&quot;_-;_-@_-"/>
    <numFmt numFmtId="167" formatCode="0.0%"/>
    <numFmt numFmtId="168" formatCode="_(* #,##0_);_(* \(#,##0\);_(* &quot;-&quot;_);_(@_)"/>
    <numFmt numFmtId="169" formatCode="_-* #,##0_-;\-* #,##0_-;_-* &quot;-&quot;??_-;_-@_-"/>
    <numFmt numFmtId="170" formatCode="_-* #,##0.00\ _€_-;\-* #,##0.00\ _€_-;_-* &quot;-&quot;??\ _€_-;_-@_-"/>
    <numFmt numFmtId="171" formatCode="_-&quot;$&quot;\ * #,##0.0000_-;\-&quot;$&quot;\ * #,##0.0000_-;_-&quot;$&quot;\ * &quot;-&quot;??_-;_-@_-"/>
  </numFmts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indexed="8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sz val="8"/>
      <color indexed="8"/>
      <name val="Aptos Narrow"/>
      <family val="2"/>
      <scheme val="minor"/>
    </font>
    <font>
      <i/>
      <sz val="8"/>
      <color indexed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b/>
      <sz val="1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1"/>
      <color rgb="FF000000"/>
      <name val="Aptos Display"/>
      <family val="2"/>
      <scheme val="major"/>
    </font>
    <font>
      <u/>
      <sz val="11"/>
      <color indexed="62"/>
      <name val="Calibri Light"/>
      <family val="2"/>
    </font>
    <font>
      <sz val="11"/>
      <color indexed="8"/>
      <name val="Calibri Light"/>
      <family val="2"/>
    </font>
    <font>
      <sz val="11"/>
      <color indexed="62"/>
      <name val="Calibri Light"/>
      <family val="2"/>
    </font>
    <font>
      <sz val="12"/>
      <color rgb="FF000000"/>
      <name val="Arial"/>
      <family val="2"/>
    </font>
    <font>
      <u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4">
    <xf numFmtId="0" fontId="0" fillId="0" borderId="0" xfId="0"/>
    <xf numFmtId="41" fontId="2" fillId="0" borderId="0" xfId="1" applyFont="1" applyFill="1"/>
    <xf numFmtId="41" fontId="3" fillId="0" borderId="0" xfId="1" applyFont="1" applyFill="1"/>
    <xf numFmtId="41" fontId="3" fillId="2" borderId="1" xfId="1" applyFont="1" applyFill="1" applyBorder="1" applyAlignment="1">
      <alignment horizontal="center"/>
    </xf>
    <xf numFmtId="41" fontId="3" fillId="5" borderId="7" xfId="1" applyFont="1" applyFill="1" applyBorder="1" applyAlignment="1">
      <alignment horizontal="center"/>
    </xf>
    <xf numFmtId="41" fontId="3" fillId="5" borderId="10" xfId="1" applyFont="1" applyFill="1" applyBorder="1" applyAlignment="1">
      <alignment horizontal="center"/>
    </xf>
    <xf numFmtId="41" fontId="3" fillId="5" borderId="14" xfId="1" applyFont="1" applyFill="1" applyBorder="1" applyAlignment="1">
      <alignment horizontal="center"/>
    </xf>
    <xf numFmtId="41" fontId="5" fillId="6" borderId="15" xfId="1" applyFont="1" applyFill="1" applyBorder="1" applyAlignment="1">
      <alignment horizontal="center"/>
    </xf>
    <xf numFmtId="41" fontId="5" fillId="7" borderId="15" xfId="1" applyFont="1" applyFill="1" applyBorder="1" applyAlignment="1">
      <alignment horizontal="center"/>
    </xf>
    <xf numFmtId="41" fontId="6" fillId="8" borderId="15" xfId="1" applyFont="1" applyFill="1" applyBorder="1"/>
    <xf numFmtId="41" fontId="3" fillId="5" borderId="16" xfId="1" applyFont="1" applyFill="1" applyBorder="1"/>
    <xf numFmtId="1" fontId="7" fillId="5" borderId="17" xfId="1" applyNumberFormat="1" applyFont="1" applyFill="1" applyBorder="1" applyAlignment="1">
      <alignment horizontal="center"/>
    </xf>
    <xf numFmtId="1" fontId="7" fillId="5" borderId="18" xfId="1" applyNumberFormat="1" applyFont="1" applyFill="1" applyBorder="1" applyAlignment="1">
      <alignment horizontal="center"/>
    </xf>
    <xf numFmtId="10" fontId="6" fillId="3" borderId="19" xfId="3" applyNumberFormat="1" applyFont="1" applyFill="1" applyBorder="1" applyAlignment="1">
      <alignment horizontal="center"/>
    </xf>
    <xf numFmtId="41" fontId="2" fillId="4" borderId="19" xfId="1" applyFont="1" applyFill="1" applyBorder="1"/>
    <xf numFmtId="9" fontId="2" fillId="4" borderId="19" xfId="3" applyFont="1" applyFill="1" applyBorder="1" applyAlignment="1">
      <alignment horizontal="center"/>
    </xf>
    <xf numFmtId="41" fontId="2" fillId="5" borderId="20" xfId="1" applyFont="1" applyFill="1" applyBorder="1"/>
    <xf numFmtId="41" fontId="2" fillId="5" borderId="21" xfId="1" applyFont="1" applyFill="1" applyBorder="1"/>
    <xf numFmtId="10" fontId="2" fillId="3" borderId="22" xfId="3" applyNumberFormat="1" applyFont="1" applyFill="1" applyBorder="1"/>
    <xf numFmtId="41" fontId="2" fillId="4" borderId="22" xfId="1" applyFont="1" applyFill="1" applyBorder="1"/>
    <xf numFmtId="9" fontId="2" fillId="4" borderId="22" xfId="3" applyFont="1" applyFill="1" applyBorder="1" applyAlignment="1">
      <alignment horizontal="center"/>
    </xf>
    <xf numFmtId="41" fontId="6" fillId="5" borderId="20" xfId="1" applyFont="1" applyFill="1" applyBorder="1"/>
    <xf numFmtId="41" fontId="6" fillId="5" borderId="21" xfId="1" applyFont="1" applyFill="1" applyBorder="1"/>
    <xf numFmtId="164" fontId="6" fillId="4" borderId="22" xfId="3" applyNumberFormat="1" applyFont="1" applyFill="1" applyBorder="1"/>
    <xf numFmtId="41" fontId="8" fillId="5" borderId="16" xfId="1" applyFont="1" applyFill="1" applyBorder="1"/>
    <xf numFmtId="44" fontId="2" fillId="5" borderId="20" xfId="2" applyFont="1" applyFill="1" applyBorder="1"/>
    <xf numFmtId="165" fontId="2" fillId="4" borderId="22" xfId="2" applyNumberFormat="1" applyFont="1" applyFill="1" applyBorder="1" applyAlignment="1">
      <alignment horizontal="center"/>
    </xf>
    <xf numFmtId="41" fontId="8" fillId="5" borderId="23" xfId="1" applyFont="1" applyFill="1" applyBorder="1" applyAlignment="1">
      <alignment wrapText="1"/>
    </xf>
    <xf numFmtId="41" fontId="3" fillId="6" borderId="15" xfId="1" applyFont="1" applyFill="1" applyBorder="1"/>
    <xf numFmtId="44" fontId="6" fillId="6" borderId="15" xfId="1" applyNumberFormat="1" applyFont="1" applyFill="1" applyBorder="1" applyAlignment="1">
      <alignment horizontal="center"/>
    </xf>
    <xf numFmtId="10" fontId="6" fillId="7" borderId="15" xfId="3" applyNumberFormat="1" applyFont="1" applyFill="1" applyBorder="1" applyAlignment="1">
      <alignment horizontal="center"/>
    </xf>
    <xf numFmtId="165" fontId="6" fillId="8" borderId="15" xfId="2" applyNumberFormat="1" applyFont="1" applyFill="1" applyBorder="1"/>
    <xf numFmtId="41" fontId="3" fillId="5" borderId="24" xfId="1" applyFont="1" applyFill="1" applyBorder="1"/>
    <xf numFmtId="41" fontId="2" fillId="5" borderId="17" xfId="1" applyFont="1" applyFill="1" applyBorder="1"/>
    <xf numFmtId="41" fontId="2" fillId="5" borderId="18" xfId="1" applyFont="1" applyFill="1" applyBorder="1"/>
    <xf numFmtId="165" fontId="2" fillId="4" borderId="22" xfId="3" applyNumberFormat="1" applyFont="1" applyFill="1" applyBorder="1" applyAlignment="1">
      <alignment horizontal="center"/>
    </xf>
    <xf numFmtId="44" fontId="2" fillId="5" borderId="20" xfId="1" applyNumberFormat="1" applyFont="1" applyFill="1" applyBorder="1" applyAlignment="1">
      <alignment horizontal="center"/>
    </xf>
    <xf numFmtId="41" fontId="9" fillId="9" borderId="23" xfId="1" applyFont="1" applyFill="1" applyBorder="1"/>
    <xf numFmtId="44" fontId="5" fillId="9" borderId="25" xfId="1" applyNumberFormat="1" applyFont="1" applyFill="1" applyBorder="1" applyAlignment="1">
      <alignment horizontal="center"/>
    </xf>
    <xf numFmtId="44" fontId="6" fillId="9" borderId="20" xfId="2" applyFont="1" applyFill="1" applyBorder="1"/>
    <xf numFmtId="165" fontId="2" fillId="4" borderId="26" xfId="3" applyNumberFormat="1" applyFont="1" applyFill="1" applyBorder="1" applyAlignment="1">
      <alignment horizontal="center"/>
    </xf>
    <xf numFmtId="41" fontId="3" fillId="10" borderId="15" xfId="1" applyFont="1" applyFill="1" applyBorder="1"/>
    <xf numFmtId="44" fontId="6" fillId="10" borderId="15" xfId="1" applyNumberFormat="1" applyFont="1" applyFill="1" applyBorder="1" applyAlignment="1">
      <alignment horizontal="center"/>
    </xf>
    <xf numFmtId="165" fontId="6" fillId="9" borderId="15" xfId="3" applyNumberFormat="1" applyFont="1" applyFill="1" applyBorder="1" applyAlignment="1">
      <alignment horizontal="center"/>
    </xf>
    <xf numFmtId="9" fontId="2" fillId="4" borderId="27" xfId="3" applyFont="1" applyFill="1" applyBorder="1" applyAlignment="1">
      <alignment horizontal="center"/>
    </xf>
    <xf numFmtId="41" fontId="3" fillId="9" borderId="16" xfId="1" applyFont="1" applyFill="1" applyBorder="1"/>
    <xf numFmtId="41" fontId="2" fillId="9" borderId="20" xfId="1" applyFont="1" applyFill="1" applyBorder="1"/>
    <xf numFmtId="41" fontId="2" fillId="9" borderId="21" xfId="1" applyFont="1" applyFill="1" applyBorder="1"/>
    <xf numFmtId="44" fontId="2" fillId="5" borderId="20" xfId="1" applyNumberFormat="1" applyFont="1" applyFill="1" applyBorder="1" applyAlignment="1">
      <alignment horizontal="left"/>
    </xf>
    <xf numFmtId="165" fontId="2" fillId="5" borderId="20" xfId="2" applyNumberFormat="1" applyFont="1" applyFill="1" applyBorder="1"/>
    <xf numFmtId="41" fontId="8" fillId="5" borderId="23" xfId="1" applyFont="1" applyFill="1" applyBorder="1"/>
    <xf numFmtId="165" fontId="2" fillId="5" borderId="25" xfId="2" applyNumberFormat="1" applyFont="1" applyFill="1" applyBorder="1"/>
    <xf numFmtId="41" fontId="8" fillId="6" borderId="15" xfId="1" applyFont="1" applyFill="1" applyBorder="1"/>
    <xf numFmtId="165" fontId="6" fillId="6" borderId="15" xfId="2" applyNumberFormat="1" applyFont="1" applyFill="1" applyBorder="1"/>
    <xf numFmtId="41" fontId="8" fillId="5" borderId="24" xfId="1" applyFont="1" applyFill="1" applyBorder="1"/>
    <xf numFmtId="41" fontId="2" fillId="5" borderId="17" xfId="1" applyFont="1" applyFill="1" applyBorder="1" applyAlignment="1">
      <alignment horizontal="center"/>
    </xf>
    <xf numFmtId="165" fontId="2" fillId="5" borderId="28" xfId="2" applyNumberFormat="1" applyFont="1" applyFill="1" applyBorder="1"/>
    <xf numFmtId="165" fontId="2" fillId="5" borderId="29" xfId="2" applyNumberFormat="1" applyFont="1" applyFill="1" applyBorder="1"/>
    <xf numFmtId="165" fontId="2" fillId="5" borderId="30" xfId="2" applyNumberFormat="1" applyFont="1" applyFill="1" applyBorder="1"/>
    <xf numFmtId="10" fontId="2" fillId="7" borderId="22" xfId="3" applyNumberFormat="1" applyFont="1" applyFill="1" applyBorder="1"/>
    <xf numFmtId="9" fontId="2" fillId="4" borderId="26" xfId="3" applyFont="1" applyFill="1" applyBorder="1" applyAlignment="1">
      <alignment horizontal="center"/>
    </xf>
    <xf numFmtId="9" fontId="6" fillId="9" borderId="15" xfId="3" applyFont="1" applyFill="1" applyBorder="1" applyAlignment="1">
      <alignment horizontal="center"/>
    </xf>
    <xf numFmtId="41" fontId="8" fillId="5" borderId="15" xfId="1" applyFont="1" applyFill="1" applyBorder="1"/>
    <xf numFmtId="44" fontId="6" fillId="5" borderId="15" xfId="1" applyNumberFormat="1" applyFont="1" applyFill="1" applyBorder="1" applyAlignment="1">
      <alignment horizontal="center"/>
    </xf>
    <xf numFmtId="165" fontId="6" fillId="5" borderId="15" xfId="2" applyNumberFormat="1" applyFont="1" applyFill="1" applyBorder="1"/>
    <xf numFmtId="165" fontId="2" fillId="4" borderId="27" xfId="3" applyNumberFormat="1" applyFont="1" applyFill="1" applyBorder="1" applyAlignment="1">
      <alignment horizontal="center"/>
    </xf>
    <xf numFmtId="41" fontId="8" fillId="0" borderId="0" xfId="1" applyFont="1" applyFill="1"/>
    <xf numFmtId="9" fontId="2" fillId="0" borderId="0" xfId="3" applyFont="1" applyFill="1" applyAlignment="1">
      <alignment horizontal="center"/>
    </xf>
    <xf numFmtId="1" fontId="7" fillId="5" borderId="31" xfId="1" applyNumberFormat="1" applyFont="1" applyFill="1" applyBorder="1" applyAlignment="1">
      <alignment horizontal="center"/>
    </xf>
    <xf numFmtId="1" fontId="2" fillId="5" borderId="14" xfId="1" applyNumberFormat="1" applyFont="1" applyFill="1" applyBorder="1" applyAlignment="1">
      <alignment horizontal="left"/>
    </xf>
    <xf numFmtId="1" fontId="2" fillId="5" borderId="17" xfId="1" applyNumberFormat="1" applyFont="1" applyFill="1" applyBorder="1" applyAlignment="1">
      <alignment horizontal="center"/>
    </xf>
    <xf numFmtId="1" fontId="2" fillId="5" borderId="18" xfId="1" applyNumberFormat="1" applyFont="1" applyFill="1" applyBorder="1" applyAlignment="1">
      <alignment horizontal="center"/>
    </xf>
    <xf numFmtId="165" fontId="2" fillId="5" borderId="17" xfId="1" applyNumberFormat="1" applyFont="1" applyFill="1" applyBorder="1" applyAlignment="1">
      <alignment horizontal="center"/>
    </xf>
    <xf numFmtId="165" fontId="2" fillId="5" borderId="18" xfId="1" applyNumberFormat="1" applyFont="1" applyFill="1" applyBorder="1" applyAlignment="1">
      <alignment horizontal="center"/>
    </xf>
    <xf numFmtId="165" fontId="6" fillId="6" borderId="15" xfId="1" applyNumberFormat="1" applyFont="1" applyFill="1" applyBorder="1" applyAlignment="1">
      <alignment horizontal="center"/>
    </xf>
    <xf numFmtId="6" fontId="6" fillId="6" borderId="15" xfId="1" applyNumberFormat="1" applyFont="1" applyFill="1" applyBorder="1" applyAlignment="1">
      <alignment horizontal="center"/>
    </xf>
    <xf numFmtId="10" fontId="5" fillId="7" borderId="15" xfId="3" applyNumberFormat="1" applyFont="1" applyFill="1" applyBorder="1" applyAlignment="1">
      <alignment horizontal="center"/>
    </xf>
    <xf numFmtId="165" fontId="2" fillId="5" borderId="17" xfId="2" applyNumberFormat="1" applyFont="1" applyFill="1" applyBorder="1" applyAlignment="1">
      <alignment horizontal="center"/>
    </xf>
    <xf numFmtId="165" fontId="2" fillId="5" borderId="17" xfId="1" applyNumberFormat="1" applyFont="1" applyFill="1" applyBorder="1" applyAlignment="1">
      <alignment horizontal="left"/>
    </xf>
    <xf numFmtId="165" fontId="2" fillId="5" borderId="18" xfId="1" applyNumberFormat="1" applyFont="1" applyFill="1" applyBorder="1" applyAlignment="1">
      <alignment horizontal="left"/>
    </xf>
    <xf numFmtId="165" fontId="2" fillId="4" borderId="9" xfId="3" applyNumberFormat="1" applyFont="1" applyFill="1" applyBorder="1" applyAlignment="1">
      <alignment horizontal="center"/>
    </xf>
    <xf numFmtId="9" fontId="2" fillId="4" borderId="9" xfId="3" applyFont="1" applyFill="1" applyBorder="1" applyAlignment="1">
      <alignment horizontal="center"/>
    </xf>
    <xf numFmtId="41" fontId="3" fillId="0" borderId="0" xfId="1" applyFont="1" applyFill="1" applyAlignment="1">
      <alignment horizontal="center"/>
    </xf>
    <xf numFmtId="166" fontId="2" fillId="0" borderId="0" xfId="1" applyNumberFormat="1" applyFont="1" applyFill="1"/>
    <xf numFmtId="9" fontId="6" fillId="0" borderId="0" xfId="3" applyFont="1" applyFill="1" applyAlignment="1">
      <alignment horizontal="center"/>
    </xf>
    <xf numFmtId="41" fontId="4" fillId="0" borderId="0" xfId="1" applyFont="1" applyFill="1" applyAlignment="1">
      <alignment horizontal="right"/>
    </xf>
    <xf numFmtId="9" fontId="2" fillId="0" borderId="0" xfId="3" applyFont="1" applyFill="1"/>
    <xf numFmtId="41" fontId="2" fillId="0" borderId="0" xfId="1" applyFont="1" applyFill="1" applyAlignment="1">
      <alignment horizontal="center"/>
    </xf>
    <xf numFmtId="41" fontId="3" fillId="2" borderId="1" xfId="1" applyFont="1" applyFill="1" applyBorder="1" applyAlignment="1">
      <alignment horizontal="center"/>
    </xf>
    <xf numFmtId="41" fontId="3" fillId="2" borderId="2" xfId="1" applyFont="1" applyFill="1" applyBorder="1" applyAlignment="1">
      <alignment horizontal="center"/>
    </xf>
    <xf numFmtId="41" fontId="3" fillId="2" borderId="3" xfId="1" applyFont="1" applyFill="1" applyBorder="1" applyAlignment="1">
      <alignment horizontal="center"/>
    </xf>
    <xf numFmtId="41" fontId="4" fillId="3" borderId="4" xfId="1" applyFont="1" applyFill="1" applyBorder="1" applyAlignment="1">
      <alignment horizontal="center" vertical="center" wrapText="1"/>
    </xf>
    <xf numFmtId="41" fontId="4" fillId="3" borderId="9" xfId="1" applyFont="1" applyFill="1" applyBorder="1" applyAlignment="1">
      <alignment horizontal="center" vertical="center" wrapText="1"/>
    </xf>
    <xf numFmtId="41" fontId="4" fillId="3" borderId="13" xfId="1" applyFont="1" applyFill="1" applyBorder="1" applyAlignment="1">
      <alignment horizontal="center" vertical="center" wrapText="1"/>
    </xf>
    <xf numFmtId="41" fontId="4" fillId="4" borderId="5" xfId="1" applyFont="1" applyFill="1" applyBorder="1" applyAlignment="1">
      <alignment horizontal="left" wrapText="1"/>
    </xf>
    <xf numFmtId="41" fontId="4" fillId="4" borderId="6" xfId="1" applyFont="1" applyFill="1" applyBorder="1" applyAlignment="1">
      <alignment horizontal="left" wrapText="1"/>
    </xf>
    <xf numFmtId="41" fontId="4" fillId="4" borderId="7" xfId="1" applyFont="1" applyFill="1" applyBorder="1" applyAlignment="1">
      <alignment horizontal="left" wrapText="1"/>
    </xf>
    <xf numFmtId="41" fontId="4" fillId="4" borderId="8" xfId="1" applyFont="1" applyFill="1" applyBorder="1" applyAlignment="1">
      <alignment horizontal="left" wrapText="1"/>
    </xf>
    <xf numFmtId="41" fontId="4" fillId="4" borderId="10" xfId="1" applyFont="1" applyFill="1" applyBorder="1" applyAlignment="1">
      <alignment horizontal="left" wrapText="1"/>
    </xf>
    <xf numFmtId="41" fontId="4" fillId="4" borderId="12" xfId="1" applyFont="1" applyFill="1" applyBorder="1" applyAlignment="1">
      <alignment horizontal="left" wrapText="1"/>
    </xf>
    <xf numFmtId="41" fontId="3" fillId="5" borderId="7" xfId="1" applyFont="1" applyFill="1" applyBorder="1" applyAlignment="1">
      <alignment horizontal="center"/>
    </xf>
    <xf numFmtId="41" fontId="3" fillId="5" borderId="0" xfId="1" applyFont="1" applyFill="1" applyBorder="1" applyAlignment="1">
      <alignment horizontal="center"/>
    </xf>
    <xf numFmtId="41" fontId="3" fillId="5" borderId="8" xfId="1" applyFont="1" applyFill="1" applyBorder="1" applyAlignment="1">
      <alignment horizontal="center"/>
    </xf>
    <xf numFmtId="41" fontId="3" fillId="5" borderId="10" xfId="1" applyFont="1" applyFill="1" applyBorder="1" applyAlignment="1">
      <alignment horizontal="center"/>
    </xf>
    <xf numFmtId="41" fontId="3" fillId="5" borderId="11" xfId="1" applyFont="1" applyFill="1" applyBorder="1" applyAlignment="1">
      <alignment horizontal="center"/>
    </xf>
    <xf numFmtId="41" fontId="3" fillId="5" borderId="12" xfId="1" applyFont="1" applyFill="1" applyBorder="1" applyAlignment="1">
      <alignment horizontal="center"/>
    </xf>
    <xf numFmtId="0" fontId="0" fillId="11" borderId="0" xfId="0" applyFill="1"/>
    <xf numFmtId="0" fontId="13" fillId="4" borderId="3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13" fillId="11" borderId="0" xfId="0" applyFont="1" applyFill="1"/>
    <xf numFmtId="0" fontId="13" fillId="11" borderId="0" xfId="0" applyFont="1" applyFill="1" applyAlignment="1">
      <alignment horizontal="right"/>
    </xf>
    <xf numFmtId="10" fontId="0" fillId="0" borderId="0" xfId="0" applyNumberFormat="1" applyAlignment="1">
      <alignment horizontal="center"/>
    </xf>
    <xf numFmtId="0" fontId="14" fillId="0" borderId="0" xfId="0" applyFont="1"/>
    <xf numFmtId="0" fontId="15" fillId="5" borderId="32" xfId="0" applyFont="1" applyFill="1" applyBorder="1" applyAlignment="1">
      <alignment horizontal="center"/>
    </xf>
    <xf numFmtId="0" fontId="15" fillId="5" borderId="33" xfId="0" applyFont="1" applyFill="1" applyBorder="1" applyAlignment="1">
      <alignment horizontal="center"/>
    </xf>
    <xf numFmtId="0" fontId="15" fillId="5" borderId="34" xfId="0" applyFont="1" applyFill="1" applyBorder="1" applyAlignment="1">
      <alignment horizontal="center"/>
    </xf>
    <xf numFmtId="0" fontId="16" fillId="12" borderId="32" xfId="0" applyFont="1" applyFill="1" applyBorder="1" applyAlignment="1">
      <alignment horizontal="left"/>
    </xf>
    <xf numFmtId="0" fontId="16" fillId="12" borderId="33" xfId="0" applyFont="1" applyFill="1" applyBorder="1" applyAlignment="1">
      <alignment horizontal="left"/>
    </xf>
    <xf numFmtId="0" fontId="16" fillId="12" borderId="34" xfId="0" applyFont="1" applyFill="1" applyBorder="1" applyAlignment="1">
      <alignment horizontal="left"/>
    </xf>
    <xf numFmtId="10" fontId="0" fillId="11" borderId="0" xfId="0" applyNumberFormat="1" applyFill="1" applyProtection="1">
      <protection locked="0"/>
    </xf>
    <xf numFmtId="0" fontId="16" fillId="11" borderId="24" xfId="0" applyFont="1" applyFill="1" applyBorder="1" applyAlignment="1">
      <alignment horizontal="center"/>
    </xf>
    <xf numFmtId="0" fontId="16" fillId="11" borderId="28" xfId="0" applyFont="1" applyFill="1" applyBorder="1" applyAlignment="1">
      <alignment horizontal="center"/>
    </xf>
    <xf numFmtId="0" fontId="16" fillId="11" borderId="18" xfId="0" applyFont="1" applyFill="1" applyBorder="1" applyAlignment="1">
      <alignment horizontal="center"/>
    </xf>
    <xf numFmtId="0" fontId="12" fillId="12" borderId="0" xfId="0" applyFont="1" applyFill="1"/>
    <xf numFmtId="0" fontId="0" fillId="12" borderId="0" xfId="0" applyFill="1"/>
    <xf numFmtId="10" fontId="1" fillId="13" borderId="35" xfId="3" applyNumberFormat="1" applyFont="1" applyFill="1" applyBorder="1" applyProtection="1"/>
    <xf numFmtId="10" fontId="1" fillId="13" borderId="36" xfId="3" applyNumberFormat="1" applyFont="1" applyFill="1" applyBorder="1" applyProtection="1"/>
    <xf numFmtId="10" fontId="0" fillId="13" borderId="37" xfId="0" applyNumberFormat="1" applyFill="1" applyBorder="1"/>
    <xf numFmtId="0" fontId="16" fillId="12" borderId="20" xfId="0" applyFont="1" applyFill="1" applyBorder="1" applyAlignment="1">
      <alignment horizontal="center"/>
    </xf>
    <xf numFmtId="0" fontId="16" fillId="12" borderId="38" xfId="0" applyFont="1" applyFill="1" applyBorder="1" applyAlignment="1">
      <alignment horizontal="center"/>
    </xf>
    <xf numFmtId="0" fontId="0" fillId="11" borderId="0" xfId="0" applyFill="1" applyAlignment="1">
      <alignment horizontal="right"/>
    </xf>
    <xf numFmtId="0" fontId="16" fillId="11" borderId="29" xfId="0" applyFont="1" applyFill="1" applyBorder="1" applyAlignment="1">
      <alignment horizontal="center"/>
    </xf>
    <xf numFmtId="2" fontId="1" fillId="13" borderId="29" xfId="3" applyNumberFormat="1" applyFont="1" applyFill="1" applyBorder="1" applyProtection="1">
      <protection locked="0"/>
    </xf>
    <xf numFmtId="9" fontId="1" fillId="13" borderId="29" xfId="3" applyFont="1" applyFill="1" applyBorder="1" applyProtection="1">
      <protection locked="0"/>
    </xf>
    <xf numFmtId="2" fontId="0" fillId="13" borderId="35" xfId="3" applyNumberFormat="1" applyFont="1" applyFill="1" applyBorder="1"/>
    <xf numFmtId="9" fontId="0" fillId="13" borderId="37" xfId="3" applyFont="1" applyFill="1" applyBorder="1"/>
    <xf numFmtId="0" fontId="16" fillId="12" borderId="32" xfId="0" applyFont="1" applyFill="1" applyBorder="1" applyAlignment="1">
      <alignment horizontal="left"/>
    </xf>
    <xf numFmtId="0" fontId="16" fillId="12" borderId="33" xfId="0" applyFont="1" applyFill="1" applyBorder="1" applyAlignment="1">
      <alignment horizontal="left"/>
    </xf>
    <xf numFmtId="0" fontId="16" fillId="12" borderId="34" xfId="0" applyFont="1" applyFill="1" applyBorder="1" applyAlignment="1">
      <alignment horizontal="left"/>
    </xf>
    <xf numFmtId="0" fontId="12" fillId="12" borderId="1" xfId="0" applyFont="1" applyFill="1" applyBorder="1"/>
    <xf numFmtId="0" fontId="12" fillId="12" borderId="2" xfId="0" applyFont="1" applyFill="1" applyBorder="1"/>
    <xf numFmtId="0" fontId="0" fillId="12" borderId="3" xfId="0" applyFill="1" applyBorder="1"/>
    <xf numFmtId="0" fontId="16" fillId="11" borderId="16" xfId="0" applyFont="1" applyFill="1" applyBorder="1" applyAlignment="1">
      <alignment horizontal="center"/>
    </xf>
    <xf numFmtId="0" fontId="16" fillId="11" borderId="21" xfId="0" applyFont="1" applyFill="1" applyBorder="1" applyAlignment="1">
      <alignment horizontal="center"/>
    </xf>
    <xf numFmtId="165" fontId="1" fillId="13" borderId="35" xfId="3" applyNumberFormat="1" applyFont="1" applyFill="1" applyBorder="1" applyProtection="1">
      <protection locked="0"/>
    </xf>
    <xf numFmtId="9" fontId="1" fillId="13" borderId="37" xfId="3" applyFont="1" applyFill="1" applyBorder="1" applyProtection="1">
      <protection locked="0"/>
    </xf>
    <xf numFmtId="0" fontId="16" fillId="11" borderId="39" xfId="0" applyFont="1" applyFill="1" applyBorder="1" applyAlignment="1">
      <alignment horizontal="center"/>
    </xf>
    <xf numFmtId="167" fontId="1" fillId="13" borderId="35" xfId="3" applyNumberFormat="1" applyFont="1" applyFill="1" applyBorder="1" applyProtection="1">
      <protection locked="0"/>
    </xf>
    <xf numFmtId="167" fontId="1" fillId="13" borderId="37" xfId="3" applyNumberFormat="1" applyFont="1" applyFill="1" applyBorder="1" applyProtection="1">
      <protection locked="0"/>
    </xf>
    <xf numFmtId="0" fontId="12" fillId="12" borderId="32" xfId="0" applyFont="1" applyFill="1" applyBorder="1" applyAlignment="1">
      <alignment horizontal="center"/>
    </xf>
    <xf numFmtId="0" fontId="12" fillId="12" borderId="34" xfId="0" applyFont="1" applyFill="1" applyBorder="1" applyAlignment="1">
      <alignment horizontal="center"/>
    </xf>
    <xf numFmtId="0" fontId="12" fillId="11" borderId="0" xfId="0" applyFont="1" applyFill="1"/>
    <xf numFmtId="0" fontId="16" fillId="12" borderId="31" xfId="0" applyFont="1" applyFill="1" applyBorder="1" applyAlignment="1">
      <alignment horizontal="left"/>
    </xf>
    <xf numFmtId="0" fontId="16" fillId="12" borderId="40" xfId="0" applyFont="1" applyFill="1" applyBorder="1" applyAlignment="1">
      <alignment horizontal="left"/>
    </xf>
    <xf numFmtId="0" fontId="16" fillId="12" borderId="41" xfId="0" applyFont="1" applyFill="1" applyBorder="1" applyAlignment="1">
      <alignment horizontal="left"/>
    </xf>
    <xf numFmtId="10" fontId="12" fillId="13" borderId="35" xfId="3" applyNumberFormat="1" applyFont="1" applyFill="1" applyBorder="1" applyAlignment="1">
      <alignment horizontal="center"/>
    </xf>
    <xf numFmtId="167" fontId="0" fillId="13" borderId="37" xfId="3" applyNumberFormat="1" applyFont="1" applyFill="1" applyBorder="1"/>
    <xf numFmtId="2" fontId="1" fillId="13" borderId="35" xfId="3" applyNumberFormat="1" applyFont="1" applyFill="1" applyBorder="1"/>
    <xf numFmtId="0" fontId="12" fillId="12" borderId="31" xfId="0" applyFont="1" applyFill="1" applyBorder="1" applyAlignment="1">
      <alignment horizontal="center"/>
    </xf>
    <xf numFmtId="0" fontId="12" fillId="12" borderId="40" xfId="0" applyFont="1" applyFill="1" applyBorder="1" applyAlignment="1">
      <alignment horizontal="center"/>
    </xf>
    <xf numFmtId="0" fontId="12" fillId="12" borderId="41" xfId="0" applyFont="1" applyFill="1" applyBorder="1" applyAlignment="1">
      <alignment horizontal="center"/>
    </xf>
    <xf numFmtId="0" fontId="12" fillId="12" borderId="32" xfId="0" applyFont="1" applyFill="1" applyBorder="1" applyAlignment="1">
      <alignment horizontal="left"/>
    </xf>
    <xf numFmtId="0" fontId="12" fillId="12" borderId="33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left"/>
    </xf>
    <xf numFmtId="10" fontId="1" fillId="13" borderId="35" xfId="3" applyNumberFormat="1" applyFont="1" applyFill="1" applyBorder="1"/>
    <xf numFmtId="44" fontId="1" fillId="13" borderId="35" xfId="2" applyFont="1" applyFill="1" applyBorder="1" applyProtection="1">
      <protection locked="0"/>
    </xf>
    <xf numFmtId="167" fontId="12" fillId="13" borderId="35" xfId="3" applyNumberFormat="1" applyFont="1" applyFill="1" applyBorder="1"/>
    <xf numFmtId="0" fontId="16" fillId="11" borderId="0" xfId="0" applyFont="1" applyFill="1" applyAlignment="1">
      <alignment horizontal="center"/>
    </xf>
    <xf numFmtId="0" fontId="12" fillId="7" borderId="32" xfId="0" applyFont="1" applyFill="1" applyBorder="1" applyAlignment="1">
      <alignment horizontal="center"/>
    </xf>
    <xf numFmtId="0" fontId="12" fillId="7" borderId="33" xfId="0" applyFont="1" applyFill="1" applyBorder="1" applyAlignment="1">
      <alignment horizontal="center"/>
    </xf>
    <xf numFmtId="0" fontId="12" fillId="7" borderId="34" xfId="0" applyFont="1" applyFill="1" applyBorder="1" applyAlignment="1">
      <alignment horizontal="center"/>
    </xf>
    <xf numFmtId="0" fontId="16" fillId="11" borderId="0" xfId="0" applyFont="1" applyFill="1"/>
    <xf numFmtId="0" fontId="16" fillId="11" borderId="32" xfId="0" applyFont="1" applyFill="1" applyBorder="1" applyAlignment="1">
      <alignment horizontal="center"/>
    </xf>
    <xf numFmtId="0" fontId="16" fillId="11" borderId="33" xfId="0" applyFont="1" applyFill="1" applyBorder="1" applyAlignment="1">
      <alignment horizontal="center"/>
    </xf>
    <xf numFmtId="0" fontId="16" fillId="11" borderId="34" xfId="0" applyFont="1" applyFill="1" applyBorder="1" applyAlignment="1">
      <alignment horizontal="center"/>
    </xf>
    <xf numFmtId="0" fontId="18" fillId="12" borderId="31" xfId="0" applyFont="1" applyFill="1" applyBorder="1" applyAlignment="1">
      <alignment horizontal="left"/>
    </xf>
    <xf numFmtId="0" fontId="18" fillId="12" borderId="40" xfId="0" applyFont="1" applyFill="1" applyBorder="1" applyAlignment="1">
      <alignment horizontal="left"/>
    </xf>
    <xf numFmtId="0" fontId="18" fillId="12" borderId="41" xfId="0" applyFont="1" applyFill="1" applyBorder="1" applyAlignment="1">
      <alignment horizontal="left"/>
    </xf>
    <xf numFmtId="10" fontId="1" fillId="13" borderId="29" xfId="3" applyNumberFormat="1" applyFont="1" applyFill="1" applyBorder="1"/>
    <xf numFmtId="167" fontId="0" fillId="13" borderId="29" xfId="3" applyNumberFormat="1" applyFont="1" applyFill="1" applyBorder="1"/>
    <xf numFmtId="165" fontId="1" fillId="13" borderId="35" xfId="2" applyNumberFormat="1" applyFont="1" applyFill="1" applyBorder="1" applyProtection="1">
      <protection locked="0"/>
    </xf>
    <xf numFmtId="165" fontId="12" fillId="13" borderId="35" xfId="3" applyNumberFormat="1" applyFont="1" applyFill="1" applyBorder="1"/>
    <xf numFmtId="0" fontId="18" fillId="12" borderId="1" xfId="0" applyFont="1" applyFill="1" applyBorder="1" applyAlignment="1">
      <alignment horizontal="left"/>
    </xf>
    <xf numFmtId="0" fontId="18" fillId="12" borderId="3" xfId="0" applyFont="1" applyFill="1" applyBorder="1" applyAlignment="1">
      <alignment horizontal="left"/>
    </xf>
    <xf numFmtId="0" fontId="16" fillId="11" borderId="24" xfId="0" applyFont="1" applyFill="1" applyBorder="1"/>
    <xf numFmtId="0" fontId="16" fillId="11" borderId="28" xfId="0" applyFont="1" applyFill="1" applyBorder="1"/>
    <xf numFmtId="9" fontId="12" fillId="13" borderId="35" xfId="3" applyFont="1" applyFill="1" applyBorder="1"/>
    <xf numFmtId="10" fontId="12" fillId="13" borderId="35" xfId="3" applyNumberFormat="1" applyFont="1" applyFill="1" applyBorder="1"/>
    <xf numFmtId="10" fontId="0" fillId="13" borderId="37" xfId="3" applyNumberFormat="1" applyFont="1" applyFill="1" applyBorder="1"/>
    <xf numFmtId="0" fontId="15" fillId="13" borderId="42" xfId="0" applyFont="1" applyFill="1" applyBorder="1" applyAlignment="1">
      <alignment horizontal="center"/>
    </xf>
    <xf numFmtId="0" fontId="19" fillId="13" borderId="43" xfId="0" applyFont="1" applyFill="1" applyBorder="1"/>
    <xf numFmtId="0" fontId="15" fillId="13" borderId="16" xfId="0" applyFont="1" applyFill="1" applyBorder="1" applyAlignment="1">
      <alignment horizontal="center"/>
    </xf>
    <xf numFmtId="0" fontId="19" fillId="13" borderId="21" xfId="0" applyFont="1" applyFill="1" applyBorder="1"/>
    <xf numFmtId="168" fontId="1" fillId="13" borderId="35" xfId="3" applyNumberFormat="1" applyFont="1" applyFill="1" applyBorder="1" applyProtection="1">
      <protection locked="0"/>
    </xf>
    <xf numFmtId="0" fontId="15" fillId="13" borderId="35" xfId="0" applyFont="1" applyFill="1" applyBorder="1" applyAlignment="1">
      <alignment horizontal="center"/>
    </xf>
    <xf numFmtId="0" fontId="19" fillId="13" borderId="37" xfId="0" applyFont="1" applyFill="1" applyBorder="1"/>
    <xf numFmtId="9" fontId="1" fillId="11" borderId="0" xfId="3" applyFont="1" applyFill="1" applyBorder="1" applyProtection="1">
      <protection locked="0"/>
    </xf>
    <xf numFmtId="0" fontId="12" fillId="0" borderId="0" xfId="0" applyFont="1" applyAlignment="1">
      <alignment horizontal="left"/>
    </xf>
    <xf numFmtId="0" fontId="12" fillId="11" borderId="0" xfId="0" applyFont="1" applyFill="1" applyAlignment="1">
      <alignment horizontal="right"/>
    </xf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21" fillId="5" borderId="7" xfId="0" applyFont="1" applyFill="1" applyBorder="1" applyAlignment="1">
      <alignment horizontal="left" vertical="center" wrapText="1"/>
    </xf>
    <xf numFmtId="0" fontId="21" fillId="5" borderId="0" xfId="0" applyFont="1" applyFill="1" applyAlignment="1">
      <alignment horizontal="left" vertical="center" wrapText="1"/>
    </xf>
    <xf numFmtId="0" fontId="21" fillId="5" borderId="8" xfId="0" applyFont="1" applyFill="1" applyBorder="1" applyAlignment="1">
      <alignment horizontal="left" vertical="center" wrapText="1"/>
    </xf>
    <xf numFmtId="0" fontId="21" fillId="5" borderId="10" xfId="0" applyFont="1" applyFill="1" applyBorder="1" applyAlignment="1">
      <alignment horizontal="left" vertical="center" wrapText="1"/>
    </xf>
    <xf numFmtId="0" fontId="21" fillId="5" borderId="11" xfId="0" applyFont="1" applyFill="1" applyBorder="1" applyAlignment="1">
      <alignment horizontal="left" vertical="center" wrapText="1"/>
    </xf>
    <xf numFmtId="0" fontId="21" fillId="5" borderId="12" xfId="0" applyFont="1" applyFill="1" applyBorder="1" applyAlignment="1">
      <alignment horizontal="left" vertical="center" wrapText="1"/>
    </xf>
    <xf numFmtId="0" fontId="25" fillId="5" borderId="7" xfId="0" applyFont="1" applyFill="1" applyBorder="1"/>
    <xf numFmtId="0" fontId="0" fillId="5" borderId="0" xfId="0" applyFill="1"/>
    <xf numFmtId="0" fontId="0" fillId="5" borderId="8" xfId="0" applyFill="1" applyBorder="1"/>
    <xf numFmtId="0" fontId="12" fillId="14" borderId="32" xfId="0" applyFont="1" applyFill="1" applyBorder="1" applyAlignment="1">
      <alignment horizontal="center"/>
    </xf>
    <xf numFmtId="0" fontId="12" fillId="14" borderId="33" xfId="0" applyFont="1" applyFill="1" applyBorder="1" applyAlignment="1">
      <alignment horizontal="center"/>
    </xf>
    <xf numFmtId="0" fontId="12" fillId="14" borderId="34" xfId="0" applyFont="1" applyFill="1" applyBorder="1" applyAlignment="1">
      <alignment horizontal="center"/>
    </xf>
    <xf numFmtId="0" fontId="0" fillId="5" borderId="7" xfId="0" applyFill="1" applyBorder="1"/>
    <xf numFmtId="0" fontId="12" fillId="2" borderId="7" xfId="0" applyFont="1" applyFill="1" applyBorder="1"/>
    <xf numFmtId="0" fontId="26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0" xfId="0" applyFill="1"/>
    <xf numFmtId="0" fontId="12" fillId="14" borderId="15" xfId="0" applyFont="1" applyFill="1" applyBorder="1" applyAlignment="1">
      <alignment horizontal="center"/>
    </xf>
    <xf numFmtId="0" fontId="26" fillId="5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44" fontId="27" fillId="5" borderId="19" xfId="3" applyNumberFormat="1" applyFont="1" applyFill="1" applyBorder="1"/>
    <xf numFmtId="10" fontId="12" fillId="14" borderId="4" xfId="3" applyNumberFormat="1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44" fontId="1" fillId="5" borderId="13" xfId="3" applyNumberFormat="1" applyFont="1" applyFill="1" applyBorder="1"/>
    <xf numFmtId="10" fontId="12" fillId="14" borderId="13" xfId="3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vertical="center"/>
    </xf>
    <xf numFmtId="0" fontId="12" fillId="14" borderId="32" xfId="0" applyFont="1" applyFill="1" applyBorder="1"/>
    <xf numFmtId="169" fontId="27" fillId="5" borderId="19" xfId="4" applyNumberFormat="1" applyFont="1" applyFill="1" applyBorder="1"/>
    <xf numFmtId="170" fontId="12" fillId="14" borderId="4" xfId="0" applyNumberFormat="1" applyFont="1" applyFill="1" applyBorder="1" applyAlignment="1">
      <alignment horizontal="center" vertical="center"/>
    </xf>
    <xf numFmtId="169" fontId="1" fillId="5" borderId="13" xfId="4" applyNumberFormat="1" applyFont="1" applyFill="1" applyBorder="1"/>
    <xf numFmtId="170" fontId="12" fillId="14" borderId="13" xfId="0" applyNumberFormat="1" applyFont="1" applyFill="1" applyBorder="1" applyAlignment="1">
      <alignment horizontal="center" vertical="center"/>
    </xf>
    <xf numFmtId="169" fontId="27" fillId="5" borderId="44" xfId="4" applyNumberFormat="1" applyFont="1" applyFill="1" applyBorder="1"/>
    <xf numFmtId="10" fontId="15" fillId="14" borderId="15" xfId="3" applyNumberFormat="1" applyFont="1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33" xfId="0" applyBorder="1" applyAlignment="1">
      <alignment horizontal="center"/>
    </xf>
    <xf numFmtId="0" fontId="12" fillId="2" borderId="15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/>
    </xf>
    <xf numFmtId="44" fontId="28" fillId="0" borderId="0" xfId="0" applyNumberFormat="1" applyFont="1" applyAlignment="1">
      <alignment horizontal="center"/>
    </xf>
    <xf numFmtId="171" fontId="28" fillId="0" borderId="0" xfId="0" applyNumberFormat="1" applyFont="1"/>
    <xf numFmtId="0" fontId="29" fillId="0" borderId="0" xfId="0" applyFont="1" applyAlignment="1">
      <alignment horizontal="center"/>
    </xf>
    <xf numFmtId="44" fontId="29" fillId="0" borderId="0" xfId="0" applyNumberFormat="1" applyFont="1" applyAlignment="1">
      <alignment horizontal="center"/>
    </xf>
    <xf numFmtId="44" fontId="29" fillId="0" borderId="0" xfId="0" applyNumberFormat="1" applyFont="1" applyAlignment="1">
      <alignment horizontal="center"/>
    </xf>
    <xf numFmtId="171" fontId="29" fillId="0" borderId="0" xfId="0" applyNumberFormat="1" applyFont="1" applyAlignment="1">
      <alignment horizontal="center"/>
    </xf>
    <xf numFmtId="0" fontId="28" fillId="0" borderId="0" xfId="0" applyFont="1"/>
    <xf numFmtId="0" fontId="30" fillId="0" borderId="0" xfId="0" applyFont="1"/>
    <xf numFmtId="44" fontId="28" fillId="0" borderId="0" xfId="0" applyNumberFormat="1" applyFont="1"/>
  </cellXfs>
  <cellStyles count="5">
    <cellStyle name="Comma" xfId="4" builtinId="3"/>
    <cellStyle name="Comma [0]" xfId="1" builtinId="6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ARBOL!A1"/><Relationship Id="rId2" Type="http://schemas.openxmlformats.org/officeDocument/2006/relationships/hyperlink" Target="#INSTRUCCIONES!A1"/><Relationship Id="rId1" Type="http://schemas.openxmlformats.org/officeDocument/2006/relationships/hyperlink" Target="#PORTADA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RBOL!A1"/><Relationship Id="rId2" Type="http://schemas.openxmlformats.org/officeDocument/2006/relationships/hyperlink" Target="#INSTRUCCIONES!A1"/><Relationship Id="rId1" Type="http://schemas.openxmlformats.org/officeDocument/2006/relationships/hyperlink" Target="#PORTADA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ARBOL!A1"/><Relationship Id="rId2" Type="http://schemas.openxmlformats.org/officeDocument/2006/relationships/hyperlink" Target="#INSTRUCCIONES!A1"/><Relationship Id="rId1" Type="http://schemas.openxmlformats.org/officeDocument/2006/relationships/hyperlink" Target="#PORTADA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ESTADOS FINANCIEROS'!A1"/><Relationship Id="rId1" Type="http://schemas.openxmlformats.org/officeDocument/2006/relationships/hyperlink" Target="#PORTADA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ARBOL!A1"/><Relationship Id="rId2" Type="http://schemas.openxmlformats.org/officeDocument/2006/relationships/hyperlink" Target="#PORTADA!A1"/><Relationship Id="rId1" Type="http://schemas.openxmlformats.org/officeDocument/2006/relationships/hyperlink" Target="#'ESTADOS FINANCIEROS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BOL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ESTADOS FINANCIEROS'!A1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hyperlink" Target="#PARTICIPACI&#211;N!A1"/><Relationship Id="rId4" Type="http://schemas.openxmlformats.org/officeDocument/2006/relationships/hyperlink" Target="#PORTAD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13821</xdr:colOff>
      <xdr:row>0</xdr:row>
      <xdr:rowOff>17930</xdr:rowOff>
    </xdr:from>
    <xdr:to>
      <xdr:col>0</xdr:col>
      <xdr:colOff>410308</xdr:colOff>
      <xdr:row>1</xdr:row>
      <xdr:rowOff>146050</xdr:rowOff>
    </xdr:to>
    <xdr:sp macro="" textlink="">
      <xdr:nvSpPr>
        <xdr:cNvPr id="5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2C54D-E5D4-49DD-82B7-4196EAF9D55E}"/>
            </a:ext>
          </a:extLst>
        </xdr:cNvPr>
        <xdr:cNvSpPr/>
      </xdr:nvSpPr>
      <xdr:spPr>
        <a:xfrm>
          <a:off x="332908" y="17930"/>
          <a:ext cx="534600" cy="24718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  <xdr:twoCellAnchor>
    <xdr:from>
      <xdr:col>0</xdr:col>
      <xdr:colOff>468923</xdr:colOff>
      <xdr:row>0</xdr:row>
      <xdr:rowOff>27181</xdr:rowOff>
    </xdr:from>
    <xdr:to>
      <xdr:col>0</xdr:col>
      <xdr:colOff>1487365</xdr:colOff>
      <xdr:row>2</xdr:row>
      <xdr:rowOff>6263</xdr:rowOff>
    </xdr:to>
    <xdr:sp macro="" textlink="">
      <xdr:nvSpPr>
        <xdr:cNvPr id="6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465EDA-BD31-4F1F-84E8-C473E88BD8E8}"/>
            </a:ext>
          </a:extLst>
        </xdr:cNvPr>
        <xdr:cNvSpPr/>
      </xdr:nvSpPr>
      <xdr:spPr>
        <a:xfrm>
          <a:off x="926123" y="27181"/>
          <a:ext cx="1018442" cy="25054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0</xdr:col>
      <xdr:colOff>1538654</xdr:colOff>
      <xdr:row>0</xdr:row>
      <xdr:rowOff>34264</xdr:rowOff>
    </xdr:from>
    <xdr:to>
      <xdr:col>0</xdr:col>
      <xdr:colOff>2557584</xdr:colOff>
      <xdr:row>2</xdr:row>
      <xdr:rowOff>9682</xdr:rowOff>
    </xdr:to>
    <xdr:sp macro="" textlink="">
      <xdr:nvSpPr>
        <xdr:cNvPr id="7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E434DC-71D5-4A29-92A4-FB37284294BC}"/>
            </a:ext>
          </a:extLst>
        </xdr:cNvPr>
        <xdr:cNvSpPr/>
      </xdr:nvSpPr>
      <xdr:spPr>
        <a:xfrm>
          <a:off x="2000616" y="39026"/>
          <a:ext cx="1018930" cy="237356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13821</xdr:colOff>
      <xdr:row>0</xdr:row>
      <xdr:rowOff>17930</xdr:rowOff>
    </xdr:from>
    <xdr:to>
      <xdr:col>0</xdr:col>
      <xdr:colOff>410308</xdr:colOff>
      <xdr:row>1</xdr:row>
      <xdr:rowOff>146050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B4117-2304-4FA9-A68E-45F9DA8DD10E}"/>
            </a:ext>
          </a:extLst>
        </xdr:cNvPr>
        <xdr:cNvSpPr/>
      </xdr:nvSpPr>
      <xdr:spPr>
        <a:xfrm>
          <a:off x="13821" y="17930"/>
          <a:ext cx="396487" cy="309095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  <xdr:twoCellAnchor>
    <xdr:from>
      <xdr:col>0</xdr:col>
      <xdr:colOff>468923</xdr:colOff>
      <xdr:row>0</xdr:row>
      <xdr:rowOff>27181</xdr:rowOff>
    </xdr:from>
    <xdr:to>
      <xdr:col>0</xdr:col>
      <xdr:colOff>1487365</xdr:colOff>
      <xdr:row>2</xdr:row>
      <xdr:rowOff>6263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750F43-5CA9-4230-84DF-25C615059AF1}"/>
            </a:ext>
          </a:extLst>
        </xdr:cNvPr>
        <xdr:cNvSpPr/>
      </xdr:nvSpPr>
      <xdr:spPr>
        <a:xfrm>
          <a:off x="468923" y="27181"/>
          <a:ext cx="1018442" cy="34103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0</xdr:col>
      <xdr:colOff>1538654</xdr:colOff>
      <xdr:row>0</xdr:row>
      <xdr:rowOff>34264</xdr:rowOff>
    </xdr:from>
    <xdr:to>
      <xdr:col>0</xdr:col>
      <xdr:colOff>2557584</xdr:colOff>
      <xdr:row>2</xdr:row>
      <xdr:rowOff>9682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11C43E-98D9-4E91-90E1-AEDBD1E98B9E}"/>
            </a:ext>
          </a:extLst>
        </xdr:cNvPr>
        <xdr:cNvSpPr/>
      </xdr:nvSpPr>
      <xdr:spPr>
        <a:xfrm>
          <a:off x="1538654" y="34264"/>
          <a:ext cx="1018930" cy="337368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13821</xdr:colOff>
      <xdr:row>0</xdr:row>
      <xdr:rowOff>17930</xdr:rowOff>
    </xdr:from>
    <xdr:to>
      <xdr:col>0</xdr:col>
      <xdr:colOff>410308</xdr:colOff>
      <xdr:row>1</xdr:row>
      <xdr:rowOff>146050</xdr:rowOff>
    </xdr:to>
    <xdr:sp macro="" textlink="">
      <xdr:nvSpPr>
        <xdr:cNvPr id="5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A5B90-6C51-4DAC-87F7-46F860771E39}"/>
            </a:ext>
          </a:extLst>
        </xdr:cNvPr>
        <xdr:cNvSpPr/>
      </xdr:nvSpPr>
      <xdr:spPr>
        <a:xfrm>
          <a:off x="328146" y="17930"/>
          <a:ext cx="539362" cy="24718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  <xdr:twoCellAnchor>
    <xdr:from>
      <xdr:col>0</xdr:col>
      <xdr:colOff>468923</xdr:colOff>
      <xdr:row>0</xdr:row>
      <xdr:rowOff>27181</xdr:rowOff>
    </xdr:from>
    <xdr:to>
      <xdr:col>0</xdr:col>
      <xdr:colOff>1487365</xdr:colOff>
      <xdr:row>2</xdr:row>
      <xdr:rowOff>6263</xdr:rowOff>
    </xdr:to>
    <xdr:sp macro="" textlink="">
      <xdr:nvSpPr>
        <xdr:cNvPr id="6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22AC99-D6B9-469C-82D6-6324E67CCFBE}"/>
            </a:ext>
          </a:extLst>
        </xdr:cNvPr>
        <xdr:cNvSpPr/>
      </xdr:nvSpPr>
      <xdr:spPr>
        <a:xfrm>
          <a:off x="926123" y="27181"/>
          <a:ext cx="1018442" cy="24578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0</xdr:col>
      <xdr:colOff>1538654</xdr:colOff>
      <xdr:row>0</xdr:row>
      <xdr:rowOff>34264</xdr:rowOff>
    </xdr:from>
    <xdr:to>
      <xdr:col>0</xdr:col>
      <xdr:colOff>2557584</xdr:colOff>
      <xdr:row>2</xdr:row>
      <xdr:rowOff>9682</xdr:rowOff>
    </xdr:to>
    <xdr:sp macro="" textlink="">
      <xdr:nvSpPr>
        <xdr:cNvPr id="7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25EE5-B5F1-4B68-A7AB-90F0941541F5}"/>
            </a:ext>
          </a:extLst>
        </xdr:cNvPr>
        <xdr:cNvSpPr/>
      </xdr:nvSpPr>
      <xdr:spPr>
        <a:xfrm>
          <a:off x="1995854" y="34264"/>
          <a:ext cx="1018930" cy="242118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68035</xdr:colOff>
      <xdr:row>31</xdr:row>
      <xdr:rowOff>40821</xdr:rowOff>
    </xdr:from>
    <xdr:to>
      <xdr:col>1</xdr:col>
      <xdr:colOff>1087210</xdr:colOff>
      <xdr:row>32</xdr:row>
      <xdr:rowOff>155121</xdr:rowOff>
    </xdr:to>
    <xdr:sp macro="" textlink="">
      <xdr:nvSpPr>
        <xdr:cNvPr id="2" name="Rounded Rectangl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B4ABA-923B-453F-ACCE-5477F7CB8D3A}"/>
            </a:ext>
          </a:extLst>
        </xdr:cNvPr>
        <xdr:cNvSpPr/>
      </xdr:nvSpPr>
      <xdr:spPr>
        <a:xfrm>
          <a:off x="506185" y="10042071"/>
          <a:ext cx="1019175" cy="295275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4</xdr:col>
      <xdr:colOff>23132</xdr:colOff>
      <xdr:row>33</xdr:row>
      <xdr:rowOff>118382</xdr:rowOff>
    </xdr:to>
    <xdr:sp macro="" textlink="">
      <xdr:nvSpPr>
        <xdr:cNvPr id="8" name="Rounded 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BFFBDD-9E9D-4B74-A407-291D5B32B84A}"/>
            </a:ext>
          </a:extLst>
        </xdr:cNvPr>
        <xdr:cNvSpPr/>
      </xdr:nvSpPr>
      <xdr:spPr>
        <a:xfrm>
          <a:off x="4357688" y="10182225"/>
          <a:ext cx="1942419" cy="299357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242207</xdr:colOff>
      <xdr:row>2</xdr:row>
      <xdr:rowOff>32657</xdr:rowOff>
    </xdr:to>
    <xdr:sp macro="" textlink="">
      <xdr:nvSpPr>
        <xdr:cNvPr id="3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AC7A3-1102-4D43-AECF-9144FBE8D34D}"/>
            </a:ext>
          </a:extLst>
        </xdr:cNvPr>
        <xdr:cNvSpPr/>
      </xdr:nvSpPr>
      <xdr:spPr>
        <a:xfrm>
          <a:off x="8743950" y="190500"/>
          <a:ext cx="1932894" cy="31364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1019175</xdr:colOff>
      <xdr:row>2</xdr:row>
      <xdr:rowOff>32657</xdr:rowOff>
    </xdr:to>
    <xdr:sp macro="" textlink="">
      <xdr:nvSpPr>
        <xdr:cNvPr id="4" name="Rounded 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E15E5A-9A6C-4F2B-BC3C-1FEDBAD9E1CB}"/>
            </a:ext>
          </a:extLst>
        </xdr:cNvPr>
        <xdr:cNvSpPr/>
      </xdr:nvSpPr>
      <xdr:spPr>
        <a:xfrm>
          <a:off x="6972300" y="190500"/>
          <a:ext cx="1019175" cy="31364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1</xdr:col>
      <xdr:colOff>23132</xdr:colOff>
      <xdr:row>39</xdr:row>
      <xdr:rowOff>118382</xdr:rowOff>
    </xdr:to>
    <xdr:sp macro="" textlink="">
      <xdr:nvSpPr>
        <xdr:cNvPr id="5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5E25B-635E-4AAD-87F1-C59592AE7890}"/>
            </a:ext>
          </a:extLst>
        </xdr:cNvPr>
        <xdr:cNvSpPr/>
      </xdr:nvSpPr>
      <xdr:spPr>
        <a:xfrm>
          <a:off x="4362450" y="9810750"/>
          <a:ext cx="1951944" cy="304119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4</xdr:col>
      <xdr:colOff>242207</xdr:colOff>
      <xdr:row>39</xdr:row>
      <xdr:rowOff>118382</xdr:rowOff>
    </xdr:to>
    <xdr:sp macro="" textlink="">
      <xdr:nvSpPr>
        <xdr:cNvPr id="6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CB520-7753-4E73-B8F2-5761D75006BA}"/>
            </a:ext>
          </a:extLst>
        </xdr:cNvPr>
        <xdr:cNvSpPr/>
      </xdr:nvSpPr>
      <xdr:spPr>
        <a:xfrm>
          <a:off x="8743950" y="9810750"/>
          <a:ext cx="1932894" cy="304119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4</xdr:col>
      <xdr:colOff>752474</xdr:colOff>
      <xdr:row>1</xdr:row>
      <xdr:rowOff>28575</xdr:rowOff>
    </xdr:from>
    <xdr:to>
      <xdr:col>5</xdr:col>
      <xdr:colOff>419099</xdr:colOff>
      <xdr:row>2</xdr:row>
      <xdr:rowOff>19050</xdr:rowOff>
    </xdr:to>
    <xdr:sp macro="" textlink="">
      <xdr:nvSpPr>
        <xdr:cNvPr id="7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55AD53-623C-4A32-940E-A416BE9538D7}"/>
            </a:ext>
          </a:extLst>
        </xdr:cNvPr>
        <xdr:cNvSpPr/>
      </xdr:nvSpPr>
      <xdr:spPr>
        <a:xfrm>
          <a:off x="11182349" y="219075"/>
          <a:ext cx="1200150" cy="266700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28575</xdr:rowOff>
    </xdr:from>
    <xdr:to>
      <xdr:col>1</xdr:col>
      <xdr:colOff>419099</xdr:colOff>
      <xdr:row>2</xdr:row>
      <xdr:rowOff>19050</xdr:rowOff>
    </xdr:to>
    <xdr:sp macro="" textlink="">
      <xdr:nvSpPr>
        <xdr:cNvPr id="7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2B36A-DBFD-4A80-B844-A9AB1070F45F}"/>
            </a:ext>
          </a:extLst>
        </xdr:cNvPr>
        <xdr:cNvSpPr/>
      </xdr:nvSpPr>
      <xdr:spPr>
        <a:xfrm>
          <a:off x="11182349" y="219075"/>
          <a:ext cx="1200150" cy="266700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8</xdr:row>
      <xdr:rowOff>161925</xdr:rowOff>
    </xdr:from>
    <xdr:to>
      <xdr:col>16</xdr:col>
      <xdr:colOff>400050</xdr:colOff>
      <xdr:row>34</xdr:row>
      <xdr:rowOff>104775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7347713-83E0-4DEB-88BF-6434818BF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666875"/>
          <a:ext cx="4848225" cy="4891088"/>
        </a:xfrm>
        <a:prstGeom prst="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</xdr:pic>
    <xdr:clientData/>
  </xdr:twoCellAnchor>
  <xdr:twoCellAnchor editAs="oneCell">
    <xdr:from>
      <xdr:col>21</xdr:col>
      <xdr:colOff>85725</xdr:colOff>
      <xdr:row>2</xdr:row>
      <xdr:rowOff>47625</xdr:rowOff>
    </xdr:from>
    <xdr:to>
      <xdr:col>23</xdr:col>
      <xdr:colOff>140726</xdr:colOff>
      <xdr:row>8</xdr:row>
      <xdr:rowOff>131934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F01F0E05-09AB-409D-A928-8E0ED8508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414338"/>
          <a:ext cx="1579001" cy="1222547"/>
        </a:xfrm>
        <a:prstGeom prst="rect">
          <a:avLst/>
        </a:prstGeom>
      </xdr:spPr>
    </xdr:pic>
    <xdr:clientData/>
  </xdr:twoCellAnchor>
  <xdr:twoCellAnchor>
    <xdr:from>
      <xdr:col>12</xdr:col>
      <xdr:colOff>657225</xdr:colOff>
      <xdr:row>1</xdr:row>
      <xdr:rowOff>28575</xdr:rowOff>
    </xdr:from>
    <xdr:to>
      <xdr:col>15</xdr:col>
      <xdr:colOff>185057</xdr:colOff>
      <xdr:row>2</xdr:row>
      <xdr:rowOff>146957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FD0B65-C96B-4A39-A199-EB733F4FAB1F}"/>
            </a:ext>
          </a:extLst>
        </xdr:cNvPr>
        <xdr:cNvSpPr/>
      </xdr:nvSpPr>
      <xdr:spPr>
        <a:xfrm>
          <a:off x="9391650" y="214313"/>
          <a:ext cx="1813832" cy="299357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ANTERIOR</a:t>
          </a:r>
        </a:p>
      </xdr:txBody>
    </xdr:sp>
    <xdr:clientData/>
  </xdr:twoCellAnchor>
  <xdr:twoCellAnchor>
    <xdr:from>
      <xdr:col>10</xdr:col>
      <xdr:colOff>685800</xdr:colOff>
      <xdr:row>1</xdr:row>
      <xdr:rowOff>47625</xdr:rowOff>
    </xdr:from>
    <xdr:to>
      <xdr:col>12</xdr:col>
      <xdr:colOff>180975</xdr:colOff>
      <xdr:row>2</xdr:row>
      <xdr:rowOff>166007</xdr:rowOff>
    </xdr:to>
    <xdr:sp macro="" textlink="">
      <xdr:nvSpPr>
        <xdr:cNvPr id="5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BFC7F4-9F1F-41FB-92D0-671CB1445733}"/>
            </a:ext>
          </a:extLst>
        </xdr:cNvPr>
        <xdr:cNvSpPr/>
      </xdr:nvSpPr>
      <xdr:spPr>
        <a:xfrm>
          <a:off x="7896225" y="233363"/>
          <a:ext cx="1019175" cy="299357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  <xdr:twoCellAnchor>
    <xdr:from>
      <xdr:col>15</xdr:col>
      <xdr:colOff>514350</xdr:colOff>
      <xdr:row>1</xdr:row>
      <xdr:rowOff>19050</xdr:rowOff>
    </xdr:from>
    <xdr:to>
      <xdr:col>17</xdr:col>
      <xdr:colOff>13607</xdr:colOff>
      <xdr:row>2</xdr:row>
      <xdr:rowOff>137432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F97D28-DF13-4A2A-91C3-FEE57EA58173}"/>
            </a:ext>
          </a:extLst>
        </xdr:cNvPr>
        <xdr:cNvSpPr/>
      </xdr:nvSpPr>
      <xdr:spPr>
        <a:xfrm>
          <a:off x="11534775" y="204788"/>
          <a:ext cx="1023257" cy="299357"/>
        </a:xfrm>
        <a:prstGeom prst="roundRect">
          <a:avLst/>
        </a:prstGeom>
        <a:solidFill>
          <a:sysClr val="window" lastClr="FFFFFF"/>
        </a:solidFill>
        <a:ln w="19050" cap="flat" cmpd="sng" algn="ctr">
          <a:solidFill>
            <a:srgbClr val="4EA72E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000" b="1" i="0" u="none" strike="noStrike" kern="0" cap="none" spc="0" normalizeH="0" baseline="0" noProof="0">
              <a:ln>
                <a:noFill/>
              </a:ln>
              <a:solidFill>
                <a:srgbClr val="156082">
                  <a:lumMod val="75000"/>
                </a:srgbClr>
              </a:solidFill>
              <a:effectLst/>
              <a:uLnTx/>
              <a:uFillTx/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cast\Desktop\UNAD\004%20InterSemestral%202025\FINANZAS%20CORPORATIVAS%20PARA%20LA%20TOMA%20DE%20DECISIONES%20-%20(106011A_2033)\Fase%202\Anexo%201-Fase%202-%20Plantilla%20de%20Indicadores%20Financieros_Diana%20Agricola%20SAS%20(1).xlsx" TargetMode="External"/><Relationship Id="rId1" Type="http://schemas.openxmlformats.org/officeDocument/2006/relationships/externalLinkPath" Target="Anexo%201-Fase%202-%20Plantilla%20de%20Indicadores%20Financieros_Diana%20Agricola%20SA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GRANTES"/>
      <sheetName val="INSTRUCCIONES"/>
      <sheetName val="ESTADOS FINANCIEROS"/>
      <sheetName val="ARBOL"/>
      <sheetName val="INDICE DUPONT"/>
      <sheetName val="INFORME DIAGNOSTICO"/>
      <sheetName val="CONCLUSIONES"/>
      <sheetName val=" COMO ANALIZAR  INDICADORES"/>
    </sheetNames>
    <sheetDataSet>
      <sheetData sheetId="0"/>
      <sheetData sheetId="1"/>
      <sheetData sheetId="2">
        <row r="12">
          <cell r="D12">
            <v>216316189000</v>
          </cell>
          <cell r="E12">
            <v>199379969000</v>
          </cell>
        </row>
        <row r="13">
          <cell r="D13">
            <v>64253591000</v>
          </cell>
          <cell r="E13">
            <v>74472426000</v>
          </cell>
        </row>
        <row r="20">
          <cell r="D20">
            <v>32323807000</v>
          </cell>
          <cell r="E20">
            <v>33325907000</v>
          </cell>
        </row>
        <row r="28">
          <cell r="D28">
            <v>360720020000</v>
          </cell>
          <cell r="E28">
            <v>364899889000</v>
          </cell>
        </row>
        <row r="35">
          <cell r="D35">
            <v>261441319000</v>
          </cell>
          <cell r="E35">
            <v>266815358000</v>
          </cell>
        </row>
        <row r="56">
          <cell r="D56">
            <v>76755303000</v>
          </cell>
          <cell r="E56">
            <v>81076689000</v>
          </cell>
        </row>
        <row r="65">
          <cell r="D65">
            <v>516072123000</v>
          </cell>
          <cell r="E65">
            <v>594187769000</v>
          </cell>
        </row>
        <row r="66">
          <cell r="D66">
            <v>434701411000</v>
          </cell>
          <cell r="E66">
            <v>503551069000</v>
          </cell>
        </row>
        <row r="67">
          <cell r="D67">
            <v>81370712000</v>
          </cell>
          <cell r="E67">
            <v>90636700000</v>
          </cell>
        </row>
        <row r="69">
          <cell r="D69">
            <v>16079921000</v>
          </cell>
          <cell r="E69">
            <v>22705448000</v>
          </cell>
        </row>
        <row r="70">
          <cell r="D70">
            <v>9964075000</v>
          </cell>
          <cell r="E70">
            <v>12112981000</v>
          </cell>
        </row>
        <row r="71">
          <cell r="D71">
            <v>4635182000</v>
          </cell>
          <cell r="E71">
            <v>5382519000</v>
          </cell>
        </row>
        <row r="73">
          <cell r="D73">
            <v>52524906000</v>
          </cell>
          <cell r="E73">
            <v>53260427000</v>
          </cell>
        </row>
        <row r="74">
          <cell r="D74">
            <v>576555000</v>
          </cell>
          <cell r="E74">
            <v>5788418000</v>
          </cell>
        </row>
        <row r="75">
          <cell r="D75">
            <v>31933117000</v>
          </cell>
          <cell r="E75">
            <v>52310652000</v>
          </cell>
        </row>
        <row r="78">
          <cell r="D78">
            <v>13654285000</v>
          </cell>
          <cell r="E78">
            <v>2849529000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24A8-EA0B-4504-8DE6-7A7E4EC340ED}">
  <dimension ref="A1:H101"/>
  <sheetViews>
    <sheetView workbookViewId="0">
      <selection activeCell="E13" sqref="E13"/>
    </sheetView>
  </sheetViews>
  <sheetFormatPr defaultRowHeight="10.5" x14ac:dyDescent="0.35"/>
  <cols>
    <col min="1" max="1" width="71.59765625" style="1" customWidth="1"/>
    <col min="2" max="2" width="18.73046875" style="1" customWidth="1"/>
    <col min="3" max="3" width="17.73046875" style="1" customWidth="1"/>
    <col min="4" max="4" width="3.3984375" style="87" customWidth="1"/>
    <col min="5" max="5" width="16.73046875" style="1" customWidth="1"/>
    <col min="6" max="6" width="4.86328125" style="87" customWidth="1"/>
    <col min="7" max="7" width="24.265625" style="1" customWidth="1"/>
    <col min="8" max="8" width="22.86328125" style="1" customWidth="1"/>
  </cols>
  <sheetData>
    <row r="1" spans="1:8" ht="14.25" x14ac:dyDescent="0.45">
      <c r="F1" s="87" t="s">
        <v>0</v>
      </c>
    </row>
    <row r="3" spans="1:8" ht="14.65" thickBot="1" x14ac:dyDescent="0.5">
      <c r="A3" s="2"/>
    </row>
    <row r="4" spans="1:8" ht="14.25" x14ac:dyDescent="0.45">
      <c r="A4" s="88" t="s">
        <v>1</v>
      </c>
      <c r="B4" s="89"/>
      <c r="C4" s="90"/>
      <c r="E4" s="91" t="s">
        <v>2</v>
      </c>
      <c r="G4" s="94" t="s">
        <v>3</v>
      </c>
      <c r="H4" s="95"/>
    </row>
    <row r="5" spans="1:8" ht="14.25" x14ac:dyDescent="0.45">
      <c r="A5" s="100" t="s">
        <v>4</v>
      </c>
      <c r="B5" s="101"/>
      <c r="C5" s="102"/>
      <c r="E5" s="92"/>
      <c r="G5" s="96"/>
      <c r="H5" s="97"/>
    </row>
    <row r="6" spans="1:8" ht="14.65" thickBot="1" x14ac:dyDescent="0.5">
      <c r="A6" s="103" t="s">
        <v>5</v>
      </c>
      <c r="B6" s="104"/>
      <c r="C6" s="105"/>
      <c r="E6" s="93"/>
      <c r="G6" s="98"/>
      <c r="H6" s="99"/>
    </row>
    <row r="7" spans="1:8" ht="14.65" thickBot="1" x14ac:dyDescent="0.5">
      <c r="A7" s="6"/>
      <c r="B7" s="7" t="s">
        <v>6</v>
      </c>
      <c r="C7" s="7" t="s">
        <v>7</v>
      </c>
      <c r="E7" s="8" t="s">
        <v>8</v>
      </c>
      <c r="G7" s="9" t="s">
        <v>9</v>
      </c>
      <c r="H7" s="9" t="s">
        <v>10</v>
      </c>
    </row>
    <row r="8" spans="1:8" ht="14.25" x14ac:dyDescent="0.45">
      <c r="A8" s="10" t="s">
        <v>11</v>
      </c>
      <c r="B8" s="11">
        <v>2022</v>
      </c>
      <c r="C8" s="12">
        <v>2023</v>
      </c>
      <c r="E8" s="13"/>
      <c r="G8" s="14"/>
      <c r="H8" s="15"/>
    </row>
    <row r="9" spans="1:8" ht="14.25" x14ac:dyDescent="0.45">
      <c r="A9" s="10" t="s">
        <v>12</v>
      </c>
      <c r="B9" s="16" t="s">
        <v>13</v>
      </c>
      <c r="C9" s="17" t="s">
        <v>13</v>
      </c>
      <c r="E9" s="18"/>
      <c r="G9" s="19"/>
      <c r="H9" s="20"/>
    </row>
    <row r="10" spans="1:8" ht="14.25" x14ac:dyDescent="0.45">
      <c r="A10" s="10" t="s">
        <v>14</v>
      </c>
      <c r="B10" s="21"/>
      <c r="C10" s="22" t="s">
        <v>13</v>
      </c>
      <c r="E10" s="18"/>
      <c r="G10" s="23"/>
      <c r="H10" s="20"/>
    </row>
    <row r="11" spans="1:8" ht="14.25" x14ac:dyDescent="0.45">
      <c r="A11" s="24" t="s">
        <v>15</v>
      </c>
      <c r="B11" s="25">
        <v>1144518000</v>
      </c>
      <c r="C11" s="25">
        <v>1617602000</v>
      </c>
      <c r="E11" s="18" t="e">
        <v>#DIV/0!</v>
      </c>
      <c r="G11" s="26">
        <v>473084000</v>
      </c>
      <c r="H11" s="20">
        <v>0.41334780230629836</v>
      </c>
    </row>
    <row r="12" spans="1:8" ht="14.25" x14ac:dyDescent="0.45">
      <c r="A12" s="24" t="s">
        <v>16</v>
      </c>
      <c r="B12" s="25">
        <v>216316189000</v>
      </c>
      <c r="C12" s="25">
        <v>199379969000</v>
      </c>
      <c r="E12" s="18" t="e">
        <v>#DIV/0!</v>
      </c>
      <c r="G12" s="26">
        <v>-16936220000</v>
      </c>
      <c r="H12" s="20">
        <v>-7.8293816465119029E-2</v>
      </c>
    </row>
    <row r="13" spans="1:8" ht="14.25" x14ac:dyDescent="0.45">
      <c r="A13" s="24" t="s">
        <v>17</v>
      </c>
      <c r="B13" s="25">
        <v>64253591000</v>
      </c>
      <c r="C13" s="25">
        <v>74472426000</v>
      </c>
      <c r="E13" s="18" t="e">
        <v>#DIV/0!</v>
      </c>
      <c r="G13" s="26">
        <v>10218835000</v>
      </c>
      <c r="H13" s="20">
        <v>0.15903912670032713</v>
      </c>
    </row>
    <row r="14" spans="1:8" ht="14.25" x14ac:dyDescent="0.45">
      <c r="A14" s="24" t="s">
        <v>18</v>
      </c>
      <c r="B14" s="25">
        <v>240263000</v>
      </c>
      <c r="C14" s="25">
        <v>3713926000</v>
      </c>
      <c r="E14" s="18" t="e">
        <v>#DIV/0!</v>
      </c>
      <c r="G14" s="26">
        <v>3473663000</v>
      </c>
      <c r="H14" s="20">
        <v>14.457752546168157</v>
      </c>
    </row>
    <row r="15" spans="1:8" ht="14.25" x14ac:dyDescent="0.45">
      <c r="A15" s="24" t="s">
        <v>19</v>
      </c>
      <c r="B15" s="25">
        <v>45652000</v>
      </c>
      <c r="C15" s="25">
        <v>0</v>
      </c>
      <c r="E15" s="18" t="e">
        <v>#DIV/0!</v>
      </c>
      <c r="G15" s="26">
        <v>-45652000</v>
      </c>
      <c r="H15" s="20">
        <v>-1</v>
      </c>
    </row>
    <row r="16" spans="1:8" ht="22.15" thickBot="1" x14ac:dyDescent="0.5">
      <c r="A16" s="27" t="s">
        <v>20</v>
      </c>
      <c r="B16" s="25">
        <v>0</v>
      </c>
      <c r="C16" s="25">
        <v>0</v>
      </c>
      <c r="E16" s="18" t="e">
        <v>#DIV/0!</v>
      </c>
      <c r="G16" s="26">
        <v>0</v>
      </c>
      <c r="H16" s="20"/>
    </row>
    <row r="17" spans="1:8" ht="14.65" thickBot="1" x14ac:dyDescent="0.5">
      <c r="A17" s="28" t="s">
        <v>21</v>
      </c>
      <c r="B17" s="29">
        <v>282383574000</v>
      </c>
      <c r="C17" s="29">
        <v>279598512000</v>
      </c>
      <c r="E17" s="30"/>
      <c r="G17" s="31">
        <v>-2785062000</v>
      </c>
      <c r="H17" s="9"/>
    </row>
    <row r="18" spans="1:8" ht="14.25" x14ac:dyDescent="0.45">
      <c r="A18" s="32" t="s">
        <v>22</v>
      </c>
      <c r="B18" s="33" t="s">
        <v>13</v>
      </c>
      <c r="C18" s="34"/>
      <c r="E18" s="18"/>
      <c r="G18" s="35"/>
      <c r="H18" s="20"/>
    </row>
    <row r="19" spans="1:8" ht="14.25" x14ac:dyDescent="0.45">
      <c r="A19" s="24" t="s">
        <v>23</v>
      </c>
      <c r="B19" s="25">
        <v>0</v>
      </c>
      <c r="C19" s="25">
        <v>0</v>
      </c>
      <c r="E19" s="18" t="e">
        <v>#DIV/0!</v>
      </c>
      <c r="G19" s="35" t="s">
        <v>24</v>
      </c>
      <c r="H19" s="20"/>
    </row>
    <row r="20" spans="1:8" ht="14.25" x14ac:dyDescent="0.45">
      <c r="A20" s="24" t="s">
        <v>25</v>
      </c>
      <c r="B20" s="25">
        <v>32323807000</v>
      </c>
      <c r="C20" s="25">
        <v>33325907000</v>
      </c>
      <c r="E20" s="18" t="e">
        <v>#DIV/0!</v>
      </c>
      <c r="G20" s="35">
        <v>1002100000</v>
      </c>
      <c r="H20" s="20">
        <v>3.1001917564969991E-2</v>
      </c>
    </row>
    <row r="21" spans="1:8" ht="14.25" x14ac:dyDescent="0.45">
      <c r="A21" s="24" t="s">
        <v>26</v>
      </c>
      <c r="B21" s="25">
        <v>0</v>
      </c>
      <c r="C21" s="25">
        <v>0</v>
      </c>
      <c r="E21" s="18" t="e">
        <v>#DIV/0!</v>
      </c>
      <c r="G21" s="35">
        <v>0</v>
      </c>
      <c r="H21" s="20" t="s">
        <v>24</v>
      </c>
    </row>
    <row r="22" spans="1:8" ht="14.25" x14ac:dyDescent="0.45">
      <c r="A22" s="24" t="s">
        <v>27</v>
      </c>
      <c r="B22" s="36">
        <v>203857000</v>
      </c>
      <c r="C22" s="25">
        <v>105290000</v>
      </c>
      <c r="E22" s="18" t="e">
        <v>#DIV/0!</v>
      </c>
      <c r="G22" s="35">
        <v>-98567000</v>
      </c>
      <c r="H22" s="20">
        <v>-0.48351050000735812</v>
      </c>
    </row>
    <row r="23" spans="1:8" ht="14.25" x14ac:dyDescent="0.45">
      <c r="A23" s="24" t="s">
        <v>28</v>
      </c>
      <c r="B23" s="25">
        <v>0</v>
      </c>
      <c r="C23" s="25">
        <v>0</v>
      </c>
      <c r="E23" s="18" t="e">
        <v>#DIV/0!</v>
      </c>
      <c r="G23" s="35">
        <v>0</v>
      </c>
      <c r="H23" s="20" t="s">
        <v>24</v>
      </c>
    </row>
    <row r="24" spans="1:8" ht="14.25" x14ac:dyDescent="0.45">
      <c r="A24" s="24" t="s">
        <v>29</v>
      </c>
      <c r="B24" s="36">
        <v>45000000000</v>
      </c>
      <c r="C24" s="25">
        <v>51000000000</v>
      </c>
      <c r="E24" s="18" t="e">
        <v>#DIV/0!</v>
      </c>
      <c r="G24" s="35">
        <v>6000000000</v>
      </c>
      <c r="H24" s="20">
        <v>0.13333333333333333</v>
      </c>
    </row>
    <row r="25" spans="1:8" ht="14.25" x14ac:dyDescent="0.45">
      <c r="A25" s="24" t="s">
        <v>30</v>
      </c>
      <c r="B25" s="36">
        <v>808782000</v>
      </c>
      <c r="C25" s="25">
        <v>870180000</v>
      </c>
      <c r="E25" s="18" t="e">
        <v>#DIV/0!</v>
      </c>
      <c r="G25" s="35">
        <v>61398000</v>
      </c>
      <c r="H25" s="20">
        <v>7.5914152392115547E-2</v>
      </c>
    </row>
    <row r="26" spans="1:8" ht="14.25" x14ac:dyDescent="0.45">
      <c r="A26" s="24" t="s">
        <v>31</v>
      </c>
      <c r="B26" s="25">
        <v>0</v>
      </c>
      <c r="C26" s="25">
        <v>0</v>
      </c>
      <c r="E26" s="18" t="e">
        <v>#DIV/0!</v>
      </c>
      <c r="G26" s="35">
        <v>0</v>
      </c>
      <c r="H26" s="20" t="s">
        <v>24</v>
      </c>
    </row>
    <row r="27" spans="1:8" ht="14.65" thickBot="1" x14ac:dyDescent="0.5">
      <c r="A27" s="37" t="s">
        <v>32</v>
      </c>
      <c r="B27" s="38">
        <v>78336446000</v>
      </c>
      <c r="C27" s="39">
        <v>85301377000</v>
      </c>
      <c r="E27" s="18" t="e">
        <v>#DIV/0!</v>
      </c>
      <c r="G27" s="40">
        <v>6964931000</v>
      </c>
      <c r="H27" s="20">
        <v>8.8910479803998257E-2</v>
      </c>
    </row>
    <row r="28" spans="1:8" ht="14.65" thickBot="1" x14ac:dyDescent="0.5">
      <c r="A28" s="41" t="s">
        <v>33</v>
      </c>
      <c r="B28" s="42">
        <v>360720020000</v>
      </c>
      <c r="C28" s="42">
        <v>364899889000</v>
      </c>
      <c r="E28" s="18"/>
      <c r="G28" s="43">
        <v>4179869000</v>
      </c>
      <c r="H28" s="9"/>
    </row>
    <row r="29" spans="1:8" ht="14.25" x14ac:dyDescent="0.45">
      <c r="A29" s="32" t="s">
        <v>34</v>
      </c>
      <c r="B29" s="33" t="s">
        <v>13</v>
      </c>
      <c r="C29" s="34" t="s">
        <v>13</v>
      </c>
      <c r="E29" s="18"/>
      <c r="G29" s="44"/>
      <c r="H29" s="20"/>
    </row>
    <row r="30" spans="1:8" ht="14.25" x14ac:dyDescent="0.45">
      <c r="A30" s="45" t="s">
        <v>35</v>
      </c>
      <c r="B30" s="46" t="s">
        <v>13</v>
      </c>
      <c r="C30" s="47" t="s">
        <v>13</v>
      </c>
      <c r="E30" s="18"/>
      <c r="G30" s="20"/>
      <c r="H30" s="20"/>
    </row>
    <row r="31" spans="1:8" ht="14.25" x14ac:dyDescent="0.45">
      <c r="A31" s="24" t="s">
        <v>36</v>
      </c>
      <c r="B31" s="48">
        <v>0</v>
      </c>
      <c r="C31" s="25">
        <v>0</v>
      </c>
      <c r="E31" s="18" t="e">
        <v>#DIV/0!</v>
      </c>
      <c r="G31" s="20" t="s">
        <v>24</v>
      </c>
      <c r="H31" s="20"/>
    </row>
    <row r="32" spans="1:8" ht="14.25" x14ac:dyDescent="0.45">
      <c r="A32" s="24" t="s">
        <v>37</v>
      </c>
      <c r="B32" s="48">
        <v>0</v>
      </c>
      <c r="C32" s="25">
        <v>0</v>
      </c>
      <c r="E32" s="18" t="e">
        <v>#DIV/0!</v>
      </c>
      <c r="G32" s="20" t="s">
        <v>24</v>
      </c>
      <c r="H32" s="20"/>
    </row>
    <row r="33" spans="1:8" ht="14.25" x14ac:dyDescent="0.45">
      <c r="A33" s="24" t="s">
        <v>38</v>
      </c>
      <c r="B33" s="48">
        <v>0</v>
      </c>
      <c r="C33" s="25">
        <v>0</v>
      </c>
      <c r="E33" s="18" t="e">
        <v>#DIV/0!</v>
      </c>
      <c r="G33" s="20" t="s">
        <v>24</v>
      </c>
      <c r="H33" s="20"/>
    </row>
    <row r="34" spans="1:8" ht="14.25" x14ac:dyDescent="0.45">
      <c r="A34" s="24" t="s">
        <v>39</v>
      </c>
      <c r="B34" s="48">
        <v>0</v>
      </c>
      <c r="C34" s="25">
        <v>0</v>
      </c>
      <c r="E34" s="18" t="e">
        <v>#DIV/0!</v>
      </c>
      <c r="G34" s="20" t="s">
        <v>24</v>
      </c>
      <c r="H34" s="20"/>
    </row>
    <row r="35" spans="1:8" ht="14.25" x14ac:dyDescent="0.45">
      <c r="A35" s="24" t="s">
        <v>40</v>
      </c>
      <c r="B35" s="36">
        <v>261441319000</v>
      </c>
      <c r="C35" s="49">
        <v>266815358000</v>
      </c>
      <c r="E35" s="18" t="e">
        <v>#DIV/0!</v>
      </c>
      <c r="G35" s="35">
        <v>5374039000</v>
      </c>
      <c r="H35" s="20">
        <v>2.0555431025805069E-2</v>
      </c>
    </row>
    <row r="36" spans="1:8" ht="14.25" x14ac:dyDescent="0.45">
      <c r="A36" s="24" t="s">
        <v>41</v>
      </c>
      <c r="B36" s="36">
        <v>7752388000</v>
      </c>
      <c r="C36" s="49">
        <v>3760116000</v>
      </c>
      <c r="E36" s="18" t="e">
        <v>#DIV/0!</v>
      </c>
      <c r="G36" s="35">
        <v>-3992272000</v>
      </c>
      <c r="H36" s="20">
        <v>-0.51497319277621301</v>
      </c>
    </row>
    <row r="37" spans="1:8" ht="14.25" x14ac:dyDescent="0.45">
      <c r="A37" s="24" t="s">
        <v>42</v>
      </c>
      <c r="B37" s="36">
        <v>1514453000</v>
      </c>
      <c r="C37" s="49">
        <v>2269901000</v>
      </c>
      <c r="E37" s="18" t="e">
        <v>#DIV/0!</v>
      </c>
      <c r="G37" s="35">
        <v>755448000</v>
      </c>
      <c r="H37" s="20">
        <v>0.49882564860051781</v>
      </c>
    </row>
    <row r="38" spans="1:8" ht="14.65" thickBot="1" x14ac:dyDescent="0.5">
      <c r="A38" s="50" t="s">
        <v>43</v>
      </c>
      <c r="B38" s="36">
        <v>272516292000</v>
      </c>
      <c r="C38" s="51">
        <v>274067513000</v>
      </c>
      <c r="E38" s="18" t="e">
        <v>#DIV/0!</v>
      </c>
      <c r="G38" s="40">
        <v>1551221000</v>
      </c>
      <c r="H38" s="20">
        <v>5.6922138071657013E-3</v>
      </c>
    </row>
    <row r="39" spans="1:8" ht="14.65" thickBot="1" x14ac:dyDescent="0.5">
      <c r="A39" s="52" t="s">
        <v>44</v>
      </c>
      <c r="B39" s="29">
        <v>272516292000</v>
      </c>
      <c r="C39" s="53">
        <v>274067513000</v>
      </c>
      <c r="E39" s="18"/>
      <c r="G39" s="43">
        <v>1551221000</v>
      </c>
      <c r="H39" s="9"/>
    </row>
    <row r="40" spans="1:8" ht="14.25" x14ac:dyDescent="0.45">
      <c r="A40" s="54" t="s">
        <v>45</v>
      </c>
      <c r="B40" s="55"/>
      <c r="C40" s="56"/>
      <c r="E40" s="18"/>
      <c r="G40" s="44"/>
      <c r="H40" s="20"/>
    </row>
    <row r="41" spans="1:8" ht="14.25" x14ac:dyDescent="0.45">
      <c r="A41" s="24" t="s">
        <v>46</v>
      </c>
      <c r="B41" s="57">
        <v>0</v>
      </c>
      <c r="C41" s="57">
        <v>0</v>
      </c>
      <c r="E41" s="18" t="e">
        <v>#DIV/0!</v>
      </c>
      <c r="G41" s="20" t="s">
        <v>24</v>
      </c>
      <c r="H41" s="20"/>
    </row>
    <row r="42" spans="1:8" ht="14.25" x14ac:dyDescent="0.45">
      <c r="A42" s="24" t="s">
        <v>47</v>
      </c>
      <c r="B42" s="57">
        <v>0</v>
      </c>
      <c r="C42" s="57">
        <v>0</v>
      </c>
      <c r="E42" s="18" t="e">
        <v>#DIV/0!</v>
      </c>
      <c r="G42" s="20" t="s">
        <v>24</v>
      </c>
      <c r="H42" s="20"/>
    </row>
    <row r="43" spans="1:8" ht="14.25" x14ac:dyDescent="0.45">
      <c r="A43" s="24" t="s">
        <v>48</v>
      </c>
      <c r="B43" s="57">
        <v>0</v>
      </c>
      <c r="C43" s="57">
        <v>0</v>
      </c>
      <c r="E43" s="18" t="e">
        <v>#DIV/0!</v>
      </c>
      <c r="G43" s="20" t="s">
        <v>24</v>
      </c>
      <c r="H43" s="20"/>
    </row>
    <row r="44" spans="1:8" ht="14.25" x14ac:dyDescent="0.45">
      <c r="A44" s="24" t="s">
        <v>49</v>
      </c>
      <c r="B44" s="57">
        <v>0</v>
      </c>
      <c r="C44" s="57">
        <v>0</v>
      </c>
      <c r="E44" s="18" t="e">
        <v>#DIV/0!</v>
      </c>
      <c r="G44" s="20" t="s">
        <v>24</v>
      </c>
      <c r="H44" s="20"/>
    </row>
    <row r="45" spans="1:8" ht="14.25" x14ac:dyDescent="0.45">
      <c r="A45" s="24" t="s">
        <v>50</v>
      </c>
      <c r="B45" s="57">
        <v>9977295000</v>
      </c>
      <c r="C45" s="57">
        <v>7809889000</v>
      </c>
      <c r="E45" s="18" t="e">
        <v>#DIV/0!</v>
      </c>
      <c r="G45" s="35">
        <v>-2167406000</v>
      </c>
      <c r="H45" s="20">
        <v>-0.21723382940967467</v>
      </c>
    </row>
    <row r="46" spans="1:8" ht="14.25" x14ac:dyDescent="0.45">
      <c r="A46" s="24" t="s">
        <v>51</v>
      </c>
      <c r="B46" s="57">
        <v>1471130000</v>
      </c>
      <c r="C46" s="57">
        <v>1945798000</v>
      </c>
      <c r="E46" s="18" t="e">
        <v>#DIV/0!</v>
      </c>
      <c r="G46" s="35">
        <v>474668000</v>
      </c>
      <c r="H46" s="20">
        <v>0.32265537376030673</v>
      </c>
    </row>
    <row r="47" spans="1:8" ht="14.25" x14ac:dyDescent="0.45">
      <c r="A47" s="24" t="s">
        <v>52</v>
      </c>
      <c r="B47" s="57">
        <v>0</v>
      </c>
      <c r="C47" s="57">
        <v>0</v>
      </c>
      <c r="E47" s="18" t="e">
        <v>#DIV/0!</v>
      </c>
      <c r="G47" s="35" t="s">
        <v>24</v>
      </c>
      <c r="H47" s="20"/>
    </row>
    <row r="48" spans="1:8" ht="14.65" thickBot="1" x14ac:dyDescent="0.5">
      <c r="A48" s="50" t="s">
        <v>53</v>
      </c>
      <c r="B48" s="36">
        <v>11448425000</v>
      </c>
      <c r="C48" s="58">
        <v>9755687000</v>
      </c>
      <c r="E48" s="18" t="e">
        <v>#DIV/0!</v>
      </c>
      <c r="G48" s="40">
        <v>-1692738000</v>
      </c>
      <c r="H48" s="20">
        <v>-0.14785771841978262</v>
      </c>
    </row>
    <row r="49" spans="1:8" ht="14.65" thickBot="1" x14ac:dyDescent="0.5">
      <c r="A49" s="28" t="s">
        <v>54</v>
      </c>
      <c r="B49" s="29">
        <v>283964717000</v>
      </c>
      <c r="C49" s="53">
        <v>283823200000</v>
      </c>
      <c r="E49" s="59"/>
      <c r="G49" s="43">
        <v>-141517000</v>
      </c>
      <c r="H49" s="9"/>
    </row>
    <row r="50" spans="1:8" ht="14.25" x14ac:dyDescent="0.45">
      <c r="A50" s="54" t="s">
        <v>55</v>
      </c>
      <c r="B50" s="33" t="s">
        <v>13</v>
      </c>
      <c r="C50" s="56" t="s">
        <v>13</v>
      </c>
      <c r="E50" s="18"/>
      <c r="G50" s="44"/>
      <c r="H50" s="20"/>
    </row>
    <row r="51" spans="1:8" ht="14.25" x14ac:dyDescent="0.45">
      <c r="A51" s="24" t="s">
        <v>56</v>
      </c>
      <c r="B51" s="57">
        <v>1554618000</v>
      </c>
      <c r="C51" s="57">
        <v>1554618000</v>
      </c>
      <c r="E51" s="18" t="e">
        <v>#DIV/0!</v>
      </c>
      <c r="G51" s="35">
        <v>0</v>
      </c>
      <c r="H51" s="20"/>
    </row>
    <row r="52" spans="1:8" ht="14.25" x14ac:dyDescent="0.45">
      <c r="A52" s="10" t="s">
        <v>57</v>
      </c>
      <c r="B52" s="57">
        <v>16096923000</v>
      </c>
      <c r="C52" s="57">
        <v>16096923000</v>
      </c>
      <c r="E52" s="18" t="e">
        <v>#DIV/0!</v>
      </c>
      <c r="G52" s="35">
        <v>0</v>
      </c>
      <c r="H52" s="20"/>
    </row>
    <row r="53" spans="1:8" ht="14.25" x14ac:dyDescent="0.45">
      <c r="A53" s="10" t="s">
        <v>58</v>
      </c>
      <c r="B53" s="57">
        <v>0</v>
      </c>
      <c r="C53" s="57">
        <v>0</v>
      </c>
      <c r="E53" s="18" t="e">
        <v>#DIV/0!</v>
      </c>
      <c r="G53" s="35">
        <v>0</v>
      </c>
      <c r="H53" s="20"/>
    </row>
    <row r="54" spans="1:8" ht="14.25" x14ac:dyDescent="0.45">
      <c r="A54" s="24" t="s">
        <v>59</v>
      </c>
      <c r="B54" s="57">
        <v>16158262000</v>
      </c>
      <c r="C54" s="57">
        <v>16158262000</v>
      </c>
      <c r="E54" s="18" t="e">
        <v>#DIV/0!</v>
      </c>
      <c r="G54" s="35">
        <v>0</v>
      </c>
      <c r="H54" s="20"/>
    </row>
    <row r="55" spans="1:8" ht="14.65" thickBot="1" x14ac:dyDescent="0.5">
      <c r="A55" s="50" t="s">
        <v>60</v>
      </c>
      <c r="B55" s="36">
        <v>35889768000</v>
      </c>
      <c r="C55" s="58">
        <v>38801627000</v>
      </c>
      <c r="E55" s="18" t="e">
        <v>#DIV/0!</v>
      </c>
      <c r="G55" s="40">
        <v>2911859000</v>
      </c>
      <c r="H55" s="60">
        <v>8.1133402701293586E-2</v>
      </c>
    </row>
    <row r="56" spans="1:8" ht="14.65" thickBot="1" x14ac:dyDescent="0.5">
      <c r="A56" s="28" t="s">
        <v>61</v>
      </c>
      <c r="B56" s="29">
        <v>76755303000</v>
      </c>
      <c r="C56" s="53">
        <v>81076689000</v>
      </c>
      <c r="E56" s="18" t="e">
        <v>#DIV/0!</v>
      </c>
      <c r="G56" s="43">
        <v>4321386000</v>
      </c>
      <c r="H56" s="61">
        <v>5.6300813508611908E-2</v>
      </c>
    </row>
    <row r="57" spans="1:8" ht="14.65" thickBot="1" x14ac:dyDescent="0.5">
      <c r="A57" s="62" t="s">
        <v>62</v>
      </c>
      <c r="B57" s="63">
        <v>360720020000</v>
      </c>
      <c r="C57" s="64">
        <v>364899889000</v>
      </c>
      <c r="E57" s="18"/>
      <c r="G57" s="65">
        <v>4179869000</v>
      </c>
      <c r="H57" s="44">
        <v>1.158757143559706E-2</v>
      </c>
    </row>
    <row r="58" spans="1:8" ht="14.65" thickBot="1" x14ac:dyDescent="0.5">
      <c r="A58" s="66"/>
      <c r="G58" s="67"/>
    </row>
    <row r="59" spans="1:8" ht="14.25" x14ac:dyDescent="0.45">
      <c r="A59" s="88" t="s">
        <v>1</v>
      </c>
      <c r="B59" s="89"/>
      <c r="C59" s="90"/>
    </row>
    <row r="60" spans="1:8" ht="14.25" x14ac:dyDescent="0.45">
      <c r="A60" s="100" t="s">
        <v>63</v>
      </c>
      <c r="B60" s="101"/>
      <c r="C60" s="102"/>
    </row>
    <row r="61" spans="1:8" ht="14.65" thickBot="1" x14ac:dyDescent="0.5">
      <c r="A61" s="103" t="s">
        <v>5</v>
      </c>
      <c r="B61" s="104"/>
      <c r="C61" s="105"/>
    </row>
    <row r="62" spans="1:8" ht="14.65" thickBot="1" x14ac:dyDescent="0.5">
      <c r="A62" s="68"/>
      <c r="B62" s="7" t="s">
        <v>6</v>
      </c>
      <c r="C62" s="7" t="s">
        <v>7</v>
      </c>
      <c r="E62" s="8" t="s">
        <v>8</v>
      </c>
      <c r="G62" s="9" t="s">
        <v>64</v>
      </c>
      <c r="H62" s="9" t="s">
        <v>10</v>
      </c>
    </row>
    <row r="63" spans="1:8" ht="14.25" x14ac:dyDescent="0.45">
      <c r="A63" s="69"/>
      <c r="B63" s="11">
        <v>2022</v>
      </c>
      <c r="C63" s="12">
        <v>2023</v>
      </c>
      <c r="E63" s="18"/>
      <c r="G63" s="20"/>
      <c r="H63" s="20"/>
    </row>
    <row r="64" spans="1:8" ht="14.25" x14ac:dyDescent="0.45">
      <c r="A64" s="69"/>
      <c r="B64" s="70"/>
      <c r="C64" s="71"/>
      <c r="E64" s="18"/>
      <c r="G64" s="20"/>
      <c r="H64" s="20"/>
    </row>
    <row r="65" spans="1:8" ht="14.25" x14ac:dyDescent="0.45">
      <c r="A65" s="69" t="s">
        <v>65</v>
      </c>
      <c r="B65" s="72">
        <v>516072123000</v>
      </c>
      <c r="C65" s="73">
        <v>594187769000</v>
      </c>
      <c r="E65" s="18" t="e">
        <v>#DIV/0!</v>
      </c>
      <c r="G65" s="35">
        <v>78115646000</v>
      </c>
      <c r="H65" s="20">
        <v>0.15136575396846227</v>
      </c>
    </row>
    <row r="66" spans="1:8" ht="14.65" thickBot="1" x14ac:dyDescent="0.5">
      <c r="A66" s="69" t="s">
        <v>66</v>
      </c>
      <c r="B66" s="72">
        <v>434701411000</v>
      </c>
      <c r="C66" s="73">
        <v>503551069000</v>
      </c>
      <c r="E66" s="18" t="e">
        <v>#DIV/0!</v>
      </c>
      <c r="G66" s="40">
        <v>68849658000</v>
      </c>
      <c r="H66" s="60">
        <v>0.15838379231761915</v>
      </c>
    </row>
    <row r="67" spans="1:8" ht="14.65" thickBot="1" x14ac:dyDescent="0.5">
      <c r="A67" s="28" t="s">
        <v>67</v>
      </c>
      <c r="B67" s="74">
        <v>81370712000</v>
      </c>
      <c r="C67" s="75">
        <v>90636700000</v>
      </c>
      <c r="E67" s="76"/>
      <c r="G67" s="43">
        <v>9265988000</v>
      </c>
      <c r="H67" s="61">
        <v>0.11387374857921853</v>
      </c>
    </row>
    <row r="68" spans="1:8" ht="14.25" x14ac:dyDescent="0.45">
      <c r="A68" s="69" t="s">
        <v>68</v>
      </c>
      <c r="B68" s="77">
        <v>1833372000</v>
      </c>
      <c r="C68" s="73">
        <v>2824675000</v>
      </c>
      <c r="E68" s="18" t="e">
        <v>#DIV/0!</v>
      </c>
      <c r="G68" s="65">
        <v>991303000</v>
      </c>
      <c r="H68" s="44">
        <v>0.5406993234324512</v>
      </c>
    </row>
    <row r="69" spans="1:8" ht="14.25" x14ac:dyDescent="0.45">
      <c r="A69" s="69" t="s">
        <v>69</v>
      </c>
      <c r="B69" s="77">
        <v>16079921000</v>
      </c>
      <c r="C69" s="73">
        <v>22705448000</v>
      </c>
      <c r="E69" s="18" t="e">
        <v>#DIV/0!</v>
      </c>
      <c r="G69" s="35">
        <v>6625527000</v>
      </c>
      <c r="H69" s="20">
        <v>0.41203728550656438</v>
      </c>
    </row>
    <row r="70" spans="1:8" ht="14.25" x14ac:dyDescent="0.45">
      <c r="A70" s="69" t="s">
        <v>70</v>
      </c>
      <c r="B70" s="72">
        <v>9964075000</v>
      </c>
      <c r="C70" s="73">
        <v>12112981000</v>
      </c>
      <c r="E70" s="18" t="e">
        <v>#DIV/0!</v>
      </c>
      <c r="G70" s="35">
        <v>2148906000</v>
      </c>
      <c r="H70" s="20">
        <v>0.21566537786999795</v>
      </c>
    </row>
    <row r="71" spans="1:8" ht="14.25" x14ac:dyDescent="0.45">
      <c r="A71" s="69" t="s">
        <v>71</v>
      </c>
      <c r="B71" s="72">
        <v>4635182000</v>
      </c>
      <c r="C71" s="73">
        <v>5382519000</v>
      </c>
      <c r="E71" s="18" t="e">
        <v>#DIV/0!</v>
      </c>
      <c r="G71" s="35">
        <v>747337000</v>
      </c>
      <c r="H71" s="20">
        <v>0.16123142521696018</v>
      </c>
    </row>
    <row r="72" spans="1:8" ht="14.65" thickBot="1" x14ac:dyDescent="0.5">
      <c r="A72" s="69" t="s">
        <v>72</v>
      </c>
      <c r="B72" s="78" t="s">
        <v>24</v>
      </c>
      <c r="C72" s="79" t="s">
        <v>24</v>
      </c>
      <c r="E72" s="18"/>
      <c r="G72" s="40" t="s">
        <v>24</v>
      </c>
      <c r="H72" s="60"/>
    </row>
    <row r="73" spans="1:8" ht="14.65" thickBot="1" x14ac:dyDescent="0.5">
      <c r="A73" s="28" t="s">
        <v>73</v>
      </c>
      <c r="B73" s="74">
        <v>52524906000</v>
      </c>
      <c r="C73" s="74">
        <v>53260427000</v>
      </c>
      <c r="E73" s="76"/>
      <c r="G73" s="43">
        <v>735521000</v>
      </c>
      <c r="H73" s="61">
        <v>1.4003280653181941E-2</v>
      </c>
    </row>
    <row r="74" spans="1:8" ht="14.25" x14ac:dyDescent="0.45">
      <c r="A74" s="69" t="s">
        <v>74</v>
      </c>
      <c r="B74" s="72">
        <v>576555000</v>
      </c>
      <c r="C74" s="73">
        <v>5788418000</v>
      </c>
      <c r="E74" s="18" t="e">
        <v>#DIV/0!</v>
      </c>
      <c r="G74" s="65">
        <v>5211863000</v>
      </c>
      <c r="H74" s="44">
        <v>9.0396631717702558</v>
      </c>
    </row>
    <row r="75" spans="1:8" ht="14.65" thickBot="1" x14ac:dyDescent="0.5">
      <c r="A75" s="69" t="s">
        <v>75</v>
      </c>
      <c r="B75" s="72">
        <v>31933117000</v>
      </c>
      <c r="C75" s="73">
        <v>52310652000</v>
      </c>
      <c r="E75" s="18" t="s">
        <v>0</v>
      </c>
      <c r="G75" s="40">
        <v>20377535000</v>
      </c>
      <c r="H75" s="60">
        <v>0.63813172387775363</v>
      </c>
    </row>
    <row r="76" spans="1:8" ht="14.65" thickBot="1" x14ac:dyDescent="0.5">
      <c r="A76" s="28" t="s">
        <v>76</v>
      </c>
      <c r="B76" s="74">
        <v>21168344000</v>
      </c>
      <c r="C76" s="74">
        <v>6738193000</v>
      </c>
      <c r="E76" s="59"/>
      <c r="G76" s="43">
        <v>-14430151000</v>
      </c>
      <c r="H76" s="61">
        <v>-0.68168539778076165</v>
      </c>
    </row>
    <row r="77" spans="1:8" ht="14.65" thickBot="1" x14ac:dyDescent="0.5">
      <c r="A77" s="69" t="s">
        <v>77</v>
      </c>
      <c r="B77" s="72">
        <v>7514059000</v>
      </c>
      <c r="C77" s="73">
        <v>3888664000</v>
      </c>
      <c r="E77" s="18">
        <v>1.3646690382866782</v>
      </c>
      <c r="G77" s="80">
        <v>-3625395000</v>
      </c>
      <c r="H77" s="81">
        <v>-0.48248157221017296</v>
      </c>
    </row>
    <row r="78" spans="1:8" ht="14.65" thickBot="1" x14ac:dyDescent="0.5">
      <c r="A78" s="28" t="s">
        <v>78</v>
      </c>
      <c r="B78" s="74">
        <v>13654285000</v>
      </c>
      <c r="C78" s="74">
        <v>2849529000</v>
      </c>
      <c r="E78" s="59"/>
      <c r="G78" s="43">
        <v>-10804756000</v>
      </c>
      <c r="H78" s="61">
        <v>-0.7913088089196908</v>
      </c>
    </row>
    <row r="79" spans="1:8" ht="14.25" x14ac:dyDescent="0.45">
      <c r="A79" s="82"/>
      <c r="B79" s="83"/>
      <c r="C79" s="84"/>
    </row>
    <row r="80" spans="1:8" ht="14.25" x14ac:dyDescent="0.45">
      <c r="A80" s="66"/>
    </row>
    <row r="81" spans="1:3" ht="14.25" x14ac:dyDescent="0.45">
      <c r="A81" s="85"/>
      <c r="C81" s="86"/>
    </row>
    <row r="82" spans="1:3" ht="14.25" x14ac:dyDescent="0.45">
      <c r="A82" s="66"/>
    </row>
    <row r="83" spans="1:3" ht="14.25" x14ac:dyDescent="0.45">
      <c r="A83" s="66"/>
    </row>
    <row r="84" spans="1:3" ht="14.25" x14ac:dyDescent="0.45">
      <c r="A84" s="66"/>
    </row>
    <row r="85" spans="1:3" ht="14.25" x14ac:dyDescent="0.45">
      <c r="A85" s="66"/>
    </row>
    <row r="86" spans="1:3" ht="14.25" x14ac:dyDescent="0.45">
      <c r="A86" s="66"/>
    </row>
    <row r="87" spans="1:3" ht="14.25" x14ac:dyDescent="0.45">
      <c r="A87" s="66"/>
    </row>
    <row r="88" spans="1:3" ht="14.25" x14ac:dyDescent="0.45">
      <c r="A88" s="66"/>
    </row>
    <row r="89" spans="1:3" ht="14.25" x14ac:dyDescent="0.45">
      <c r="A89" s="66"/>
    </row>
    <row r="90" spans="1:3" ht="14.25" x14ac:dyDescent="0.45">
      <c r="A90" s="66"/>
    </row>
    <row r="91" spans="1:3" ht="14.25" x14ac:dyDescent="0.45">
      <c r="A91" s="66"/>
    </row>
    <row r="92" spans="1:3" ht="14.25" x14ac:dyDescent="0.45">
      <c r="A92" s="66"/>
    </row>
    <row r="93" spans="1:3" ht="14.25" x14ac:dyDescent="0.45">
      <c r="A93" s="66"/>
    </row>
    <row r="94" spans="1:3" ht="14.25" x14ac:dyDescent="0.45">
      <c r="A94" s="66"/>
    </row>
    <row r="95" spans="1:3" ht="14.25" x14ac:dyDescent="0.45">
      <c r="A95" s="66"/>
    </row>
    <row r="96" spans="1:3" ht="14.25" x14ac:dyDescent="0.45">
      <c r="A96" s="66"/>
    </row>
    <row r="97" spans="1:1" ht="14.25" x14ac:dyDescent="0.45">
      <c r="A97" s="66"/>
    </row>
    <row r="98" spans="1:1" ht="14.25" x14ac:dyDescent="0.45">
      <c r="A98" s="66"/>
    </row>
    <row r="99" spans="1:1" ht="14.25" x14ac:dyDescent="0.45">
      <c r="A99" s="66"/>
    </row>
    <row r="100" spans="1:1" ht="14.25" x14ac:dyDescent="0.45">
      <c r="A100" s="66"/>
    </row>
    <row r="101" spans="1:1" ht="14.25" x14ac:dyDescent="0.45">
      <c r="A101" s="66"/>
    </row>
  </sheetData>
  <mergeCells count="10">
    <mergeCell ref="D1:D1048576"/>
    <mergeCell ref="F1:F1048576"/>
    <mergeCell ref="A4:C4"/>
    <mergeCell ref="E4:E6"/>
    <mergeCell ref="G4:H6"/>
    <mergeCell ref="A5:C5"/>
    <mergeCell ref="A6:C6"/>
    <mergeCell ref="A59:C59"/>
    <mergeCell ref="A60:C60"/>
    <mergeCell ref="A61:C6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1544-5C2E-4646-A237-50AF081949BA}">
  <dimension ref="A3:C101"/>
  <sheetViews>
    <sheetView topLeftCell="A55" workbookViewId="0">
      <selection activeCell="A62" sqref="A62:C78"/>
    </sheetView>
  </sheetViews>
  <sheetFormatPr defaultRowHeight="14.25" x14ac:dyDescent="0.45"/>
  <cols>
    <col min="1" max="1" width="71.59765625" style="1" customWidth="1"/>
    <col min="2" max="2" width="24.265625" style="1" customWidth="1"/>
    <col min="3" max="3" width="22.86328125" style="1" customWidth="1"/>
  </cols>
  <sheetData>
    <row r="3" spans="1:3" ht="14.65" thickBot="1" x14ac:dyDescent="0.5">
      <c r="A3" s="2"/>
    </row>
    <row r="4" spans="1:3" x14ac:dyDescent="0.45">
      <c r="A4" s="3" t="s">
        <v>1</v>
      </c>
      <c r="B4" s="94" t="s">
        <v>3</v>
      </c>
      <c r="C4" s="95"/>
    </row>
    <row r="5" spans="1:3" x14ac:dyDescent="0.45">
      <c r="A5" s="4" t="s">
        <v>4</v>
      </c>
      <c r="B5" s="96"/>
      <c r="C5" s="97"/>
    </row>
    <row r="6" spans="1:3" ht="14.65" thickBot="1" x14ac:dyDescent="0.5">
      <c r="A6" s="5" t="s">
        <v>5</v>
      </c>
      <c r="B6" s="98"/>
      <c r="C6" s="99"/>
    </row>
    <row r="7" spans="1:3" ht="14.65" thickBot="1" x14ac:dyDescent="0.5">
      <c r="A7" s="6"/>
      <c r="B7" s="9" t="s">
        <v>9</v>
      </c>
      <c r="C7" s="9" t="s">
        <v>10</v>
      </c>
    </row>
    <row r="8" spans="1:3" x14ac:dyDescent="0.45">
      <c r="A8" s="10" t="s">
        <v>11</v>
      </c>
      <c r="B8" s="14"/>
      <c r="C8" s="15"/>
    </row>
    <row r="9" spans="1:3" x14ac:dyDescent="0.45">
      <c r="A9" s="10" t="s">
        <v>12</v>
      </c>
      <c r="B9" s="19"/>
      <c r="C9" s="20"/>
    </row>
    <row r="10" spans="1:3" x14ac:dyDescent="0.45">
      <c r="A10" s="10" t="s">
        <v>14</v>
      </c>
      <c r="B10" s="23"/>
      <c r="C10" s="20"/>
    </row>
    <row r="11" spans="1:3" x14ac:dyDescent="0.45">
      <c r="A11" s="24" t="s">
        <v>15</v>
      </c>
      <c r="B11" s="26">
        <v>473084000</v>
      </c>
      <c r="C11" s="20">
        <v>0.41334780230629836</v>
      </c>
    </row>
    <row r="12" spans="1:3" x14ac:dyDescent="0.45">
      <c r="A12" s="24" t="s">
        <v>16</v>
      </c>
      <c r="B12" s="26">
        <v>-16936220000</v>
      </c>
      <c r="C12" s="20">
        <v>-7.8293816465119029E-2</v>
      </c>
    </row>
    <row r="13" spans="1:3" x14ac:dyDescent="0.45">
      <c r="A13" s="24" t="s">
        <v>17</v>
      </c>
      <c r="B13" s="26">
        <v>10218835000</v>
      </c>
      <c r="C13" s="20">
        <v>0.15903912670032713</v>
      </c>
    </row>
    <row r="14" spans="1:3" x14ac:dyDescent="0.45">
      <c r="A14" s="24" t="s">
        <v>18</v>
      </c>
      <c r="B14" s="26">
        <v>3473663000</v>
      </c>
      <c r="C14" s="20">
        <v>14.457752546168157</v>
      </c>
    </row>
    <row r="15" spans="1:3" x14ac:dyDescent="0.45">
      <c r="A15" s="24" t="s">
        <v>19</v>
      </c>
      <c r="B15" s="26">
        <v>-45652000</v>
      </c>
      <c r="C15" s="20">
        <v>-1</v>
      </c>
    </row>
    <row r="16" spans="1:3" ht="22.15" thickBot="1" x14ac:dyDescent="0.5">
      <c r="A16" s="27" t="s">
        <v>20</v>
      </c>
      <c r="B16" s="26">
        <v>0</v>
      </c>
      <c r="C16" s="20"/>
    </row>
    <row r="17" spans="1:3" ht="14.65" thickBot="1" x14ac:dyDescent="0.5">
      <c r="A17" s="28" t="s">
        <v>21</v>
      </c>
      <c r="B17" s="31">
        <v>-2785062000</v>
      </c>
      <c r="C17" s="9"/>
    </row>
    <row r="18" spans="1:3" x14ac:dyDescent="0.45">
      <c r="A18" s="32" t="s">
        <v>22</v>
      </c>
      <c r="B18" s="35"/>
      <c r="C18" s="20"/>
    </row>
    <row r="19" spans="1:3" x14ac:dyDescent="0.45">
      <c r="A19" s="24" t="s">
        <v>23</v>
      </c>
      <c r="B19" s="35" t="s">
        <v>24</v>
      </c>
      <c r="C19" s="20"/>
    </row>
    <row r="20" spans="1:3" x14ac:dyDescent="0.45">
      <c r="A20" s="24" t="s">
        <v>25</v>
      </c>
      <c r="B20" s="35">
        <v>1002100000</v>
      </c>
      <c r="C20" s="20">
        <v>3.1001917564969991E-2</v>
      </c>
    </row>
    <row r="21" spans="1:3" x14ac:dyDescent="0.45">
      <c r="A21" s="24" t="s">
        <v>26</v>
      </c>
      <c r="B21" s="35">
        <v>0</v>
      </c>
      <c r="C21" s="20" t="s">
        <v>24</v>
      </c>
    </row>
    <row r="22" spans="1:3" x14ac:dyDescent="0.45">
      <c r="A22" s="24" t="s">
        <v>27</v>
      </c>
      <c r="B22" s="35">
        <v>-98567000</v>
      </c>
      <c r="C22" s="20">
        <v>-0.48351050000735812</v>
      </c>
    </row>
    <row r="23" spans="1:3" x14ac:dyDescent="0.45">
      <c r="A23" s="24" t="s">
        <v>28</v>
      </c>
      <c r="B23" s="35">
        <v>0</v>
      </c>
      <c r="C23" s="20" t="s">
        <v>24</v>
      </c>
    </row>
    <row r="24" spans="1:3" x14ac:dyDescent="0.45">
      <c r="A24" s="24" t="s">
        <v>29</v>
      </c>
      <c r="B24" s="35">
        <v>6000000000</v>
      </c>
      <c r="C24" s="20">
        <v>0.13333333333333333</v>
      </c>
    </row>
    <row r="25" spans="1:3" x14ac:dyDescent="0.45">
      <c r="A25" s="24" t="s">
        <v>30</v>
      </c>
      <c r="B25" s="35">
        <v>61398000</v>
      </c>
      <c r="C25" s="20">
        <v>7.5914152392115547E-2</v>
      </c>
    </row>
    <row r="26" spans="1:3" x14ac:dyDescent="0.45">
      <c r="A26" s="24" t="s">
        <v>31</v>
      </c>
      <c r="B26" s="35">
        <v>0</v>
      </c>
      <c r="C26" s="20" t="s">
        <v>24</v>
      </c>
    </row>
    <row r="27" spans="1:3" ht="14.65" thickBot="1" x14ac:dyDescent="0.5">
      <c r="A27" s="37" t="s">
        <v>32</v>
      </c>
      <c r="B27" s="40">
        <v>6964931000</v>
      </c>
      <c r="C27" s="20">
        <v>8.8910479803998257E-2</v>
      </c>
    </row>
    <row r="28" spans="1:3" ht="14.65" thickBot="1" x14ac:dyDescent="0.5">
      <c r="A28" s="41" t="s">
        <v>33</v>
      </c>
      <c r="B28" s="43">
        <v>4179869000</v>
      </c>
      <c r="C28" s="9"/>
    </row>
    <row r="29" spans="1:3" x14ac:dyDescent="0.45">
      <c r="A29" s="32" t="s">
        <v>34</v>
      </c>
      <c r="B29" s="44"/>
      <c r="C29" s="20"/>
    </row>
    <row r="30" spans="1:3" x14ac:dyDescent="0.45">
      <c r="A30" s="45" t="s">
        <v>35</v>
      </c>
      <c r="B30" s="20"/>
      <c r="C30" s="20"/>
    </row>
    <row r="31" spans="1:3" x14ac:dyDescent="0.45">
      <c r="A31" s="24" t="s">
        <v>36</v>
      </c>
      <c r="B31" s="20" t="s">
        <v>24</v>
      </c>
      <c r="C31" s="20"/>
    </row>
    <row r="32" spans="1:3" x14ac:dyDescent="0.45">
      <c r="A32" s="24" t="s">
        <v>37</v>
      </c>
      <c r="B32" s="20" t="s">
        <v>24</v>
      </c>
      <c r="C32" s="20"/>
    </row>
    <row r="33" spans="1:3" x14ac:dyDescent="0.45">
      <c r="A33" s="24" t="s">
        <v>38</v>
      </c>
      <c r="B33" s="20" t="s">
        <v>24</v>
      </c>
      <c r="C33" s="20"/>
    </row>
    <row r="34" spans="1:3" x14ac:dyDescent="0.45">
      <c r="A34" s="24" t="s">
        <v>39</v>
      </c>
      <c r="B34" s="20" t="s">
        <v>24</v>
      </c>
      <c r="C34" s="20"/>
    </row>
    <row r="35" spans="1:3" x14ac:dyDescent="0.45">
      <c r="A35" s="24" t="s">
        <v>40</v>
      </c>
      <c r="B35" s="35">
        <v>5374039000</v>
      </c>
      <c r="C35" s="20">
        <v>2.0555431025805069E-2</v>
      </c>
    </row>
    <row r="36" spans="1:3" x14ac:dyDescent="0.45">
      <c r="A36" s="24" t="s">
        <v>41</v>
      </c>
      <c r="B36" s="35">
        <v>-3992272000</v>
      </c>
      <c r="C36" s="20">
        <v>-0.51497319277621301</v>
      </c>
    </row>
    <row r="37" spans="1:3" x14ac:dyDescent="0.45">
      <c r="A37" s="24" t="s">
        <v>42</v>
      </c>
      <c r="B37" s="35">
        <v>755448000</v>
      </c>
      <c r="C37" s="20">
        <v>0.49882564860051781</v>
      </c>
    </row>
    <row r="38" spans="1:3" ht="14.65" thickBot="1" x14ac:dyDescent="0.5">
      <c r="A38" s="50" t="s">
        <v>43</v>
      </c>
      <c r="B38" s="40">
        <v>1551221000</v>
      </c>
      <c r="C38" s="20">
        <v>5.6922138071657013E-3</v>
      </c>
    </row>
    <row r="39" spans="1:3" ht="14.65" thickBot="1" x14ac:dyDescent="0.5">
      <c r="A39" s="52" t="s">
        <v>44</v>
      </c>
      <c r="B39" s="43">
        <v>1551221000</v>
      </c>
      <c r="C39" s="9"/>
    </row>
    <row r="40" spans="1:3" x14ac:dyDescent="0.45">
      <c r="A40" s="54" t="s">
        <v>45</v>
      </c>
      <c r="B40" s="44"/>
      <c r="C40" s="20"/>
    </row>
    <row r="41" spans="1:3" x14ac:dyDescent="0.45">
      <c r="A41" s="24" t="s">
        <v>46</v>
      </c>
      <c r="B41" s="20" t="s">
        <v>24</v>
      </c>
      <c r="C41" s="20"/>
    </row>
    <row r="42" spans="1:3" x14ac:dyDescent="0.45">
      <c r="A42" s="24" t="s">
        <v>47</v>
      </c>
      <c r="B42" s="20" t="s">
        <v>24</v>
      </c>
      <c r="C42" s="20"/>
    </row>
    <row r="43" spans="1:3" x14ac:dyDescent="0.45">
      <c r="A43" s="24" t="s">
        <v>48</v>
      </c>
      <c r="B43" s="20" t="s">
        <v>24</v>
      </c>
      <c r="C43" s="20"/>
    </row>
    <row r="44" spans="1:3" x14ac:dyDescent="0.45">
      <c r="A44" s="24" t="s">
        <v>49</v>
      </c>
      <c r="B44" s="20" t="s">
        <v>24</v>
      </c>
      <c r="C44" s="20"/>
    </row>
    <row r="45" spans="1:3" x14ac:dyDescent="0.45">
      <c r="A45" s="24" t="s">
        <v>50</v>
      </c>
      <c r="B45" s="35">
        <v>-2167406000</v>
      </c>
      <c r="C45" s="20">
        <v>-0.21723382940967467</v>
      </c>
    </row>
    <row r="46" spans="1:3" x14ac:dyDescent="0.45">
      <c r="A46" s="24" t="s">
        <v>51</v>
      </c>
      <c r="B46" s="35">
        <v>474668000</v>
      </c>
      <c r="C46" s="20">
        <v>0.32265537376030673</v>
      </c>
    </row>
    <row r="47" spans="1:3" x14ac:dyDescent="0.45">
      <c r="A47" s="24" t="s">
        <v>52</v>
      </c>
      <c r="B47" s="35" t="s">
        <v>24</v>
      </c>
      <c r="C47" s="20"/>
    </row>
    <row r="48" spans="1:3" ht="14.65" thickBot="1" x14ac:dyDescent="0.5">
      <c r="A48" s="50" t="s">
        <v>53</v>
      </c>
      <c r="B48" s="40">
        <v>-1692738000</v>
      </c>
      <c r="C48" s="20">
        <v>-0.14785771841978262</v>
      </c>
    </row>
    <row r="49" spans="1:3" ht="14.65" thickBot="1" x14ac:dyDescent="0.5">
      <c r="A49" s="28" t="s">
        <v>54</v>
      </c>
      <c r="B49" s="43">
        <v>-141517000</v>
      </c>
      <c r="C49" s="9"/>
    </row>
    <row r="50" spans="1:3" x14ac:dyDescent="0.45">
      <c r="A50" s="54" t="s">
        <v>55</v>
      </c>
      <c r="B50" s="44"/>
      <c r="C50" s="20"/>
    </row>
    <row r="51" spans="1:3" x14ac:dyDescent="0.45">
      <c r="A51" s="24" t="s">
        <v>56</v>
      </c>
      <c r="B51" s="35">
        <v>0</v>
      </c>
      <c r="C51" s="20"/>
    </row>
    <row r="52" spans="1:3" x14ac:dyDescent="0.45">
      <c r="A52" s="10" t="s">
        <v>57</v>
      </c>
      <c r="B52" s="35">
        <v>0</v>
      </c>
      <c r="C52" s="20"/>
    </row>
    <row r="53" spans="1:3" x14ac:dyDescent="0.45">
      <c r="A53" s="10" t="s">
        <v>58</v>
      </c>
      <c r="B53" s="35">
        <v>0</v>
      </c>
      <c r="C53" s="20"/>
    </row>
    <row r="54" spans="1:3" x14ac:dyDescent="0.45">
      <c r="A54" s="24" t="s">
        <v>59</v>
      </c>
      <c r="B54" s="35">
        <v>0</v>
      </c>
      <c r="C54" s="20"/>
    </row>
    <row r="55" spans="1:3" ht="14.65" thickBot="1" x14ac:dyDescent="0.5">
      <c r="A55" s="50" t="s">
        <v>60</v>
      </c>
      <c r="B55" s="40">
        <v>2911859000</v>
      </c>
      <c r="C55" s="60">
        <v>8.1133402701293586E-2</v>
      </c>
    </row>
    <row r="56" spans="1:3" ht="14.65" thickBot="1" x14ac:dyDescent="0.5">
      <c r="A56" s="28" t="s">
        <v>61</v>
      </c>
      <c r="B56" s="43">
        <v>4321386000</v>
      </c>
      <c r="C56" s="61">
        <v>5.6300813508611908E-2</v>
      </c>
    </row>
    <row r="57" spans="1:3" ht="14.65" thickBot="1" x14ac:dyDescent="0.5">
      <c r="A57" s="62" t="s">
        <v>62</v>
      </c>
      <c r="B57" s="65">
        <v>4179869000</v>
      </c>
      <c r="C57" s="44">
        <v>1.158757143559706E-2</v>
      </c>
    </row>
    <row r="58" spans="1:3" ht="14.65" thickBot="1" x14ac:dyDescent="0.5">
      <c r="A58" s="66"/>
      <c r="B58" s="67"/>
    </row>
    <row r="59" spans="1:3" x14ac:dyDescent="0.45">
      <c r="A59" s="3" t="s">
        <v>1</v>
      </c>
    </row>
    <row r="60" spans="1:3" x14ac:dyDescent="0.45">
      <c r="A60" s="4" t="s">
        <v>63</v>
      </c>
    </row>
    <row r="61" spans="1:3" ht="14.65" thickBot="1" x14ac:dyDescent="0.5">
      <c r="A61" s="5" t="s">
        <v>5</v>
      </c>
    </row>
    <row r="62" spans="1:3" ht="14.65" thickBot="1" x14ac:dyDescent="0.5">
      <c r="A62" s="68"/>
      <c r="B62" s="9" t="s">
        <v>64</v>
      </c>
      <c r="C62" s="9" t="s">
        <v>10</v>
      </c>
    </row>
    <row r="63" spans="1:3" x14ac:dyDescent="0.45">
      <c r="A63" s="69"/>
      <c r="B63" s="20"/>
      <c r="C63" s="20"/>
    </row>
    <row r="64" spans="1:3" x14ac:dyDescent="0.45">
      <c r="A64" s="69"/>
      <c r="B64" s="20"/>
      <c r="C64" s="20"/>
    </row>
    <row r="65" spans="1:3" x14ac:dyDescent="0.45">
      <c r="A65" s="69" t="s">
        <v>65</v>
      </c>
      <c r="B65" s="35">
        <v>78115646000</v>
      </c>
      <c r="C65" s="20">
        <v>0.15136575396846227</v>
      </c>
    </row>
    <row r="66" spans="1:3" ht="14.65" thickBot="1" x14ac:dyDescent="0.5">
      <c r="A66" s="69" t="s">
        <v>66</v>
      </c>
      <c r="B66" s="40">
        <v>68849658000</v>
      </c>
      <c r="C66" s="60">
        <v>0.15838379231761915</v>
      </c>
    </row>
    <row r="67" spans="1:3" ht="14.65" thickBot="1" x14ac:dyDescent="0.5">
      <c r="A67" s="28" t="s">
        <v>67</v>
      </c>
      <c r="B67" s="43">
        <v>9265988000</v>
      </c>
      <c r="C67" s="61">
        <v>0.11387374857921853</v>
      </c>
    </row>
    <row r="68" spans="1:3" x14ac:dyDescent="0.45">
      <c r="A68" s="69" t="s">
        <v>68</v>
      </c>
      <c r="B68" s="65">
        <v>991303000</v>
      </c>
      <c r="C68" s="44">
        <v>0.5406993234324512</v>
      </c>
    </row>
    <row r="69" spans="1:3" x14ac:dyDescent="0.45">
      <c r="A69" s="69" t="s">
        <v>69</v>
      </c>
      <c r="B69" s="35">
        <v>6625527000</v>
      </c>
      <c r="C69" s="20">
        <v>0.41203728550656438</v>
      </c>
    </row>
    <row r="70" spans="1:3" x14ac:dyDescent="0.45">
      <c r="A70" s="69" t="s">
        <v>70</v>
      </c>
      <c r="B70" s="35">
        <v>2148906000</v>
      </c>
      <c r="C70" s="20">
        <v>0.21566537786999795</v>
      </c>
    </row>
    <row r="71" spans="1:3" x14ac:dyDescent="0.45">
      <c r="A71" s="69" t="s">
        <v>71</v>
      </c>
      <c r="B71" s="35">
        <v>747337000</v>
      </c>
      <c r="C71" s="20">
        <v>0.16123142521696018</v>
      </c>
    </row>
    <row r="72" spans="1:3" ht="14.65" thickBot="1" x14ac:dyDescent="0.5">
      <c r="A72" s="69" t="s">
        <v>72</v>
      </c>
      <c r="B72" s="40" t="s">
        <v>24</v>
      </c>
      <c r="C72" s="60"/>
    </row>
    <row r="73" spans="1:3" ht="14.65" thickBot="1" x14ac:dyDescent="0.5">
      <c r="A73" s="28" t="s">
        <v>73</v>
      </c>
      <c r="B73" s="43">
        <v>735521000</v>
      </c>
      <c r="C73" s="61">
        <v>1.4003280653181941E-2</v>
      </c>
    </row>
    <row r="74" spans="1:3" x14ac:dyDescent="0.45">
      <c r="A74" s="69" t="s">
        <v>74</v>
      </c>
      <c r="B74" s="65">
        <v>5211863000</v>
      </c>
      <c r="C74" s="44">
        <v>9.0396631717702558</v>
      </c>
    </row>
    <row r="75" spans="1:3" ht="14.65" thickBot="1" x14ac:dyDescent="0.5">
      <c r="A75" s="69" t="s">
        <v>75</v>
      </c>
      <c r="B75" s="40">
        <v>20377535000</v>
      </c>
      <c r="C75" s="60">
        <v>0.63813172387775363</v>
      </c>
    </row>
    <row r="76" spans="1:3" ht="14.65" thickBot="1" x14ac:dyDescent="0.5">
      <c r="A76" s="28" t="s">
        <v>76</v>
      </c>
      <c r="B76" s="43">
        <v>-14430151000</v>
      </c>
      <c r="C76" s="61">
        <v>-0.68168539778076165</v>
      </c>
    </row>
    <row r="77" spans="1:3" ht="14.65" thickBot="1" x14ac:dyDescent="0.5">
      <c r="A77" s="69" t="s">
        <v>77</v>
      </c>
      <c r="B77" s="80">
        <v>-3625395000</v>
      </c>
      <c r="C77" s="81">
        <v>-0.48248157221017296</v>
      </c>
    </row>
    <row r="78" spans="1:3" ht="14.65" thickBot="1" x14ac:dyDescent="0.5">
      <c r="A78" s="28" t="s">
        <v>78</v>
      </c>
      <c r="B78" s="43">
        <v>-10804756000</v>
      </c>
      <c r="C78" s="61">
        <v>-0.7913088089196908</v>
      </c>
    </row>
    <row r="79" spans="1:3" x14ac:dyDescent="0.45">
      <c r="A79" s="82"/>
    </row>
    <row r="80" spans="1:3" x14ac:dyDescent="0.45">
      <c r="A80" s="66"/>
    </row>
    <row r="81" spans="1:1" x14ac:dyDescent="0.45">
      <c r="A81" s="85"/>
    </row>
    <row r="82" spans="1:1" x14ac:dyDescent="0.45">
      <c r="A82" s="66"/>
    </row>
    <row r="83" spans="1:1" x14ac:dyDescent="0.45">
      <c r="A83" s="66"/>
    </row>
    <row r="84" spans="1:1" x14ac:dyDescent="0.45">
      <c r="A84" s="66"/>
    </row>
    <row r="85" spans="1:1" x14ac:dyDescent="0.45">
      <c r="A85" s="66"/>
    </row>
    <row r="86" spans="1:1" x14ac:dyDescent="0.45">
      <c r="A86" s="66"/>
    </row>
    <row r="87" spans="1:1" x14ac:dyDescent="0.45">
      <c r="A87" s="66"/>
    </row>
    <row r="88" spans="1:1" x14ac:dyDescent="0.45">
      <c r="A88" s="66"/>
    </row>
    <row r="89" spans="1:1" x14ac:dyDescent="0.45">
      <c r="A89" s="66"/>
    </row>
    <row r="90" spans="1:1" x14ac:dyDescent="0.45">
      <c r="A90" s="66"/>
    </row>
    <row r="91" spans="1:1" x14ac:dyDescent="0.45">
      <c r="A91" s="66"/>
    </row>
    <row r="92" spans="1:1" x14ac:dyDescent="0.45">
      <c r="A92" s="66"/>
    </row>
    <row r="93" spans="1:1" x14ac:dyDescent="0.45">
      <c r="A93" s="66"/>
    </row>
    <row r="94" spans="1:1" x14ac:dyDescent="0.45">
      <c r="A94" s="66"/>
    </row>
    <row r="95" spans="1:1" x14ac:dyDescent="0.45">
      <c r="A95" s="66"/>
    </row>
    <row r="96" spans="1:1" x14ac:dyDescent="0.45">
      <c r="A96" s="66"/>
    </row>
    <row r="97" spans="1:1" x14ac:dyDescent="0.45">
      <c r="A97" s="66"/>
    </row>
    <row r="98" spans="1:1" x14ac:dyDescent="0.45">
      <c r="A98" s="66"/>
    </row>
    <row r="99" spans="1:1" x14ac:dyDescent="0.45">
      <c r="A99" s="66"/>
    </row>
    <row r="100" spans="1:1" x14ac:dyDescent="0.45">
      <c r="A100" s="66"/>
    </row>
    <row r="101" spans="1:1" x14ac:dyDescent="0.45">
      <c r="A101" s="66"/>
    </row>
  </sheetData>
  <mergeCells count="1">
    <mergeCell ref="B4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E77-C258-437D-A8B9-499AB6163A3E}">
  <dimension ref="A3:B99"/>
  <sheetViews>
    <sheetView topLeftCell="A58" zoomScale="80" zoomScaleNormal="80" workbookViewId="0">
      <selection activeCell="A62" sqref="A62:B76"/>
    </sheetView>
  </sheetViews>
  <sheetFormatPr defaultRowHeight="14.25" x14ac:dyDescent="0.45"/>
  <cols>
    <col min="1" max="1" width="71.59765625" style="1" customWidth="1"/>
    <col min="2" max="2" width="16.73046875" style="1" customWidth="1"/>
  </cols>
  <sheetData>
    <row r="3" spans="1:2" ht="14.65" thickBot="1" x14ac:dyDescent="0.5">
      <c r="A3" s="2"/>
    </row>
    <row r="4" spans="1:2" x14ac:dyDescent="0.45">
      <c r="A4" s="3" t="s">
        <v>1</v>
      </c>
      <c r="B4" s="91" t="s">
        <v>2</v>
      </c>
    </row>
    <row r="5" spans="1:2" x14ac:dyDescent="0.45">
      <c r="A5" s="4" t="s">
        <v>4</v>
      </c>
      <c r="B5" s="92"/>
    </row>
    <row r="6" spans="1:2" ht="14.65" thickBot="1" x14ac:dyDescent="0.5">
      <c r="A6" s="5" t="s">
        <v>5</v>
      </c>
      <c r="B6" s="93"/>
    </row>
    <row r="7" spans="1:2" ht="14.65" thickBot="1" x14ac:dyDescent="0.5">
      <c r="A7" s="6"/>
      <c r="B7" s="8" t="s">
        <v>8</v>
      </c>
    </row>
    <row r="8" spans="1:2" x14ac:dyDescent="0.45">
      <c r="A8" s="10" t="s">
        <v>11</v>
      </c>
      <c r="B8" s="13"/>
    </row>
    <row r="9" spans="1:2" x14ac:dyDescent="0.45">
      <c r="A9" s="10" t="s">
        <v>12</v>
      </c>
      <c r="B9" s="18"/>
    </row>
    <row r="10" spans="1:2" x14ac:dyDescent="0.45">
      <c r="A10" s="10" t="s">
        <v>14</v>
      </c>
      <c r="B10" s="18"/>
    </row>
    <row r="11" spans="1:2" x14ac:dyDescent="0.45">
      <c r="A11" s="24" t="s">
        <v>15</v>
      </c>
      <c r="B11" s="18">
        <v>5.7854456678939695E-3</v>
      </c>
    </row>
    <row r="12" spans="1:2" x14ac:dyDescent="0.45">
      <c r="A12" s="24" t="s">
        <v>16</v>
      </c>
      <c r="B12" s="18">
        <v>0.71309381288838902</v>
      </c>
    </row>
    <row r="13" spans="1:2" x14ac:dyDescent="0.45">
      <c r="A13" s="24" t="s">
        <v>17</v>
      </c>
      <c r="B13" s="18">
        <v>0.2663548724465315</v>
      </c>
    </row>
    <row r="14" spans="1:2" x14ac:dyDescent="0.45">
      <c r="A14" s="24" t="s">
        <v>18</v>
      </c>
      <c r="B14" s="18">
        <v>1.3283067829774431E-2</v>
      </c>
    </row>
    <row r="15" spans="1:2" x14ac:dyDescent="0.45">
      <c r="A15" s="24" t="s">
        <v>19</v>
      </c>
      <c r="B15" s="18">
        <v>0</v>
      </c>
    </row>
    <row r="16" spans="1:2" ht="22.15" thickBot="1" x14ac:dyDescent="0.5">
      <c r="A16" s="27" t="s">
        <v>20</v>
      </c>
      <c r="B16" s="18">
        <v>0</v>
      </c>
    </row>
    <row r="17" spans="1:2" ht="14.65" thickBot="1" x14ac:dyDescent="0.5">
      <c r="A17" s="28" t="s">
        <v>21</v>
      </c>
      <c r="B17" s="30"/>
    </row>
    <row r="18" spans="1:2" x14ac:dyDescent="0.45">
      <c r="A18" s="32" t="s">
        <v>22</v>
      </c>
      <c r="B18" s="18"/>
    </row>
    <row r="19" spans="1:2" x14ac:dyDescent="0.45">
      <c r="A19" s="24" t="s">
        <v>23</v>
      </c>
      <c r="B19" s="18">
        <v>0</v>
      </c>
    </row>
    <row r="20" spans="1:2" x14ac:dyDescent="0.45">
      <c r="A20" s="24" t="s">
        <v>25</v>
      </c>
      <c r="B20" s="18">
        <v>9.1328904186101303E-2</v>
      </c>
    </row>
    <row r="21" spans="1:2" x14ac:dyDescent="0.45">
      <c r="A21" s="24" t="s">
        <v>26</v>
      </c>
      <c r="B21" s="18">
        <v>0</v>
      </c>
    </row>
    <row r="22" spans="1:2" x14ac:dyDescent="0.45">
      <c r="A22" s="24" t="s">
        <v>27</v>
      </c>
      <c r="B22" s="18">
        <v>2.8854489456969936E-4</v>
      </c>
    </row>
    <row r="23" spans="1:2" x14ac:dyDescent="0.45">
      <c r="A23" s="24" t="s">
        <v>28</v>
      </c>
      <c r="B23" s="18">
        <v>0</v>
      </c>
    </row>
    <row r="24" spans="1:2" x14ac:dyDescent="0.45">
      <c r="A24" s="24" t="s">
        <v>29</v>
      </c>
      <c r="B24" s="18">
        <v>0.13976436150683511</v>
      </c>
    </row>
    <row r="25" spans="1:2" x14ac:dyDescent="0.45">
      <c r="A25" s="24" t="s">
        <v>30</v>
      </c>
      <c r="B25" s="18">
        <v>2.3847088646277992E-3</v>
      </c>
    </row>
    <row r="26" spans="1:2" x14ac:dyDescent="0.45">
      <c r="A26" s="24" t="s">
        <v>31</v>
      </c>
      <c r="B26" s="18">
        <v>0</v>
      </c>
    </row>
    <row r="27" spans="1:2" ht="14.65" thickBot="1" x14ac:dyDescent="0.5">
      <c r="A27" s="37" t="s">
        <v>32</v>
      </c>
      <c r="B27" s="18">
        <v>0.23376651945213389</v>
      </c>
    </row>
    <row r="28" spans="1:2" ht="14.65" thickBot="1" x14ac:dyDescent="0.5">
      <c r="A28" s="41" t="s">
        <v>33</v>
      </c>
      <c r="B28" s="18"/>
    </row>
    <row r="29" spans="1:2" x14ac:dyDescent="0.45">
      <c r="A29" s="32" t="s">
        <v>34</v>
      </c>
      <c r="B29" s="18"/>
    </row>
    <row r="30" spans="1:2" x14ac:dyDescent="0.45">
      <c r="A30" s="45" t="s">
        <v>35</v>
      </c>
      <c r="B30" s="18"/>
    </row>
    <row r="31" spans="1:2" x14ac:dyDescent="0.45">
      <c r="A31" s="24" t="s">
        <v>36</v>
      </c>
      <c r="B31" s="18">
        <v>0</v>
      </c>
    </row>
    <row r="32" spans="1:2" x14ac:dyDescent="0.45">
      <c r="A32" s="24" t="s">
        <v>37</v>
      </c>
      <c r="B32" s="18">
        <v>0</v>
      </c>
    </row>
    <row r="33" spans="1:2" x14ac:dyDescent="0.45">
      <c r="A33" s="24" t="s">
        <v>38</v>
      </c>
      <c r="B33" s="18">
        <v>0</v>
      </c>
    </row>
    <row r="34" spans="1:2" x14ac:dyDescent="0.45">
      <c r="A34" s="24" t="s">
        <v>39</v>
      </c>
      <c r="B34" s="18">
        <v>0</v>
      </c>
    </row>
    <row r="35" spans="1:2" x14ac:dyDescent="0.45">
      <c r="A35" s="24" t="s">
        <v>40</v>
      </c>
      <c r="B35" s="18">
        <v>0.9735388010033863</v>
      </c>
    </row>
    <row r="36" spans="1:2" x14ac:dyDescent="0.45">
      <c r="A36" s="24" t="s">
        <v>41</v>
      </c>
      <c r="B36" s="18">
        <v>1.3719670598098213E-2</v>
      </c>
    </row>
    <row r="37" spans="1:2" x14ac:dyDescent="0.45">
      <c r="A37" s="24" t="s">
        <v>42</v>
      </c>
      <c r="B37" s="18">
        <v>8.2822694859131293E-3</v>
      </c>
    </row>
    <row r="38" spans="1:2" ht="14.65" thickBot="1" x14ac:dyDescent="0.5">
      <c r="A38" s="50" t="s">
        <v>43</v>
      </c>
      <c r="B38" s="18">
        <v>1</v>
      </c>
    </row>
    <row r="39" spans="1:2" ht="14.65" thickBot="1" x14ac:dyDescent="0.5">
      <c r="A39" s="52" t="s">
        <v>44</v>
      </c>
      <c r="B39" s="18"/>
    </row>
    <row r="40" spans="1:2" x14ac:dyDescent="0.45">
      <c r="A40" s="54" t="s">
        <v>45</v>
      </c>
      <c r="B40" s="18"/>
    </row>
    <row r="41" spans="1:2" x14ac:dyDescent="0.45">
      <c r="A41" s="24" t="s">
        <v>46</v>
      </c>
      <c r="B41" s="18">
        <v>0</v>
      </c>
    </row>
    <row r="42" spans="1:2" x14ac:dyDescent="0.45">
      <c r="A42" s="24" t="s">
        <v>47</v>
      </c>
      <c r="B42" s="18">
        <v>0</v>
      </c>
    </row>
    <row r="43" spans="1:2" x14ac:dyDescent="0.45">
      <c r="A43" s="24" t="s">
        <v>48</v>
      </c>
      <c r="B43" s="18">
        <v>0</v>
      </c>
    </row>
    <row r="44" spans="1:2" x14ac:dyDescent="0.45">
      <c r="A44" s="24" t="s">
        <v>49</v>
      </c>
      <c r="B44" s="18">
        <v>0</v>
      </c>
    </row>
    <row r="45" spans="1:2" x14ac:dyDescent="0.45">
      <c r="A45" s="24" t="s">
        <v>50</v>
      </c>
      <c r="B45" s="18">
        <v>2.7516739294039388E-2</v>
      </c>
    </row>
    <row r="46" spans="1:2" x14ac:dyDescent="0.45">
      <c r="A46" s="24" t="s">
        <v>51</v>
      </c>
      <c r="B46" s="18">
        <v>6.8556693039892444E-3</v>
      </c>
    </row>
    <row r="47" spans="1:2" x14ac:dyDescent="0.45">
      <c r="A47" s="24" t="s">
        <v>52</v>
      </c>
      <c r="B47" s="18">
        <v>0</v>
      </c>
    </row>
    <row r="48" spans="1:2" ht="14.65" thickBot="1" x14ac:dyDescent="0.5">
      <c r="A48" s="50" t="s">
        <v>53</v>
      </c>
      <c r="B48" s="18">
        <v>3.4372408598028634E-2</v>
      </c>
    </row>
    <row r="49" spans="1:2" ht="14.65" thickBot="1" x14ac:dyDescent="0.5">
      <c r="A49" s="28" t="s">
        <v>54</v>
      </c>
      <c r="B49" s="59"/>
    </row>
    <row r="50" spans="1:2" x14ac:dyDescent="0.45">
      <c r="A50" s="54" t="s">
        <v>55</v>
      </c>
      <c r="B50" s="18"/>
    </row>
    <row r="51" spans="1:2" x14ac:dyDescent="0.45">
      <c r="A51" s="24" t="s">
        <v>56</v>
      </c>
      <c r="B51" s="18">
        <v>4.2603959246477049E-3</v>
      </c>
    </row>
    <row r="52" spans="1:2" x14ac:dyDescent="0.45">
      <c r="A52" s="10" t="s">
        <v>57</v>
      </c>
      <c r="B52" s="18">
        <v>4.4113258143523307E-2</v>
      </c>
    </row>
    <row r="53" spans="1:2" x14ac:dyDescent="0.45">
      <c r="A53" s="10" t="s">
        <v>58</v>
      </c>
      <c r="B53" s="18">
        <v>0</v>
      </c>
    </row>
    <row r="54" spans="1:2" x14ac:dyDescent="0.45">
      <c r="A54" s="24" t="s">
        <v>59</v>
      </c>
      <c r="B54" s="18">
        <v>4.4281356303728557E-2</v>
      </c>
    </row>
    <row r="55" spans="1:2" ht="14.65" thickBot="1" x14ac:dyDescent="0.5">
      <c r="A55" s="50" t="s">
        <v>60</v>
      </c>
      <c r="B55" s="18">
        <v>0.1063349926094387</v>
      </c>
    </row>
    <row r="56" spans="1:2" ht="14.65" thickBot="1" x14ac:dyDescent="0.5">
      <c r="A56" s="28" t="s">
        <v>61</v>
      </c>
      <c r="B56" s="18">
        <v>0.22218885629751453</v>
      </c>
    </row>
    <row r="57" spans="1:2" ht="14.65" thickBot="1" x14ac:dyDescent="0.5">
      <c r="A57" s="62" t="s">
        <v>62</v>
      </c>
      <c r="B57" s="18"/>
    </row>
    <row r="58" spans="1:2" ht="14.65" thickBot="1" x14ac:dyDescent="0.5">
      <c r="A58" s="66"/>
    </row>
    <row r="59" spans="1:2" x14ac:dyDescent="0.45">
      <c r="A59" s="3" t="s">
        <v>1</v>
      </c>
    </row>
    <row r="60" spans="1:2" x14ac:dyDescent="0.45">
      <c r="A60" s="4" t="s">
        <v>63</v>
      </c>
    </row>
    <row r="61" spans="1:2" ht="14.65" thickBot="1" x14ac:dyDescent="0.5">
      <c r="A61" s="5" t="s">
        <v>5</v>
      </c>
    </row>
    <row r="62" spans="1:2" ht="14.65" thickBot="1" x14ac:dyDescent="0.5">
      <c r="A62" s="68"/>
      <c r="B62" s="8" t="s">
        <v>8</v>
      </c>
    </row>
    <row r="63" spans="1:2" x14ac:dyDescent="0.45">
      <c r="A63" s="69" t="s">
        <v>65</v>
      </c>
      <c r="B63" s="18">
        <v>6.5557083278627752</v>
      </c>
    </row>
    <row r="64" spans="1:2" ht="14.65" thickBot="1" x14ac:dyDescent="0.5">
      <c r="A64" s="69" t="s">
        <v>66</v>
      </c>
      <c r="B64" s="18">
        <v>5.5557083278627752</v>
      </c>
    </row>
    <row r="65" spans="1:2" ht="14.65" thickBot="1" x14ac:dyDescent="0.5">
      <c r="A65" s="28" t="s">
        <v>67</v>
      </c>
      <c r="B65" s="76"/>
    </row>
    <row r="66" spans="1:2" x14ac:dyDescent="0.45">
      <c r="A66" s="69" t="s">
        <v>68</v>
      </c>
      <c r="B66" s="18">
        <v>5.3035154975381631E-2</v>
      </c>
    </row>
    <row r="67" spans="1:2" x14ac:dyDescent="0.45">
      <c r="A67" s="69" t="s">
        <v>69</v>
      </c>
      <c r="B67" s="18">
        <v>0.42630991298661575</v>
      </c>
    </row>
    <row r="68" spans="1:2" x14ac:dyDescent="0.45">
      <c r="A68" s="69" t="s">
        <v>70</v>
      </c>
      <c r="B68" s="18">
        <v>0.22742928816548919</v>
      </c>
    </row>
    <row r="69" spans="1:2" x14ac:dyDescent="0.45">
      <c r="A69" s="69" t="s">
        <v>71</v>
      </c>
      <c r="B69" s="18">
        <v>0.10106038015804868</v>
      </c>
    </row>
    <row r="70" spans="1:2" ht="14.65" thickBot="1" x14ac:dyDescent="0.5">
      <c r="A70" s="69" t="s">
        <v>72</v>
      </c>
      <c r="B70" s="18"/>
    </row>
    <row r="71" spans="1:2" ht="14.65" thickBot="1" x14ac:dyDescent="0.5">
      <c r="A71" s="28" t="s">
        <v>73</v>
      </c>
      <c r="B71" s="76"/>
    </row>
    <row r="72" spans="1:2" x14ac:dyDescent="0.45">
      <c r="A72" s="69" t="s">
        <v>74</v>
      </c>
      <c r="B72" s="18">
        <v>0.8590460380104874</v>
      </c>
    </row>
    <row r="73" spans="1:2" ht="14.65" thickBot="1" x14ac:dyDescent="0.5">
      <c r="A73" s="69" t="s">
        <v>75</v>
      </c>
      <c r="B73" s="18" t="s">
        <v>0</v>
      </c>
    </row>
    <row r="74" spans="1:2" ht="14.65" thickBot="1" x14ac:dyDescent="0.5">
      <c r="A74" s="28" t="s">
        <v>76</v>
      </c>
      <c r="B74" s="59"/>
    </row>
    <row r="75" spans="1:2" ht="14.65" thickBot="1" x14ac:dyDescent="0.5">
      <c r="A75" s="69" t="s">
        <v>77</v>
      </c>
      <c r="B75" s="18">
        <v>1.3646690382866782</v>
      </c>
    </row>
    <row r="76" spans="1:2" ht="14.65" thickBot="1" x14ac:dyDescent="0.5">
      <c r="A76" s="28" t="s">
        <v>78</v>
      </c>
      <c r="B76" s="59"/>
    </row>
    <row r="77" spans="1:2" x14ac:dyDescent="0.45">
      <c r="A77" s="82"/>
    </row>
    <row r="78" spans="1:2" x14ac:dyDescent="0.45">
      <c r="A78" s="66"/>
    </row>
    <row r="79" spans="1:2" x14ac:dyDescent="0.45">
      <c r="A79" s="85"/>
    </row>
    <row r="80" spans="1:2" x14ac:dyDescent="0.45">
      <c r="A80" s="66"/>
    </row>
    <row r="81" spans="1:1" x14ac:dyDescent="0.45">
      <c r="A81" s="66"/>
    </row>
    <row r="82" spans="1:1" x14ac:dyDescent="0.45">
      <c r="A82" s="66"/>
    </row>
    <row r="83" spans="1:1" x14ac:dyDescent="0.45">
      <c r="A83" s="66"/>
    </row>
    <row r="84" spans="1:1" x14ac:dyDescent="0.45">
      <c r="A84" s="66"/>
    </row>
    <row r="85" spans="1:1" x14ac:dyDescent="0.45">
      <c r="A85" s="66"/>
    </row>
    <row r="86" spans="1:1" x14ac:dyDescent="0.45">
      <c r="A86" s="66"/>
    </row>
    <row r="87" spans="1:1" x14ac:dyDescent="0.45">
      <c r="A87" s="66"/>
    </row>
    <row r="88" spans="1:1" x14ac:dyDescent="0.45">
      <c r="A88" s="66"/>
    </row>
    <row r="89" spans="1:1" x14ac:dyDescent="0.45">
      <c r="A89" s="66"/>
    </row>
    <row r="90" spans="1:1" x14ac:dyDescent="0.45">
      <c r="A90" s="66"/>
    </row>
    <row r="91" spans="1:1" x14ac:dyDescent="0.45">
      <c r="A91" s="66"/>
    </row>
    <row r="92" spans="1:1" x14ac:dyDescent="0.45">
      <c r="A92" s="66"/>
    </row>
    <row r="93" spans="1:1" x14ac:dyDescent="0.45">
      <c r="A93" s="66"/>
    </row>
    <row r="94" spans="1:1" x14ac:dyDescent="0.45">
      <c r="A94" s="66"/>
    </row>
    <row r="95" spans="1:1" x14ac:dyDescent="0.45">
      <c r="A95" s="66"/>
    </row>
    <row r="96" spans="1:1" x14ac:dyDescent="0.45">
      <c r="A96" s="66"/>
    </row>
    <row r="97" spans="1:1" x14ac:dyDescent="0.45">
      <c r="A97" s="66"/>
    </row>
    <row r="98" spans="1:1" x14ac:dyDescent="0.45">
      <c r="A98" s="66"/>
    </row>
    <row r="99" spans="1:1" x14ac:dyDescent="0.45">
      <c r="A99" s="66"/>
    </row>
  </sheetData>
  <mergeCells count="1">
    <mergeCell ref="B4:B6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FF3-FDBA-4B7B-96A5-BC0757CD47CE}">
  <dimension ref="A1"/>
  <sheetViews>
    <sheetView zoomScaleNormal="100" workbookViewId="0">
      <selection activeCell="C6" sqref="C6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0BE9-1D55-42AF-9DC7-A8CED011E827}">
  <sheetPr>
    <tabColor theme="5" tint="0.59999389629810485"/>
  </sheetPr>
  <dimension ref="A1:I35"/>
  <sheetViews>
    <sheetView showGridLines="0" zoomScale="70" zoomScaleNormal="70" workbookViewId="0">
      <selection activeCell="B3" sqref="B3:D3"/>
    </sheetView>
  </sheetViews>
  <sheetFormatPr defaultColWidth="10.6640625" defaultRowHeight="14.25" x14ac:dyDescent="0.45"/>
  <cols>
    <col min="1" max="1" width="6.1328125" style="106" customWidth="1"/>
    <col min="2" max="4" width="31.265625" style="106" customWidth="1"/>
    <col min="5" max="5" width="9.59765625" style="106" customWidth="1"/>
    <col min="6" max="6" width="7.265625" style="106" customWidth="1"/>
    <col min="7" max="7" width="12.59765625" style="106" bestFit="1" customWidth="1"/>
    <col min="8" max="229" width="10.6640625" style="106"/>
    <col min="230" max="230" width="6.1328125" style="106" customWidth="1"/>
    <col min="231" max="231" width="29" style="106" customWidth="1"/>
    <col min="232" max="232" width="25.86328125" style="106" customWidth="1"/>
    <col min="233" max="233" width="26.86328125" style="106" customWidth="1"/>
    <col min="234" max="234" width="15.73046875" style="106" customWidth="1"/>
    <col min="235" max="235" width="9.59765625" style="106" customWidth="1"/>
    <col min="236" max="236" width="5.59765625" style="106" customWidth="1"/>
    <col min="237" max="237" width="24.73046875" style="106" customWidth="1"/>
    <col min="238" max="238" width="23.59765625" style="106" customWidth="1"/>
    <col min="239" max="239" width="21.3984375" style="106" customWidth="1"/>
    <col min="240" max="240" width="11.1328125" style="106" customWidth="1"/>
    <col min="241" max="241" width="10.6640625" style="106"/>
    <col min="242" max="242" width="21.1328125" style="106" customWidth="1"/>
    <col min="243" max="243" width="26" style="106" customWidth="1"/>
    <col min="244" max="244" width="20.59765625" style="106" customWidth="1"/>
    <col min="245" max="245" width="11.1328125" style="106" bestFit="1" customWidth="1"/>
    <col min="246" max="246" width="7.265625" style="106" customWidth="1"/>
    <col min="247" max="247" width="26.86328125" style="106" customWidth="1"/>
    <col min="248" max="248" width="14.86328125" style="106" bestFit="1" customWidth="1"/>
    <col min="249" max="249" width="15.59765625" style="106" bestFit="1" customWidth="1"/>
    <col min="250" max="250" width="11.1328125" style="106" bestFit="1" customWidth="1"/>
    <col min="251" max="251" width="10.6640625" style="106"/>
    <col min="252" max="252" width="32.86328125" style="106" customWidth="1"/>
    <col min="253" max="253" width="20.3984375" style="106" customWidth="1"/>
    <col min="254" max="254" width="19.3984375" style="106" customWidth="1"/>
    <col min="255" max="255" width="20.59765625" style="106" customWidth="1"/>
    <col min="256" max="256" width="8.3984375" style="106" customWidth="1"/>
    <col min="257" max="257" width="19.265625" style="106" customWidth="1"/>
    <col min="258" max="258" width="23.265625" style="106" customWidth="1"/>
    <col min="259" max="259" width="13.86328125" style="106" bestFit="1" customWidth="1"/>
    <col min="260" max="260" width="10.73046875" style="106" bestFit="1" customWidth="1"/>
    <col min="261" max="261" width="10.6640625" style="106"/>
    <col min="262" max="263" width="12.59765625" style="106" bestFit="1" customWidth="1"/>
    <col min="264" max="485" width="10.6640625" style="106"/>
    <col min="486" max="486" width="6.1328125" style="106" customWidth="1"/>
    <col min="487" max="487" width="29" style="106" customWidth="1"/>
    <col min="488" max="488" width="25.86328125" style="106" customWidth="1"/>
    <col min="489" max="489" width="26.86328125" style="106" customWidth="1"/>
    <col min="490" max="490" width="15.73046875" style="106" customWidth="1"/>
    <col min="491" max="491" width="9.59765625" style="106" customWidth="1"/>
    <col min="492" max="492" width="5.59765625" style="106" customWidth="1"/>
    <col min="493" max="493" width="24.73046875" style="106" customWidth="1"/>
    <col min="494" max="494" width="23.59765625" style="106" customWidth="1"/>
    <col min="495" max="495" width="21.3984375" style="106" customWidth="1"/>
    <col min="496" max="496" width="11.1328125" style="106" customWidth="1"/>
    <col min="497" max="497" width="10.6640625" style="106"/>
    <col min="498" max="498" width="21.1328125" style="106" customWidth="1"/>
    <col min="499" max="499" width="26" style="106" customWidth="1"/>
    <col min="500" max="500" width="20.59765625" style="106" customWidth="1"/>
    <col min="501" max="501" width="11.1328125" style="106" bestFit="1" customWidth="1"/>
    <col min="502" max="502" width="7.265625" style="106" customWidth="1"/>
    <col min="503" max="503" width="26.86328125" style="106" customWidth="1"/>
    <col min="504" max="504" width="14.86328125" style="106" bestFit="1" customWidth="1"/>
    <col min="505" max="505" width="15.59765625" style="106" bestFit="1" customWidth="1"/>
    <col min="506" max="506" width="11.1328125" style="106" bestFit="1" customWidth="1"/>
    <col min="507" max="507" width="10.6640625" style="106"/>
    <col min="508" max="508" width="32.86328125" style="106" customWidth="1"/>
    <col min="509" max="509" width="20.3984375" style="106" customWidth="1"/>
    <col min="510" max="510" width="19.3984375" style="106" customWidth="1"/>
    <col min="511" max="511" width="20.59765625" style="106" customWidth="1"/>
    <col min="512" max="512" width="8.3984375" style="106" customWidth="1"/>
    <col min="513" max="513" width="19.265625" style="106" customWidth="1"/>
    <col min="514" max="514" width="23.265625" style="106" customWidth="1"/>
    <col min="515" max="515" width="13.86328125" style="106" bestFit="1" customWidth="1"/>
    <col min="516" max="516" width="10.73046875" style="106" bestFit="1" customWidth="1"/>
    <col min="517" max="517" width="10.6640625" style="106"/>
    <col min="518" max="519" width="12.59765625" style="106" bestFit="1" customWidth="1"/>
    <col min="520" max="741" width="10.6640625" style="106"/>
    <col min="742" max="742" width="6.1328125" style="106" customWidth="1"/>
    <col min="743" max="743" width="29" style="106" customWidth="1"/>
    <col min="744" max="744" width="25.86328125" style="106" customWidth="1"/>
    <col min="745" max="745" width="26.86328125" style="106" customWidth="1"/>
    <col min="746" max="746" width="15.73046875" style="106" customWidth="1"/>
    <col min="747" max="747" width="9.59765625" style="106" customWidth="1"/>
    <col min="748" max="748" width="5.59765625" style="106" customWidth="1"/>
    <col min="749" max="749" width="24.73046875" style="106" customWidth="1"/>
    <col min="750" max="750" width="23.59765625" style="106" customWidth="1"/>
    <col min="751" max="751" width="21.3984375" style="106" customWidth="1"/>
    <col min="752" max="752" width="11.1328125" style="106" customWidth="1"/>
    <col min="753" max="753" width="10.6640625" style="106"/>
    <col min="754" max="754" width="21.1328125" style="106" customWidth="1"/>
    <col min="755" max="755" width="26" style="106" customWidth="1"/>
    <col min="756" max="756" width="20.59765625" style="106" customWidth="1"/>
    <col min="757" max="757" width="11.1328125" style="106" bestFit="1" customWidth="1"/>
    <col min="758" max="758" width="7.265625" style="106" customWidth="1"/>
    <col min="759" max="759" width="26.86328125" style="106" customWidth="1"/>
    <col min="760" max="760" width="14.86328125" style="106" bestFit="1" customWidth="1"/>
    <col min="761" max="761" width="15.59765625" style="106" bestFit="1" customWidth="1"/>
    <col min="762" max="762" width="11.1328125" style="106" bestFit="1" customWidth="1"/>
    <col min="763" max="763" width="10.6640625" style="106"/>
    <col min="764" max="764" width="32.86328125" style="106" customWidth="1"/>
    <col min="765" max="765" width="20.3984375" style="106" customWidth="1"/>
    <col min="766" max="766" width="19.3984375" style="106" customWidth="1"/>
    <col min="767" max="767" width="20.59765625" style="106" customWidth="1"/>
    <col min="768" max="768" width="8.3984375" style="106" customWidth="1"/>
    <col min="769" max="769" width="19.265625" style="106" customWidth="1"/>
    <col min="770" max="770" width="23.265625" style="106" customWidth="1"/>
    <col min="771" max="771" width="13.86328125" style="106" bestFit="1" customWidth="1"/>
    <col min="772" max="772" width="10.73046875" style="106" bestFit="1" customWidth="1"/>
    <col min="773" max="773" width="10.6640625" style="106"/>
    <col min="774" max="775" width="12.59765625" style="106" bestFit="1" customWidth="1"/>
    <col min="776" max="997" width="10.6640625" style="106"/>
    <col min="998" max="998" width="6.1328125" style="106" customWidth="1"/>
    <col min="999" max="999" width="29" style="106" customWidth="1"/>
    <col min="1000" max="1000" width="25.86328125" style="106" customWidth="1"/>
    <col min="1001" max="1001" width="26.86328125" style="106" customWidth="1"/>
    <col min="1002" max="1002" width="15.73046875" style="106" customWidth="1"/>
    <col min="1003" max="1003" width="9.59765625" style="106" customWidth="1"/>
    <col min="1004" max="1004" width="5.59765625" style="106" customWidth="1"/>
    <col min="1005" max="1005" width="24.73046875" style="106" customWidth="1"/>
    <col min="1006" max="1006" width="23.59765625" style="106" customWidth="1"/>
    <col min="1007" max="1007" width="21.3984375" style="106" customWidth="1"/>
    <col min="1008" max="1008" width="11.1328125" style="106" customWidth="1"/>
    <col min="1009" max="1009" width="10.6640625" style="106"/>
    <col min="1010" max="1010" width="21.1328125" style="106" customWidth="1"/>
    <col min="1011" max="1011" width="26" style="106" customWidth="1"/>
    <col min="1012" max="1012" width="20.59765625" style="106" customWidth="1"/>
    <col min="1013" max="1013" width="11.1328125" style="106" bestFit="1" customWidth="1"/>
    <col min="1014" max="1014" width="7.265625" style="106" customWidth="1"/>
    <col min="1015" max="1015" width="26.86328125" style="106" customWidth="1"/>
    <col min="1016" max="1016" width="14.86328125" style="106" bestFit="1" customWidth="1"/>
    <col min="1017" max="1017" width="15.59765625" style="106" bestFit="1" customWidth="1"/>
    <col min="1018" max="1018" width="11.1328125" style="106" bestFit="1" customWidth="1"/>
    <col min="1019" max="1019" width="10.6640625" style="106"/>
    <col min="1020" max="1020" width="32.86328125" style="106" customWidth="1"/>
    <col min="1021" max="1021" width="20.3984375" style="106" customWidth="1"/>
    <col min="1022" max="1022" width="19.3984375" style="106" customWidth="1"/>
    <col min="1023" max="1023" width="20.59765625" style="106" customWidth="1"/>
    <col min="1024" max="1024" width="8.3984375" style="106" customWidth="1"/>
    <col min="1025" max="1025" width="19.265625" style="106" customWidth="1"/>
    <col min="1026" max="1026" width="23.265625" style="106" customWidth="1"/>
    <col min="1027" max="1027" width="13.86328125" style="106" bestFit="1" customWidth="1"/>
    <col min="1028" max="1028" width="10.73046875" style="106" bestFit="1" customWidth="1"/>
    <col min="1029" max="1029" width="10.6640625" style="106"/>
    <col min="1030" max="1031" width="12.59765625" style="106" bestFit="1" customWidth="1"/>
    <col min="1032" max="1253" width="10.6640625" style="106"/>
    <col min="1254" max="1254" width="6.1328125" style="106" customWidth="1"/>
    <col min="1255" max="1255" width="29" style="106" customWidth="1"/>
    <col min="1256" max="1256" width="25.86328125" style="106" customWidth="1"/>
    <col min="1257" max="1257" width="26.86328125" style="106" customWidth="1"/>
    <col min="1258" max="1258" width="15.73046875" style="106" customWidth="1"/>
    <col min="1259" max="1259" width="9.59765625" style="106" customWidth="1"/>
    <col min="1260" max="1260" width="5.59765625" style="106" customWidth="1"/>
    <col min="1261" max="1261" width="24.73046875" style="106" customWidth="1"/>
    <col min="1262" max="1262" width="23.59765625" style="106" customWidth="1"/>
    <col min="1263" max="1263" width="21.3984375" style="106" customWidth="1"/>
    <col min="1264" max="1264" width="11.1328125" style="106" customWidth="1"/>
    <col min="1265" max="1265" width="10.6640625" style="106"/>
    <col min="1266" max="1266" width="21.1328125" style="106" customWidth="1"/>
    <col min="1267" max="1267" width="26" style="106" customWidth="1"/>
    <col min="1268" max="1268" width="20.59765625" style="106" customWidth="1"/>
    <col min="1269" max="1269" width="11.1328125" style="106" bestFit="1" customWidth="1"/>
    <col min="1270" max="1270" width="7.265625" style="106" customWidth="1"/>
    <col min="1271" max="1271" width="26.86328125" style="106" customWidth="1"/>
    <col min="1272" max="1272" width="14.86328125" style="106" bestFit="1" customWidth="1"/>
    <col min="1273" max="1273" width="15.59765625" style="106" bestFit="1" customWidth="1"/>
    <col min="1274" max="1274" width="11.1328125" style="106" bestFit="1" customWidth="1"/>
    <col min="1275" max="1275" width="10.6640625" style="106"/>
    <col min="1276" max="1276" width="32.86328125" style="106" customWidth="1"/>
    <col min="1277" max="1277" width="20.3984375" style="106" customWidth="1"/>
    <col min="1278" max="1278" width="19.3984375" style="106" customWidth="1"/>
    <col min="1279" max="1279" width="20.59765625" style="106" customWidth="1"/>
    <col min="1280" max="1280" width="8.3984375" style="106" customWidth="1"/>
    <col min="1281" max="1281" width="19.265625" style="106" customWidth="1"/>
    <col min="1282" max="1282" width="23.265625" style="106" customWidth="1"/>
    <col min="1283" max="1283" width="13.86328125" style="106" bestFit="1" customWidth="1"/>
    <col min="1284" max="1284" width="10.73046875" style="106" bestFit="1" customWidth="1"/>
    <col min="1285" max="1285" width="10.6640625" style="106"/>
    <col min="1286" max="1287" width="12.59765625" style="106" bestFit="1" customWidth="1"/>
    <col min="1288" max="1509" width="10.6640625" style="106"/>
    <col min="1510" max="1510" width="6.1328125" style="106" customWidth="1"/>
    <col min="1511" max="1511" width="29" style="106" customWidth="1"/>
    <col min="1512" max="1512" width="25.86328125" style="106" customWidth="1"/>
    <col min="1513" max="1513" width="26.86328125" style="106" customWidth="1"/>
    <col min="1514" max="1514" width="15.73046875" style="106" customWidth="1"/>
    <col min="1515" max="1515" width="9.59765625" style="106" customWidth="1"/>
    <col min="1516" max="1516" width="5.59765625" style="106" customWidth="1"/>
    <col min="1517" max="1517" width="24.73046875" style="106" customWidth="1"/>
    <col min="1518" max="1518" width="23.59765625" style="106" customWidth="1"/>
    <col min="1519" max="1519" width="21.3984375" style="106" customWidth="1"/>
    <col min="1520" max="1520" width="11.1328125" style="106" customWidth="1"/>
    <col min="1521" max="1521" width="10.6640625" style="106"/>
    <col min="1522" max="1522" width="21.1328125" style="106" customWidth="1"/>
    <col min="1523" max="1523" width="26" style="106" customWidth="1"/>
    <col min="1524" max="1524" width="20.59765625" style="106" customWidth="1"/>
    <col min="1525" max="1525" width="11.1328125" style="106" bestFit="1" customWidth="1"/>
    <col min="1526" max="1526" width="7.265625" style="106" customWidth="1"/>
    <col min="1527" max="1527" width="26.86328125" style="106" customWidth="1"/>
    <col min="1528" max="1528" width="14.86328125" style="106" bestFit="1" customWidth="1"/>
    <col min="1529" max="1529" width="15.59765625" style="106" bestFit="1" customWidth="1"/>
    <col min="1530" max="1530" width="11.1328125" style="106" bestFit="1" customWidth="1"/>
    <col min="1531" max="1531" width="10.6640625" style="106"/>
    <col min="1532" max="1532" width="32.86328125" style="106" customWidth="1"/>
    <col min="1533" max="1533" width="20.3984375" style="106" customWidth="1"/>
    <col min="1534" max="1534" width="19.3984375" style="106" customWidth="1"/>
    <col min="1535" max="1535" width="20.59765625" style="106" customWidth="1"/>
    <col min="1536" max="1536" width="8.3984375" style="106" customWidth="1"/>
    <col min="1537" max="1537" width="19.265625" style="106" customWidth="1"/>
    <col min="1538" max="1538" width="23.265625" style="106" customWidth="1"/>
    <col min="1539" max="1539" width="13.86328125" style="106" bestFit="1" customWidth="1"/>
    <col min="1540" max="1540" width="10.73046875" style="106" bestFit="1" customWidth="1"/>
    <col min="1541" max="1541" width="10.6640625" style="106"/>
    <col min="1542" max="1543" width="12.59765625" style="106" bestFit="1" customWidth="1"/>
    <col min="1544" max="1765" width="10.6640625" style="106"/>
    <col min="1766" max="1766" width="6.1328125" style="106" customWidth="1"/>
    <col min="1767" max="1767" width="29" style="106" customWidth="1"/>
    <col min="1768" max="1768" width="25.86328125" style="106" customWidth="1"/>
    <col min="1769" max="1769" width="26.86328125" style="106" customWidth="1"/>
    <col min="1770" max="1770" width="15.73046875" style="106" customWidth="1"/>
    <col min="1771" max="1771" width="9.59765625" style="106" customWidth="1"/>
    <col min="1772" max="1772" width="5.59765625" style="106" customWidth="1"/>
    <col min="1773" max="1773" width="24.73046875" style="106" customWidth="1"/>
    <col min="1774" max="1774" width="23.59765625" style="106" customWidth="1"/>
    <col min="1775" max="1775" width="21.3984375" style="106" customWidth="1"/>
    <col min="1776" max="1776" width="11.1328125" style="106" customWidth="1"/>
    <col min="1777" max="1777" width="10.6640625" style="106"/>
    <col min="1778" max="1778" width="21.1328125" style="106" customWidth="1"/>
    <col min="1779" max="1779" width="26" style="106" customWidth="1"/>
    <col min="1780" max="1780" width="20.59765625" style="106" customWidth="1"/>
    <col min="1781" max="1781" width="11.1328125" style="106" bestFit="1" customWidth="1"/>
    <col min="1782" max="1782" width="7.265625" style="106" customWidth="1"/>
    <col min="1783" max="1783" width="26.86328125" style="106" customWidth="1"/>
    <col min="1784" max="1784" width="14.86328125" style="106" bestFit="1" customWidth="1"/>
    <col min="1785" max="1785" width="15.59765625" style="106" bestFit="1" customWidth="1"/>
    <col min="1786" max="1786" width="11.1328125" style="106" bestFit="1" customWidth="1"/>
    <col min="1787" max="1787" width="10.6640625" style="106"/>
    <col min="1788" max="1788" width="32.86328125" style="106" customWidth="1"/>
    <col min="1789" max="1789" width="20.3984375" style="106" customWidth="1"/>
    <col min="1790" max="1790" width="19.3984375" style="106" customWidth="1"/>
    <col min="1791" max="1791" width="20.59765625" style="106" customWidth="1"/>
    <col min="1792" max="1792" width="8.3984375" style="106" customWidth="1"/>
    <col min="1793" max="1793" width="19.265625" style="106" customWidth="1"/>
    <col min="1794" max="1794" width="23.265625" style="106" customWidth="1"/>
    <col min="1795" max="1795" width="13.86328125" style="106" bestFit="1" customWidth="1"/>
    <col min="1796" max="1796" width="10.73046875" style="106" bestFit="1" customWidth="1"/>
    <col min="1797" max="1797" width="10.6640625" style="106"/>
    <col min="1798" max="1799" width="12.59765625" style="106" bestFit="1" customWidth="1"/>
    <col min="1800" max="2021" width="10.6640625" style="106"/>
    <col min="2022" max="2022" width="6.1328125" style="106" customWidth="1"/>
    <col min="2023" max="2023" width="29" style="106" customWidth="1"/>
    <col min="2024" max="2024" width="25.86328125" style="106" customWidth="1"/>
    <col min="2025" max="2025" width="26.86328125" style="106" customWidth="1"/>
    <col min="2026" max="2026" width="15.73046875" style="106" customWidth="1"/>
    <col min="2027" max="2027" width="9.59765625" style="106" customWidth="1"/>
    <col min="2028" max="2028" width="5.59765625" style="106" customWidth="1"/>
    <col min="2029" max="2029" width="24.73046875" style="106" customWidth="1"/>
    <col min="2030" max="2030" width="23.59765625" style="106" customWidth="1"/>
    <col min="2031" max="2031" width="21.3984375" style="106" customWidth="1"/>
    <col min="2032" max="2032" width="11.1328125" style="106" customWidth="1"/>
    <col min="2033" max="2033" width="10.6640625" style="106"/>
    <col min="2034" max="2034" width="21.1328125" style="106" customWidth="1"/>
    <col min="2035" max="2035" width="26" style="106" customWidth="1"/>
    <col min="2036" max="2036" width="20.59765625" style="106" customWidth="1"/>
    <col min="2037" max="2037" width="11.1328125" style="106" bestFit="1" customWidth="1"/>
    <col min="2038" max="2038" width="7.265625" style="106" customWidth="1"/>
    <col min="2039" max="2039" width="26.86328125" style="106" customWidth="1"/>
    <col min="2040" max="2040" width="14.86328125" style="106" bestFit="1" customWidth="1"/>
    <col min="2041" max="2041" width="15.59765625" style="106" bestFit="1" customWidth="1"/>
    <col min="2042" max="2042" width="11.1328125" style="106" bestFit="1" customWidth="1"/>
    <col min="2043" max="2043" width="10.6640625" style="106"/>
    <col min="2044" max="2044" width="32.86328125" style="106" customWidth="1"/>
    <col min="2045" max="2045" width="20.3984375" style="106" customWidth="1"/>
    <col min="2046" max="2046" width="19.3984375" style="106" customWidth="1"/>
    <col min="2047" max="2047" width="20.59765625" style="106" customWidth="1"/>
    <col min="2048" max="2048" width="8.3984375" style="106" customWidth="1"/>
    <col min="2049" max="2049" width="19.265625" style="106" customWidth="1"/>
    <col min="2050" max="2050" width="23.265625" style="106" customWidth="1"/>
    <col min="2051" max="2051" width="13.86328125" style="106" bestFit="1" customWidth="1"/>
    <col min="2052" max="2052" width="10.73046875" style="106" bestFit="1" customWidth="1"/>
    <col min="2053" max="2053" width="10.6640625" style="106"/>
    <col min="2054" max="2055" width="12.59765625" style="106" bestFit="1" customWidth="1"/>
    <col min="2056" max="2277" width="10.6640625" style="106"/>
    <col min="2278" max="2278" width="6.1328125" style="106" customWidth="1"/>
    <col min="2279" max="2279" width="29" style="106" customWidth="1"/>
    <col min="2280" max="2280" width="25.86328125" style="106" customWidth="1"/>
    <col min="2281" max="2281" width="26.86328125" style="106" customWidth="1"/>
    <col min="2282" max="2282" width="15.73046875" style="106" customWidth="1"/>
    <col min="2283" max="2283" width="9.59765625" style="106" customWidth="1"/>
    <col min="2284" max="2284" width="5.59765625" style="106" customWidth="1"/>
    <col min="2285" max="2285" width="24.73046875" style="106" customWidth="1"/>
    <col min="2286" max="2286" width="23.59765625" style="106" customWidth="1"/>
    <col min="2287" max="2287" width="21.3984375" style="106" customWidth="1"/>
    <col min="2288" max="2288" width="11.1328125" style="106" customWidth="1"/>
    <col min="2289" max="2289" width="10.6640625" style="106"/>
    <col min="2290" max="2290" width="21.1328125" style="106" customWidth="1"/>
    <col min="2291" max="2291" width="26" style="106" customWidth="1"/>
    <col min="2292" max="2292" width="20.59765625" style="106" customWidth="1"/>
    <col min="2293" max="2293" width="11.1328125" style="106" bestFit="1" customWidth="1"/>
    <col min="2294" max="2294" width="7.265625" style="106" customWidth="1"/>
    <col min="2295" max="2295" width="26.86328125" style="106" customWidth="1"/>
    <col min="2296" max="2296" width="14.86328125" style="106" bestFit="1" customWidth="1"/>
    <col min="2297" max="2297" width="15.59765625" style="106" bestFit="1" customWidth="1"/>
    <col min="2298" max="2298" width="11.1328125" style="106" bestFit="1" customWidth="1"/>
    <col min="2299" max="2299" width="10.6640625" style="106"/>
    <col min="2300" max="2300" width="32.86328125" style="106" customWidth="1"/>
    <col min="2301" max="2301" width="20.3984375" style="106" customWidth="1"/>
    <col min="2302" max="2302" width="19.3984375" style="106" customWidth="1"/>
    <col min="2303" max="2303" width="20.59765625" style="106" customWidth="1"/>
    <col min="2304" max="2304" width="8.3984375" style="106" customWidth="1"/>
    <col min="2305" max="2305" width="19.265625" style="106" customWidth="1"/>
    <col min="2306" max="2306" width="23.265625" style="106" customWidth="1"/>
    <col min="2307" max="2307" width="13.86328125" style="106" bestFit="1" customWidth="1"/>
    <col min="2308" max="2308" width="10.73046875" style="106" bestFit="1" customWidth="1"/>
    <col min="2309" max="2309" width="10.6640625" style="106"/>
    <col min="2310" max="2311" width="12.59765625" style="106" bestFit="1" customWidth="1"/>
    <col min="2312" max="2533" width="10.6640625" style="106"/>
    <col min="2534" max="2534" width="6.1328125" style="106" customWidth="1"/>
    <col min="2535" max="2535" width="29" style="106" customWidth="1"/>
    <col min="2536" max="2536" width="25.86328125" style="106" customWidth="1"/>
    <col min="2537" max="2537" width="26.86328125" style="106" customWidth="1"/>
    <col min="2538" max="2538" width="15.73046875" style="106" customWidth="1"/>
    <col min="2539" max="2539" width="9.59765625" style="106" customWidth="1"/>
    <col min="2540" max="2540" width="5.59765625" style="106" customWidth="1"/>
    <col min="2541" max="2541" width="24.73046875" style="106" customWidth="1"/>
    <col min="2542" max="2542" width="23.59765625" style="106" customWidth="1"/>
    <col min="2543" max="2543" width="21.3984375" style="106" customWidth="1"/>
    <col min="2544" max="2544" width="11.1328125" style="106" customWidth="1"/>
    <col min="2545" max="2545" width="10.6640625" style="106"/>
    <col min="2546" max="2546" width="21.1328125" style="106" customWidth="1"/>
    <col min="2547" max="2547" width="26" style="106" customWidth="1"/>
    <col min="2548" max="2548" width="20.59765625" style="106" customWidth="1"/>
    <col min="2549" max="2549" width="11.1328125" style="106" bestFit="1" customWidth="1"/>
    <col min="2550" max="2550" width="7.265625" style="106" customWidth="1"/>
    <col min="2551" max="2551" width="26.86328125" style="106" customWidth="1"/>
    <col min="2552" max="2552" width="14.86328125" style="106" bestFit="1" customWidth="1"/>
    <col min="2553" max="2553" width="15.59765625" style="106" bestFit="1" customWidth="1"/>
    <col min="2554" max="2554" width="11.1328125" style="106" bestFit="1" customWidth="1"/>
    <col min="2555" max="2555" width="10.6640625" style="106"/>
    <col min="2556" max="2556" width="32.86328125" style="106" customWidth="1"/>
    <col min="2557" max="2557" width="20.3984375" style="106" customWidth="1"/>
    <col min="2558" max="2558" width="19.3984375" style="106" customWidth="1"/>
    <col min="2559" max="2559" width="20.59765625" style="106" customWidth="1"/>
    <col min="2560" max="2560" width="8.3984375" style="106" customWidth="1"/>
    <col min="2561" max="2561" width="19.265625" style="106" customWidth="1"/>
    <col min="2562" max="2562" width="23.265625" style="106" customWidth="1"/>
    <col min="2563" max="2563" width="13.86328125" style="106" bestFit="1" customWidth="1"/>
    <col min="2564" max="2564" width="10.73046875" style="106" bestFit="1" customWidth="1"/>
    <col min="2565" max="2565" width="10.6640625" style="106"/>
    <col min="2566" max="2567" width="12.59765625" style="106" bestFit="1" customWidth="1"/>
    <col min="2568" max="2789" width="10.6640625" style="106"/>
    <col min="2790" max="2790" width="6.1328125" style="106" customWidth="1"/>
    <col min="2791" max="2791" width="29" style="106" customWidth="1"/>
    <col min="2792" max="2792" width="25.86328125" style="106" customWidth="1"/>
    <col min="2793" max="2793" width="26.86328125" style="106" customWidth="1"/>
    <col min="2794" max="2794" width="15.73046875" style="106" customWidth="1"/>
    <col min="2795" max="2795" width="9.59765625" style="106" customWidth="1"/>
    <col min="2796" max="2796" width="5.59765625" style="106" customWidth="1"/>
    <col min="2797" max="2797" width="24.73046875" style="106" customWidth="1"/>
    <col min="2798" max="2798" width="23.59765625" style="106" customWidth="1"/>
    <col min="2799" max="2799" width="21.3984375" style="106" customWidth="1"/>
    <col min="2800" max="2800" width="11.1328125" style="106" customWidth="1"/>
    <col min="2801" max="2801" width="10.6640625" style="106"/>
    <col min="2802" max="2802" width="21.1328125" style="106" customWidth="1"/>
    <col min="2803" max="2803" width="26" style="106" customWidth="1"/>
    <col min="2804" max="2804" width="20.59765625" style="106" customWidth="1"/>
    <col min="2805" max="2805" width="11.1328125" style="106" bestFit="1" customWidth="1"/>
    <col min="2806" max="2806" width="7.265625" style="106" customWidth="1"/>
    <col min="2807" max="2807" width="26.86328125" style="106" customWidth="1"/>
    <col min="2808" max="2808" width="14.86328125" style="106" bestFit="1" customWidth="1"/>
    <col min="2809" max="2809" width="15.59765625" style="106" bestFit="1" customWidth="1"/>
    <col min="2810" max="2810" width="11.1328125" style="106" bestFit="1" customWidth="1"/>
    <col min="2811" max="2811" width="10.6640625" style="106"/>
    <col min="2812" max="2812" width="32.86328125" style="106" customWidth="1"/>
    <col min="2813" max="2813" width="20.3984375" style="106" customWidth="1"/>
    <col min="2814" max="2814" width="19.3984375" style="106" customWidth="1"/>
    <col min="2815" max="2815" width="20.59765625" style="106" customWidth="1"/>
    <col min="2816" max="2816" width="8.3984375" style="106" customWidth="1"/>
    <col min="2817" max="2817" width="19.265625" style="106" customWidth="1"/>
    <col min="2818" max="2818" width="23.265625" style="106" customWidth="1"/>
    <col min="2819" max="2819" width="13.86328125" style="106" bestFit="1" customWidth="1"/>
    <col min="2820" max="2820" width="10.73046875" style="106" bestFit="1" customWidth="1"/>
    <col min="2821" max="2821" width="10.6640625" style="106"/>
    <col min="2822" max="2823" width="12.59765625" style="106" bestFit="1" customWidth="1"/>
    <col min="2824" max="3045" width="10.6640625" style="106"/>
    <col min="3046" max="3046" width="6.1328125" style="106" customWidth="1"/>
    <col min="3047" max="3047" width="29" style="106" customWidth="1"/>
    <col min="3048" max="3048" width="25.86328125" style="106" customWidth="1"/>
    <col min="3049" max="3049" width="26.86328125" style="106" customWidth="1"/>
    <col min="3050" max="3050" width="15.73046875" style="106" customWidth="1"/>
    <col min="3051" max="3051" width="9.59765625" style="106" customWidth="1"/>
    <col min="3052" max="3052" width="5.59765625" style="106" customWidth="1"/>
    <col min="3053" max="3053" width="24.73046875" style="106" customWidth="1"/>
    <col min="3054" max="3054" width="23.59765625" style="106" customWidth="1"/>
    <col min="3055" max="3055" width="21.3984375" style="106" customWidth="1"/>
    <col min="3056" max="3056" width="11.1328125" style="106" customWidth="1"/>
    <col min="3057" max="3057" width="10.6640625" style="106"/>
    <col min="3058" max="3058" width="21.1328125" style="106" customWidth="1"/>
    <col min="3059" max="3059" width="26" style="106" customWidth="1"/>
    <col min="3060" max="3060" width="20.59765625" style="106" customWidth="1"/>
    <col min="3061" max="3061" width="11.1328125" style="106" bestFit="1" customWidth="1"/>
    <col min="3062" max="3062" width="7.265625" style="106" customWidth="1"/>
    <col min="3063" max="3063" width="26.86328125" style="106" customWidth="1"/>
    <col min="3064" max="3064" width="14.86328125" style="106" bestFit="1" customWidth="1"/>
    <col min="3065" max="3065" width="15.59765625" style="106" bestFit="1" customWidth="1"/>
    <col min="3066" max="3066" width="11.1328125" style="106" bestFit="1" customWidth="1"/>
    <col min="3067" max="3067" width="10.6640625" style="106"/>
    <col min="3068" max="3068" width="32.86328125" style="106" customWidth="1"/>
    <col min="3069" max="3069" width="20.3984375" style="106" customWidth="1"/>
    <col min="3070" max="3070" width="19.3984375" style="106" customWidth="1"/>
    <col min="3071" max="3071" width="20.59765625" style="106" customWidth="1"/>
    <col min="3072" max="3072" width="8.3984375" style="106" customWidth="1"/>
    <col min="3073" max="3073" width="19.265625" style="106" customWidth="1"/>
    <col min="3074" max="3074" width="23.265625" style="106" customWidth="1"/>
    <col min="3075" max="3075" width="13.86328125" style="106" bestFit="1" customWidth="1"/>
    <col min="3076" max="3076" width="10.73046875" style="106" bestFit="1" customWidth="1"/>
    <col min="3077" max="3077" width="10.6640625" style="106"/>
    <col min="3078" max="3079" width="12.59765625" style="106" bestFit="1" customWidth="1"/>
    <col min="3080" max="3301" width="10.6640625" style="106"/>
    <col min="3302" max="3302" width="6.1328125" style="106" customWidth="1"/>
    <col min="3303" max="3303" width="29" style="106" customWidth="1"/>
    <col min="3304" max="3304" width="25.86328125" style="106" customWidth="1"/>
    <col min="3305" max="3305" width="26.86328125" style="106" customWidth="1"/>
    <col min="3306" max="3306" width="15.73046875" style="106" customWidth="1"/>
    <col min="3307" max="3307" width="9.59765625" style="106" customWidth="1"/>
    <col min="3308" max="3308" width="5.59765625" style="106" customWidth="1"/>
    <col min="3309" max="3309" width="24.73046875" style="106" customWidth="1"/>
    <col min="3310" max="3310" width="23.59765625" style="106" customWidth="1"/>
    <col min="3311" max="3311" width="21.3984375" style="106" customWidth="1"/>
    <col min="3312" max="3312" width="11.1328125" style="106" customWidth="1"/>
    <col min="3313" max="3313" width="10.6640625" style="106"/>
    <col min="3314" max="3314" width="21.1328125" style="106" customWidth="1"/>
    <col min="3315" max="3315" width="26" style="106" customWidth="1"/>
    <col min="3316" max="3316" width="20.59765625" style="106" customWidth="1"/>
    <col min="3317" max="3317" width="11.1328125" style="106" bestFit="1" customWidth="1"/>
    <col min="3318" max="3318" width="7.265625" style="106" customWidth="1"/>
    <col min="3319" max="3319" width="26.86328125" style="106" customWidth="1"/>
    <col min="3320" max="3320" width="14.86328125" style="106" bestFit="1" customWidth="1"/>
    <col min="3321" max="3321" width="15.59765625" style="106" bestFit="1" customWidth="1"/>
    <col min="3322" max="3322" width="11.1328125" style="106" bestFit="1" customWidth="1"/>
    <col min="3323" max="3323" width="10.6640625" style="106"/>
    <col min="3324" max="3324" width="32.86328125" style="106" customWidth="1"/>
    <col min="3325" max="3325" width="20.3984375" style="106" customWidth="1"/>
    <col min="3326" max="3326" width="19.3984375" style="106" customWidth="1"/>
    <col min="3327" max="3327" width="20.59765625" style="106" customWidth="1"/>
    <col min="3328" max="3328" width="8.3984375" style="106" customWidth="1"/>
    <col min="3329" max="3329" width="19.265625" style="106" customWidth="1"/>
    <col min="3330" max="3330" width="23.265625" style="106" customWidth="1"/>
    <col min="3331" max="3331" width="13.86328125" style="106" bestFit="1" customWidth="1"/>
    <col min="3332" max="3332" width="10.73046875" style="106" bestFit="1" customWidth="1"/>
    <col min="3333" max="3333" width="10.6640625" style="106"/>
    <col min="3334" max="3335" width="12.59765625" style="106" bestFit="1" customWidth="1"/>
    <col min="3336" max="3557" width="10.6640625" style="106"/>
    <col min="3558" max="3558" width="6.1328125" style="106" customWidth="1"/>
    <col min="3559" max="3559" width="29" style="106" customWidth="1"/>
    <col min="3560" max="3560" width="25.86328125" style="106" customWidth="1"/>
    <col min="3561" max="3561" width="26.86328125" style="106" customWidth="1"/>
    <col min="3562" max="3562" width="15.73046875" style="106" customWidth="1"/>
    <col min="3563" max="3563" width="9.59765625" style="106" customWidth="1"/>
    <col min="3564" max="3564" width="5.59765625" style="106" customWidth="1"/>
    <col min="3565" max="3565" width="24.73046875" style="106" customWidth="1"/>
    <col min="3566" max="3566" width="23.59765625" style="106" customWidth="1"/>
    <col min="3567" max="3567" width="21.3984375" style="106" customWidth="1"/>
    <col min="3568" max="3568" width="11.1328125" style="106" customWidth="1"/>
    <col min="3569" max="3569" width="10.6640625" style="106"/>
    <col min="3570" max="3570" width="21.1328125" style="106" customWidth="1"/>
    <col min="3571" max="3571" width="26" style="106" customWidth="1"/>
    <col min="3572" max="3572" width="20.59765625" style="106" customWidth="1"/>
    <col min="3573" max="3573" width="11.1328125" style="106" bestFit="1" customWidth="1"/>
    <col min="3574" max="3574" width="7.265625" style="106" customWidth="1"/>
    <col min="3575" max="3575" width="26.86328125" style="106" customWidth="1"/>
    <col min="3576" max="3576" width="14.86328125" style="106" bestFit="1" customWidth="1"/>
    <col min="3577" max="3577" width="15.59765625" style="106" bestFit="1" customWidth="1"/>
    <col min="3578" max="3578" width="11.1328125" style="106" bestFit="1" customWidth="1"/>
    <col min="3579" max="3579" width="10.6640625" style="106"/>
    <col min="3580" max="3580" width="32.86328125" style="106" customWidth="1"/>
    <col min="3581" max="3581" width="20.3984375" style="106" customWidth="1"/>
    <col min="3582" max="3582" width="19.3984375" style="106" customWidth="1"/>
    <col min="3583" max="3583" width="20.59765625" style="106" customWidth="1"/>
    <col min="3584" max="3584" width="8.3984375" style="106" customWidth="1"/>
    <col min="3585" max="3585" width="19.265625" style="106" customWidth="1"/>
    <col min="3586" max="3586" width="23.265625" style="106" customWidth="1"/>
    <col min="3587" max="3587" width="13.86328125" style="106" bestFit="1" customWidth="1"/>
    <col min="3588" max="3588" width="10.73046875" style="106" bestFit="1" customWidth="1"/>
    <col min="3589" max="3589" width="10.6640625" style="106"/>
    <col min="3590" max="3591" width="12.59765625" style="106" bestFit="1" customWidth="1"/>
    <col min="3592" max="3813" width="10.6640625" style="106"/>
    <col min="3814" max="3814" width="6.1328125" style="106" customWidth="1"/>
    <col min="3815" max="3815" width="29" style="106" customWidth="1"/>
    <col min="3816" max="3816" width="25.86328125" style="106" customWidth="1"/>
    <col min="3817" max="3817" width="26.86328125" style="106" customWidth="1"/>
    <col min="3818" max="3818" width="15.73046875" style="106" customWidth="1"/>
    <col min="3819" max="3819" width="9.59765625" style="106" customWidth="1"/>
    <col min="3820" max="3820" width="5.59765625" style="106" customWidth="1"/>
    <col min="3821" max="3821" width="24.73046875" style="106" customWidth="1"/>
    <col min="3822" max="3822" width="23.59765625" style="106" customWidth="1"/>
    <col min="3823" max="3823" width="21.3984375" style="106" customWidth="1"/>
    <col min="3824" max="3824" width="11.1328125" style="106" customWidth="1"/>
    <col min="3825" max="3825" width="10.6640625" style="106"/>
    <col min="3826" max="3826" width="21.1328125" style="106" customWidth="1"/>
    <col min="3827" max="3827" width="26" style="106" customWidth="1"/>
    <col min="3828" max="3828" width="20.59765625" style="106" customWidth="1"/>
    <col min="3829" max="3829" width="11.1328125" style="106" bestFit="1" customWidth="1"/>
    <col min="3830" max="3830" width="7.265625" style="106" customWidth="1"/>
    <col min="3831" max="3831" width="26.86328125" style="106" customWidth="1"/>
    <col min="3832" max="3832" width="14.86328125" style="106" bestFit="1" customWidth="1"/>
    <col min="3833" max="3833" width="15.59765625" style="106" bestFit="1" customWidth="1"/>
    <col min="3834" max="3834" width="11.1328125" style="106" bestFit="1" customWidth="1"/>
    <col min="3835" max="3835" width="10.6640625" style="106"/>
    <col min="3836" max="3836" width="32.86328125" style="106" customWidth="1"/>
    <col min="3837" max="3837" width="20.3984375" style="106" customWidth="1"/>
    <col min="3838" max="3838" width="19.3984375" style="106" customWidth="1"/>
    <col min="3839" max="3839" width="20.59765625" style="106" customWidth="1"/>
    <col min="3840" max="3840" width="8.3984375" style="106" customWidth="1"/>
    <col min="3841" max="3841" width="19.265625" style="106" customWidth="1"/>
    <col min="3842" max="3842" width="23.265625" style="106" customWidth="1"/>
    <col min="3843" max="3843" width="13.86328125" style="106" bestFit="1" customWidth="1"/>
    <col min="3844" max="3844" width="10.73046875" style="106" bestFit="1" customWidth="1"/>
    <col min="3845" max="3845" width="10.6640625" style="106"/>
    <col min="3846" max="3847" width="12.59765625" style="106" bestFit="1" customWidth="1"/>
    <col min="3848" max="4069" width="10.6640625" style="106"/>
    <col min="4070" max="4070" width="6.1328125" style="106" customWidth="1"/>
    <col min="4071" max="4071" width="29" style="106" customWidth="1"/>
    <col min="4072" max="4072" width="25.86328125" style="106" customWidth="1"/>
    <col min="4073" max="4073" width="26.86328125" style="106" customWidth="1"/>
    <col min="4074" max="4074" width="15.73046875" style="106" customWidth="1"/>
    <col min="4075" max="4075" width="9.59765625" style="106" customWidth="1"/>
    <col min="4076" max="4076" width="5.59765625" style="106" customWidth="1"/>
    <col min="4077" max="4077" width="24.73046875" style="106" customWidth="1"/>
    <col min="4078" max="4078" width="23.59765625" style="106" customWidth="1"/>
    <col min="4079" max="4079" width="21.3984375" style="106" customWidth="1"/>
    <col min="4080" max="4080" width="11.1328125" style="106" customWidth="1"/>
    <col min="4081" max="4081" width="10.6640625" style="106"/>
    <col min="4082" max="4082" width="21.1328125" style="106" customWidth="1"/>
    <col min="4083" max="4083" width="26" style="106" customWidth="1"/>
    <col min="4084" max="4084" width="20.59765625" style="106" customWidth="1"/>
    <col min="4085" max="4085" width="11.1328125" style="106" bestFit="1" customWidth="1"/>
    <col min="4086" max="4086" width="7.265625" style="106" customWidth="1"/>
    <col min="4087" max="4087" width="26.86328125" style="106" customWidth="1"/>
    <col min="4088" max="4088" width="14.86328125" style="106" bestFit="1" customWidth="1"/>
    <col min="4089" max="4089" width="15.59765625" style="106" bestFit="1" customWidth="1"/>
    <col min="4090" max="4090" width="11.1328125" style="106" bestFit="1" customWidth="1"/>
    <col min="4091" max="4091" width="10.6640625" style="106"/>
    <col min="4092" max="4092" width="32.86328125" style="106" customWidth="1"/>
    <col min="4093" max="4093" width="20.3984375" style="106" customWidth="1"/>
    <col min="4094" max="4094" width="19.3984375" style="106" customWidth="1"/>
    <col min="4095" max="4095" width="20.59765625" style="106" customWidth="1"/>
    <col min="4096" max="4096" width="8.3984375" style="106" customWidth="1"/>
    <col min="4097" max="4097" width="19.265625" style="106" customWidth="1"/>
    <col min="4098" max="4098" width="23.265625" style="106" customWidth="1"/>
    <col min="4099" max="4099" width="13.86328125" style="106" bestFit="1" customWidth="1"/>
    <col min="4100" max="4100" width="10.73046875" style="106" bestFit="1" customWidth="1"/>
    <col min="4101" max="4101" width="10.6640625" style="106"/>
    <col min="4102" max="4103" width="12.59765625" style="106" bestFit="1" customWidth="1"/>
    <col min="4104" max="4325" width="10.6640625" style="106"/>
    <col min="4326" max="4326" width="6.1328125" style="106" customWidth="1"/>
    <col min="4327" max="4327" width="29" style="106" customWidth="1"/>
    <col min="4328" max="4328" width="25.86328125" style="106" customWidth="1"/>
    <col min="4329" max="4329" width="26.86328125" style="106" customWidth="1"/>
    <col min="4330" max="4330" width="15.73046875" style="106" customWidth="1"/>
    <col min="4331" max="4331" width="9.59765625" style="106" customWidth="1"/>
    <col min="4332" max="4332" width="5.59765625" style="106" customWidth="1"/>
    <col min="4333" max="4333" width="24.73046875" style="106" customWidth="1"/>
    <col min="4334" max="4334" width="23.59765625" style="106" customWidth="1"/>
    <col min="4335" max="4335" width="21.3984375" style="106" customWidth="1"/>
    <col min="4336" max="4336" width="11.1328125" style="106" customWidth="1"/>
    <col min="4337" max="4337" width="10.6640625" style="106"/>
    <col min="4338" max="4338" width="21.1328125" style="106" customWidth="1"/>
    <col min="4339" max="4339" width="26" style="106" customWidth="1"/>
    <col min="4340" max="4340" width="20.59765625" style="106" customWidth="1"/>
    <col min="4341" max="4341" width="11.1328125" style="106" bestFit="1" customWidth="1"/>
    <col min="4342" max="4342" width="7.265625" style="106" customWidth="1"/>
    <col min="4343" max="4343" width="26.86328125" style="106" customWidth="1"/>
    <col min="4344" max="4344" width="14.86328125" style="106" bestFit="1" customWidth="1"/>
    <col min="4345" max="4345" width="15.59765625" style="106" bestFit="1" customWidth="1"/>
    <col min="4346" max="4346" width="11.1328125" style="106" bestFit="1" customWidth="1"/>
    <col min="4347" max="4347" width="10.6640625" style="106"/>
    <col min="4348" max="4348" width="32.86328125" style="106" customWidth="1"/>
    <col min="4349" max="4349" width="20.3984375" style="106" customWidth="1"/>
    <col min="4350" max="4350" width="19.3984375" style="106" customWidth="1"/>
    <col min="4351" max="4351" width="20.59765625" style="106" customWidth="1"/>
    <col min="4352" max="4352" width="8.3984375" style="106" customWidth="1"/>
    <col min="4353" max="4353" width="19.265625" style="106" customWidth="1"/>
    <col min="4354" max="4354" width="23.265625" style="106" customWidth="1"/>
    <col min="4355" max="4355" width="13.86328125" style="106" bestFit="1" customWidth="1"/>
    <col min="4356" max="4356" width="10.73046875" style="106" bestFit="1" customWidth="1"/>
    <col min="4357" max="4357" width="10.6640625" style="106"/>
    <col min="4358" max="4359" width="12.59765625" style="106" bestFit="1" customWidth="1"/>
    <col min="4360" max="4581" width="10.6640625" style="106"/>
    <col min="4582" max="4582" width="6.1328125" style="106" customWidth="1"/>
    <col min="4583" max="4583" width="29" style="106" customWidth="1"/>
    <col min="4584" max="4584" width="25.86328125" style="106" customWidth="1"/>
    <col min="4585" max="4585" width="26.86328125" style="106" customWidth="1"/>
    <col min="4586" max="4586" width="15.73046875" style="106" customWidth="1"/>
    <col min="4587" max="4587" width="9.59765625" style="106" customWidth="1"/>
    <col min="4588" max="4588" width="5.59765625" style="106" customWidth="1"/>
    <col min="4589" max="4589" width="24.73046875" style="106" customWidth="1"/>
    <col min="4590" max="4590" width="23.59765625" style="106" customWidth="1"/>
    <col min="4591" max="4591" width="21.3984375" style="106" customWidth="1"/>
    <col min="4592" max="4592" width="11.1328125" style="106" customWidth="1"/>
    <col min="4593" max="4593" width="10.6640625" style="106"/>
    <col min="4594" max="4594" width="21.1328125" style="106" customWidth="1"/>
    <col min="4595" max="4595" width="26" style="106" customWidth="1"/>
    <col min="4596" max="4596" width="20.59765625" style="106" customWidth="1"/>
    <col min="4597" max="4597" width="11.1328125" style="106" bestFit="1" customWidth="1"/>
    <col min="4598" max="4598" width="7.265625" style="106" customWidth="1"/>
    <col min="4599" max="4599" width="26.86328125" style="106" customWidth="1"/>
    <col min="4600" max="4600" width="14.86328125" style="106" bestFit="1" customWidth="1"/>
    <col min="4601" max="4601" width="15.59765625" style="106" bestFit="1" customWidth="1"/>
    <col min="4602" max="4602" width="11.1328125" style="106" bestFit="1" customWidth="1"/>
    <col min="4603" max="4603" width="10.6640625" style="106"/>
    <col min="4604" max="4604" width="32.86328125" style="106" customWidth="1"/>
    <col min="4605" max="4605" width="20.3984375" style="106" customWidth="1"/>
    <col min="4606" max="4606" width="19.3984375" style="106" customWidth="1"/>
    <col min="4607" max="4607" width="20.59765625" style="106" customWidth="1"/>
    <col min="4608" max="4608" width="8.3984375" style="106" customWidth="1"/>
    <col min="4609" max="4609" width="19.265625" style="106" customWidth="1"/>
    <col min="4610" max="4610" width="23.265625" style="106" customWidth="1"/>
    <col min="4611" max="4611" width="13.86328125" style="106" bestFit="1" customWidth="1"/>
    <col min="4612" max="4612" width="10.73046875" style="106" bestFit="1" customWidth="1"/>
    <col min="4613" max="4613" width="10.6640625" style="106"/>
    <col min="4614" max="4615" width="12.59765625" style="106" bestFit="1" customWidth="1"/>
    <col min="4616" max="4837" width="10.6640625" style="106"/>
    <col min="4838" max="4838" width="6.1328125" style="106" customWidth="1"/>
    <col min="4839" max="4839" width="29" style="106" customWidth="1"/>
    <col min="4840" max="4840" width="25.86328125" style="106" customWidth="1"/>
    <col min="4841" max="4841" width="26.86328125" style="106" customWidth="1"/>
    <col min="4842" max="4842" width="15.73046875" style="106" customWidth="1"/>
    <col min="4843" max="4843" width="9.59765625" style="106" customWidth="1"/>
    <col min="4844" max="4844" width="5.59765625" style="106" customWidth="1"/>
    <col min="4845" max="4845" width="24.73046875" style="106" customWidth="1"/>
    <col min="4846" max="4846" width="23.59765625" style="106" customWidth="1"/>
    <col min="4847" max="4847" width="21.3984375" style="106" customWidth="1"/>
    <col min="4848" max="4848" width="11.1328125" style="106" customWidth="1"/>
    <col min="4849" max="4849" width="10.6640625" style="106"/>
    <col min="4850" max="4850" width="21.1328125" style="106" customWidth="1"/>
    <col min="4851" max="4851" width="26" style="106" customWidth="1"/>
    <col min="4852" max="4852" width="20.59765625" style="106" customWidth="1"/>
    <col min="4853" max="4853" width="11.1328125" style="106" bestFit="1" customWidth="1"/>
    <col min="4854" max="4854" width="7.265625" style="106" customWidth="1"/>
    <col min="4855" max="4855" width="26.86328125" style="106" customWidth="1"/>
    <col min="4856" max="4856" width="14.86328125" style="106" bestFit="1" customWidth="1"/>
    <col min="4857" max="4857" width="15.59765625" style="106" bestFit="1" customWidth="1"/>
    <col min="4858" max="4858" width="11.1328125" style="106" bestFit="1" customWidth="1"/>
    <col min="4859" max="4859" width="10.6640625" style="106"/>
    <col min="4860" max="4860" width="32.86328125" style="106" customWidth="1"/>
    <col min="4861" max="4861" width="20.3984375" style="106" customWidth="1"/>
    <col min="4862" max="4862" width="19.3984375" style="106" customWidth="1"/>
    <col min="4863" max="4863" width="20.59765625" style="106" customWidth="1"/>
    <col min="4864" max="4864" width="8.3984375" style="106" customWidth="1"/>
    <col min="4865" max="4865" width="19.265625" style="106" customWidth="1"/>
    <col min="4866" max="4866" width="23.265625" style="106" customWidth="1"/>
    <col min="4867" max="4867" width="13.86328125" style="106" bestFit="1" customWidth="1"/>
    <col min="4868" max="4868" width="10.73046875" style="106" bestFit="1" customWidth="1"/>
    <col min="4869" max="4869" width="10.6640625" style="106"/>
    <col min="4870" max="4871" width="12.59765625" style="106" bestFit="1" customWidth="1"/>
    <col min="4872" max="5093" width="10.6640625" style="106"/>
    <col min="5094" max="5094" width="6.1328125" style="106" customWidth="1"/>
    <col min="5095" max="5095" width="29" style="106" customWidth="1"/>
    <col min="5096" max="5096" width="25.86328125" style="106" customWidth="1"/>
    <col min="5097" max="5097" width="26.86328125" style="106" customWidth="1"/>
    <col min="5098" max="5098" width="15.73046875" style="106" customWidth="1"/>
    <col min="5099" max="5099" width="9.59765625" style="106" customWidth="1"/>
    <col min="5100" max="5100" width="5.59765625" style="106" customWidth="1"/>
    <col min="5101" max="5101" width="24.73046875" style="106" customWidth="1"/>
    <col min="5102" max="5102" width="23.59765625" style="106" customWidth="1"/>
    <col min="5103" max="5103" width="21.3984375" style="106" customWidth="1"/>
    <col min="5104" max="5104" width="11.1328125" style="106" customWidth="1"/>
    <col min="5105" max="5105" width="10.6640625" style="106"/>
    <col min="5106" max="5106" width="21.1328125" style="106" customWidth="1"/>
    <col min="5107" max="5107" width="26" style="106" customWidth="1"/>
    <col min="5108" max="5108" width="20.59765625" style="106" customWidth="1"/>
    <col min="5109" max="5109" width="11.1328125" style="106" bestFit="1" customWidth="1"/>
    <col min="5110" max="5110" width="7.265625" style="106" customWidth="1"/>
    <col min="5111" max="5111" width="26.86328125" style="106" customWidth="1"/>
    <col min="5112" max="5112" width="14.86328125" style="106" bestFit="1" customWidth="1"/>
    <col min="5113" max="5113" width="15.59765625" style="106" bestFit="1" customWidth="1"/>
    <col min="5114" max="5114" width="11.1328125" style="106" bestFit="1" customWidth="1"/>
    <col min="5115" max="5115" width="10.6640625" style="106"/>
    <col min="5116" max="5116" width="32.86328125" style="106" customWidth="1"/>
    <col min="5117" max="5117" width="20.3984375" style="106" customWidth="1"/>
    <col min="5118" max="5118" width="19.3984375" style="106" customWidth="1"/>
    <col min="5119" max="5119" width="20.59765625" style="106" customWidth="1"/>
    <col min="5120" max="5120" width="8.3984375" style="106" customWidth="1"/>
    <col min="5121" max="5121" width="19.265625" style="106" customWidth="1"/>
    <col min="5122" max="5122" width="23.265625" style="106" customWidth="1"/>
    <col min="5123" max="5123" width="13.86328125" style="106" bestFit="1" customWidth="1"/>
    <col min="5124" max="5124" width="10.73046875" style="106" bestFit="1" customWidth="1"/>
    <col min="5125" max="5125" width="10.6640625" style="106"/>
    <col min="5126" max="5127" width="12.59765625" style="106" bestFit="1" customWidth="1"/>
    <col min="5128" max="5349" width="10.6640625" style="106"/>
    <col min="5350" max="5350" width="6.1328125" style="106" customWidth="1"/>
    <col min="5351" max="5351" width="29" style="106" customWidth="1"/>
    <col min="5352" max="5352" width="25.86328125" style="106" customWidth="1"/>
    <col min="5353" max="5353" width="26.86328125" style="106" customWidth="1"/>
    <col min="5354" max="5354" width="15.73046875" style="106" customWidth="1"/>
    <col min="5355" max="5355" width="9.59765625" style="106" customWidth="1"/>
    <col min="5356" max="5356" width="5.59765625" style="106" customWidth="1"/>
    <col min="5357" max="5357" width="24.73046875" style="106" customWidth="1"/>
    <col min="5358" max="5358" width="23.59765625" style="106" customWidth="1"/>
    <col min="5359" max="5359" width="21.3984375" style="106" customWidth="1"/>
    <col min="5360" max="5360" width="11.1328125" style="106" customWidth="1"/>
    <col min="5361" max="5361" width="10.6640625" style="106"/>
    <col min="5362" max="5362" width="21.1328125" style="106" customWidth="1"/>
    <col min="5363" max="5363" width="26" style="106" customWidth="1"/>
    <col min="5364" max="5364" width="20.59765625" style="106" customWidth="1"/>
    <col min="5365" max="5365" width="11.1328125" style="106" bestFit="1" customWidth="1"/>
    <col min="5366" max="5366" width="7.265625" style="106" customWidth="1"/>
    <col min="5367" max="5367" width="26.86328125" style="106" customWidth="1"/>
    <col min="5368" max="5368" width="14.86328125" style="106" bestFit="1" customWidth="1"/>
    <col min="5369" max="5369" width="15.59765625" style="106" bestFit="1" customWidth="1"/>
    <col min="5370" max="5370" width="11.1328125" style="106" bestFit="1" customWidth="1"/>
    <col min="5371" max="5371" width="10.6640625" style="106"/>
    <col min="5372" max="5372" width="32.86328125" style="106" customWidth="1"/>
    <col min="5373" max="5373" width="20.3984375" style="106" customWidth="1"/>
    <col min="5374" max="5374" width="19.3984375" style="106" customWidth="1"/>
    <col min="5375" max="5375" width="20.59765625" style="106" customWidth="1"/>
    <col min="5376" max="5376" width="8.3984375" style="106" customWidth="1"/>
    <col min="5377" max="5377" width="19.265625" style="106" customWidth="1"/>
    <col min="5378" max="5378" width="23.265625" style="106" customWidth="1"/>
    <col min="5379" max="5379" width="13.86328125" style="106" bestFit="1" customWidth="1"/>
    <col min="5380" max="5380" width="10.73046875" style="106" bestFit="1" customWidth="1"/>
    <col min="5381" max="5381" width="10.6640625" style="106"/>
    <col min="5382" max="5383" width="12.59765625" style="106" bestFit="1" customWidth="1"/>
    <col min="5384" max="5605" width="10.6640625" style="106"/>
    <col min="5606" max="5606" width="6.1328125" style="106" customWidth="1"/>
    <col min="5607" max="5607" width="29" style="106" customWidth="1"/>
    <col min="5608" max="5608" width="25.86328125" style="106" customWidth="1"/>
    <col min="5609" max="5609" width="26.86328125" style="106" customWidth="1"/>
    <col min="5610" max="5610" width="15.73046875" style="106" customWidth="1"/>
    <col min="5611" max="5611" width="9.59765625" style="106" customWidth="1"/>
    <col min="5612" max="5612" width="5.59765625" style="106" customWidth="1"/>
    <col min="5613" max="5613" width="24.73046875" style="106" customWidth="1"/>
    <col min="5614" max="5614" width="23.59765625" style="106" customWidth="1"/>
    <col min="5615" max="5615" width="21.3984375" style="106" customWidth="1"/>
    <col min="5616" max="5616" width="11.1328125" style="106" customWidth="1"/>
    <col min="5617" max="5617" width="10.6640625" style="106"/>
    <col min="5618" max="5618" width="21.1328125" style="106" customWidth="1"/>
    <col min="5619" max="5619" width="26" style="106" customWidth="1"/>
    <col min="5620" max="5620" width="20.59765625" style="106" customWidth="1"/>
    <col min="5621" max="5621" width="11.1328125" style="106" bestFit="1" customWidth="1"/>
    <col min="5622" max="5622" width="7.265625" style="106" customWidth="1"/>
    <col min="5623" max="5623" width="26.86328125" style="106" customWidth="1"/>
    <col min="5624" max="5624" width="14.86328125" style="106" bestFit="1" customWidth="1"/>
    <col min="5625" max="5625" width="15.59765625" style="106" bestFit="1" customWidth="1"/>
    <col min="5626" max="5626" width="11.1328125" style="106" bestFit="1" customWidth="1"/>
    <col min="5627" max="5627" width="10.6640625" style="106"/>
    <col min="5628" max="5628" width="32.86328125" style="106" customWidth="1"/>
    <col min="5629" max="5629" width="20.3984375" style="106" customWidth="1"/>
    <col min="5630" max="5630" width="19.3984375" style="106" customWidth="1"/>
    <col min="5631" max="5631" width="20.59765625" style="106" customWidth="1"/>
    <col min="5632" max="5632" width="8.3984375" style="106" customWidth="1"/>
    <col min="5633" max="5633" width="19.265625" style="106" customWidth="1"/>
    <col min="5634" max="5634" width="23.265625" style="106" customWidth="1"/>
    <col min="5635" max="5635" width="13.86328125" style="106" bestFit="1" customWidth="1"/>
    <col min="5636" max="5636" width="10.73046875" style="106" bestFit="1" customWidth="1"/>
    <col min="5637" max="5637" width="10.6640625" style="106"/>
    <col min="5638" max="5639" width="12.59765625" style="106" bestFit="1" customWidth="1"/>
    <col min="5640" max="5861" width="10.6640625" style="106"/>
    <col min="5862" max="5862" width="6.1328125" style="106" customWidth="1"/>
    <col min="5863" max="5863" width="29" style="106" customWidth="1"/>
    <col min="5864" max="5864" width="25.86328125" style="106" customWidth="1"/>
    <col min="5865" max="5865" width="26.86328125" style="106" customWidth="1"/>
    <col min="5866" max="5866" width="15.73046875" style="106" customWidth="1"/>
    <col min="5867" max="5867" width="9.59765625" style="106" customWidth="1"/>
    <col min="5868" max="5868" width="5.59765625" style="106" customWidth="1"/>
    <col min="5869" max="5869" width="24.73046875" style="106" customWidth="1"/>
    <col min="5870" max="5870" width="23.59765625" style="106" customWidth="1"/>
    <col min="5871" max="5871" width="21.3984375" style="106" customWidth="1"/>
    <col min="5872" max="5872" width="11.1328125" style="106" customWidth="1"/>
    <col min="5873" max="5873" width="10.6640625" style="106"/>
    <col min="5874" max="5874" width="21.1328125" style="106" customWidth="1"/>
    <col min="5875" max="5875" width="26" style="106" customWidth="1"/>
    <col min="5876" max="5876" width="20.59765625" style="106" customWidth="1"/>
    <col min="5877" max="5877" width="11.1328125" style="106" bestFit="1" customWidth="1"/>
    <col min="5878" max="5878" width="7.265625" style="106" customWidth="1"/>
    <col min="5879" max="5879" width="26.86328125" style="106" customWidth="1"/>
    <col min="5880" max="5880" width="14.86328125" style="106" bestFit="1" customWidth="1"/>
    <col min="5881" max="5881" width="15.59765625" style="106" bestFit="1" customWidth="1"/>
    <col min="5882" max="5882" width="11.1328125" style="106" bestFit="1" customWidth="1"/>
    <col min="5883" max="5883" width="10.6640625" style="106"/>
    <col min="5884" max="5884" width="32.86328125" style="106" customWidth="1"/>
    <col min="5885" max="5885" width="20.3984375" style="106" customWidth="1"/>
    <col min="5886" max="5886" width="19.3984375" style="106" customWidth="1"/>
    <col min="5887" max="5887" width="20.59765625" style="106" customWidth="1"/>
    <col min="5888" max="5888" width="8.3984375" style="106" customWidth="1"/>
    <col min="5889" max="5889" width="19.265625" style="106" customWidth="1"/>
    <col min="5890" max="5890" width="23.265625" style="106" customWidth="1"/>
    <col min="5891" max="5891" width="13.86328125" style="106" bestFit="1" customWidth="1"/>
    <col min="5892" max="5892" width="10.73046875" style="106" bestFit="1" customWidth="1"/>
    <col min="5893" max="5893" width="10.6640625" style="106"/>
    <col min="5894" max="5895" width="12.59765625" style="106" bestFit="1" customWidth="1"/>
    <col min="5896" max="6117" width="10.6640625" style="106"/>
    <col min="6118" max="6118" width="6.1328125" style="106" customWidth="1"/>
    <col min="6119" max="6119" width="29" style="106" customWidth="1"/>
    <col min="6120" max="6120" width="25.86328125" style="106" customWidth="1"/>
    <col min="6121" max="6121" width="26.86328125" style="106" customWidth="1"/>
    <col min="6122" max="6122" width="15.73046875" style="106" customWidth="1"/>
    <col min="6123" max="6123" width="9.59765625" style="106" customWidth="1"/>
    <col min="6124" max="6124" width="5.59765625" style="106" customWidth="1"/>
    <col min="6125" max="6125" width="24.73046875" style="106" customWidth="1"/>
    <col min="6126" max="6126" width="23.59765625" style="106" customWidth="1"/>
    <col min="6127" max="6127" width="21.3984375" style="106" customWidth="1"/>
    <col min="6128" max="6128" width="11.1328125" style="106" customWidth="1"/>
    <col min="6129" max="6129" width="10.6640625" style="106"/>
    <col min="6130" max="6130" width="21.1328125" style="106" customWidth="1"/>
    <col min="6131" max="6131" width="26" style="106" customWidth="1"/>
    <col min="6132" max="6132" width="20.59765625" style="106" customWidth="1"/>
    <col min="6133" max="6133" width="11.1328125" style="106" bestFit="1" customWidth="1"/>
    <col min="6134" max="6134" width="7.265625" style="106" customWidth="1"/>
    <col min="6135" max="6135" width="26.86328125" style="106" customWidth="1"/>
    <col min="6136" max="6136" width="14.86328125" style="106" bestFit="1" customWidth="1"/>
    <col min="6137" max="6137" width="15.59765625" style="106" bestFit="1" customWidth="1"/>
    <col min="6138" max="6138" width="11.1328125" style="106" bestFit="1" customWidth="1"/>
    <col min="6139" max="6139" width="10.6640625" style="106"/>
    <col min="6140" max="6140" width="32.86328125" style="106" customWidth="1"/>
    <col min="6141" max="6141" width="20.3984375" style="106" customWidth="1"/>
    <col min="6142" max="6142" width="19.3984375" style="106" customWidth="1"/>
    <col min="6143" max="6143" width="20.59765625" style="106" customWidth="1"/>
    <col min="6144" max="6144" width="8.3984375" style="106" customWidth="1"/>
    <col min="6145" max="6145" width="19.265625" style="106" customWidth="1"/>
    <col min="6146" max="6146" width="23.265625" style="106" customWidth="1"/>
    <col min="6147" max="6147" width="13.86328125" style="106" bestFit="1" customWidth="1"/>
    <col min="6148" max="6148" width="10.73046875" style="106" bestFit="1" customWidth="1"/>
    <col min="6149" max="6149" width="10.6640625" style="106"/>
    <col min="6150" max="6151" width="12.59765625" style="106" bestFit="1" customWidth="1"/>
    <col min="6152" max="6373" width="10.6640625" style="106"/>
    <col min="6374" max="6374" width="6.1328125" style="106" customWidth="1"/>
    <col min="6375" max="6375" width="29" style="106" customWidth="1"/>
    <col min="6376" max="6376" width="25.86328125" style="106" customWidth="1"/>
    <col min="6377" max="6377" width="26.86328125" style="106" customWidth="1"/>
    <col min="6378" max="6378" width="15.73046875" style="106" customWidth="1"/>
    <col min="6379" max="6379" width="9.59765625" style="106" customWidth="1"/>
    <col min="6380" max="6380" width="5.59765625" style="106" customWidth="1"/>
    <col min="6381" max="6381" width="24.73046875" style="106" customWidth="1"/>
    <col min="6382" max="6382" width="23.59765625" style="106" customWidth="1"/>
    <col min="6383" max="6383" width="21.3984375" style="106" customWidth="1"/>
    <col min="6384" max="6384" width="11.1328125" style="106" customWidth="1"/>
    <col min="6385" max="6385" width="10.6640625" style="106"/>
    <col min="6386" max="6386" width="21.1328125" style="106" customWidth="1"/>
    <col min="6387" max="6387" width="26" style="106" customWidth="1"/>
    <col min="6388" max="6388" width="20.59765625" style="106" customWidth="1"/>
    <col min="6389" max="6389" width="11.1328125" style="106" bestFit="1" customWidth="1"/>
    <col min="6390" max="6390" width="7.265625" style="106" customWidth="1"/>
    <col min="6391" max="6391" width="26.86328125" style="106" customWidth="1"/>
    <col min="6392" max="6392" width="14.86328125" style="106" bestFit="1" customWidth="1"/>
    <col min="6393" max="6393" width="15.59765625" style="106" bestFit="1" customWidth="1"/>
    <col min="6394" max="6394" width="11.1328125" style="106" bestFit="1" customWidth="1"/>
    <col min="6395" max="6395" width="10.6640625" style="106"/>
    <col min="6396" max="6396" width="32.86328125" style="106" customWidth="1"/>
    <col min="6397" max="6397" width="20.3984375" style="106" customWidth="1"/>
    <col min="6398" max="6398" width="19.3984375" style="106" customWidth="1"/>
    <col min="6399" max="6399" width="20.59765625" style="106" customWidth="1"/>
    <col min="6400" max="6400" width="8.3984375" style="106" customWidth="1"/>
    <col min="6401" max="6401" width="19.265625" style="106" customWidth="1"/>
    <col min="6402" max="6402" width="23.265625" style="106" customWidth="1"/>
    <col min="6403" max="6403" width="13.86328125" style="106" bestFit="1" customWidth="1"/>
    <col min="6404" max="6404" width="10.73046875" style="106" bestFit="1" customWidth="1"/>
    <col min="6405" max="6405" width="10.6640625" style="106"/>
    <col min="6406" max="6407" width="12.59765625" style="106" bestFit="1" customWidth="1"/>
    <col min="6408" max="6629" width="10.6640625" style="106"/>
    <col min="6630" max="6630" width="6.1328125" style="106" customWidth="1"/>
    <col min="6631" max="6631" width="29" style="106" customWidth="1"/>
    <col min="6632" max="6632" width="25.86328125" style="106" customWidth="1"/>
    <col min="6633" max="6633" width="26.86328125" style="106" customWidth="1"/>
    <col min="6634" max="6634" width="15.73046875" style="106" customWidth="1"/>
    <col min="6635" max="6635" width="9.59765625" style="106" customWidth="1"/>
    <col min="6636" max="6636" width="5.59765625" style="106" customWidth="1"/>
    <col min="6637" max="6637" width="24.73046875" style="106" customWidth="1"/>
    <col min="6638" max="6638" width="23.59765625" style="106" customWidth="1"/>
    <col min="6639" max="6639" width="21.3984375" style="106" customWidth="1"/>
    <col min="6640" max="6640" width="11.1328125" style="106" customWidth="1"/>
    <col min="6641" max="6641" width="10.6640625" style="106"/>
    <col min="6642" max="6642" width="21.1328125" style="106" customWidth="1"/>
    <col min="6643" max="6643" width="26" style="106" customWidth="1"/>
    <col min="6644" max="6644" width="20.59765625" style="106" customWidth="1"/>
    <col min="6645" max="6645" width="11.1328125" style="106" bestFit="1" customWidth="1"/>
    <col min="6646" max="6646" width="7.265625" style="106" customWidth="1"/>
    <col min="6647" max="6647" width="26.86328125" style="106" customWidth="1"/>
    <col min="6648" max="6648" width="14.86328125" style="106" bestFit="1" customWidth="1"/>
    <col min="6649" max="6649" width="15.59765625" style="106" bestFit="1" customWidth="1"/>
    <col min="6650" max="6650" width="11.1328125" style="106" bestFit="1" customWidth="1"/>
    <col min="6651" max="6651" width="10.6640625" style="106"/>
    <col min="6652" max="6652" width="32.86328125" style="106" customWidth="1"/>
    <col min="6653" max="6653" width="20.3984375" style="106" customWidth="1"/>
    <col min="6654" max="6654" width="19.3984375" style="106" customWidth="1"/>
    <col min="6655" max="6655" width="20.59765625" style="106" customWidth="1"/>
    <col min="6656" max="6656" width="8.3984375" style="106" customWidth="1"/>
    <col min="6657" max="6657" width="19.265625" style="106" customWidth="1"/>
    <col min="6658" max="6658" width="23.265625" style="106" customWidth="1"/>
    <col min="6659" max="6659" width="13.86328125" style="106" bestFit="1" customWidth="1"/>
    <col min="6660" max="6660" width="10.73046875" style="106" bestFit="1" customWidth="1"/>
    <col min="6661" max="6661" width="10.6640625" style="106"/>
    <col min="6662" max="6663" width="12.59765625" style="106" bestFit="1" customWidth="1"/>
    <col min="6664" max="6885" width="10.6640625" style="106"/>
    <col min="6886" max="6886" width="6.1328125" style="106" customWidth="1"/>
    <col min="6887" max="6887" width="29" style="106" customWidth="1"/>
    <col min="6888" max="6888" width="25.86328125" style="106" customWidth="1"/>
    <col min="6889" max="6889" width="26.86328125" style="106" customWidth="1"/>
    <col min="6890" max="6890" width="15.73046875" style="106" customWidth="1"/>
    <col min="6891" max="6891" width="9.59765625" style="106" customWidth="1"/>
    <col min="6892" max="6892" width="5.59765625" style="106" customWidth="1"/>
    <col min="6893" max="6893" width="24.73046875" style="106" customWidth="1"/>
    <col min="6894" max="6894" width="23.59765625" style="106" customWidth="1"/>
    <col min="6895" max="6895" width="21.3984375" style="106" customWidth="1"/>
    <col min="6896" max="6896" width="11.1328125" style="106" customWidth="1"/>
    <col min="6897" max="6897" width="10.6640625" style="106"/>
    <col min="6898" max="6898" width="21.1328125" style="106" customWidth="1"/>
    <col min="6899" max="6899" width="26" style="106" customWidth="1"/>
    <col min="6900" max="6900" width="20.59765625" style="106" customWidth="1"/>
    <col min="6901" max="6901" width="11.1328125" style="106" bestFit="1" customWidth="1"/>
    <col min="6902" max="6902" width="7.265625" style="106" customWidth="1"/>
    <col min="6903" max="6903" width="26.86328125" style="106" customWidth="1"/>
    <col min="6904" max="6904" width="14.86328125" style="106" bestFit="1" customWidth="1"/>
    <col min="6905" max="6905" width="15.59765625" style="106" bestFit="1" customWidth="1"/>
    <col min="6906" max="6906" width="11.1328125" style="106" bestFit="1" customWidth="1"/>
    <col min="6907" max="6907" width="10.6640625" style="106"/>
    <col min="6908" max="6908" width="32.86328125" style="106" customWidth="1"/>
    <col min="6909" max="6909" width="20.3984375" style="106" customWidth="1"/>
    <col min="6910" max="6910" width="19.3984375" style="106" customWidth="1"/>
    <col min="6911" max="6911" width="20.59765625" style="106" customWidth="1"/>
    <col min="6912" max="6912" width="8.3984375" style="106" customWidth="1"/>
    <col min="6913" max="6913" width="19.265625" style="106" customWidth="1"/>
    <col min="6914" max="6914" width="23.265625" style="106" customWidth="1"/>
    <col min="6915" max="6915" width="13.86328125" style="106" bestFit="1" customWidth="1"/>
    <col min="6916" max="6916" width="10.73046875" style="106" bestFit="1" customWidth="1"/>
    <col min="6917" max="6917" width="10.6640625" style="106"/>
    <col min="6918" max="6919" width="12.59765625" style="106" bestFit="1" customWidth="1"/>
    <col min="6920" max="7141" width="10.6640625" style="106"/>
    <col min="7142" max="7142" width="6.1328125" style="106" customWidth="1"/>
    <col min="7143" max="7143" width="29" style="106" customWidth="1"/>
    <col min="7144" max="7144" width="25.86328125" style="106" customWidth="1"/>
    <col min="7145" max="7145" width="26.86328125" style="106" customWidth="1"/>
    <col min="7146" max="7146" width="15.73046875" style="106" customWidth="1"/>
    <col min="7147" max="7147" width="9.59765625" style="106" customWidth="1"/>
    <col min="7148" max="7148" width="5.59765625" style="106" customWidth="1"/>
    <col min="7149" max="7149" width="24.73046875" style="106" customWidth="1"/>
    <col min="7150" max="7150" width="23.59765625" style="106" customWidth="1"/>
    <col min="7151" max="7151" width="21.3984375" style="106" customWidth="1"/>
    <col min="7152" max="7152" width="11.1328125" style="106" customWidth="1"/>
    <col min="7153" max="7153" width="10.6640625" style="106"/>
    <col min="7154" max="7154" width="21.1328125" style="106" customWidth="1"/>
    <col min="7155" max="7155" width="26" style="106" customWidth="1"/>
    <col min="7156" max="7156" width="20.59765625" style="106" customWidth="1"/>
    <col min="7157" max="7157" width="11.1328125" style="106" bestFit="1" customWidth="1"/>
    <col min="7158" max="7158" width="7.265625" style="106" customWidth="1"/>
    <col min="7159" max="7159" width="26.86328125" style="106" customWidth="1"/>
    <col min="7160" max="7160" width="14.86328125" style="106" bestFit="1" customWidth="1"/>
    <col min="7161" max="7161" width="15.59765625" style="106" bestFit="1" customWidth="1"/>
    <col min="7162" max="7162" width="11.1328125" style="106" bestFit="1" customWidth="1"/>
    <col min="7163" max="7163" width="10.6640625" style="106"/>
    <col min="7164" max="7164" width="32.86328125" style="106" customWidth="1"/>
    <col min="7165" max="7165" width="20.3984375" style="106" customWidth="1"/>
    <col min="7166" max="7166" width="19.3984375" style="106" customWidth="1"/>
    <col min="7167" max="7167" width="20.59765625" style="106" customWidth="1"/>
    <col min="7168" max="7168" width="8.3984375" style="106" customWidth="1"/>
    <col min="7169" max="7169" width="19.265625" style="106" customWidth="1"/>
    <col min="7170" max="7170" width="23.265625" style="106" customWidth="1"/>
    <col min="7171" max="7171" width="13.86328125" style="106" bestFit="1" customWidth="1"/>
    <col min="7172" max="7172" width="10.73046875" style="106" bestFit="1" customWidth="1"/>
    <col min="7173" max="7173" width="10.6640625" style="106"/>
    <col min="7174" max="7175" width="12.59765625" style="106" bestFit="1" customWidth="1"/>
    <col min="7176" max="7397" width="10.6640625" style="106"/>
    <col min="7398" max="7398" width="6.1328125" style="106" customWidth="1"/>
    <col min="7399" max="7399" width="29" style="106" customWidth="1"/>
    <col min="7400" max="7400" width="25.86328125" style="106" customWidth="1"/>
    <col min="7401" max="7401" width="26.86328125" style="106" customWidth="1"/>
    <col min="7402" max="7402" width="15.73046875" style="106" customWidth="1"/>
    <col min="7403" max="7403" width="9.59765625" style="106" customWidth="1"/>
    <col min="7404" max="7404" width="5.59765625" style="106" customWidth="1"/>
    <col min="7405" max="7405" width="24.73046875" style="106" customWidth="1"/>
    <col min="7406" max="7406" width="23.59765625" style="106" customWidth="1"/>
    <col min="7407" max="7407" width="21.3984375" style="106" customWidth="1"/>
    <col min="7408" max="7408" width="11.1328125" style="106" customWidth="1"/>
    <col min="7409" max="7409" width="10.6640625" style="106"/>
    <col min="7410" max="7410" width="21.1328125" style="106" customWidth="1"/>
    <col min="7411" max="7411" width="26" style="106" customWidth="1"/>
    <col min="7412" max="7412" width="20.59765625" style="106" customWidth="1"/>
    <col min="7413" max="7413" width="11.1328125" style="106" bestFit="1" customWidth="1"/>
    <col min="7414" max="7414" width="7.265625" style="106" customWidth="1"/>
    <col min="7415" max="7415" width="26.86328125" style="106" customWidth="1"/>
    <col min="7416" max="7416" width="14.86328125" style="106" bestFit="1" customWidth="1"/>
    <col min="7417" max="7417" width="15.59765625" style="106" bestFit="1" customWidth="1"/>
    <col min="7418" max="7418" width="11.1328125" style="106" bestFit="1" customWidth="1"/>
    <col min="7419" max="7419" width="10.6640625" style="106"/>
    <col min="7420" max="7420" width="32.86328125" style="106" customWidth="1"/>
    <col min="7421" max="7421" width="20.3984375" style="106" customWidth="1"/>
    <col min="7422" max="7422" width="19.3984375" style="106" customWidth="1"/>
    <col min="7423" max="7423" width="20.59765625" style="106" customWidth="1"/>
    <col min="7424" max="7424" width="8.3984375" style="106" customWidth="1"/>
    <col min="7425" max="7425" width="19.265625" style="106" customWidth="1"/>
    <col min="7426" max="7426" width="23.265625" style="106" customWidth="1"/>
    <col min="7427" max="7427" width="13.86328125" style="106" bestFit="1" customWidth="1"/>
    <col min="7428" max="7428" width="10.73046875" style="106" bestFit="1" customWidth="1"/>
    <col min="7429" max="7429" width="10.6640625" style="106"/>
    <col min="7430" max="7431" width="12.59765625" style="106" bestFit="1" customWidth="1"/>
    <col min="7432" max="7653" width="10.6640625" style="106"/>
    <col min="7654" max="7654" width="6.1328125" style="106" customWidth="1"/>
    <col min="7655" max="7655" width="29" style="106" customWidth="1"/>
    <col min="7656" max="7656" width="25.86328125" style="106" customWidth="1"/>
    <col min="7657" max="7657" width="26.86328125" style="106" customWidth="1"/>
    <col min="7658" max="7658" width="15.73046875" style="106" customWidth="1"/>
    <col min="7659" max="7659" width="9.59765625" style="106" customWidth="1"/>
    <col min="7660" max="7660" width="5.59765625" style="106" customWidth="1"/>
    <col min="7661" max="7661" width="24.73046875" style="106" customWidth="1"/>
    <col min="7662" max="7662" width="23.59765625" style="106" customWidth="1"/>
    <col min="7663" max="7663" width="21.3984375" style="106" customWidth="1"/>
    <col min="7664" max="7664" width="11.1328125" style="106" customWidth="1"/>
    <col min="7665" max="7665" width="10.6640625" style="106"/>
    <col min="7666" max="7666" width="21.1328125" style="106" customWidth="1"/>
    <col min="7667" max="7667" width="26" style="106" customWidth="1"/>
    <col min="7668" max="7668" width="20.59765625" style="106" customWidth="1"/>
    <col min="7669" max="7669" width="11.1328125" style="106" bestFit="1" customWidth="1"/>
    <col min="7670" max="7670" width="7.265625" style="106" customWidth="1"/>
    <col min="7671" max="7671" width="26.86328125" style="106" customWidth="1"/>
    <col min="7672" max="7672" width="14.86328125" style="106" bestFit="1" customWidth="1"/>
    <col min="7673" max="7673" width="15.59765625" style="106" bestFit="1" customWidth="1"/>
    <col min="7674" max="7674" width="11.1328125" style="106" bestFit="1" customWidth="1"/>
    <col min="7675" max="7675" width="10.6640625" style="106"/>
    <col min="7676" max="7676" width="32.86328125" style="106" customWidth="1"/>
    <col min="7677" max="7677" width="20.3984375" style="106" customWidth="1"/>
    <col min="7678" max="7678" width="19.3984375" style="106" customWidth="1"/>
    <col min="7679" max="7679" width="20.59765625" style="106" customWidth="1"/>
    <col min="7680" max="7680" width="8.3984375" style="106" customWidth="1"/>
    <col min="7681" max="7681" width="19.265625" style="106" customWidth="1"/>
    <col min="7682" max="7682" width="23.265625" style="106" customWidth="1"/>
    <col min="7683" max="7683" width="13.86328125" style="106" bestFit="1" customWidth="1"/>
    <col min="7684" max="7684" width="10.73046875" style="106" bestFit="1" customWidth="1"/>
    <col min="7685" max="7685" width="10.6640625" style="106"/>
    <col min="7686" max="7687" width="12.59765625" style="106" bestFit="1" customWidth="1"/>
    <col min="7688" max="7909" width="10.6640625" style="106"/>
    <col min="7910" max="7910" width="6.1328125" style="106" customWidth="1"/>
    <col min="7911" max="7911" width="29" style="106" customWidth="1"/>
    <col min="7912" max="7912" width="25.86328125" style="106" customWidth="1"/>
    <col min="7913" max="7913" width="26.86328125" style="106" customWidth="1"/>
    <col min="7914" max="7914" width="15.73046875" style="106" customWidth="1"/>
    <col min="7915" max="7915" width="9.59765625" style="106" customWidth="1"/>
    <col min="7916" max="7916" width="5.59765625" style="106" customWidth="1"/>
    <col min="7917" max="7917" width="24.73046875" style="106" customWidth="1"/>
    <col min="7918" max="7918" width="23.59765625" style="106" customWidth="1"/>
    <col min="7919" max="7919" width="21.3984375" style="106" customWidth="1"/>
    <col min="7920" max="7920" width="11.1328125" style="106" customWidth="1"/>
    <col min="7921" max="7921" width="10.6640625" style="106"/>
    <col min="7922" max="7922" width="21.1328125" style="106" customWidth="1"/>
    <col min="7923" max="7923" width="26" style="106" customWidth="1"/>
    <col min="7924" max="7924" width="20.59765625" style="106" customWidth="1"/>
    <col min="7925" max="7925" width="11.1328125" style="106" bestFit="1" customWidth="1"/>
    <col min="7926" max="7926" width="7.265625" style="106" customWidth="1"/>
    <col min="7927" max="7927" width="26.86328125" style="106" customWidth="1"/>
    <col min="7928" max="7928" width="14.86328125" style="106" bestFit="1" customWidth="1"/>
    <col min="7929" max="7929" width="15.59765625" style="106" bestFit="1" customWidth="1"/>
    <col min="7930" max="7930" width="11.1328125" style="106" bestFit="1" customWidth="1"/>
    <col min="7931" max="7931" width="10.6640625" style="106"/>
    <col min="7932" max="7932" width="32.86328125" style="106" customWidth="1"/>
    <col min="7933" max="7933" width="20.3984375" style="106" customWidth="1"/>
    <col min="7934" max="7934" width="19.3984375" style="106" customWidth="1"/>
    <col min="7935" max="7935" width="20.59765625" style="106" customWidth="1"/>
    <col min="7936" max="7936" width="8.3984375" style="106" customWidth="1"/>
    <col min="7937" max="7937" width="19.265625" style="106" customWidth="1"/>
    <col min="7938" max="7938" width="23.265625" style="106" customWidth="1"/>
    <col min="7939" max="7939" width="13.86328125" style="106" bestFit="1" customWidth="1"/>
    <col min="7940" max="7940" width="10.73046875" style="106" bestFit="1" customWidth="1"/>
    <col min="7941" max="7941" width="10.6640625" style="106"/>
    <col min="7942" max="7943" width="12.59765625" style="106" bestFit="1" customWidth="1"/>
    <col min="7944" max="8165" width="10.6640625" style="106"/>
    <col min="8166" max="8166" width="6.1328125" style="106" customWidth="1"/>
    <col min="8167" max="8167" width="29" style="106" customWidth="1"/>
    <col min="8168" max="8168" width="25.86328125" style="106" customWidth="1"/>
    <col min="8169" max="8169" width="26.86328125" style="106" customWidth="1"/>
    <col min="8170" max="8170" width="15.73046875" style="106" customWidth="1"/>
    <col min="8171" max="8171" width="9.59765625" style="106" customWidth="1"/>
    <col min="8172" max="8172" width="5.59765625" style="106" customWidth="1"/>
    <col min="8173" max="8173" width="24.73046875" style="106" customWidth="1"/>
    <col min="8174" max="8174" width="23.59765625" style="106" customWidth="1"/>
    <col min="8175" max="8175" width="21.3984375" style="106" customWidth="1"/>
    <col min="8176" max="8176" width="11.1328125" style="106" customWidth="1"/>
    <col min="8177" max="8177" width="10.6640625" style="106"/>
    <col min="8178" max="8178" width="21.1328125" style="106" customWidth="1"/>
    <col min="8179" max="8179" width="26" style="106" customWidth="1"/>
    <col min="8180" max="8180" width="20.59765625" style="106" customWidth="1"/>
    <col min="8181" max="8181" width="11.1328125" style="106" bestFit="1" customWidth="1"/>
    <col min="8182" max="8182" width="7.265625" style="106" customWidth="1"/>
    <col min="8183" max="8183" width="26.86328125" style="106" customWidth="1"/>
    <col min="8184" max="8184" width="14.86328125" style="106" bestFit="1" customWidth="1"/>
    <col min="8185" max="8185" width="15.59765625" style="106" bestFit="1" customWidth="1"/>
    <col min="8186" max="8186" width="11.1328125" style="106" bestFit="1" customWidth="1"/>
    <col min="8187" max="8187" width="10.6640625" style="106"/>
    <col min="8188" max="8188" width="32.86328125" style="106" customWidth="1"/>
    <col min="8189" max="8189" width="20.3984375" style="106" customWidth="1"/>
    <col min="8190" max="8190" width="19.3984375" style="106" customWidth="1"/>
    <col min="8191" max="8191" width="20.59765625" style="106" customWidth="1"/>
    <col min="8192" max="8192" width="8.3984375" style="106" customWidth="1"/>
    <col min="8193" max="8193" width="19.265625" style="106" customWidth="1"/>
    <col min="8194" max="8194" width="23.265625" style="106" customWidth="1"/>
    <col min="8195" max="8195" width="13.86328125" style="106" bestFit="1" customWidth="1"/>
    <col min="8196" max="8196" width="10.73046875" style="106" bestFit="1" customWidth="1"/>
    <col min="8197" max="8197" width="10.6640625" style="106"/>
    <col min="8198" max="8199" width="12.59765625" style="106" bestFit="1" customWidth="1"/>
    <col min="8200" max="8421" width="10.6640625" style="106"/>
    <col min="8422" max="8422" width="6.1328125" style="106" customWidth="1"/>
    <col min="8423" max="8423" width="29" style="106" customWidth="1"/>
    <col min="8424" max="8424" width="25.86328125" style="106" customWidth="1"/>
    <col min="8425" max="8425" width="26.86328125" style="106" customWidth="1"/>
    <col min="8426" max="8426" width="15.73046875" style="106" customWidth="1"/>
    <col min="8427" max="8427" width="9.59765625" style="106" customWidth="1"/>
    <col min="8428" max="8428" width="5.59765625" style="106" customWidth="1"/>
    <col min="8429" max="8429" width="24.73046875" style="106" customWidth="1"/>
    <col min="8430" max="8430" width="23.59765625" style="106" customWidth="1"/>
    <col min="8431" max="8431" width="21.3984375" style="106" customWidth="1"/>
    <col min="8432" max="8432" width="11.1328125" style="106" customWidth="1"/>
    <col min="8433" max="8433" width="10.6640625" style="106"/>
    <col min="8434" max="8434" width="21.1328125" style="106" customWidth="1"/>
    <col min="8435" max="8435" width="26" style="106" customWidth="1"/>
    <col min="8436" max="8436" width="20.59765625" style="106" customWidth="1"/>
    <col min="8437" max="8437" width="11.1328125" style="106" bestFit="1" customWidth="1"/>
    <col min="8438" max="8438" width="7.265625" style="106" customWidth="1"/>
    <col min="8439" max="8439" width="26.86328125" style="106" customWidth="1"/>
    <col min="8440" max="8440" width="14.86328125" style="106" bestFit="1" customWidth="1"/>
    <col min="8441" max="8441" width="15.59765625" style="106" bestFit="1" customWidth="1"/>
    <col min="8442" max="8442" width="11.1328125" style="106" bestFit="1" customWidth="1"/>
    <col min="8443" max="8443" width="10.6640625" style="106"/>
    <col min="8444" max="8444" width="32.86328125" style="106" customWidth="1"/>
    <col min="8445" max="8445" width="20.3984375" style="106" customWidth="1"/>
    <col min="8446" max="8446" width="19.3984375" style="106" customWidth="1"/>
    <col min="8447" max="8447" width="20.59765625" style="106" customWidth="1"/>
    <col min="8448" max="8448" width="8.3984375" style="106" customWidth="1"/>
    <col min="8449" max="8449" width="19.265625" style="106" customWidth="1"/>
    <col min="8450" max="8450" width="23.265625" style="106" customWidth="1"/>
    <col min="8451" max="8451" width="13.86328125" style="106" bestFit="1" customWidth="1"/>
    <col min="8452" max="8452" width="10.73046875" style="106" bestFit="1" customWidth="1"/>
    <col min="8453" max="8453" width="10.6640625" style="106"/>
    <col min="8454" max="8455" width="12.59765625" style="106" bestFit="1" customWidth="1"/>
    <col min="8456" max="8677" width="10.6640625" style="106"/>
    <col min="8678" max="8678" width="6.1328125" style="106" customWidth="1"/>
    <col min="8679" max="8679" width="29" style="106" customWidth="1"/>
    <col min="8680" max="8680" width="25.86328125" style="106" customWidth="1"/>
    <col min="8681" max="8681" width="26.86328125" style="106" customWidth="1"/>
    <col min="8682" max="8682" width="15.73046875" style="106" customWidth="1"/>
    <col min="8683" max="8683" width="9.59765625" style="106" customWidth="1"/>
    <col min="8684" max="8684" width="5.59765625" style="106" customWidth="1"/>
    <col min="8685" max="8685" width="24.73046875" style="106" customWidth="1"/>
    <col min="8686" max="8686" width="23.59765625" style="106" customWidth="1"/>
    <col min="8687" max="8687" width="21.3984375" style="106" customWidth="1"/>
    <col min="8688" max="8688" width="11.1328125" style="106" customWidth="1"/>
    <col min="8689" max="8689" width="10.6640625" style="106"/>
    <col min="8690" max="8690" width="21.1328125" style="106" customWidth="1"/>
    <col min="8691" max="8691" width="26" style="106" customWidth="1"/>
    <col min="8692" max="8692" width="20.59765625" style="106" customWidth="1"/>
    <col min="8693" max="8693" width="11.1328125" style="106" bestFit="1" customWidth="1"/>
    <col min="8694" max="8694" width="7.265625" style="106" customWidth="1"/>
    <col min="8695" max="8695" width="26.86328125" style="106" customWidth="1"/>
    <col min="8696" max="8696" width="14.86328125" style="106" bestFit="1" customWidth="1"/>
    <col min="8697" max="8697" width="15.59765625" style="106" bestFit="1" customWidth="1"/>
    <col min="8698" max="8698" width="11.1328125" style="106" bestFit="1" customWidth="1"/>
    <col min="8699" max="8699" width="10.6640625" style="106"/>
    <col min="8700" max="8700" width="32.86328125" style="106" customWidth="1"/>
    <col min="8701" max="8701" width="20.3984375" style="106" customWidth="1"/>
    <col min="8702" max="8702" width="19.3984375" style="106" customWidth="1"/>
    <col min="8703" max="8703" width="20.59765625" style="106" customWidth="1"/>
    <col min="8704" max="8704" width="8.3984375" style="106" customWidth="1"/>
    <col min="8705" max="8705" width="19.265625" style="106" customWidth="1"/>
    <col min="8706" max="8706" width="23.265625" style="106" customWidth="1"/>
    <col min="8707" max="8707" width="13.86328125" style="106" bestFit="1" customWidth="1"/>
    <col min="8708" max="8708" width="10.73046875" style="106" bestFit="1" customWidth="1"/>
    <col min="8709" max="8709" width="10.6640625" style="106"/>
    <col min="8710" max="8711" width="12.59765625" style="106" bestFit="1" customWidth="1"/>
    <col min="8712" max="8933" width="10.6640625" style="106"/>
    <col min="8934" max="8934" width="6.1328125" style="106" customWidth="1"/>
    <col min="8935" max="8935" width="29" style="106" customWidth="1"/>
    <col min="8936" max="8936" width="25.86328125" style="106" customWidth="1"/>
    <col min="8937" max="8937" width="26.86328125" style="106" customWidth="1"/>
    <col min="8938" max="8938" width="15.73046875" style="106" customWidth="1"/>
    <col min="8939" max="8939" width="9.59765625" style="106" customWidth="1"/>
    <col min="8940" max="8940" width="5.59765625" style="106" customWidth="1"/>
    <col min="8941" max="8941" width="24.73046875" style="106" customWidth="1"/>
    <col min="8942" max="8942" width="23.59765625" style="106" customWidth="1"/>
    <col min="8943" max="8943" width="21.3984375" style="106" customWidth="1"/>
    <col min="8944" max="8944" width="11.1328125" style="106" customWidth="1"/>
    <col min="8945" max="8945" width="10.6640625" style="106"/>
    <col min="8946" max="8946" width="21.1328125" style="106" customWidth="1"/>
    <col min="8947" max="8947" width="26" style="106" customWidth="1"/>
    <col min="8948" max="8948" width="20.59765625" style="106" customWidth="1"/>
    <col min="8949" max="8949" width="11.1328125" style="106" bestFit="1" customWidth="1"/>
    <col min="8950" max="8950" width="7.265625" style="106" customWidth="1"/>
    <col min="8951" max="8951" width="26.86328125" style="106" customWidth="1"/>
    <col min="8952" max="8952" width="14.86328125" style="106" bestFit="1" customWidth="1"/>
    <col min="8953" max="8953" width="15.59765625" style="106" bestFit="1" customWidth="1"/>
    <col min="8954" max="8954" width="11.1328125" style="106" bestFit="1" customWidth="1"/>
    <col min="8955" max="8955" width="10.6640625" style="106"/>
    <col min="8956" max="8956" width="32.86328125" style="106" customWidth="1"/>
    <col min="8957" max="8957" width="20.3984375" style="106" customWidth="1"/>
    <col min="8958" max="8958" width="19.3984375" style="106" customWidth="1"/>
    <col min="8959" max="8959" width="20.59765625" style="106" customWidth="1"/>
    <col min="8960" max="8960" width="8.3984375" style="106" customWidth="1"/>
    <col min="8961" max="8961" width="19.265625" style="106" customWidth="1"/>
    <col min="8962" max="8962" width="23.265625" style="106" customWidth="1"/>
    <col min="8963" max="8963" width="13.86328125" style="106" bestFit="1" customWidth="1"/>
    <col min="8964" max="8964" width="10.73046875" style="106" bestFit="1" customWidth="1"/>
    <col min="8965" max="8965" width="10.6640625" style="106"/>
    <col min="8966" max="8967" width="12.59765625" style="106" bestFit="1" customWidth="1"/>
    <col min="8968" max="9189" width="10.6640625" style="106"/>
    <col min="9190" max="9190" width="6.1328125" style="106" customWidth="1"/>
    <col min="9191" max="9191" width="29" style="106" customWidth="1"/>
    <col min="9192" max="9192" width="25.86328125" style="106" customWidth="1"/>
    <col min="9193" max="9193" width="26.86328125" style="106" customWidth="1"/>
    <col min="9194" max="9194" width="15.73046875" style="106" customWidth="1"/>
    <col min="9195" max="9195" width="9.59765625" style="106" customWidth="1"/>
    <col min="9196" max="9196" width="5.59765625" style="106" customWidth="1"/>
    <col min="9197" max="9197" width="24.73046875" style="106" customWidth="1"/>
    <col min="9198" max="9198" width="23.59765625" style="106" customWidth="1"/>
    <col min="9199" max="9199" width="21.3984375" style="106" customWidth="1"/>
    <col min="9200" max="9200" width="11.1328125" style="106" customWidth="1"/>
    <col min="9201" max="9201" width="10.6640625" style="106"/>
    <col min="9202" max="9202" width="21.1328125" style="106" customWidth="1"/>
    <col min="9203" max="9203" width="26" style="106" customWidth="1"/>
    <col min="9204" max="9204" width="20.59765625" style="106" customWidth="1"/>
    <col min="9205" max="9205" width="11.1328125" style="106" bestFit="1" customWidth="1"/>
    <col min="9206" max="9206" width="7.265625" style="106" customWidth="1"/>
    <col min="9207" max="9207" width="26.86328125" style="106" customWidth="1"/>
    <col min="9208" max="9208" width="14.86328125" style="106" bestFit="1" customWidth="1"/>
    <col min="9209" max="9209" width="15.59765625" style="106" bestFit="1" customWidth="1"/>
    <col min="9210" max="9210" width="11.1328125" style="106" bestFit="1" customWidth="1"/>
    <col min="9211" max="9211" width="10.6640625" style="106"/>
    <col min="9212" max="9212" width="32.86328125" style="106" customWidth="1"/>
    <col min="9213" max="9213" width="20.3984375" style="106" customWidth="1"/>
    <col min="9214" max="9214" width="19.3984375" style="106" customWidth="1"/>
    <col min="9215" max="9215" width="20.59765625" style="106" customWidth="1"/>
    <col min="9216" max="9216" width="8.3984375" style="106" customWidth="1"/>
    <col min="9217" max="9217" width="19.265625" style="106" customWidth="1"/>
    <col min="9218" max="9218" width="23.265625" style="106" customWidth="1"/>
    <col min="9219" max="9219" width="13.86328125" style="106" bestFit="1" customWidth="1"/>
    <col min="9220" max="9220" width="10.73046875" style="106" bestFit="1" customWidth="1"/>
    <col min="9221" max="9221" width="10.6640625" style="106"/>
    <col min="9222" max="9223" width="12.59765625" style="106" bestFit="1" customWidth="1"/>
    <col min="9224" max="9445" width="10.6640625" style="106"/>
    <col min="9446" max="9446" width="6.1328125" style="106" customWidth="1"/>
    <col min="9447" max="9447" width="29" style="106" customWidth="1"/>
    <col min="9448" max="9448" width="25.86328125" style="106" customWidth="1"/>
    <col min="9449" max="9449" width="26.86328125" style="106" customWidth="1"/>
    <col min="9450" max="9450" width="15.73046875" style="106" customWidth="1"/>
    <col min="9451" max="9451" width="9.59765625" style="106" customWidth="1"/>
    <col min="9452" max="9452" width="5.59765625" style="106" customWidth="1"/>
    <col min="9453" max="9453" width="24.73046875" style="106" customWidth="1"/>
    <col min="9454" max="9454" width="23.59765625" style="106" customWidth="1"/>
    <col min="9455" max="9455" width="21.3984375" style="106" customWidth="1"/>
    <col min="9456" max="9456" width="11.1328125" style="106" customWidth="1"/>
    <col min="9457" max="9457" width="10.6640625" style="106"/>
    <col min="9458" max="9458" width="21.1328125" style="106" customWidth="1"/>
    <col min="9459" max="9459" width="26" style="106" customWidth="1"/>
    <col min="9460" max="9460" width="20.59765625" style="106" customWidth="1"/>
    <col min="9461" max="9461" width="11.1328125" style="106" bestFit="1" customWidth="1"/>
    <col min="9462" max="9462" width="7.265625" style="106" customWidth="1"/>
    <col min="9463" max="9463" width="26.86328125" style="106" customWidth="1"/>
    <col min="9464" max="9464" width="14.86328125" style="106" bestFit="1" customWidth="1"/>
    <col min="9465" max="9465" width="15.59765625" style="106" bestFit="1" customWidth="1"/>
    <col min="9466" max="9466" width="11.1328125" style="106" bestFit="1" customWidth="1"/>
    <col min="9467" max="9467" width="10.6640625" style="106"/>
    <col min="9468" max="9468" width="32.86328125" style="106" customWidth="1"/>
    <col min="9469" max="9469" width="20.3984375" style="106" customWidth="1"/>
    <col min="9470" max="9470" width="19.3984375" style="106" customWidth="1"/>
    <col min="9471" max="9471" width="20.59765625" style="106" customWidth="1"/>
    <col min="9472" max="9472" width="8.3984375" style="106" customWidth="1"/>
    <col min="9473" max="9473" width="19.265625" style="106" customWidth="1"/>
    <col min="9474" max="9474" width="23.265625" style="106" customWidth="1"/>
    <col min="9475" max="9475" width="13.86328125" style="106" bestFit="1" customWidth="1"/>
    <col min="9476" max="9476" width="10.73046875" style="106" bestFit="1" customWidth="1"/>
    <col min="9477" max="9477" width="10.6640625" style="106"/>
    <col min="9478" max="9479" width="12.59765625" style="106" bestFit="1" customWidth="1"/>
    <col min="9480" max="9701" width="10.6640625" style="106"/>
    <col min="9702" max="9702" width="6.1328125" style="106" customWidth="1"/>
    <col min="9703" max="9703" width="29" style="106" customWidth="1"/>
    <col min="9704" max="9704" width="25.86328125" style="106" customWidth="1"/>
    <col min="9705" max="9705" width="26.86328125" style="106" customWidth="1"/>
    <col min="9706" max="9706" width="15.73046875" style="106" customWidth="1"/>
    <col min="9707" max="9707" width="9.59765625" style="106" customWidth="1"/>
    <col min="9708" max="9708" width="5.59765625" style="106" customWidth="1"/>
    <col min="9709" max="9709" width="24.73046875" style="106" customWidth="1"/>
    <col min="9710" max="9710" width="23.59765625" style="106" customWidth="1"/>
    <col min="9711" max="9711" width="21.3984375" style="106" customWidth="1"/>
    <col min="9712" max="9712" width="11.1328125" style="106" customWidth="1"/>
    <col min="9713" max="9713" width="10.6640625" style="106"/>
    <col min="9714" max="9714" width="21.1328125" style="106" customWidth="1"/>
    <col min="9715" max="9715" width="26" style="106" customWidth="1"/>
    <col min="9716" max="9716" width="20.59765625" style="106" customWidth="1"/>
    <col min="9717" max="9717" width="11.1328125" style="106" bestFit="1" customWidth="1"/>
    <col min="9718" max="9718" width="7.265625" style="106" customWidth="1"/>
    <col min="9719" max="9719" width="26.86328125" style="106" customWidth="1"/>
    <col min="9720" max="9720" width="14.86328125" style="106" bestFit="1" customWidth="1"/>
    <col min="9721" max="9721" width="15.59765625" style="106" bestFit="1" customWidth="1"/>
    <col min="9722" max="9722" width="11.1328125" style="106" bestFit="1" customWidth="1"/>
    <col min="9723" max="9723" width="10.6640625" style="106"/>
    <col min="9724" max="9724" width="32.86328125" style="106" customWidth="1"/>
    <col min="9725" max="9725" width="20.3984375" style="106" customWidth="1"/>
    <col min="9726" max="9726" width="19.3984375" style="106" customWidth="1"/>
    <col min="9727" max="9727" width="20.59765625" style="106" customWidth="1"/>
    <col min="9728" max="9728" width="8.3984375" style="106" customWidth="1"/>
    <col min="9729" max="9729" width="19.265625" style="106" customWidth="1"/>
    <col min="9730" max="9730" width="23.265625" style="106" customWidth="1"/>
    <col min="9731" max="9731" width="13.86328125" style="106" bestFit="1" customWidth="1"/>
    <col min="9732" max="9732" width="10.73046875" style="106" bestFit="1" customWidth="1"/>
    <col min="9733" max="9733" width="10.6640625" style="106"/>
    <col min="9734" max="9735" width="12.59765625" style="106" bestFit="1" customWidth="1"/>
    <col min="9736" max="9957" width="10.6640625" style="106"/>
    <col min="9958" max="9958" width="6.1328125" style="106" customWidth="1"/>
    <col min="9959" max="9959" width="29" style="106" customWidth="1"/>
    <col min="9960" max="9960" width="25.86328125" style="106" customWidth="1"/>
    <col min="9961" max="9961" width="26.86328125" style="106" customWidth="1"/>
    <col min="9962" max="9962" width="15.73046875" style="106" customWidth="1"/>
    <col min="9963" max="9963" width="9.59765625" style="106" customWidth="1"/>
    <col min="9964" max="9964" width="5.59765625" style="106" customWidth="1"/>
    <col min="9965" max="9965" width="24.73046875" style="106" customWidth="1"/>
    <col min="9966" max="9966" width="23.59765625" style="106" customWidth="1"/>
    <col min="9967" max="9967" width="21.3984375" style="106" customWidth="1"/>
    <col min="9968" max="9968" width="11.1328125" style="106" customWidth="1"/>
    <col min="9969" max="9969" width="10.6640625" style="106"/>
    <col min="9970" max="9970" width="21.1328125" style="106" customWidth="1"/>
    <col min="9971" max="9971" width="26" style="106" customWidth="1"/>
    <col min="9972" max="9972" width="20.59765625" style="106" customWidth="1"/>
    <col min="9973" max="9973" width="11.1328125" style="106" bestFit="1" customWidth="1"/>
    <col min="9974" max="9974" width="7.265625" style="106" customWidth="1"/>
    <col min="9975" max="9975" width="26.86328125" style="106" customWidth="1"/>
    <col min="9976" max="9976" width="14.86328125" style="106" bestFit="1" customWidth="1"/>
    <col min="9977" max="9977" width="15.59765625" style="106" bestFit="1" customWidth="1"/>
    <col min="9978" max="9978" width="11.1328125" style="106" bestFit="1" customWidth="1"/>
    <col min="9979" max="9979" width="10.6640625" style="106"/>
    <col min="9980" max="9980" width="32.86328125" style="106" customWidth="1"/>
    <col min="9981" max="9981" width="20.3984375" style="106" customWidth="1"/>
    <col min="9982" max="9982" width="19.3984375" style="106" customWidth="1"/>
    <col min="9983" max="9983" width="20.59765625" style="106" customWidth="1"/>
    <col min="9984" max="9984" width="8.3984375" style="106" customWidth="1"/>
    <col min="9985" max="9985" width="19.265625" style="106" customWidth="1"/>
    <col min="9986" max="9986" width="23.265625" style="106" customWidth="1"/>
    <col min="9987" max="9987" width="13.86328125" style="106" bestFit="1" customWidth="1"/>
    <col min="9988" max="9988" width="10.73046875" style="106" bestFit="1" customWidth="1"/>
    <col min="9989" max="9989" width="10.6640625" style="106"/>
    <col min="9990" max="9991" width="12.59765625" style="106" bestFit="1" customWidth="1"/>
    <col min="9992" max="10213" width="10.6640625" style="106"/>
    <col min="10214" max="10214" width="6.1328125" style="106" customWidth="1"/>
    <col min="10215" max="10215" width="29" style="106" customWidth="1"/>
    <col min="10216" max="10216" width="25.86328125" style="106" customWidth="1"/>
    <col min="10217" max="10217" width="26.86328125" style="106" customWidth="1"/>
    <col min="10218" max="10218" width="15.73046875" style="106" customWidth="1"/>
    <col min="10219" max="10219" width="9.59765625" style="106" customWidth="1"/>
    <col min="10220" max="10220" width="5.59765625" style="106" customWidth="1"/>
    <col min="10221" max="10221" width="24.73046875" style="106" customWidth="1"/>
    <col min="10222" max="10222" width="23.59765625" style="106" customWidth="1"/>
    <col min="10223" max="10223" width="21.3984375" style="106" customWidth="1"/>
    <col min="10224" max="10224" width="11.1328125" style="106" customWidth="1"/>
    <col min="10225" max="10225" width="10.6640625" style="106"/>
    <col min="10226" max="10226" width="21.1328125" style="106" customWidth="1"/>
    <col min="10227" max="10227" width="26" style="106" customWidth="1"/>
    <col min="10228" max="10228" width="20.59765625" style="106" customWidth="1"/>
    <col min="10229" max="10229" width="11.1328125" style="106" bestFit="1" customWidth="1"/>
    <col min="10230" max="10230" width="7.265625" style="106" customWidth="1"/>
    <col min="10231" max="10231" width="26.86328125" style="106" customWidth="1"/>
    <col min="10232" max="10232" width="14.86328125" style="106" bestFit="1" customWidth="1"/>
    <col min="10233" max="10233" width="15.59765625" style="106" bestFit="1" customWidth="1"/>
    <col min="10234" max="10234" width="11.1328125" style="106" bestFit="1" customWidth="1"/>
    <col min="10235" max="10235" width="10.6640625" style="106"/>
    <col min="10236" max="10236" width="32.86328125" style="106" customWidth="1"/>
    <col min="10237" max="10237" width="20.3984375" style="106" customWidth="1"/>
    <col min="10238" max="10238" width="19.3984375" style="106" customWidth="1"/>
    <col min="10239" max="10239" width="20.59765625" style="106" customWidth="1"/>
    <col min="10240" max="10240" width="8.3984375" style="106" customWidth="1"/>
    <col min="10241" max="10241" width="19.265625" style="106" customWidth="1"/>
    <col min="10242" max="10242" width="23.265625" style="106" customWidth="1"/>
    <col min="10243" max="10243" width="13.86328125" style="106" bestFit="1" customWidth="1"/>
    <col min="10244" max="10244" width="10.73046875" style="106" bestFit="1" customWidth="1"/>
    <col min="10245" max="10245" width="10.6640625" style="106"/>
    <col min="10246" max="10247" width="12.59765625" style="106" bestFit="1" customWidth="1"/>
    <col min="10248" max="10469" width="10.6640625" style="106"/>
    <col min="10470" max="10470" width="6.1328125" style="106" customWidth="1"/>
    <col min="10471" max="10471" width="29" style="106" customWidth="1"/>
    <col min="10472" max="10472" width="25.86328125" style="106" customWidth="1"/>
    <col min="10473" max="10473" width="26.86328125" style="106" customWidth="1"/>
    <col min="10474" max="10474" width="15.73046875" style="106" customWidth="1"/>
    <col min="10475" max="10475" width="9.59765625" style="106" customWidth="1"/>
    <col min="10476" max="10476" width="5.59765625" style="106" customWidth="1"/>
    <col min="10477" max="10477" width="24.73046875" style="106" customWidth="1"/>
    <col min="10478" max="10478" width="23.59765625" style="106" customWidth="1"/>
    <col min="10479" max="10479" width="21.3984375" style="106" customWidth="1"/>
    <col min="10480" max="10480" width="11.1328125" style="106" customWidth="1"/>
    <col min="10481" max="10481" width="10.6640625" style="106"/>
    <col min="10482" max="10482" width="21.1328125" style="106" customWidth="1"/>
    <col min="10483" max="10483" width="26" style="106" customWidth="1"/>
    <col min="10484" max="10484" width="20.59765625" style="106" customWidth="1"/>
    <col min="10485" max="10485" width="11.1328125" style="106" bestFit="1" customWidth="1"/>
    <col min="10486" max="10486" width="7.265625" style="106" customWidth="1"/>
    <col min="10487" max="10487" width="26.86328125" style="106" customWidth="1"/>
    <col min="10488" max="10488" width="14.86328125" style="106" bestFit="1" customWidth="1"/>
    <col min="10489" max="10489" width="15.59765625" style="106" bestFit="1" customWidth="1"/>
    <col min="10490" max="10490" width="11.1328125" style="106" bestFit="1" customWidth="1"/>
    <col min="10491" max="10491" width="10.6640625" style="106"/>
    <col min="10492" max="10492" width="32.86328125" style="106" customWidth="1"/>
    <col min="10493" max="10493" width="20.3984375" style="106" customWidth="1"/>
    <col min="10494" max="10494" width="19.3984375" style="106" customWidth="1"/>
    <col min="10495" max="10495" width="20.59765625" style="106" customWidth="1"/>
    <col min="10496" max="10496" width="8.3984375" style="106" customWidth="1"/>
    <col min="10497" max="10497" width="19.265625" style="106" customWidth="1"/>
    <col min="10498" max="10498" width="23.265625" style="106" customWidth="1"/>
    <col min="10499" max="10499" width="13.86328125" style="106" bestFit="1" customWidth="1"/>
    <col min="10500" max="10500" width="10.73046875" style="106" bestFit="1" customWidth="1"/>
    <col min="10501" max="10501" width="10.6640625" style="106"/>
    <col min="10502" max="10503" width="12.59765625" style="106" bestFit="1" customWidth="1"/>
    <col min="10504" max="10725" width="10.6640625" style="106"/>
    <col min="10726" max="10726" width="6.1328125" style="106" customWidth="1"/>
    <col min="10727" max="10727" width="29" style="106" customWidth="1"/>
    <col min="10728" max="10728" width="25.86328125" style="106" customWidth="1"/>
    <col min="10729" max="10729" width="26.86328125" style="106" customWidth="1"/>
    <col min="10730" max="10730" width="15.73046875" style="106" customWidth="1"/>
    <col min="10731" max="10731" width="9.59765625" style="106" customWidth="1"/>
    <col min="10732" max="10732" width="5.59765625" style="106" customWidth="1"/>
    <col min="10733" max="10733" width="24.73046875" style="106" customWidth="1"/>
    <col min="10734" max="10734" width="23.59765625" style="106" customWidth="1"/>
    <col min="10735" max="10735" width="21.3984375" style="106" customWidth="1"/>
    <col min="10736" max="10736" width="11.1328125" style="106" customWidth="1"/>
    <col min="10737" max="10737" width="10.6640625" style="106"/>
    <col min="10738" max="10738" width="21.1328125" style="106" customWidth="1"/>
    <col min="10739" max="10739" width="26" style="106" customWidth="1"/>
    <col min="10740" max="10740" width="20.59765625" style="106" customWidth="1"/>
    <col min="10741" max="10741" width="11.1328125" style="106" bestFit="1" customWidth="1"/>
    <col min="10742" max="10742" width="7.265625" style="106" customWidth="1"/>
    <col min="10743" max="10743" width="26.86328125" style="106" customWidth="1"/>
    <col min="10744" max="10744" width="14.86328125" style="106" bestFit="1" customWidth="1"/>
    <col min="10745" max="10745" width="15.59765625" style="106" bestFit="1" customWidth="1"/>
    <col min="10746" max="10746" width="11.1328125" style="106" bestFit="1" customWidth="1"/>
    <col min="10747" max="10747" width="10.6640625" style="106"/>
    <col min="10748" max="10748" width="32.86328125" style="106" customWidth="1"/>
    <col min="10749" max="10749" width="20.3984375" style="106" customWidth="1"/>
    <col min="10750" max="10750" width="19.3984375" style="106" customWidth="1"/>
    <col min="10751" max="10751" width="20.59765625" style="106" customWidth="1"/>
    <col min="10752" max="10752" width="8.3984375" style="106" customWidth="1"/>
    <col min="10753" max="10753" width="19.265625" style="106" customWidth="1"/>
    <col min="10754" max="10754" width="23.265625" style="106" customWidth="1"/>
    <col min="10755" max="10755" width="13.86328125" style="106" bestFit="1" customWidth="1"/>
    <col min="10756" max="10756" width="10.73046875" style="106" bestFit="1" customWidth="1"/>
    <col min="10757" max="10757" width="10.6640625" style="106"/>
    <col min="10758" max="10759" width="12.59765625" style="106" bestFit="1" customWidth="1"/>
    <col min="10760" max="10981" width="10.6640625" style="106"/>
    <col min="10982" max="10982" width="6.1328125" style="106" customWidth="1"/>
    <col min="10983" max="10983" width="29" style="106" customWidth="1"/>
    <col min="10984" max="10984" width="25.86328125" style="106" customWidth="1"/>
    <col min="10985" max="10985" width="26.86328125" style="106" customWidth="1"/>
    <col min="10986" max="10986" width="15.73046875" style="106" customWidth="1"/>
    <col min="10987" max="10987" width="9.59765625" style="106" customWidth="1"/>
    <col min="10988" max="10988" width="5.59765625" style="106" customWidth="1"/>
    <col min="10989" max="10989" width="24.73046875" style="106" customWidth="1"/>
    <col min="10990" max="10990" width="23.59765625" style="106" customWidth="1"/>
    <col min="10991" max="10991" width="21.3984375" style="106" customWidth="1"/>
    <col min="10992" max="10992" width="11.1328125" style="106" customWidth="1"/>
    <col min="10993" max="10993" width="10.6640625" style="106"/>
    <col min="10994" max="10994" width="21.1328125" style="106" customWidth="1"/>
    <col min="10995" max="10995" width="26" style="106" customWidth="1"/>
    <col min="10996" max="10996" width="20.59765625" style="106" customWidth="1"/>
    <col min="10997" max="10997" width="11.1328125" style="106" bestFit="1" customWidth="1"/>
    <col min="10998" max="10998" width="7.265625" style="106" customWidth="1"/>
    <col min="10999" max="10999" width="26.86328125" style="106" customWidth="1"/>
    <col min="11000" max="11000" width="14.86328125" style="106" bestFit="1" customWidth="1"/>
    <col min="11001" max="11001" width="15.59765625" style="106" bestFit="1" customWidth="1"/>
    <col min="11002" max="11002" width="11.1328125" style="106" bestFit="1" customWidth="1"/>
    <col min="11003" max="11003" width="10.6640625" style="106"/>
    <col min="11004" max="11004" width="32.86328125" style="106" customWidth="1"/>
    <col min="11005" max="11005" width="20.3984375" style="106" customWidth="1"/>
    <col min="11006" max="11006" width="19.3984375" style="106" customWidth="1"/>
    <col min="11007" max="11007" width="20.59765625" style="106" customWidth="1"/>
    <col min="11008" max="11008" width="8.3984375" style="106" customWidth="1"/>
    <col min="11009" max="11009" width="19.265625" style="106" customWidth="1"/>
    <col min="11010" max="11010" width="23.265625" style="106" customWidth="1"/>
    <col min="11011" max="11011" width="13.86328125" style="106" bestFit="1" customWidth="1"/>
    <col min="11012" max="11012" width="10.73046875" style="106" bestFit="1" customWidth="1"/>
    <col min="11013" max="11013" width="10.6640625" style="106"/>
    <col min="11014" max="11015" width="12.59765625" style="106" bestFit="1" customWidth="1"/>
    <col min="11016" max="11237" width="10.6640625" style="106"/>
    <col min="11238" max="11238" width="6.1328125" style="106" customWidth="1"/>
    <col min="11239" max="11239" width="29" style="106" customWidth="1"/>
    <col min="11240" max="11240" width="25.86328125" style="106" customWidth="1"/>
    <col min="11241" max="11241" width="26.86328125" style="106" customWidth="1"/>
    <col min="11242" max="11242" width="15.73046875" style="106" customWidth="1"/>
    <col min="11243" max="11243" width="9.59765625" style="106" customWidth="1"/>
    <col min="11244" max="11244" width="5.59765625" style="106" customWidth="1"/>
    <col min="11245" max="11245" width="24.73046875" style="106" customWidth="1"/>
    <col min="11246" max="11246" width="23.59765625" style="106" customWidth="1"/>
    <col min="11247" max="11247" width="21.3984375" style="106" customWidth="1"/>
    <col min="11248" max="11248" width="11.1328125" style="106" customWidth="1"/>
    <col min="11249" max="11249" width="10.6640625" style="106"/>
    <col min="11250" max="11250" width="21.1328125" style="106" customWidth="1"/>
    <col min="11251" max="11251" width="26" style="106" customWidth="1"/>
    <col min="11252" max="11252" width="20.59765625" style="106" customWidth="1"/>
    <col min="11253" max="11253" width="11.1328125" style="106" bestFit="1" customWidth="1"/>
    <col min="11254" max="11254" width="7.265625" style="106" customWidth="1"/>
    <col min="11255" max="11255" width="26.86328125" style="106" customWidth="1"/>
    <col min="11256" max="11256" width="14.86328125" style="106" bestFit="1" customWidth="1"/>
    <col min="11257" max="11257" width="15.59765625" style="106" bestFit="1" customWidth="1"/>
    <col min="11258" max="11258" width="11.1328125" style="106" bestFit="1" customWidth="1"/>
    <col min="11259" max="11259" width="10.6640625" style="106"/>
    <col min="11260" max="11260" width="32.86328125" style="106" customWidth="1"/>
    <col min="11261" max="11261" width="20.3984375" style="106" customWidth="1"/>
    <col min="11262" max="11262" width="19.3984375" style="106" customWidth="1"/>
    <col min="11263" max="11263" width="20.59765625" style="106" customWidth="1"/>
    <col min="11264" max="11264" width="8.3984375" style="106" customWidth="1"/>
    <col min="11265" max="11265" width="19.265625" style="106" customWidth="1"/>
    <col min="11266" max="11266" width="23.265625" style="106" customWidth="1"/>
    <col min="11267" max="11267" width="13.86328125" style="106" bestFit="1" customWidth="1"/>
    <col min="11268" max="11268" width="10.73046875" style="106" bestFit="1" customWidth="1"/>
    <col min="11269" max="11269" width="10.6640625" style="106"/>
    <col min="11270" max="11271" width="12.59765625" style="106" bestFit="1" customWidth="1"/>
    <col min="11272" max="11493" width="10.6640625" style="106"/>
    <col min="11494" max="11494" width="6.1328125" style="106" customWidth="1"/>
    <col min="11495" max="11495" width="29" style="106" customWidth="1"/>
    <col min="11496" max="11496" width="25.86328125" style="106" customWidth="1"/>
    <col min="11497" max="11497" width="26.86328125" style="106" customWidth="1"/>
    <col min="11498" max="11498" width="15.73046875" style="106" customWidth="1"/>
    <col min="11499" max="11499" width="9.59765625" style="106" customWidth="1"/>
    <col min="11500" max="11500" width="5.59765625" style="106" customWidth="1"/>
    <col min="11501" max="11501" width="24.73046875" style="106" customWidth="1"/>
    <col min="11502" max="11502" width="23.59765625" style="106" customWidth="1"/>
    <col min="11503" max="11503" width="21.3984375" style="106" customWidth="1"/>
    <col min="11504" max="11504" width="11.1328125" style="106" customWidth="1"/>
    <col min="11505" max="11505" width="10.6640625" style="106"/>
    <col min="11506" max="11506" width="21.1328125" style="106" customWidth="1"/>
    <col min="11507" max="11507" width="26" style="106" customWidth="1"/>
    <col min="11508" max="11508" width="20.59765625" style="106" customWidth="1"/>
    <col min="11509" max="11509" width="11.1328125" style="106" bestFit="1" customWidth="1"/>
    <col min="11510" max="11510" width="7.265625" style="106" customWidth="1"/>
    <col min="11511" max="11511" width="26.86328125" style="106" customWidth="1"/>
    <col min="11512" max="11512" width="14.86328125" style="106" bestFit="1" customWidth="1"/>
    <col min="11513" max="11513" width="15.59765625" style="106" bestFit="1" customWidth="1"/>
    <col min="11514" max="11514" width="11.1328125" style="106" bestFit="1" customWidth="1"/>
    <col min="11515" max="11515" width="10.6640625" style="106"/>
    <col min="11516" max="11516" width="32.86328125" style="106" customWidth="1"/>
    <col min="11517" max="11517" width="20.3984375" style="106" customWidth="1"/>
    <col min="11518" max="11518" width="19.3984375" style="106" customWidth="1"/>
    <col min="11519" max="11519" width="20.59765625" style="106" customWidth="1"/>
    <col min="11520" max="11520" width="8.3984375" style="106" customWidth="1"/>
    <col min="11521" max="11521" width="19.265625" style="106" customWidth="1"/>
    <col min="11522" max="11522" width="23.265625" style="106" customWidth="1"/>
    <col min="11523" max="11523" width="13.86328125" style="106" bestFit="1" customWidth="1"/>
    <col min="11524" max="11524" width="10.73046875" style="106" bestFit="1" customWidth="1"/>
    <col min="11525" max="11525" width="10.6640625" style="106"/>
    <col min="11526" max="11527" width="12.59765625" style="106" bestFit="1" customWidth="1"/>
    <col min="11528" max="11749" width="10.6640625" style="106"/>
    <col min="11750" max="11750" width="6.1328125" style="106" customWidth="1"/>
    <col min="11751" max="11751" width="29" style="106" customWidth="1"/>
    <col min="11752" max="11752" width="25.86328125" style="106" customWidth="1"/>
    <col min="11753" max="11753" width="26.86328125" style="106" customWidth="1"/>
    <col min="11754" max="11754" width="15.73046875" style="106" customWidth="1"/>
    <col min="11755" max="11755" width="9.59765625" style="106" customWidth="1"/>
    <col min="11756" max="11756" width="5.59765625" style="106" customWidth="1"/>
    <col min="11757" max="11757" width="24.73046875" style="106" customWidth="1"/>
    <col min="11758" max="11758" width="23.59765625" style="106" customWidth="1"/>
    <col min="11759" max="11759" width="21.3984375" style="106" customWidth="1"/>
    <col min="11760" max="11760" width="11.1328125" style="106" customWidth="1"/>
    <col min="11761" max="11761" width="10.6640625" style="106"/>
    <col min="11762" max="11762" width="21.1328125" style="106" customWidth="1"/>
    <col min="11763" max="11763" width="26" style="106" customWidth="1"/>
    <col min="11764" max="11764" width="20.59765625" style="106" customWidth="1"/>
    <col min="11765" max="11765" width="11.1328125" style="106" bestFit="1" customWidth="1"/>
    <col min="11766" max="11766" width="7.265625" style="106" customWidth="1"/>
    <col min="11767" max="11767" width="26.86328125" style="106" customWidth="1"/>
    <col min="11768" max="11768" width="14.86328125" style="106" bestFit="1" customWidth="1"/>
    <col min="11769" max="11769" width="15.59765625" style="106" bestFit="1" customWidth="1"/>
    <col min="11770" max="11770" width="11.1328125" style="106" bestFit="1" customWidth="1"/>
    <col min="11771" max="11771" width="10.6640625" style="106"/>
    <col min="11772" max="11772" width="32.86328125" style="106" customWidth="1"/>
    <col min="11773" max="11773" width="20.3984375" style="106" customWidth="1"/>
    <col min="11774" max="11774" width="19.3984375" style="106" customWidth="1"/>
    <col min="11775" max="11775" width="20.59765625" style="106" customWidth="1"/>
    <col min="11776" max="11776" width="8.3984375" style="106" customWidth="1"/>
    <col min="11777" max="11777" width="19.265625" style="106" customWidth="1"/>
    <col min="11778" max="11778" width="23.265625" style="106" customWidth="1"/>
    <col min="11779" max="11779" width="13.86328125" style="106" bestFit="1" customWidth="1"/>
    <col min="11780" max="11780" width="10.73046875" style="106" bestFit="1" customWidth="1"/>
    <col min="11781" max="11781" width="10.6640625" style="106"/>
    <col min="11782" max="11783" width="12.59765625" style="106" bestFit="1" customWidth="1"/>
    <col min="11784" max="12005" width="10.6640625" style="106"/>
    <col min="12006" max="12006" width="6.1328125" style="106" customWidth="1"/>
    <col min="12007" max="12007" width="29" style="106" customWidth="1"/>
    <col min="12008" max="12008" width="25.86328125" style="106" customWidth="1"/>
    <col min="12009" max="12009" width="26.86328125" style="106" customWidth="1"/>
    <col min="12010" max="12010" width="15.73046875" style="106" customWidth="1"/>
    <col min="12011" max="12011" width="9.59765625" style="106" customWidth="1"/>
    <col min="12012" max="12012" width="5.59765625" style="106" customWidth="1"/>
    <col min="12013" max="12013" width="24.73046875" style="106" customWidth="1"/>
    <col min="12014" max="12014" width="23.59765625" style="106" customWidth="1"/>
    <col min="12015" max="12015" width="21.3984375" style="106" customWidth="1"/>
    <col min="12016" max="12016" width="11.1328125" style="106" customWidth="1"/>
    <col min="12017" max="12017" width="10.6640625" style="106"/>
    <col min="12018" max="12018" width="21.1328125" style="106" customWidth="1"/>
    <col min="12019" max="12019" width="26" style="106" customWidth="1"/>
    <col min="12020" max="12020" width="20.59765625" style="106" customWidth="1"/>
    <col min="12021" max="12021" width="11.1328125" style="106" bestFit="1" customWidth="1"/>
    <col min="12022" max="12022" width="7.265625" style="106" customWidth="1"/>
    <col min="12023" max="12023" width="26.86328125" style="106" customWidth="1"/>
    <col min="12024" max="12024" width="14.86328125" style="106" bestFit="1" customWidth="1"/>
    <col min="12025" max="12025" width="15.59765625" style="106" bestFit="1" customWidth="1"/>
    <col min="12026" max="12026" width="11.1328125" style="106" bestFit="1" customWidth="1"/>
    <col min="12027" max="12027" width="10.6640625" style="106"/>
    <col min="12028" max="12028" width="32.86328125" style="106" customWidth="1"/>
    <col min="12029" max="12029" width="20.3984375" style="106" customWidth="1"/>
    <col min="12030" max="12030" width="19.3984375" style="106" customWidth="1"/>
    <col min="12031" max="12031" width="20.59765625" style="106" customWidth="1"/>
    <col min="12032" max="12032" width="8.3984375" style="106" customWidth="1"/>
    <col min="12033" max="12033" width="19.265625" style="106" customWidth="1"/>
    <col min="12034" max="12034" width="23.265625" style="106" customWidth="1"/>
    <col min="12035" max="12035" width="13.86328125" style="106" bestFit="1" customWidth="1"/>
    <col min="12036" max="12036" width="10.73046875" style="106" bestFit="1" customWidth="1"/>
    <col min="12037" max="12037" width="10.6640625" style="106"/>
    <col min="12038" max="12039" width="12.59765625" style="106" bestFit="1" customWidth="1"/>
    <col min="12040" max="12261" width="10.6640625" style="106"/>
    <col min="12262" max="12262" width="6.1328125" style="106" customWidth="1"/>
    <col min="12263" max="12263" width="29" style="106" customWidth="1"/>
    <col min="12264" max="12264" width="25.86328125" style="106" customWidth="1"/>
    <col min="12265" max="12265" width="26.86328125" style="106" customWidth="1"/>
    <col min="12266" max="12266" width="15.73046875" style="106" customWidth="1"/>
    <col min="12267" max="12267" width="9.59765625" style="106" customWidth="1"/>
    <col min="12268" max="12268" width="5.59765625" style="106" customWidth="1"/>
    <col min="12269" max="12269" width="24.73046875" style="106" customWidth="1"/>
    <col min="12270" max="12270" width="23.59765625" style="106" customWidth="1"/>
    <col min="12271" max="12271" width="21.3984375" style="106" customWidth="1"/>
    <col min="12272" max="12272" width="11.1328125" style="106" customWidth="1"/>
    <col min="12273" max="12273" width="10.6640625" style="106"/>
    <col min="12274" max="12274" width="21.1328125" style="106" customWidth="1"/>
    <col min="12275" max="12275" width="26" style="106" customWidth="1"/>
    <col min="12276" max="12276" width="20.59765625" style="106" customWidth="1"/>
    <col min="12277" max="12277" width="11.1328125" style="106" bestFit="1" customWidth="1"/>
    <col min="12278" max="12278" width="7.265625" style="106" customWidth="1"/>
    <col min="12279" max="12279" width="26.86328125" style="106" customWidth="1"/>
    <col min="12280" max="12280" width="14.86328125" style="106" bestFit="1" customWidth="1"/>
    <col min="12281" max="12281" width="15.59765625" style="106" bestFit="1" customWidth="1"/>
    <col min="12282" max="12282" width="11.1328125" style="106" bestFit="1" customWidth="1"/>
    <col min="12283" max="12283" width="10.6640625" style="106"/>
    <col min="12284" max="12284" width="32.86328125" style="106" customWidth="1"/>
    <col min="12285" max="12285" width="20.3984375" style="106" customWidth="1"/>
    <col min="12286" max="12286" width="19.3984375" style="106" customWidth="1"/>
    <col min="12287" max="12287" width="20.59765625" style="106" customWidth="1"/>
    <col min="12288" max="12288" width="8.3984375" style="106" customWidth="1"/>
    <col min="12289" max="12289" width="19.265625" style="106" customWidth="1"/>
    <col min="12290" max="12290" width="23.265625" style="106" customWidth="1"/>
    <col min="12291" max="12291" width="13.86328125" style="106" bestFit="1" customWidth="1"/>
    <col min="12292" max="12292" width="10.73046875" style="106" bestFit="1" customWidth="1"/>
    <col min="12293" max="12293" width="10.6640625" style="106"/>
    <col min="12294" max="12295" width="12.59765625" style="106" bestFit="1" customWidth="1"/>
    <col min="12296" max="12517" width="10.6640625" style="106"/>
    <col min="12518" max="12518" width="6.1328125" style="106" customWidth="1"/>
    <col min="12519" max="12519" width="29" style="106" customWidth="1"/>
    <col min="12520" max="12520" width="25.86328125" style="106" customWidth="1"/>
    <col min="12521" max="12521" width="26.86328125" style="106" customWidth="1"/>
    <col min="12522" max="12522" width="15.73046875" style="106" customWidth="1"/>
    <col min="12523" max="12523" width="9.59765625" style="106" customWidth="1"/>
    <col min="12524" max="12524" width="5.59765625" style="106" customWidth="1"/>
    <col min="12525" max="12525" width="24.73046875" style="106" customWidth="1"/>
    <col min="12526" max="12526" width="23.59765625" style="106" customWidth="1"/>
    <col min="12527" max="12527" width="21.3984375" style="106" customWidth="1"/>
    <col min="12528" max="12528" width="11.1328125" style="106" customWidth="1"/>
    <col min="12529" max="12529" width="10.6640625" style="106"/>
    <col min="12530" max="12530" width="21.1328125" style="106" customWidth="1"/>
    <col min="12531" max="12531" width="26" style="106" customWidth="1"/>
    <col min="12532" max="12532" width="20.59765625" style="106" customWidth="1"/>
    <col min="12533" max="12533" width="11.1328125" style="106" bestFit="1" customWidth="1"/>
    <col min="12534" max="12534" width="7.265625" style="106" customWidth="1"/>
    <col min="12535" max="12535" width="26.86328125" style="106" customWidth="1"/>
    <col min="12536" max="12536" width="14.86328125" style="106" bestFit="1" customWidth="1"/>
    <col min="12537" max="12537" width="15.59765625" style="106" bestFit="1" customWidth="1"/>
    <col min="12538" max="12538" width="11.1328125" style="106" bestFit="1" customWidth="1"/>
    <col min="12539" max="12539" width="10.6640625" style="106"/>
    <col min="12540" max="12540" width="32.86328125" style="106" customWidth="1"/>
    <col min="12541" max="12541" width="20.3984375" style="106" customWidth="1"/>
    <col min="12542" max="12542" width="19.3984375" style="106" customWidth="1"/>
    <col min="12543" max="12543" width="20.59765625" style="106" customWidth="1"/>
    <col min="12544" max="12544" width="8.3984375" style="106" customWidth="1"/>
    <col min="12545" max="12545" width="19.265625" style="106" customWidth="1"/>
    <col min="12546" max="12546" width="23.265625" style="106" customWidth="1"/>
    <col min="12547" max="12547" width="13.86328125" style="106" bestFit="1" customWidth="1"/>
    <col min="12548" max="12548" width="10.73046875" style="106" bestFit="1" customWidth="1"/>
    <col min="12549" max="12549" width="10.6640625" style="106"/>
    <col min="12550" max="12551" width="12.59765625" style="106" bestFit="1" customWidth="1"/>
    <col min="12552" max="12773" width="10.6640625" style="106"/>
    <col min="12774" max="12774" width="6.1328125" style="106" customWidth="1"/>
    <col min="12775" max="12775" width="29" style="106" customWidth="1"/>
    <col min="12776" max="12776" width="25.86328125" style="106" customWidth="1"/>
    <col min="12777" max="12777" width="26.86328125" style="106" customWidth="1"/>
    <col min="12778" max="12778" width="15.73046875" style="106" customWidth="1"/>
    <col min="12779" max="12779" width="9.59765625" style="106" customWidth="1"/>
    <col min="12780" max="12780" width="5.59765625" style="106" customWidth="1"/>
    <col min="12781" max="12781" width="24.73046875" style="106" customWidth="1"/>
    <col min="12782" max="12782" width="23.59765625" style="106" customWidth="1"/>
    <col min="12783" max="12783" width="21.3984375" style="106" customWidth="1"/>
    <col min="12784" max="12784" width="11.1328125" style="106" customWidth="1"/>
    <col min="12785" max="12785" width="10.6640625" style="106"/>
    <col min="12786" max="12786" width="21.1328125" style="106" customWidth="1"/>
    <col min="12787" max="12787" width="26" style="106" customWidth="1"/>
    <col min="12788" max="12788" width="20.59765625" style="106" customWidth="1"/>
    <col min="12789" max="12789" width="11.1328125" style="106" bestFit="1" customWidth="1"/>
    <col min="12790" max="12790" width="7.265625" style="106" customWidth="1"/>
    <col min="12791" max="12791" width="26.86328125" style="106" customWidth="1"/>
    <col min="12792" max="12792" width="14.86328125" style="106" bestFit="1" customWidth="1"/>
    <col min="12793" max="12793" width="15.59765625" style="106" bestFit="1" customWidth="1"/>
    <col min="12794" max="12794" width="11.1328125" style="106" bestFit="1" customWidth="1"/>
    <col min="12795" max="12795" width="10.6640625" style="106"/>
    <col min="12796" max="12796" width="32.86328125" style="106" customWidth="1"/>
    <col min="12797" max="12797" width="20.3984375" style="106" customWidth="1"/>
    <col min="12798" max="12798" width="19.3984375" style="106" customWidth="1"/>
    <col min="12799" max="12799" width="20.59765625" style="106" customWidth="1"/>
    <col min="12800" max="12800" width="8.3984375" style="106" customWidth="1"/>
    <col min="12801" max="12801" width="19.265625" style="106" customWidth="1"/>
    <col min="12802" max="12802" width="23.265625" style="106" customWidth="1"/>
    <col min="12803" max="12803" width="13.86328125" style="106" bestFit="1" customWidth="1"/>
    <col min="12804" max="12804" width="10.73046875" style="106" bestFit="1" customWidth="1"/>
    <col min="12805" max="12805" width="10.6640625" style="106"/>
    <col min="12806" max="12807" width="12.59765625" style="106" bestFit="1" customWidth="1"/>
    <col min="12808" max="13029" width="10.6640625" style="106"/>
    <col min="13030" max="13030" width="6.1328125" style="106" customWidth="1"/>
    <col min="13031" max="13031" width="29" style="106" customWidth="1"/>
    <col min="13032" max="13032" width="25.86328125" style="106" customWidth="1"/>
    <col min="13033" max="13033" width="26.86328125" style="106" customWidth="1"/>
    <col min="13034" max="13034" width="15.73046875" style="106" customWidth="1"/>
    <col min="13035" max="13035" width="9.59765625" style="106" customWidth="1"/>
    <col min="13036" max="13036" width="5.59765625" style="106" customWidth="1"/>
    <col min="13037" max="13037" width="24.73046875" style="106" customWidth="1"/>
    <col min="13038" max="13038" width="23.59765625" style="106" customWidth="1"/>
    <col min="13039" max="13039" width="21.3984375" style="106" customWidth="1"/>
    <col min="13040" max="13040" width="11.1328125" style="106" customWidth="1"/>
    <col min="13041" max="13041" width="10.6640625" style="106"/>
    <col min="13042" max="13042" width="21.1328125" style="106" customWidth="1"/>
    <col min="13043" max="13043" width="26" style="106" customWidth="1"/>
    <col min="13044" max="13044" width="20.59765625" style="106" customWidth="1"/>
    <col min="13045" max="13045" width="11.1328125" style="106" bestFit="1" customWidth="1"/>
    <col min="13046" max="13046" width="7.265625" style="106" customWidth="1"/>
    <col min="13047" max="13047" width="26.86328125" style="106" customWidth="1"/>
    <col min="13048" max="13048" width="14.86328125" style="106" bestFit="1" customWidth="1"/>
    <col min="13049" max="13049" width="15.59765625" style="106" bestFit="1" customWidth="1"/>
    <col min="13050" max="13050" width="11.1328125" style="106" bestFit="1" customWidth="1"/>
    <col min="13051" max="13051" width="10.6640625" style="106"/>
    <col min="13052" max="13052" width="32.86328125" style="106" customWidth="1"/>
    <col min="13053" max="13053" width="20.3984375" style="106" customWidth="1"/>
    <col min="13054" max="13054" width="19.3984375" style="106" customWidth="1"/>
    <col min="13055" max="13055" width="20.59765625" style="106" customWidth="1"/>
    <col min="13056" max="13056" width="8.3984375" style="106" customWidth="1"/>
    <col min="13057" max="13057" width="19.265625" style="106" customWidth="1"/>
    <col min="13058" max="13058" width="23.265625" style="106" customWidth="1"/>
    <col min="13059" max="13059" width="13.86328125" style="106" bestFit="1" customWidth="1"/>
    <col min="13060" max="13060" width="10.73046875" style="106" bestFit="1" customWidth="1"/>
    <col min="13061" max="13061" width="10.6640625" style="106"/>
    <col min="13062" max="13063" width="12.59765625" style="106" bestFit="1" customWidth="1"/>
    <col min="13064" max="13285" width="10.6640625" style="106"/>
    <col min="13286" max="13286" width="6.1328125" style="106" customWidth="1"/>
    <col min="13287" max="13287" width="29" style="106" customWidth="1"/>
    <col min="13288" max="13288" width="25.86328125" style="106" customWidth="1"/>
    <col min="13289" max="13289" width="26.86328125" style="106" customWidth="1"/>
    <col min="13290" max="13290" width="15.73046875" style="106" customWidth="1"/>
    <col min="13291" max="13291" width="9.59765625" style="106" customWidth="1"/>
    <col min="13292" max="13292" width="5.59765625" style="106" customWidth="1"/>
    <col min="13293" max="13293" width="24.73046875" style="106" customWidth="1"/>
    <col min="13294" max="13294" width="23.59765625" style="106" customWidth="1"/>
    <col min="13295" max="13295" width="21.3984375" style="106" customWidth="1"/>
    <col min="13296" max="13296" width="11.1328125" style="106" customWidth="1"/>
    <col min="13297" max="13297" width="10.6640625" style="106"/>
    <col min="13298" max="13298" width="21.1328125" style="106" customWidth="1"/>
    <col min="13299" max="13299" width="26" style="106" customWidth="1"/>
    <col min="13300" max="13300" width="20.59765625" style="106" customWidth="1"/>
    <col min="13301" max="13301" width="11.1328125" style="106" bestFit="1" customWidth="1"/>
    <col min="13302" max="13302" width="7.265625" style="106" customWidth="1"/>
    <col min="13303" max="13303" width="26.86328125" style="106" customWidth="1"/>
    <col min="13304" max="13304" width="14.86328125" style="106" bestFit="1" customWidth="1"/>
    <col min="13305" max="13305" width="15.59765625" style="106" bestFit="1" customWidth="1"/>
    <col min="13306" max="13306" width="11.1328125" style="106" bestFit="1" customWidth="1"/>
    <col min="13307" max="13307" width="10.6640625" style="106"/>
    <col min="13308" max="13308" width="32.86328125" style="106" customWidth="1"/>
    <col min="13309" max="13309" width="20.3984375" style="106" customWidth="1"/>
    <col min="13310" max="13310" width="19.3984375" style="106" customWidth="1"/>
    <col min="13311" max="13311" width="20.59765625" style="106" customWidth="1"/>
    <col min="13312" max="13312" width="8.3984375" style="106" customWidth="1"/>
    <col min="13313" max="13313" width="19.265625" style="106" customWidth="1"/>
    <col min="13314" max="13314" width="23.265625" style="106" customWidth="1"/>
    <col min="13315" max="13315" width="13.86328125" style="106" bestFit="1" customWidth="1"/>
    <col min="13316" max="13316" width="10.73046875" style="106" bestFit="1" customWidth="1"/>
    <col min="13317" max="13317" width="10.6640625" style="106"/>
    <col min="13318" max="13319" width="12.59765625" style="106" bestFit="1" customWidth="1"/>
    <col min="13320" max="13541" width="10.6640625" style="106"/>
    <col min="13542" max="13542" width="6.1328125" style="106" customWidth="1"/>
    <col min="13543" max="13543" width="29" style="106" customWidth="1"/>
    <col min="13544" max="13544" width="25.86328125" style="106" customWidth="1"/>
    <col min="13545" max="13545" width="26.86328125" style="106" customWidth="1"/>
    <col min="13546" max="13546" width="15.73046875" style="106" customWidth="1"/>
    <col min="13547" max="13547" width="9.59765625" style="106" customWidth="1"/>
    <col min="13548" max="13548" width="5.59765625" style="106" customWidth="1"/>
    <col min="13549" max="13549" width="24.73046875" style="106" customWidth="1"/>
    <col min="13550" max="13550" width="23.59765625" style="106" customWidth="1"/>
    <col min="13551" max="13551" width="21.3984375" style="106" customWidth="1"/>
    <col min="13552" max="13552" width="11.1328125" style="106" customWidth="1"/>
    <col min="13553" max="13553" width="10.6640625" style="106"/>
    <col min="13554" max="13554" width="21.1328125" style="106" customWidth="1"/>
    <col min="13555" max="13555" width="26" style="106" customWidth="1"/>
    <col min="13556" max="13556" width="20.59765625" style="106" customWidth="1"/>
    <col min="13557" max="13557" width="11.1328125" style="106" bestFit="1" customWidth="1"/>
    <col min="13558" max="13558" width="7.265625" style="106" customWidth="1"/>
    <col min="13559" max="13559" width="26.86328125" style="106" customWidth="1"/>
    <col min="13560" max="13560" width="14.86328125" style="106" bestFit="1" customWidth="1"/>
    <col min="13561" max="13561" width="15.59765625" style="106" bestFit="1" customWidth="1"/>
    <col min="13562" max="13562" width="11.1328125" style="106" bestFit="1" customWidth="1"/>
    <col min="13563" max="13563" width="10.6640625" style="106"/>
    <col min="13564" max="13564" width="32.86328125" style="106" customWidth="1"/>
    <col min="13565" max="13565" width="20.3984375" style="106" customWidth="1"/>
    <col min="13566" max="13566" width="19.3984375" style="106" customWidth="1"/>
    <col min="13567" max="13567" width="20.59765625" style="106" customWidth="1"/>
    <col min="13568" max="13568" width="8.3984375" style="106" customWidth="1"/>
    <col min="13569" max="13569" width="19.265625" style="106" customWidth="1"/>
    <col min="13570" max="13570" width="23.265625" style="106" customWidth="1"/>
    <col min="13571" max="13571" width="13.86328125" style="106" bestFit="1" customWidth="1"/>
    <col min="13572" max="13572" width="10.73046875" style="106" bestFit="1" customWidth="1"/>
    <col min="13573" max="13573" width="10.6640625" style="106"/>
    <col min="13574" max="13575" width="12.59765625" style="106" bestFit="1" customWidth="1"/>
    <col min="13576" max="13797" width="10.6640625" style="106"/>
    <col min="13798" max="13798" width="6.1328125" style="106" customWidth="1"/>
    <col min="13799" max="13799" width="29" style="106" customWidth="1"/>
    <col min="13800" max="13800" width="25.86328125" style="106" customWidth="1"/>
    <col min="13801" max="13801" width="26.86328125" style="106" customWidth="1"/>
    <col min="13802" max="13802" width="15.73046875" style="106" customWidth="1"/>
    <col min="13803" max="13803" width="9.59765625" style="106" customWidth="1"/>
    <col min="13804" max="13804" width="5.59765625" style="106" customWidth="1"/>
    <col min="13805" max="13805" width="24.73046875" style="106" customWidth="1"/>
    <col min="13806" max="13806" width="23.59765625" style="106" customWidth="1"/>
    <col min="13807" max="13807" width="21.3984375" style="106" customWidth="1"/>
    <col min="13808" max="13808" width="11.1328125" style="106" customWidth="1"/>
    <col min="13809" max="13809" width="10.6640625" style="106"/>
    <col min="13810" max="13810" width="21.1328125" style="106" customWidth="1"/>
    <col min="13811" max="13811" width="26" style="106" customWidth="1"/>
    <col min="13812" max="13812" width="20.59765625" style="106" customWidth="1"/>
    <col min="13813" max="13813" width="11.1328125" style="106" bestFit="1" customWidth="1"/>
    <col min="13814" max="13814" width="7.265625" style="106" customWidth="1"/>
    <col min="13815" max="13815" width="26.86328125" style="106" customWidth="1"/>
    <col min="13816" max="13816" width="14.86328125" style="106" bestFit="1" customWidth="1"/>
    <col min="13817" max="13817" width="15.59765625" style="106" bestFit="1" customWidth="1"/>
    <col min="13818" max="13818" width="11.1328125" style="106" bestFit="1" customWidth="1"/>
    <col min="13819" max="13819" width="10.6640625" style="106"/>
    <col min="13820" max="13820" width="32.86328125" style="106" customWidth="1"/>
    <col min="13821" max="13821" width="20.3984375" style="106" customWidth="1"/>
    <col min="13822" max="13822" width="19.3984375" style="106" customWidth="1"/>
    <col min="13823" max="13823" width="20.59765625" style="106" customWidth="1"/>
    <col min="13824" max="13824" width="8.3984375" style="106" customWidth="1"/>
    <col min="13825" max="13825" width="19.265625" style="106" customWidth="1"/>
    <col min="13826" max="13826" width="23.265625" style="106" customWidth="1"/>
    <col min="13827" max="13827" width="13.86328125" style="106" bestFit="1" customWidth="1"/>
    <col min="13828" max="13828" width="10.73046875" style="106" bestFit="1" customWidth="1"/>
    <col min="13829" max="13829" width="10.6640625" style="106"/>
    <col min="13830" max="13831" width="12.59765625" style="106" bestFit="1" customWidth="1"/>
    <col min="13832" max="14053" width="10.6640625" style="106"/>
    <col min="14054" max="14054" width="6.1328125" style="106" customWidth="1"/>
    <col min="14055" max="14055" width="29" style="106" customWidth="1"/>
    <col min="14056" max="14056" width="25.86328125" style="106" customWidth="1"/>
    <col min="14057" max="14057" width="26.86328125" style="106" customWidth="1"/>
    <col min="14058" max="14058" width="15.73046875" style="106" customWidth="1"/>
    <col min="14059" max="14059" width="9.59765625" style="106" customWidth="1"/>
    <col min="14060" max="14060" width="5.59765625" style="106" customWidth="1"/>
    <col min="14061" max="14061" width="24.73046875" style="106" customWidth="1"/>
    <col min="14062" max="14062" width="23.59765625" style="106" customWidth="1"/>
    <col min="14063" max="14063" width="21.3984375" style="106" customWidth="1"/>
    <col min="14064" max="14064" width="11.1328125" style="106" customWidth="1"/>
    <col min="14065" max="14065" width="10.6640625" style="106"/>
    <col min="14066" max="14066" width="21.1328125" style="106" customWidth="1"/>
    <col min="14067" max="14067" width="26" style="106" customWidth="1"/>
    <col min="14068" max="14068" width="20.59765625" style="106" customWidth="1"/>
    <col min="14069" max="14069" width="11.1328125" style="106" bestFit="1" customWidth="1"/>
    <col min="14070" max="14070" width="7.265625" style="106" customWidth="1"/>
    <col min="14071" max="14071" width="26.86328125" style="106" customWidth="1"/>
    <col min="14072" max="14072" width="14.86328125" style="106" bestFit="1" customWidth="1"/>
    <col min="14073" max="14073" width="15.59765625" style="106" bestFit="1" customWidth="1"/>
    <col min="14074" max="14074" width="11.1328125" style="106" bestFit="1" customWidth="1"/>
    <col min="14075" max="14075" width="10.6640625" style="106"/>
    <col min="14076" max="14076" width="32.86328125" style="106" customWidth="1"/>
    <col min="14077" max="14077" width="20.3984375" style="106" customWidth="1"/>
    <col min="14078" max="14078" width="19.3984375" style="106" customWidth="1"/>
    <col min="14079" max="14079" width="20.59765625" style="106" customWidth="1"/>
    <col min="14080" max="14080" width="8.3984375" style="106" customWidth="1"/>
    <col min="14081" max="14081" width="19.265625" style="106" customWidth="1"/>
    <col min="14082" max="14082" width="23.265625" style="106" customWidth="1"/>
    <col min="14083" max="14083" width="13.86328125" style="106" bestFit="1" customWidth="1"/>
    <col min="14084" max="14084" width="10.73046875" style="106" bestFit="1" customWidth="1"/>
    <col min="14085" max="14085" width="10.6640625" style="106"/>
    <col min="14086" max="14087" width="12.59765625" style="106" bestFit="1" customWidth="1"/>
    <col min="14088" max="14309" width="10.6640625" style="106"/>
    <col min="14310" max="14310" width="6.1328125" style="106" customWidth="1"/>
    <col min="14311" max="14311" width="29" style="106" customWidth="1"/>
    <col min="14312" max="14312" width="25.86328125" style="106" customWidth="1"/>
    <col min="14313" max="14313" width="26.86328125" style="106" customWidth="1"/>
    <col min="14314" max="14314" width="15.73046875" style="106" customWidth="1"/>
    <col min="14315" max="14315" width="9.59765625" style="106" customWidth="1"/>
    <col min="14316" max="14316" width="5.59765625" style="106" customWidth="1"/>
    <col min="14317" max="14317" width="24.73046875" style="106" customWidth="1"/>
    <col min="14318" max="14318" width="23.59765625" style="106" customWidth="1"/>
    <col min="14319" max="14319" width="21.3984375" style="106" customWidth="1"/>
    <col min="14320" max="14320" width="11.1328125" style="106" customWidth="1"/>
    <col min="14321" max="14321" width="10.6640625" style="106"/>
    <col min="14322" max="14322" width="21.1328125" style="106" customWidth="1"/>
    <col min="14323" max="14323" width="26" style="106" customWidth="1"/>
    <col min="14324" max="14324" width="20.59765625" style="106" customWidth="1"/>
    <col min="14325" max="14325" width="11.1328125" style="106" bestFit="1" customWidth="1"/>
    <col min="14326" max="14326" width="7.265625" style="106" customWidth="1"/>
    <col min="14327" max="14327" width="26.86328125" style="106" customWidth="1"/>
    <col min="14328" max="14328" width="14.86328125" style="106" bestFit="1" customWidth="1"/>
    <col min="14329" max="14329" width="15.59765625" style="106" bestFit="1" customWidth="1"/>
    <col min="14330" max="14330" width="11.1328125" style="106" bestFit="1" customWidth="1"/>
    <col min="14331" max="14331" width="10.6640625" style="106"/>
    <col min="14332" max="14332" width="32.86328125" style="106" customWidth="1"/>
    <col min="14333" max="14333" width="20.3984375" style="106" customWidth="1"/>
    <col min="14334" max="14334" width="19.3984375" style="106" customWidth="1"/>
    <col min="14335" max="14335" width="20.59765625" style="106" customWidth="1"/>
    <col min="14336" max="14336" width="8.3984375" style="106" customWidth="1"/>
    <col min="14337" max="14337" width="19.265625" style="106" customWidth="1"/>
    <col min="14338" max="14338" width="23.265625" style="106" customWidth="1"/>
    <col min="14339" max="14339" width="13.86328125" style="106" bestFit="1" customWidth="1"/>
    <col min="14340" max="14340" width="10.73046875" style="106" bestFit="1" customWidth="1"/>
    <col min="14341" max="14341" width="10.6640625" style="106"/>
    <col min="14342" max="14343" width="12.59765625" style="106" bestFit="1" customWidth="1"/>
    <col min="14344" max="14565" width="10.6640625" style="106"/>
    <col min="14566" max="14566" width="6.1328125" style="106" customWidth="1"/>
    <col min="14567" max="14567" width="29" style="106" customWidth="1"/>
    <col min="14568" max="14568" width="25.86328125" style="106" customWidth="1"/>
    <col min="14569" max="14569" width="26.86328125" style="106" customWidth="1"/>
    <col min="14570" max="14570" width="15.73046875" style="106" customWidth="1"/>
    <col min="14571" max="14571" width="9.59765625" style="106" customWidth="1"/>
    <col min="14572" max="14572" width="5.59765625" style="106" customWidth="1"/>
    <col min="14573" max="14573" width="24.73046875" style="106" customWidth="1"/>
    <col min="14574" max="14574" width="23.59765625" style="106" customWidth="1"/>
    <col min="14575" max="14575" width="21.3984375" style="106" customWidth="1"/>
    <col min="14576" max="14576" width="11.1328125" style="106" customWidth="1"/>
    <col min="14577" max="14577" width="10.6640625" style="106"/>
    <col min="14578" max="14578" width="21.1328125" style="106" customWidth="1"/>
    <col min="14579" max="14579" width="26" style="106" customWidth="1"/>
    <col min="14580" max="14580" width="20.59765625" style="106" customWidth="1"/>
    <col min="14581" max="14581" width="11.1328125" style="106" bestFit="1" customWidth="1"/>
    <col min="14582" max="14582" width="7.265625" style="106" customWidth="1"/>
    <col min="14583" max="14583" width="26.86328125" style="106" customWidth="1"/>
    <col min="14584" max="14584" width="14.86328125" style="106" bestFit="1" customWidth="1"/>
    <col min="14585" max="14585" width="15.59765625" style="106" bestFit="1" customWidth="1"/>
    <col min="14586" max="14586" width="11.1328125" style="106" bestFit="1" customWidth="1"/>
    <col min="14587" max="14587" width="10.6640625" style="106"/>
    <col min="14588" max="14588" width="32.86328125" style="106" customWidth="1"/>
    <col min="14589" max="14589" width="20.3984375" style="106" customWidth="1"/>
    <col min="14590" max="14590" width="19.3984375" style="106" customWidth="1"/>
    <col min="14591" max="14591" width="20.59765625" style="106" customWidth="1"/>
    <col min="14592" max="14592" width="8.3984375" style="106" customWidth="1"/>
    <col min="14593" max="14593" width="19.265625" style="106" customWidth="1"/>
    <col min="14594" max="14594" width="23.265625" style="106" customWidth="1"/>
    <col min="14595" max="14595" width="13.86328125" style="106" bestFit="1" customWidth="1"/>
    <col min="14596" max="14596" width="10.73046875" style="106" bestFit="1" customWidth="1"/>
    <col min="14597" max="14597" width="10.6640625" style="106"/>
    <col min="14598" max="14599" width="12.59765625" style="106" bestFit="1" customWidth="1"/>
    <col min="14600" max="14821" width="10.6640625" style="106"/>
    <col min="14822" max="14822" width="6.1328125" style="106" customWidth="1"/>
    <col min="14823" max="14823" width="29" style="106" customWidth="1"/>
    <col min="14824" max="14824" width="25.86328125" style="106" customWidth="1"/>
    <col min="14825" max="14825" width="26.86328125" style="106" customWidth="1"/>
    <col min="14826" max="14826" width="15.73046875" style="106" customWidth="1"/>
    <col min="14827" max="14827" width="9.59765625" style="106" customWidth="1"/>
    <col min="14828" max="14828" width="5.59765625" style="106" customWidth="1"/>
    <col min="14829" max="14829" width="24.73046875" style="106" customWidth="1"/>
    <col min="14830" max="14830" width="23.59765625" style="106" customWidth="1"/>
    <col min="14831" max="14831" width="21.3984375" style="106" customWidth="1"/>
    <col min="14832" max="14832" width="11.1328125" style="106" customWidth="1"/>
    <col min="14833" max="14833" width="10.6640625" style="106"/>
    <col min="14834" max="14834" width="21.1328125" style="106" customWidth="1"/>
    <col min="14835" max="14835" width="26" style="106" customWidth="1"/>
    <col min="14836" max="14836" width="20.59765625" style="106" customWidth="1"/>
    <col min="14837" max="14837" width="11.1328125" style="106" bestFit="1" customWidth="1"/>
    <col min="14838" max="14838" width="7.265625" style="106" customWidth="1"/>
    <col min="14839" max="14839" width="26.86328125" style="106" customWidth="1"/>
    <col min="14840" max="14840" width="14.86328125" style="106" bestFit="1" customWidth="1"/>
    <col min="14841" max="14841" width="15.59765625" style="106" bestFit="1" customWidth="1"/>
    <col min="14842" max="14842" width="11.1328125" style="106" bestFit="1" customWidth="1"/>
    <col min="14843" max="14843" width="10.6640625" style="106"/>
    <col min="14844" max="14844" width="32.86328125" style="106" customWidth="1"/>
    <col min="14845" max="14845" width="20.3984375" style="106" customWidth="1"/>
    <col min="14846" max="14846" width="19.3984375" style="106" customWidth="1"/>
    <col min="14847" max="14847" width="20.59765625" style="106" customWidth="1"/>
    <col min="14848" max="14848" width="8.3984375" style="106" customWidth="1"/>
    <col min="14849" max="14849" width="19.265625" style="106" customWidth="1"/>
    <col min="14850" max="14850" width="23.265625" style="106" customWidth="1"/>
    <col min="14851" max="14851" width="13.86328125" style="106" bestFit="1" customWidth="1"/>
    <col min="14852" max="14852" width="10.73046875" style="106" bestFit="1" customWidth="1"/>
    <col min="14853" max="14853" width="10.6640625" style="106"/>
    <col min="14854" max="14855" width="12.59765625" style="106" bestFit="1" customWidth="1"/>
    <col min="14856" max="15077" width="10.6640625" style="106"/>
    <col min="15078" max="15078" width="6.1328125" style="106" customWidth="1"/>
    <col min="15079" max="15079" width="29" style="106" customWidth="1"/>
    <col min="15080" max="15080" width="25.86328125" style="106" customWidth="1"/>
    <col min="15081" max="15081" width="26.86328125" style="106" customWidth="1"/>
    <col min="15082" max="15082" width="15.73046875" style="106" customWidth="1"/>
    <col min="15083" max="15083" width="9.59765625" style="106" customWidth="1"/>
    <col min="15084" max="15084" width="5.59765625" style="106" customWidth="1"/>
    <col min="15085" max="15085" width="24.73046875" style="106" customWidth="1"/>
    <col min="15086" max="15086" width="23.59765625" style="106" customWidth="1"/>
    <col min="15087" max="15087" width="21.3984375" style="106" customWidth="1"/>
    <col min="15088" max="15088" width="11.1328125" style="106" customWidth="1"/>
    <col min="15089" max="15089" width="10.6640625" style="106"/>
    <col min="15090" max="15090" width="21.1328125" style="106" customWidth="1"/>
    <col min="15091" max="15091" width="26" style="106" customWidth="1"/>
    <col min="15092" max="15092" width="20.59765625" style="106" customWidth="1"/>
    <col min="15093" max="15093" width="11.1328125" style="106" bestFit="1" customWidth="1"/>
    <col min="15094" max="15094" width="7.265625" style="106" customWidth="1"/>
    <col min="15095" max="15095" width="26.86328125" style="106" customWidth="1"/>
    <col min="15096" max="15096" width="14.86328125" style="106" bestFit="1" customWidth="1"/>
    <col min="15097" max="15097" width="15.59765625" style="106" bestFit="1" customWidth="1"/>
    <col min="15098" max="15098" width="11.1328125" style="106" bestFit="1" customWidth="1"/>
    <col min="15099" max="15099" width="10.6640625" style="106"/>
    <col min="15100" max="15100" width="32.86328125" style="106" customWidth="1"/>
    <col min="15101" max="15101" width="20.3984375" style="106" customWidth="1"/>
    <col min="15102" max="15102" width="19.3984375" style="106" customWidth="1"/>
    <col min="15103" max="15103" width="20.59765625" style="106" customWidth="1"/>
    <col min="15104" max="15104" width="8.3984375" style="106" customWidth="1"/>
    <col min="15105" max="15105" width="19.265625" style="106" customWidth="1"/>
    <col min="15106" max="15106" width="23.265625" style="106" customWidth="1"/>
    <col min="15107" max="15107" width="13.86328125" style="106" bestFit="1" customWidth="1"/>
    <col min="15108" max="15108" width="10.73046875" style="106" bestFit="1" customWidth="1"/>
    <col min="15109" max="15109" width="10.6640625" style="106"/>
    <col min="15110" max="15111" width="12.59765625" style="106" bestFit="1" customWidth="1"/>
    <col min="15112" max="15333" width="10.6640625" style="106"/>
    <col min="15334" max="15334" width="6.1328125" style="106" customWidth="1"/>
    <col min="15335" max="15335" width="29" style="106" customWidth="1"/>
    <col min="15336" max="15336" width="25.86328125" style="106" customWidth="1"/>
    <col min="15337" max="15337" width="26.86328125" style="106" customWidth="1"/>
    <col min="15338" max="15338" width="15.73046875" style="106" customWidth="1"/>
    <col min="15339" max="15339" width="9.59765625" style="106" customWidth="1"/>
    <col min="15340" max="15340" width="5.59765625" style="106" customWidth="1"/>
    <col min="15341" max="15341" width="24.73046875" style="106" customWidth="1"/>
    <col min="15342" max="15342" width="23.59765625" style="106" customWidth="1"/>
    <col min="15343" max="15343" width="21.3984375" style="106" customWidth="1"/>
    <col min="15344" max="15344" width="11.1328125" style="106" customWidth="1"/>
    <col min="15345" max="15345" width="10.6640625" style="106"/>
    <col min="15346" max="15346" width="21.1328125" style="106" customWidth="1"/>
    <col min="15347" max="15347" width="26" style="106" customWidth="1"/>
    <col min="15348" max="15348" width="20.59765625" style="106" customWidth="1"/>
    <col min="15349" max="15349" width="11.1328125" style="106" bestFit="1" customWidth="1"/>
    <col min="15350" max="15350" width="7.265625" style="106" customWidth="1"/>
    <col min="15351" max="15351" width="26.86328125" style="106" customWidth="1"/>
    <col min="15352" max="15352" width="14.86328125" style="106" bestFit="1" customWidth="1"/>
    <col min="15353" max="15353" width="15.59765625" style="106" bestFit="1" customWidth="1"/>
    <col min="15354" max="15354" width="11.1328125" style="106" bestFit="1" customWidth="1"/>
    <col min="15355" max="15355" width="10.6640625" style="106"/>
    <col min="15356" max="15356" width="32.86328125" style="106" customWidth="1"/>
    <col min="15357" max="15357" width="20.3984375" style="106" customWidth="1"/>
    <col min="15358" max="15358" width="19.3984375" style="106" customWidth="1"/>
    <col min="15359" max="15359" width="20.59765625" style="106" customWidth="1"/>
    <col min="15360" max="15360" width="8.3984375" style="106" customWidth="1"/>
    <col min="15361" max="15361" width="19.265625" style="106" customWidth="1"/>
    <col min="15362" max="15362" width="23.265625" style="106" customWidth="1"/>
    <col min="15363" max="15363" width="13.86328125" style="106" bestFit="1" customWidth="1"/>
    <col min="15364" max="15364" width="10.73046875" style="106" bestFit="1" customWidth="1"/>
    <col min="15365" max="15365" width="10.6640625" style="106"/>
    <col min="15366" max="15367" width="12.59765625" style="106" bestFit="1" customWidth="1"/>
    <col min="15368" max="15589" width="10.6640625" style="106"/>
    <col min="15590" max="15590" width="6.1328125" style="106" customWidth="1"/>
    <col min="15591" max="15591" width="29" style="106" customWidth="1"/>
    <col min="15592" max="15592" width="25.86328125" style="106" customWidth="1"/>
    <col min="15593" max="15593" width="26.86328125" style="106" customWidth="1"/>
    <col min="15594" max="15594" width="15.73046875" style="106" customWidth="1"/>
    <col min="15595" max="15595" width="9.59765625" style="106" customWidth="1"/>
    <col min="15596" max="15596" width="5.59765625" style="106" customWidth="1"/>
    <col min="15597" max="15597" width="24.73046875" style="106" customWidth="1"/>
    <col min="15598" max="15598" width="23.59765625" style="106" customWidth="1"/>
    <col min="15599" max="15599" width="21.3984375" style="106" customWidth="1"/>
    <col min="15600" max="15600" width="11.1328125" style="106" customWidth="1"/>
    <col min="15601" max="15601" width="10.6640625" style="106"/>
    <col min="15602" max="15602" width="21.1328125" style="106" customWidth="1"/>
    <col min="15603" max="15603" width="26" style="106" customWidth="1"/>
    <col min="15604" max="15604" width="20.59765625" style="106" customWidth="1"/>
    <col min="15605" max="15605" width="11.1328125" style="106" bestFit="1" customWidth="1"/>
    <col min="15606" max="15606" width="7.265625" style="106" customWidth="1"/>
    <col min="15607" max="15607" width="26.86328125" style="106" customWidth="1"/>
    <col min="15608" max="15608" width="14.86328125" style="106" bestFit="1" customWidth="1"/>
    <col min="15609" max="15609" width="15.59765625" style="106" bestFit="1" customWidth="1"/>
    <col min="15610" max="15610" width="11.1328125" style="106" bestFit="1" customWidth="1"/>
    <col min="15611" max="15611" width="10.6640625" style="106"/>
    <col min="15612" max="15612" width="32.86328125" style="106" customWidth="1"/>
    <col min="15613" max="15613" width="20.3984375" style="106" customWidth="1"/>
    <col min="15614" max="15614" width="19.3984375" style="106" customWidth="1"/>
    <col min="15615" max="15615" width="20.59765625" style="106" customWidth="1"/>
    <col min="15616" max="15616" width="8.3984375" style="106" customWidth="1"/>
    <col min="15617" max="15617" width="19.265625" style="106" customWidth="1"/>
    <col min="15618" max="15618" width="23.265625" style="106" customWidth="1"/>
    <col min="15619" max="15619" width="13.86328125" style="106" bestFit="1" customWidth="1"/>
    <col min="15620" max="15620" width="10.73046875" style="106" bestFit="1" customWidth="1"/>
    <col min="15621" max="15621" width="10.6640625" style="106"/>
    <col min="15622" max="15623" width="12.59765625" style="106" bestFit="1" customWidth="1"/>
    <col min="15624" max="15845" width="10.6640625" style="106"/>
    <col min="15846" max="15846" width="6.1328125" style="106" customWidth="1"/>
    <col min="15847" max="15847" width="29" style="106" customWidth="1"/>
    <col min="15848" max="15848" width="25.86328125" style="106" customWidth="1"/>
    <col min="15849" max="15849" width="26.86328125" style="106" customWidth="1"/>
    <col min="15850" max="15850" width="15.73046875" style="106" customWidth="1"/>
    <col min="15851" max="15851" width="9.59765625" style="106" customWidth="1"/>
    <col min="15852" max="15852" width="5.59765625" style="106" customWidth="1"/>
    <col min="15853" max="15853" width="24.73046875" style="106" customWidth="1"/>
    <col min="15854" max="15854" width="23.59765625" style="106" customWidth="1"/>
    <col min="15855" max="15855" width="21.3984375" style="106" customWidth="1"/>
    <col min="15856" max="15856" width="11.1328125" style="106" customWidth="1"/>
    <col min="15857" max="15857" width="10.6640625" style="106"/>
    <col min="15858" max="15858" width="21.1328125" style="106" customWidth="1"/>
    <col min="15859" max="15859" width="26" style="106" customWidth="1"/>
    <col min="15860" max="15860" width="20.59765625" style="106" customWidth="1"/>
    <col min="15861" max="15861" width="11.1328125" style="106" bestFit="1" customWidth="1"/>
    <col min="15862" max="15862" width="7.265625" style="106" customWidth="1"/>
    <col min="15863" max="15863" width="26.86328125" style="106" customWidth="1"/>
    <col min="15864" max="15864" width="14.86328125" style="106" bestFit="1" customWidth="1"/>
    <col min="15865" max="15865" width="15.59765625" style="106" bestFit="1" customWidth="1"/>
    <col min="15866" max="15866" width="11.1328125" style="106" bestFit="1" customWidth="1"/>
    <col min="15867" max="15867" width="10.6640625" style="106"/>
    <col min="15868" max="15868" width="32.86328125" style="106" customWidth="1"/>
    <col min="15869" max="15869" width="20.3984375" style="106" customWidth="1"/>
    <col min="15870" max="15870" width="19.3984375" style="106" customWidth="1"/>
    <col min="15871" max="15871" width="20.59765625" style="106" customWidth="1"/>
    <col min="15872" max="15872" width="8.3984375" style="106" customWidth="1"/>
    <col min="15873" max="15873" width="19.265625" style="106" customWidth="1"/>
    <col min="15874" max="15874" width="23.265625" style="106" customWidth="1"/>
    <col min="15875" max="15875" width="13.86328125" style="106" bestFit="1" customWidth="1"/>
    <col min="15876" max="15876" width="10.73046875" style="106" bestFit="1" customWidth="1"/>
    <col min="15877" max="15877" width="10.6640625" style="106"/>
    <col min="15878" max="15879" width="12.59765625" style="106" bestFit="1" customWidth="1"/>
    <col min="15880" max="16101" width="10.6640625" style="106"/>
    <col min="16102" max="16102" width="6.1328125" style="106" customWidth="1"/>
    <col min="16103" max="16103" width="29" style="106" customWidth="1"/>
    <col min="16104" max="16104" width="25.86328125" style="106" customWidth="1"/>
    <col min="16105" max="16105" width="26.86328125" style="106" customWidth="1"/>
    <col min="16106" max="16106" width="15.73046875" style="106" customWidth="1"/>
    <col min="16107" max="16107" width="9.59765625" style="106" customWidth="1"/>
    <col min="16108" max="16108" width="5.59765625" style="106" customWidth="1"/>
    <col min="16109" max="16109" width="24.73046875" style="106" customWidth="1"/>
    <col min="16110" max="16110" width="23.59765625" style="106" customWidth="1"/>
    <col min="16111" max="16111" width="21.3984375" style="106" customWidth="1"/>
    <col min="16112" max="16112" width="11.1328125" style="106" customWidth="1"/>
    <col min="16113" max="16113" width="10.6640625" style="106"/>
    <col min="16114" max="16114" width="21.1328125" style="106" customWidth="1"/>
    <col min="16115" max="16115" width="26" style="106" customWidth="1"/>
    <col min="16116" max="16116" width="20.59765625" style="106" customWidth="1"/>
    <col min="16117" max="16117" width="11.1328125" style="106" bestFit="1" customWidth="1"/>
    <col min="16118" max="16118" width="7.265625" style="106" customWidth="1"/>
    <col min="16119" max="16119" width="26.86328125" style="106" customWidth="1"/>
    <col min="16120" max="16120" width="14.86328125" style="106" bestFit="1" customWidth="1"/>
    <col min="16121" max="16121" width="15.59765625" style="106" bestFit="1" customWidth="1"/>
    <col min="16122" max="16122" width="11.1328125" style="106" bestFit="1" customWidth="1"/>
    <col min="16123" max="16123" width="10.6640625" style="106"/>
    <col min="16124" max="16124" width="32.86328125" style="106" customWidth="1"/>
    <col min="16125" max="16125" width="20.3984375" style="106" customWidth="1"/>
    <col min="16126" max="16126" width="19.3984375" style="106" customWidth="1"/>
    <col min="16127" max="16127" width="20.59765625" style="106" customWidth="1"/>
    <col min="16128" max="16128" width="8.3984375" style="106" customWidth="1"/>
    <col min="16129" max="16129" width="19.265625" style="106" customWidth="1"/>
    <col min="16130" max="16130" width="23.265625" style="106" customWidth="1"/>
    <col min="16131" max="16131" width="13.86328125" style="106" bestFit="1" customWidth="1"/>
    <col min="16132" max="16132" width="10.73046875" style="106" bestFit="1" customWidth="1"/>
    <col min="16133" max="16133" width="10.6640625" style="106"/>
    <col min="16134" max="16135" width="12.59765625" style="106" bestFit="1" customWidth="1"/>
    <col min="16136" max="16384" width="10.6640625" style="106"/>
  </cols>
  <sheetData>
    <row r="1" spans="1:9" ht="14.65" thickBot="1" x14ac:dyDescent="0.5">
      <c r="A1"/>
      <c r="B1"/>
      <c r="C1"/>
      <c r="D1"/>
    </row>
    <row r="2" spans="1:9" ht="21.4" thickBot="1" x14ac:dyDescent="0.7">
      <c r="B2" s="107" t="s">
        <v>79</v>
      </c>
      <c r="C2" s="108"/>
      <c r="D2" s="109"/>
      <c r="E2" s="110"/>
      <c r="F2" s="110"/>
      <c r="G2" s="110"/>
      <c r="H2" s="110"/>
      <c r="I2" s="110"/>
    </row>
    <row r="3" spans="1:9" ht="14.65" thickBot="1" x14ac:dyDescent="0.5">
      <c r="B3" s="114" t="s">
        <v>80</v>
      </c>
      <c r="C3" s="115"/>
      <c r="D3" s="116"/>
    </row>
    <row r="4" spans="1:9" ht="14.65" thickBot="1" x14ac:dyDescent="0.5">
      <c r="B4" s="117" t="s">
        <v>83</v>
      </c>
      <c r="C4" s="118"/>
      <c r="D4" s="119"/>
      <c r="E4" s="120"/>
      <c r="F4" s="152"/>
    </row>
    <row r="5" spans="1:9" x14ac:dyDescent="0.45">
      <c r="A5" s="198"/>
      <c r="B5" s="121" t="s">
        <v>84</v>
      </c>
      <c r="C5" s="122" t="s">
        <v>85</v>
      </c>
      <c r="D5" s="123" t="s">
        <v>86</v>
      </c>
      <c r="E5"/>
      <c r="F5" s="152"/>
    </row>
    <row r="6" spans="1:9" ht="14.65" thickBot="1" x14ac:dyDescent="0.5">
      <c r="A6"/>
      <c r="B6" s="126">
        <f>'[1]ESTADOS FINANCIEROS'!D78/'[1]ESTADOS FINANCIEROS'!D56</f>
        <v>0.17789370201561186</v>
      </c>
      <c r="C6" s="127">
        <f>'[1]ESTADOS FINANCIEROS'!E78/'[1]ESTADOS FINANCIEROS'!E56</f>
        <v>3.514609482881078E-2</v>
      </c>
      <c r="D6" s="128">
        <f>(C6-B6)/B6</f>
        <v>-0.80243204548227132</v>
      </c>
      <c r="E6"/>
    </row>
    <row r="7" spans="1:9" ht="14.65" thickBot="1" x14ac:dyDescent="0.5">
      <c r="A7"/>
      <c r="B7" s="137" t="s">
        <v>91</v>
      </c>
      <c r="C7" s="138"/>
      <c r="D7" s="139"/>
      <c r="E7"/>
    </row>
    <row r="8" spans="1:9" x14ac:dyDescent="0.45">
      <c r="B8" s="121" t="s">
        <v>84</v>
      </c>
      <c r="C8" s="122" t="s">
        <v>85</v>
      </c>
      <c r="D8" s="123" t="s">
        <v>86</v>
      </c>
      <c r="E8" s="113"/>
    </row>
    <row r="9" spans="1:9" ht="14.65" thickBot="1" x14ac:dyDescent="0.5">
      <c r="B9" s="126">
        <f>('[1]ESTADOS FINANCIEROS'!D78/'[1]ESTADOS FINANCIEROS'!D66)*('[1]ESTADOS FINANCIEROS'!D66/'[1]ESTADOS FINANCIEROS'!D28)*('[1]ESTADOS FINANCIEROS'!D28/'[1]ESTADOS FINANCIEROS'!D56)</f>
        <v>0.17789370201561186</v>
      </c>
      <c r="C9" s="126">
        <f>('[1]ESTADOS FINANCIEROS'!E78/'[1]ESTADOS FINANCIEROS'!E66)*('[1]ESTADOS FINANCIEROS'!E66/'[1]ESTADOS FINANCIEROS'!E28)*('[1]ESTADOS FINANCIEROS'!E28/'[1]ESTADOS FINANCIEROS'!E56)</f>
        <v>3.514609482881078E-2</v>
      </c>
      <c r="D9" s="128">
        <f>(C9-B9)/B9</f>
        <v>-0.80243204548227132</v>
      </c>
      <c r="E9" s="113"/>
    </row>
    <row r="10" spans="1:9" ht="15.75" customHeight="1" x14ac:dyDescent="0.45">
      <c r="A10" s="131"/>
      <c r="B10" s="153" t="s">
        <v>95</v>
      </c>
      <c r="C10" s="154"/>
      <c r="D10" s="155"/>
      <c r="E10" s="120"/>
    </row>
    <row r="11" spans="1:9" ht="15.75" hidden="1" customHeight="1" x14ac:dyDescent="0.45">
      <c r="A11" s="131" t="s">
        <v>108</v>
      </c>
      <c r="B11" s="143" t="s">
        <v>84</v>
      </c>
      <c r="C11" s="132" t="s">
        <v>85</v>
      </c>
      <c r="D11" s="144" t="s">
        <v>86</v>
      </c>
      <c r="E11" s="120"/>
    </row>
    <row r="12" spans="1:9" ht="17.25" customHeight="1" thickBot="1" x14ac:dyDescent="0.5">
      <c r="A12" s="131"/>
      <c r="B12" s="156">
        <f>'[1]ESTADOS FINANCIEROS'!D78/'[1]ESTADOS FINANCIEROS'!D28</f>
        <v>3.7852861618271144E-2</v>
      </c>
      <c r="C12" s="156">
        <f>'[1]ESTADOS FINANCIEROS'!E78/'[1]ESTADOS FINANCIEROS'!E28</f>
        <v>7.8090706133374568E-3</v>
      </c>
      <c r="D12" s="157">
        <f>(C12-B12)/B12</f>
        <v>-0.79369933263993686</v>
      </c>
      <c r="E12" s="120"/>
    </row>
    <row r="13" spans="1:9" ht="14.65" thickBot="1" x14ac:dyDescent="0.5">
      <c r="B13" s="137" t="s">
        <v>119</v>
      </c>
      <c r="C13" s="138"/>
      <c r="D13" s="139"/>
      <c r="E13"/>
    </row>
    <row r="14" spans="1:9" x14ac:dyDescent="0.45">
      <c r="B14" s="121" t="s">
        <v>84</v>
      </c>
      <c r="C14" s="122" t="s">
        <v>85</v>
      </c>
      <c r="D14" s="123" t="s">
        <v>86</v>
      </c>
      <c r="E14"/>
    </row>
    <row r="15" spans="1:9" ht="14.65" thickBot="1" x14ac:dyDescent="0.5">
      <c r="B15" s="167">
        <f>'[1]ESTADOS FINANCIEROS'!D78/'[1]ESTADOS FINANCIEROS'!D65</f>
        <v>2.6458094501647787E-2</v>
      </c>
      <c r="C15" s="167">
        <f>'[1]ESTADOS FINANCIEROS'!E78/'[1]ESTADOS FINANCIEROS'!E65</f>
        <v>4.7956709118999047E-3</v>
      </c>
      <c r="D15" s="157">
        <f>(C15-B15)/B15</f>
        <v>-0.81874466010387725</v>
      </c>
      <c r="E15"/>
    </row>
    <row r="16" spans="1:9" ht="15.75" x14ac:dyDescent="0.5">
      <c r="A16" s="131"/>
      <c r="B16" s="176" t="s">
        <v>102</v>
      </c>
      <c r="C16" s="177"/>
      <c r="D16" s="178"/>
      <c r="E16" s="120"/>
    </row>
    <row r="17" spans="1:5" x14ac:dyDescent="0.45">
      <c r="A17" s="131"/>
      <c r="B17" s="143" t="s">
        <v>84</v>
      </c>
      <c r="C17" s="132" t="s">
        <v>85</v>
      </c>
      <c r="D17" s="144" t="s">
        <v>86</v>
      </c>
      <c r="E17"/>
    </row>
    <row r="18" spans="1:5" ht="14.65" thickBot="1" x14ac:dyDescent="0.5">
      <c r="A18" s="199"/>
      <c r="B18" s="182">
        <f>'[1]ESTADOS FINANCIEROS'!D73*(1-35%)</f>
        <v>34141188900</v>
      </c>
      <c r="C18" s="182">
        <f>'[1]ESTADOS FINANCIEROS'!E73*(1-35%)</f>
        <v>34619277550</v>
      </c>
      <c r="D18" s="157">
        <f>(C18-B18)/B18</f>
        <v>1.4003280653181941E-2</v>
      </c>
      <c r="E18"/>
    </row>
    <row r="19" spans="1:5" ht="16.149999999999999" thickBot="1" x14ac:dyDescent="0.55000000000000004">
      <c r="A19" s="131"/>
      <c r="B19" s="183" t="s">
        <v>104</v>
      </c>
      <c r="C19" s="184"/>
      <c r="E19"/>
    </row>
    <row r="20" spans="1:5" ht="14.65" thickBot="1" x14ac:dyDescent="0.5">
      <c r="A20" s="131"/>
      <c r="B20" s="137" t="s">
        <v>105</v>
      </c>
      <c r="C20" s="138"/>
      <c r="D20" s="139"/>
      <c r="E20"/>
    </row>
    <row r="21" spans="1:5" x14ac:dyDescent="0.45">
      <c r="A21" s="131"/>
      <c r="B21" s="185" t="s">
        <v>84</v>
      </c>
      <c r="C21" s="186" t="s">
        <v>85</v>
      </c>
      <c r="D21" s="123" t="s">
        <v>86</v>
      </c>
      <c r="E21"/>
    </row>
    <row r="22" spans="1:5" ht="14.65" thickBot="1" x14ac:dyDescent="0.5">
      <c r="A22"/>
      <c r="B22" s="187">
        <f>B18/'[1]ESTADOS FINANCIEROS'!D56</f>
        <v>0.44480560385514994</v>
      </c>
      <c r="C22" s="188">
        <f>C18/'[1]ESTADOS FINANCIEROS'!E56</f>
        <v>0.42699421963321665</v>
      </c>
      <c r="D22" s="189">
        <f>(C22-B22)/B22</f>
        <v>-4.0043075149146574E-2</v>
      </c>
      <c r="E22"/>
    </row>
    <row r="23" spans="1:5" x14ac:dyDescent="0.45">
      <c r="A23" s="113"/>
      <c r="B23"/>
      <c r="C23" s="112"/>
      <c r="D23" s="113"/>
      <c r="E23"/>
    </row>
    <row r="24" spans="1:5" ht="14.65" thickBot="1" x14ac:dyDescent="0.5">
      <c r="A24" s="113"/>
      <c r="B24"/>
      <c r="C24"/>
      <c r="D24" s="113"/>
      <c r="E24"/>
    </row>
    <row r="25" spans="1:5" x14ac:dyDescent="0.45">
      <c r="B25" s="190" t="s">
        <v>108</v>
      </c>
      <c r="C25" s="191" t="s">
        <v>109</v>
      </c>
      <c r="E25"/>
    </row>
    <row r="26" spans="1:5" x14ac:dyDescent="0.45">
      <c r="B26" s="192" t="s">
        <v>110</v>
      </c>
      <c r="C26" s="193" t="s">
        <v>111</v>
      </c>
      <c r="E26"/>
    </row>
    <row r="27" spans="1:5" x14ac:dyDescent="0.45">
      <c r="B27" s="192" t="s">
        <v>112</v>
      </c>
      <c r="C27" s="193" t="s">
        <v>113</v>
      </c>
      <c r="E27"/>
    </row>
    <row r="28" spans="1:5" x14ac:dyDescent="0.45">
      <c r="A28" s="131"/>
      <c r="B28" s="192" t="s">
        <v>114</v>
      </c>
      <c r="C28" s="193" t="s">
        <v>115</v>
      </c>
      <c r="E28"/>
    </row>
    <row r="29" spans="1:5" ht="14.65" thickBot="1" x14ac:dyDescent="0.5">
      <c r="A29" s="131"/>
      <c r="B29" s="195" t="s">
        <v>117</v>
      </c>
      <c r="C29" s="196" t="s">
        <v>118</v>
      </c>
      <c r="E29"/>
    </row>
    <row r="30" spans="1:5" x14ac:dyDescent="0.45">
      <c r="A30"/>
      <c r="B30"/>
      <c r="C30"/>
      <c r="E30"/>
    </row>
    <row r="31" spans="1:5" x14ac:dyDescent="0.45">
      <c r="A31" s="113"/>
      <c r="B31"/>
      <c r="C31" s="112"/>
      <c r="E31"/>
    </row>
    <row r="32" spans="1:5" x14ac:dyDescent="0.45">
      <c r="A32" s="113"/>
      <c r="B32"/>
      <c r="C32"/>
      <c r="E32"/>
    </row>
    <row r="33" spans="5:5" x14ac:dyDescent="0.45">
      <c r="E33"/>
    </row>
    <row r="34" spans="5:5" x14ac:dyDescent="0.45">
      <c r="E34"/>
    </row>
    <row r="35" spans="5:5" x14ac:dyDescent="0.45">
      <c r="E35"/>
    </row>
  </sheetData>
  <mergeCells count="3">
    <mergeCell ref="B2:D2"/>
    <mergeCell ref="B3:D3"/>
    <mergeCell ref="B4:D4"/>
  </mergeCells>
  <pageMargins left="0.7" right="0.7" top="0.75" bottom="0.75" header="0.3" footer="0.3"/>
  <drawing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8952-3D0A-438F-AA1D-0527D3CA272C}">
  <sheetPr>
    <tabColor theme="5" tint="0.59999389629810485"/>
  </sheetPr>
  <dimension ref="A1:J41"/>
  <sheetViews>
    <sheetView showGridLines="0" zoomScale="70" zoomScaleNormal="70" workbookViewId="0">
      <selection activeCell="C6" sqref="C6:E19"/>
    </sheetView>
  </sheetViews>
  <sheetFormatPr defaultColWidth="10.6640625" defaultRowHeight="14.25" x14ac:dyDescent="0.45"/>
  <cols>
    <col min="1" max="1" width="6.1328125" style="106" customWidth="1"/>
    <col min="2" max="2" width="9.59765625" style="106" customWidth="1"/>
    <col min="3" max="3" width="24.73046875" style="106" customWidth="1"/>
    <col min="4" max="4" width="23.59765625" style="106" customWidth="1"/>
    <col min="5" max="5" width="21.3984375" style="106" customWidth="1"/>
    <col min="6" max="6" width="10.6640625" style="106"/>
    <col min="7" max="7" width="7.265625" style="106" customWidth="1"/>
    <col min="8" max="8" width="12.59765625" style="106" bestFit="1" customWidth="1"/>
    <col min="9" max="230" width="10.6640625" style="106"/>
    <col min="231" max="231" width="6.1328125" style="106" customWidth="1"/>
    <col min="232" max="232" width="29" style="106" customWidth="1"/>
    <col min="233" max="233" width="25.86328125" style="106" customWidth="1"/>
    <col min="234" max="234" width="26.86328125" style="106" customWidth="1"/>
    <col min="235" max="235" width="15.73046875" style="106" customWidth="1"/>
    <col min="236" max="236" width="9.59765625" style="106" customWidth="1"/>
    <col min="237" max="237" width="5.59765625" style="106" customWidth="1"/>
    <col min="238" max="238" width="24.73046875" style="106" customWidth="1"/>
    <col min="239" max="239" width="23.59765625" style="106" customWidth="1"/>
    <col min="240" max="240" width="21.3984375" style="106" customWidth="1"/>
    <col min="241" max="241" width="11.1328125" style="106" customWidth="1"/>
    <col min="242" max="242" width="10.6640625" style="106"/>
    <col min="243" max="243" width="21.1328125" style="106" customWidth="1"/>
    <col min="244" max="244" width="26" style="106" customWidth="1"/>
    <col min="245" max="245" width="20.59765625" style="106" customWidth="1"/>
    <col min="246" max="246" width="11.1328125" style="106" bestFit="1" customWidth="1"/>
    <col min="247" max="247" width="7.265625" style="106" customWidth="1"/>
    <col min="248" max="248" width="26.86328125" style="106" customWidth="1"/>
    <col min="249" max="249" width="14.86328125" style="106" bestFit="1" customWidth="1"/>
    <col min="250" max="250" width="15.59765625" style="106" bestFit="1" customWidth="1"/>
    <col min="251" max="251" width="11.1328125" style="106" bestFit="1" customWidth="1"/>
    <col min="252" max="252" width="10.6640625" style="106"/>
    <col min="253" max="253" width="32.86328125" style="106" customWidth="1"/>
    <col min="254" max="254" width="20.3984375" style="106" customWidth="1"/>
    <col min="255" max="255" width="19.3984375" style="106" customWidth="1"/>
    <col min="256" max="256" width="20.59765625" style="106" customWidth="1"/>
    <col min="257" max="257" width="8.3984375" style="106" customWidth="1"/>
    <col min="258" max="258" width="19.265625" style="106" customWidth="1"/>
    <col min="259" max="259" width="23.265625" style="106" customWidth="1"/>
    <col min="260" max="260" width="13.86328125" style="106" bestFit="1" customWidth="1"/>
    <col min="261" max="261" width="10.73046875" style="106" bestFit="1" customWidth="1"/>
    <col min="262" max="262" width="10.6640625" style="106"/>
    <col min="263" max="264" width="12.59765625" style="106" bestFit="1" customWidth="1"/>
    <col min="265" max="486" width="10.6640625" style="106"/>
    <col min="487" max="487" width="6.1328125" style="106" customWidth="1"/>
    <col min="488" max="488" width="29" style="106" customWidth="1"/>
    <col min="489" max="489" width="25.86328125" style="106" customWidth="1"/>
    <col min="490" max="490" width="26.86328125" style="106" customWidth="1"/>
    <col min="491" max="491" width="15.73046875" style="106" customWidth="1"/>
    <col min="492" max="492" width="9.59765625" style="106" customWidth="1"/>
    <col min="493" max="493" width="5.59765625" style="106" customWidth="1"/>
    <col min="494" max="494" width="24.73046875" style="106" customWidth="1"/>
    <col min="495" max="495" width="23.59765625" style="106" customWidth="1"/>
    <col min="496" max="496" width="21.3984375" style="106" customWidth="1"/>
    <col min="497" max="497" width="11.1328125" style="106" customWidth="1"/>
    <col min="498" max="498" width="10.6640625" style="106"/>
    <col min="499" max="499" width="21.1328125" style="106" customWidth="1"/>
    <col min="500" max="500" width="26" style="106" customWidth="1"/>
    <col min="501" max="501" width="20.59765625" style="106" customWidth="1"/>
    <col min="502" max="502" width="11.1328125" style="106" bestFit="1" customWidth="1"/>
    <col min="503" max="503" width="7.265625" style="106" customWidth="1"/>
    <col min="504" max="504" width="26.86328125" style="106" customWidth="1"/>
    <col min="505" max="505" width="14.86328125" style="106" bestFit="1" customWidth="1"/>
    <col min="506" max="506" width="15.59765625" style="106" bestFit="1" customWidth="1"/>
    <col min="507" max="507" width="11.1328125" style="106" bestFit="1" customWidth="1"/>
    <col min="508" max="508" width="10.6640625" style="106"/>
    <col min="509" max="509" width="32.86328125" style="106" customWidth="1"/>
    <col min="510" max="510" width="20.3984375" style="106" customWidth="1"/>
    <col min="511" max="511" width="19.3984375" style="106" customWidth="1"/>
    <col min="512" max="512" width="20.59765625" style="106" customWidth="1"/>
    <col min="513" max="513" width="8.3984375" style="106" customWidth="1"/>
    <col min="514" max="514" width="19.265625" style="106" customWidth="1"/>
    <col min="515" max="515" width="23.265625" style="106" customWidth="1"/>
    <col min="516" max="516" width="13.86328125" style="106" bestFit="1" customWidth="1"/>
    <col min="517" max="517" width="10.73046875" style="106" bestFit="1" customWidth="1"/>
    <col min="518" max="518" width="10.6640625" style="106"/>
    <col min="519" max="520" width="12.59765625" style="106" bestFit="1" customWidth="1"/>
    <col min="521" max="742" width="10.6640625" style="106"/>
    <col min="743" max="743" width="6.1328125" style="106" customWidth="1"/>
    <col min="744" max="744" width="29" style="106" customWidth="1"/>
    <col min="745" max="745" width="25.86328125" style="106" customWidth="1"/>
    <col min="746" max="746" width="26.86328125" style="106" customWidth="1"/>
    <col min="747" max="747" width="15.73046875" style="106" customWidth="1"/>
    <col min="748" max="748" width="9.59765625" style="106" customWidth="1"/>
    <col min="749" max="749" width="5.59765625" style="106" customWidth="1"/>
    <col min="750" max="750" width="24.73046875" style="106" customWidth="1"/>
    <col min="751" max="751" width="23.59765625" style="106" customWidth="1"/>
    <col min="752" max="752" width="21.3984375" style="106" customWidth="1"/>
    <col min="753" max="753" width="11.1328125" style="106" customWidth="1"/>
    <col min="754" max="754" width="10.6640625" style="106"/>
    <col min="755" max="755" width="21.1328125" style="106" customWidth="1"/>
    <col min="756" max="756" width="26" style="106" customWidth="1"/>
    <col min="757" max="757" width="20.59765625" style="106" customWidth="1"/>
    <col min="758" max="758" width="11.1328125" style="106" bestFit="1" customWidth="1"/>
    <col min="759" max="759" width="7.265625" style="106" customWidth="1"/>
    <col min="760" max="760" width="26.86328125" style="106" customWidth="1"/>
    <col min="761" max="761" width="14.86328125" style="106" bestFit="1" customWidth="1"/>
    <col min="762" max="762" width="15.59765625" style="106" bestFit="1" customWidth="1"/>
    <col min="763" max="763" width="11.1328125" style="106" bestFit="1" customWidth="1"/>
    <col min="764" max="764" width="10.6640625" style="106"/>
    <col min="765" max="765" width="32.86328125" style="106" customWidth="1"/>
    <col min="766" max="766" width="20.3984375" style="106" customWidth="1"/>
    <col min="767" max="767" width="19.3984375" style="106" customWidth="1"/>
    <col min="768" max="768" width="20.59765625" style="106" customWidth="1"/>
    <col min="769" max="769" width="8.3984375" style="106" customWidth="1"/>
    <col min="770" max="770" width="19.265625" style="106" customWidth="1"/>
    <col min="771" max="771" width="23.265625" style="106" customWidth="1"/>
    <col min="772" max="772" width="13.86328125" style="106" bestFit="1" customWidth="1"/>
    <col min="773" max="773" width="10.73046875" style="106" bestFit="1" customWidth="1"/>
    <col min="774" max="774" width="10.6640625" style="106"/>
    <col min="775" max="776" width="12.59765625" style="106" bestFit="1" customWidth="1"/>
    <col min="777" max="998" width="10.6640625" style="106"/>
    <col min="999" max="999" width="6.1328125" style="106" customWidth="1"/>
    <col min="1000" max="1000" width="29" style="106" customWidth="1"/>
    <col min="1001" max="1001" width="25.86328125" style="106" customWidth="1"/>
    <col min="1002" max="1002" width="26.86328125" style="106" customWidth="1"/>
    <col min="1003" max="1003" width="15.73046875" style="106" customWidth="1"/>
    <col min="1004" max="1004" width="9.59765625" style="106" customWidth="1"/>
    <col min="1005" max="1005" width="5.59765625" style="106" customWidth="1"/>
    <col min="1006" max="1006" width="24.73046875" style="106" customWidth="1"/>
    <col min="1007" max="1007" width="23.59765625" style="106" customWidth="1"/>
    <col min="1008" max="1008" width="21.3984375" style="106" customWidth="1"/>
    <col min="1009" max="1009" width="11.1328125" style="106" customWidth="1"/>
    <col min="1010" max="1010" width="10.6640625" style="106"/>
    <col min="1011" max="1011" width="21.1328125" style="106" customWidth="1"/>
    <col min="1012" max="1012" width="26" style="106" customWidth="1"/>
    <col min="1013" max="1013" width="20.59765625" style="106" customWidth="1"/>
    <col min="1014" max="1014" width="11.1328125" style="106" bestFit="1" customWidth="1"/>
    <col min="1015" max="1015" width="7.265625" style="106" customWidth="1"/>
    <col min="1016" max="1016" width="26.86328125" style="106" customWidth="1"/>
    <col min="1017" max="1017" width="14.86328125" style="106" bestFit="1" customWidth="1"/>
    <col min="1018" max="1018" width="15.59765625" style="106" bestFit="1" customWidth="1"/>
    <col min="1019" max="1019" width="11.1328125" style="106" bestFit="1" customWidth="1"/>
    <col min="1020" max="1020" width="10.6640625" style="106"/>
    <col min="1021" max="1021" width="32.86328125" style="106" customWidth="1"/>
    <col min="1022" max="1022" width="20.3984375" style="106" customWidth="1"/>
    <col min="1023" max="1023" width="19.3984375" style="106" customWidth="1"/>
    <col min="1024" max="1024" width="20.59765625" style="106" customWidth="1"/>
    <col min="1025" max="1025" width="8.3984375" style="106" customWidth="1"/>
    <col min="1026" max="1026" width="19.265625" style="106" customWidth="1"/>
    <col min="1027" max="1027" width="23.265625" style="106" customWidth="1"/>
    <col min="1028" max="1028" width="13.86328125" style="106" bestFit="1" customWidth="1"/>
    <col min="1029" max="1029" width="10.73046875" style="106" bestFit="1" customWidth="1"/>
    <col min="1030" max="1030" width="10.6640625" style="106"/>
    <col min="1031" max="1032" width="12.59765625" style="106" bestFit="1" customWidth="1"/>
    <col min="1033" max="1254" width="10.6640625" style="106"/>
    <col min="1255" max="1255" width="6.1328125" style="106" customWidth="1"/>
    <col min="1256" max="1256" width="29" style="106" customWidth="1"/>
    <col min="1257" max="1257" width="25.86328125" style="106" customWidth="1"/>
    <col min="1258" max="1258" width="26.86328125" style="106" customWidth="1"/>
    <col min="1259" max="1259" width="15.73046875" style="106" customWidth="1"/>
    <col min="1260" max="1260" width="9.59765625" style="106" customWidth="1"/>
    <col min="1261" max="1261" width="5.59765625" style="106" customWidth="1"/>
    <col min="1262" max="1262" width="24.73046875" style="106" customWidth="1"/>
    <col min="1263" max="1263" width="23.59765625" style="106" customWidth="1"/>
    <col min="1264" max="1264" width="21.3984375" style="106" customWidth="1"/>
    <col min="1265" max="1265" width="11.1328125" style="106" customWidth="1"/>
    <col min="1266" max="1266" width="10.6640625" style="106"/>
    <col min="1267" max="1267" width="21.1328125" style="106" customWidth="1"/>
    <col min="1268" max="1268" width="26" style="106" customWidth="1"/>
    <col min="1269" max="1269" width="20.59765625" style="106" customWidth="1"/>
    <col min="1270" max="1270" width="11.1328125" style="106" bestFit="1" customWidth="1"/>
    <col min="1271" max="1271" width="7.265625" style="106" customWidth="1"/>
    <col min="1272" max="1272" width="26.86328125" style="106" customWidth="1"/>
    <col min="1273" max="1273" width="14.86328125" style="106" bestFit="1" customWidth="1"/>
    <col min="1274" max="1274" width="15.59765625" style="106" bestFit="1" customWidth="1"/>
    <col min="1275" max="1275" width="11.1328125" style="106" bestFit="1" customWidth="1"/>
    <col min="1276" max="1276" width="10.6640625" style="106"/>
    <col min="1277" max="1277" width="32.86328125" style="106" customWidth="1"/>
    <col min="1278" max="1278" width="20.3984375" style="106" customWidth="1"/>
    <col min="1279" max="1279" width="19.3984375" style="106" customWidth="1"/>
    <col min="1280" max="1280" width="20.59765625" style="106" customWidth="1"/>
    <col min="1281" max="1281" width="8.3984375" style="106" customWidth="1"/>
    <col min="1282" max="1282" width="19.265625" style="106" customWidth="1"/>
    <col min="1283" max="1283" width="23.265625" style="106" customWidth="1"/>
    <col min="1284" max="1284" width="13.86328125" style="106" bestFit="1" customWidth="1"/>
    <col min="1285" max="1285" width="10.73046875" style="106" bestFit="1" customWidth="1"/>
    <col min="1286" max="1286" width="10.6640625" style="106"/>
    <col min="1287" max="1288" width="12.59765625" style="106" bestFit="1" customWidth="1"/>
    <col min="1289" max="1510" width="10.6640625" style="106"/>
    <col min="1511" max="1511" width="6.1328125" style="106" customWidth="1"/>
    <col min="1512" max="1512" width="29" style="106" customWidth="1"/>
    <col min="1513" max="1513" width="25.86328125" style="106" customWidth="1"/>
    <col min="1514" max="1514" width="26.86328125" style="106" customWidth="1"/>
    <col min="1515" max="1515" width="15.73046875" style="106" customWidth="1"/>
    <col min="1516" max="1516" width="9.59765625" style="106" customWidth="1"/>
    <col min="1517" max="1517" width="5.59765625" style="106" customWidth="1"/>
    <col min="1518" max="1518" width="24.73046875" style="106" customWidth="1"/>
    <col min="1519" max="1519" width="23.59765625" style="106" customWidth="1"/>
    <col min="1520" max="1520" width="21.3984375" style="106" customWidth="1"/>
    <col min="1521" max="1521" width="11.1328125" style="106" customWidth="1"/>
    <col min="1522" max="1522" width="10.6640625" style="106"/>
    <col min="1523" max="1523" width="21.1328125" style="106" customWidth="1"/>
    <col min="1524" max="1524" width="26" style="106" customWidth="1"/>
    <col min="1525" max="1525" width="20.59765625" style="106" customWidth="1"/>
    <col min="1526" max="1526" width="11.1328125" style="106" bestFit="1" customWidth="1"/>
    <col min="1527" max="1527" width="7.265625" style="106" customWidth="1"/>
    <col min="1528" max="1528" width="26.86328125" style="106" customWidth="1"/>
    <col min="1529" max="1529" width="14.86328125" style="106" bestFit="1" customWidth="1"/>
    <col min="1530" max="1530" width="15.59765625" style="106" bestFit="1" customWidth="1"/>
    <col min="1531" max="1531" width="11.1328125" style="106" bestFit="1" customWidth="1"/>
    <col min="1532" max="1532" width="10.6640625" style="106"/>
    <col min="1533" max="1533" width="32.86328125" style="106" customWidth="1"/>
    <col min="1534" max="1534" width="20.3984375" style="106" customWidth="1"/>
    <col min="1535" max="1535" width="19.3984375" style="106" customWidth="1"/>
    <col min="1536" max="1536" width="20.59765625" style="106" customWidth="1"/>
    <col min="1537" max="1537" width="8.3984375" style="106" customWidth="1"/>
    <col min="1538" max="1538" width="19.265625" style="106" customWidth="1"/>
    <col min="1539" max="1539" width="23.265625" style="106" customWidth="1"/>
    <col min="1540" max="1540" width="13.86328125" style="106" bestFit="1" customWidth="1"/>
    <col min="1541" max="1541" width="10.73046875" style="106" bestFit="1" customWidth="1"/>
    <col min="1542" max="1542" width="10.6640625" style="106"/>
    <col min="1543" max="1544" width="12.59765625" style="106" bestFit="1" customWidth="1"/>
    <col min="1545" max="1766" width="10.6640625" style="106"/>
    <col min="1767" max="1767" width="6.1328125" style="106" customWidth="1"/>
    <col min="1768" max="1768" width="29" style="106" customWidth="1"/>
    <col min="1769" max="1769" width="25.86328125" style="106" customWidth="1"/>
    <col min="1770" max="1770" width="26.86328125" style="106" customWidth="1"/>
    <col min="1771" max="1771" width="15.73046875" style="106" customWidth="1"/>
    <col min="1772" max="1772" width="9.59765625" style="106" customWidth="1"/>
    <col min="1773" max="1773" width="5.59765625" style="106" customWidth="1"/>
    <col min="1774" max="1774" width="24.73046875" style="106" customWidth="1"/>
    <col min="1775" max="1775" width="23.59765625" style="106" customWidth="1"/>
    <col min="1776" max="1776" width="21.3984375" style="106" customWidth="1"/>
    <col min="1777" max="1777" width="11.1328125" style="106" customWidth="1"/>
    <col min="1778" max="1778" width="10.6640625" style="106"/>
    <col min="1779" max="1779" width="21.1328125" style="106" customWidth="1"/>
    <col min="1780" max="1780" width="26" style="106" customWidth="1"/>
    <col min="1781" max="1781" width="20.59765625" style="106" customWidth="1"/>
    <col min="1782" max="1782" width="11.1328125" style="106" bestFit="1" customWidth="1"/>
    <col min="1783" max="1783" width="7.265625" style="106" customWidth="1"/>
    <col min="1784" max="1784" width="26.86328125" style="106" customWidth="1"/>
    <col min="1785" max="1785" width="14.86328125" style="106" bestFit="1" customWidth="1"/>
    <col min="1786" max="1786" width="15.59765625" style="106" bestFit="1" customWidth="1"/>
    <col min="1787" max="1787" width="11.1328125" style="106" bestFit="1" customWidth="1"/>
    <col min="1788" max="1788" width="10.6640625" style="106"/>
    <col min="1789" max="1789" width="32.86328125" style="106" customWidth="1"/>
    <col min="1790" max="1790" width="20.3984375" style="106" customWidth="1"/>
    <col min="1791" max="1791" width="19.3984375" style="106" customWidth="1"/>
    <col min="1792" max="1792" width="20.59765625" style="106" customWidth="1"/>
    <col min="1793" max="1793" width="8.3984375" style="106" customWidth="1"/>
    <col min="1794" max="1794" width="19.265625" style="106" customWidth="1"/>
    <col min="1795" max="1795" width="23.265625" style="106" customWidth="1"/>
    <col min="1796" max="1796" width="13.86328125" style="106" bestFit="1" customWidth="1"/>
    <col min="1797" max="1797" width="10.73046875" style="106" bestFit="1" customWidth="1"/>
    <col min="1798" max="1798" width="10.6640625" style="106"/>
    <col min="1799" max="1800" width="12.59765625" style="106" bestFit="1" customWidth="1"/>
    <col min="1801" max="2022" width="10.6640625" style="106"/>
    <col min="2023" max="2023" width="6.1328125" style="106" customWidth="1"/>
    <col min="2024" max="2024" width="29" style="106" customWidth="1"/>
    <col min="2025" max="2025" width="25.86328125" style="106" customWidth="1"/>
    <col min="2026" max="2026" width="26.86328125" style="106" customWidth="1"/>
    <col min="2027" max="2027" width="15.73046875" style="106" customWidth="1"/>
    <col min="2028" max="2028" width="9.59765625" style="106" customWidth="1"/>
    <col min="2029" max="2029" width="5.59765625" style="106" customWidth="1"/>
    <col min="2030" max="2030" width="24.73046875" style="106" customWidth="1"/>
    <col min="2031" max="2031" width="23.59765625" style="106" customWidth="1"/>
    <col min="2032" max="2032" width="21.3984375" style="106" customWidth="1"/>
    <col min="2033" max="2033" width="11.1328125" style="106" customWidth="1"/>
    <col min="2034" max="2034" width="10.6640625" style="106"/>
    <col min="2035" max="2035" width="21.1328125" style="106" customWidth="1"/>
    <col min="2036" max="2036" width="26" style="106" customWidth="1"/>
    <col min="2037" max="2037" width="20.59765625" style="106" customWidth="1"/>
    <col min="2038" max="2038" width="11.1328125" style="106" bestFit="1" customWidth="1"/>
    <col min="2039" max="2039" width="7.265625" style="106" customWidth="1"/>
    <col min="2040" max="2040" width="26.86328125" style="106" customWidth="1"/>
    <col min="2041" max="2041" width="14.86328125" style="106" bestFit="1" customWidth="1"/>
    <col min="2042" max="2042" width="15.59765625" style="106" bestFit="1" customWidth="1"/>
    <col min="2043" max="2043" width="11.1328125" style="106" bestFit="1" customWidth="1"/>
    <col min="2044" max="2044" width="10.6640625" style="106"/>
    <col min="2045" max="2045" width="32.86328125" style="106" customWidth="1"/>
    <col min="2046" max="2046" width="20.3984375" style="106" customWidth="1"/>
    <col min="2047" max="2047" width="19.3984375" style="106" customWidth="1"/>
    <col min="2048" max="2048" width="20.59765625" style="106" customWidth="1"/>
    <col min="2049" max="2049" width="8.3984375" style="106" customWidth="1"/>
    <col min="2050" max="2050" width="19.265625" style="106" customWidth="1"/>
    <col min="2051" max="2051" width="23.265625" style="106" customWidth="1"/>
    <col min="2052" max="2052" width="13.86328125" style="106" bestFit="1" customWidth="1"/>
    <col min="2053" max="2053" width="10.73046875" style="106" bestFit="1" customWidth="1"/>
    <col min="2054" max="2054" width="10.6640625" style="106"/>
    <col min="2055" max="2056" width="12.59765625" style="106" bestFit="1" customWidth="1"/>
    <col min="2057" max="2278" width="10.6640625" style="106"/>
    <col min="2279" max="2279" width="6.1328125" style="106" customWidth="1"/>
    <col min="2280" max="2280" width="29" style="106" customWidth="1"/>
    <col min="2281" max="2281" width="25.86328125" style="106" customWidth="1"/>
    <col min="2282" max="2282" width="26.86328125" style="106" customWidth="1"/>
    <col min="2283" max="2283" width="15.73046875" style="106" customWidth="1"/>
    <col min="2284" max="2284" width="9.59765625" style="106" customWidth="1"/>
    <col min="2285" max="2285" width="5.59765625" style="106" customWidth="1"/>
    <col min="2286" max="2286" width="24.73046875" style="106" customWidth="1"/>
    <col min="2287" max="2287" width="23.59765625" style="106" customWidth="1"/>
    <col min="2288" max="2288" width="21.3984375" style="106" customWidth="1"/>
    <col min="2289" max="2289" width="11.1328125" style="106" customWidth="1"/>
    <col min="2290" max="2290" width="10.6640625" style="106"/>
    <col min="2291" max="2291" width="21.1328125" style="106" customWidth="1"/>
    <col min="2292" max="2292" width="26" style="106" customWidth="1"/>
    <col min="2293" max="2293" width="20.59765625" style="106" customWidth="1"/>
    <col min="2294" max="2294" width="11.1328125" style="106" bestFit="1" customWidth="1"/>
    <col min="2295" max="2295" width="7.265625" style="106" customWidth="1"/>
    <col min="2296" max="2296" width="26.86328125" style="106" customWidth="1"/>
    <col min="2297" max="2297" width="14.86328125" style="106" bestFit="1" customWidth="1"/>
    <col min="2298" max="2298" width="15.59765625" style="106" bestFit="1" customWidth="1"/>
    <col min="2299" max="2299" width="11.1328125" style="106" bestFit="1" customWidth="1"/>
    <col min="2300" max="2300" width="10.6640625" style="106"/>
    <col min="2301" max="2301" width="32.86328125" style="106" customWidth="1"/>
    <col min="2302" max="2302" width="20.3984375" style="106" customWidth="1"/>
    <col min="2303" max="2303" width="19.3984375" style="106" customWidth="1"/>
    <col min="2304" max="2304" width="20.59765625" style="106" customWidth="1"/>
    <col min="2305" max="2305" width="8.3984375" style="106" customWidth="1"/>
    <col min="2306" max="2306" width="19.265625" style="106" customWidth="1"/>
    <col min="2307" max="2307" width="23.265625" style="106" customWidth="1"/>
    <col min="2308" max="2308" width="13.86328125" style="106" bestFit="1" customWidth="1"/>
    <col min="2309" max="2309" width="10.73046875" style="106" bestFit="1" customWidth="1"/>
    <col min="2310" max="2310" width="10.6640625" style="106"/>
    <col min="2311" max="2312" width="12.59765625" style="106" bestFit="1" customWidth="1"/>
    <col min="2313" max="2534" width="10.6640625" style="106"/>
    <col min="2535" max="2535" width="6.1328125" style="106" customWidth="1"/>
    <col min="2536" max="2536" width="29" style="106" customWidth="1"/>
    <col min="2537" max="2537" width="25.86328125" style="106" customWidth="1"/>
    <col min="2538" max="2538" width="26.86328125" style="106" customWidth="1"/>
    <col min="2539" max="2539" width="15.73046875" style="106" customWidth="1"/>
    <col min="2540" max="2540" width="9.59765625" style="106" customWidth="1"/>
    <col min="2541" max="2541" width="5.59765625" style="106" customWidth="1"/>
    <col min="2542" max="2542" width="24.73046875" style="106" customWidth="1"/>
    <col min="2543" max="2543" width="23.59765625" style="106" customWidth="1"/>
    <col min="2544" max="2544" width="21.3984375" style="106" customWidth="1"/>
    <col min="2545" max="2545" width="11.1328125" style="106" customWidth="1"/>
    <col min="2546" max="2546" width="10.6640625" style="106"/>
    <col min="2547" max="2547" width="21.1328125" style="106" customWidth="1"/>
    <col min="2548" max="2548" width="26" style="106" customWidth="1"/>
    <col min="2549" max="2549" width="20.59765625" style="106" customWidth="1"/>
    <col min="2550" max="2550" width="11.1328125" style="106" bestFit="1" customWidth="1"/>
    <col min="2551" max="2551" width="7.265625" style="106" customWidth="1"/>
    <col min="2552" max="2552" width="26.86328125" style="106" customWidth="1"/>
    <col min="2553" max="2553" width="14.86328125" style="106" bestFit="1" customWidth="1"/>
    <col min="2554" max="2554" width="15.59765625" style="106" bestFit="1" customWidth="1"/>
    <col min="2555" max="2555" width="11.1328125" style="106" bestFit="1" customWidth="1"/>
    <col min="2556" max="2556" width="10.6640625" style="106"/>
    <col min="2557" max="2557" width="32.86328125" style="106" customWidth="1"/>
    <col min="2558" max="2558" width="20.3984375" style="106" customWidth="1"/>
    <col min="2559" max="2559" width="19.3984375" style="106" customWidth="1"/>
    <col min="2560" max="2560" width="20.59765625" style="106" customWidth="1"/>
    <col min="2561" max="2561" width="8.3984375" style="106" customWidth="1"/>
    <col min="2562" max="2562" width="19.265625" style="106" customWidth="1"/>
    <col min="2563" max="2563" width="23.265625" style="106" customWidth="1"/>
    <col min="2564" max="2564" width="13.86328125" style="106" bestFit="1" customWidth="1"/>
    <col min="2565" max="2565" width="10.73046875" style="106" bestFit="1" customWidth="1"/>
    <col min="2566" max="2566" width="10.6640625" style="106"/>
    <col min="2567" max="2568" width="12.59765625" style="106" bestFit="1" customWidth="1"/>
    <col min="2569" max="2790" width="10.6640625" style="106"/>
    <col min="2791" max="2791" width="6.1328125" style="106" customWidth="1"/>
    <col min="2792" max="2792" width="29" style="106" customWidth="1"/>
    <col min="2793" max="2793" width="25.86328125" style="106" customWidth="1"/>
    <col min="2794" max="2794" width="26.86328125" style="106" customWidth="1"/>
    <col min="2795" max="2795" width="15.73046875" style="106" customWidth="1"/>
    <col min="2796" max="2796" width="9.59765625" style="106" customWidth="1"/>
    <col min="2797" max="2797" width="5.59765625" style="106" customWidth="1"/>
    <col min="2798" max="2798" width="24.73046875" style="106" customWidth="1"/>
    <col min="2799" max="2799" width="23.59765625" style="106" customWidth="1"/>
    <col min="2800" max="2800" width="21.3984375" style="106" customWidth="1"/>
    <col min="2801" max="2801" width="11.1328125" style="106" customWidth="1"/>
    <col min="2802" max="2802" width="10.6640625" style="106"/>
    <col min="2803" max="2803" width="21.1328125" style="106" customWidth="1"/>
    <col min="2804" max="2804" width="26" style="106" customWidth="1"/>
    <col min="2805" max="2805" width="20.59765625" style="106" customWidth="1"/>
    <col min="2806" max="2806" width="11.1328125" style="106" bestFit="1" customWidth="1"/>
    <col min="2807" max="2807" width="7.265625" style="106" customWidth="1"/>
    <col min="2808" max="2808" width="26.86328125" style="106" customWidth="1"/>
    <col min="2809" max="2809" width="14.86328125" style="106" bestFit="1" customWidth="1"/>
    <col min="2810" max="2810" width="15.59765625" style="106" bestFit="1" customWidth="1"/>
    <col min="2811" max="2811" width="11.1328125" style="106" bestFit="1" customWidth="1"/>
    <col min="2812" max="2812" width="10.6640625" style="106"/>
    <col min="2813" max="2813" width="32.86328125" style="106" customWidth="1"/>
    <col min="2814" max="2814" width="20.3984375" style="106" customWidth="1"/>
    <col min="2815" max="2815" width="19.3984375" style="106" customWidth="1"/>
    <col min="2816" max="2816" width="20.59765625" style="106" customWidth="1"/>
    <col min="2817" max="2817" width="8.3984375" style="106" customWidth="1"/>
    <col min="2818" max="2818" width="19.265625" style="106" customWidth="1"/>
    <col min="2819" max="2819" width="23.265625" style="106" customWidth="1"/>
    <col min="2820" max="2820" width="13.86328125" style="106" bestFit="1" customWidth="1"/>
    <col min="2821" max="2821" width="10.73046875" style="106" bestFit="1" customWidth="1"/>
    <col min="2822" max="2822" width="10.6640625" style="106"/>
    <col min="2823" max="2824" width="12.59765625" style="106" bestFit="1" customWidth="1"/>
    <col min="2825" max="3046" width="10.6640625" style="106"/>
    <col min="3047" max="3047" width="6.1328125" style="106" customWidth="1"/>
    <col min="3048" max="3048" width="29" style="106" customWidth="1"/>
    <col min="3049" max="3049" width="25.86328125" style="106" customWidth="1"/>
    <col min="3050" max="3050" width="26.86328125" style="106" customWidth="1"/>
    <col min="3051" max="3051" width="15.73046875" style="106" customWidth="1"/>
    <col min="3052" max="3052" width="9.59765625" style="106" customWidth="1"/>
    <col min="3053" max="3053" width="5.59765625" style="106" customWidth="1"/>
    <col min="3054" max="3054" width="24.73046875" style="106" customWidth="1"/>
    <col min="3055" max="3055" width="23.59765625" style="106" customWidth="1"/>
    <col min="3056" max="3056" width="21.3984375" style="106" customWidth="1"/>
    <col min="3057" max="3057" width="11.1328125" style="106" customWidth="1"/>
    <col min="3058" max="3058" width="10.6640625" style="106"/>
    <col min="3059" max="3059" width="21.1328125" style="106" customWidth="1"/>
    <col min="3060" max="3060" width="26" style="106" customWidth="1"/>
    <col min="3061" max="3061" width="20.59765625" style="106" customWidth="1"/>
    <col min="3062" max="3062" width="11.1328125" style="106" bestFit="1" customWidth="1"/>
    <col min="3063" max="3063" width="7.265625" style="106" customWidth="1"/>
    <col min="3064" max="3064" width="26.86328125" style="106" customWidth="1"/>
    <col min="3065" max="3065" width="14.86328125" style="106" bestFit="1" customWidth="1"/>
    <col min="3066" max="3066" width="15.59765625" style="106" bestFit="1" customWidth="1"/>
    <col min="3067" max="3067" width="11.1328125" style="106" bestFit="1" customWidth="1"/>
    <col min="3068" max="3068" width="10.6640625" style="106"/>
    <col min="3069" max="3069" width="32.86328125" style="106" customWidth="1"/>
    <col min="3070" max="3070" width="20.3984375" style="106" customWidth="1"/>
    <col min="3071" max="3071" width="19.3984375" style="106" customWidth="1"/>
    <col min="3072" max="3072" width="20.59765625" style="106" customWidth="1"/>
    <col min="3073" max="3073" width="8.3984375" style="106" customWidth="1"/>
    <col min="3074" max="3074" width="19.265625" style="106" customWidth="1"/>
    <col min="3075" max="3075" width="23.265625" style="106" customWidth="1"/>
    <col min="3076" max="3076" width="13.86328125" style="106" bestFit="1" customWidth="1"/>
    <col min="3077" max="3077" width="10.73046875" style="106" bestFit="1" customWidth="1"/>
    <col min="3078" max="3078" width="10.6640625" style="106"/>
    <col min="3079" max="3080" width="12.59765625" style="106" bestFit="1" customWidth="1"/>
    <col min="3081" max="3302" width="10.6640625" style="106"/>
    <col min="3303" max="3303" width="6.1328125" style="106" customWidth="1"/>
    <col min="3304" max="3304" width="29" style="106" customWidth="1"/>
    <col min="3305" max="3305" width="25.86328125" style="106" customWidth="1"/>
    <col min="3306" max="3306" width="26.86328125" style="106" customWidth="1"/>
    <col min="3307" max="3307" width="15.73046875" style="106" customWidth="1"/>
    <col min="3308" max="3308" width="9.59765625" style="106" customWidth="1"/>
    <col min="3309" max="3309" width="5.59765625" style="106" customWidth="1"/>
    <col min="3310" max="3310" width="24.73046875" style="106" customWidth="1"/>
    <col min="3311" max="3311" width="23.59765625" style="106" customWidth="1"/>
    <col min="3312" max="3312" width="21.3984375" style="106" customWidth="1"/>
    <col min="3313" max="3313" width="11.1328125" style="106" customWidth="1"/>
    <col min="3314" max="3314" width="10.6640625" style="106"/>
    <col min="3315" max="3315" width="21.1328125" style="106" customWidth="1"/>
    <col min="3316" max="3316" width="26" style="106" customWidth="1"/>
    <col min="3317" max="3317" width="20.59765625" style="106" customWidth="1"/>
    <col min="3318" max="3318" width="11.1328125" style="106" bestFit="1" customWidth="1"/>
    <col min="3319" max="3319" width="7.265625" style="106" customWidth="1"/>
    <col min="3320" max="3320" width="26.86328125" style="106" customWidth="1"/>
    <col min="3321" max="3321" width="14.86328125" style="106" bestFit="1" customWidth="1"/>
    <col min="3322" max="3322" width="15.59765625" style="106" bestFit="1" customWidth="1"/>
    <col min="3323" max="3323" width="11.1328125" style="106" bestFit="1" customWidth="1"/>
    <col min="3324" max="3324" width="10.6640625" style="106"/>
    <col min="3325" max="3325" width="32.86328125" style="106" customWidth="1"/>
    <col min="3326" max="3326" width="20.3984375" style="106" customWidth="1"/>
    <col min="3327" max="3327" width="19.3984375" style="106" customWidth="1"/>
    <col min="3328" max="3328" width="20.59765625" style="106" customWidth="1"/>
    <col min="3329" max="3329" width="8.3984375" style="106" customWidth="1"/>
    <col min="3330" max="3330" width="19.265625" style="106" customWidth="1"/>
    <col min="3331" max="3331" width="23.265625" style="106" customWidth="1"/>
    <col min="3332" max="3332" width="13.86328125" style="106" bestFit="1" customWidth="1"/>
    <col min="3333" max="3333" width="10.73046875" style="106" bestFit="1" customWidth="1"/>
    <col min="3334" max="3334" width="10.6640625" style="106"/>
    <col min="3335" max="3336" width="12.59765625" style="106" bestFit="1" customWidth="1"/>
    <col min="3337" max="3558" width="10.6640625" style="106"/>
    <col min="3559" max="3559" width="6.1328125" style="106" customWidth="1"/>
    <col min="3560" max="3560" width="29" style="106" customWidth="1"/>
    <col min="3561" max="3561" width="25.86328125" style="106" customWidth="1"/>
    <col min="3562" max="3562" width="26.86328125" style="106" customWidth="1"/>
    <col min="3563" max="3563" width="15.73046875" style="106" customWidth="1"/>
    <col min="3564" max="3564" width="9.59765625" style="106" customWidth="1"/>
    <col min="3565" max="3565" width="5.59765625" style="106" customWidth="1"/>
    <col min="3566" max="3566" width="24.73046875" style="106" customWidth="1"/>
    <col min="3567" max="3567" width="23.59765625" style="106" customWidth="1"/>
    <col min="3568" max="3568" width="21.3984375" style="106" customWidth="1"/>
    <col min="3569" max="3569" width="11.1328125" style="106" customWidth="1"/>
    <col min="3570" max="3570" width="10.6640625" style="106"/>
    <col min="3571" max="3571" width="21.1328125" style="106" customWidth="1"/>
    <col min="3572" max="3572" width="26" style="106" customWidth="1"/>
    <col min="3573" max="3573" width="20.59765625" style="106" customWidth="1"/>
    <col min="3574" max="3574" width="11.1328125" style="106" bestFit="1" customWidth="1"/>
    <col min="3575" max="3575" width="7.265625" style="106" customWidth="1"/>
    <col min="3576" max="3576" width="26.86328125" style="106" customWidth="1"/>
    <col min="3577" max="3577" width="14.86328125" style="106" bestFit="1" customWidth="1"/>
    <col min="3578" max="3578" width="15.59765625" style="106" bestFit="1" customWidth="1"/>
    <col min="3579" max="3579" width="11.1328125" style="106" bestFit="1" customWidth="1"/>
    <col min="3580" max="3580" width="10.6640625" style="106"/>
    <col min="3581" max="3581" width="32.86328125" style="106" customWidth="1"/>
    <col min="3582" max="3582" width="20.3984375" style="106" customWidth="1"/>
    <col min="3583" max="3583" width="19.3984375" style="106" customWidth="1"/>
    <col min="3584" max="3584" width="20.59765625" style="106" customWidth="1"/>
    <col min="3585" max="3585" width="8.3984375" style="106" customWidth="1"/>
    <col min="3586" max="3586" width="19.265625" style="106" customWidth="1"/>
    <col min="3587" max="3587" width="23.265625" style="106" customWidth="1"/>
    <col min="3588" max="3588" width="13.86328125" style="106" bestFit="1" customWidth="1"/>
    <col min="3589" max="3589" width="10.73046875" style="106" bestFit="1" customWidth="1"/>
    <col min="3590" max="3590" width="10.6640625" style="106"/>
    <col min="3591" max="3592" width="12.59765625" style="106" bestFit="1" customWidth="1"/>
    <col min="3593" max="3814" width="10.6640625" style="106"/>
    <col min="3815" max="3815" width="6.1328125" style="106" customWidth="1"/>
    <col min="3816" max="3816" width="29" style="106" customWidth="1"/>
    <col min="3817" max="3817" width="25.86328125" style="106" customWidth="1"/>
    <col min="3818" max="3818" width="26.86328125" style="106" customWidth="1"/>
    <col min="3819" max="3819" width="15.73046875" style="106" customWidth="1"/>
    <col min="3820" max="3820" width="9.59765625" style="106" customWidth="1"/>
    <col min="3821" max="3821" width="5.59765625" style="106" customWidth="1"/>
    <col min="3822" max="3822" width="24.73046875" style="106" customWidth="1"/>
    <col min="3823" max="3823" width="23.59765625" style="106" customWidth="1"/>
    <col min="3824" max="3824" width="21.3984375" style="106" customWidth="1"/>
    <col min="3825" max="3825" width="11.1328125" style="106" customWidth="1"/>
    <col min="3826" max="3826" width="10.6640625" style="106"/>
    <col min="3827" max="3827" width="21.1328125" style="106" customWidth="1"/>
    <col min="3828" max="3828" width="26" style="106" customWidth="1"/>
    <col min="3829" max="3829" width="20.59765625" style="106" customWidth="1"/>
    <col min="3830" max="3830" width="11.1328125" style="106" bestFit="1" customWidth="1"/>
    <col min="3831" max="3831" width="7.265625" style="106" customWidth="1"/>
    <col min="3832" max="3832" width="26.86328125" style="106" customWidth="1"/>
    <col min="3833" max="3833" width="14.86328125" style="106" bestFit="1" customWidth="1"/>
    <col min="3834" max="3834" width="15.59765625" style="106" bestFit="1" customWidth="1"/>
    <col min="3835" max="3835" width="11.1328125" style="106" bestFit="1" customWidth="1"/>
    <col min="3836" max="3836" width="10.6640625" style="106"/>
    <col min="3837" max="3837" width="32.86328125" style="106" customWidth="1"/>
    <col min="3838" max="3838" width="20.3984375" style="106" customWidth="1"/>
    <col min="3839" max="3839" width="19.3984375" style="106" customWidth="1"/>
    <col min="3840" max="3840" width="20.59765625" style="106" customWidth="1"/>
    <col min="3841" max="3841" width="8.3984375" style="106" customWidth="1"/>
    <col min="3842" max="3842" width="19.265625" style="106" customWidth="1"/>
    <col min="3843" max="3843" width="23.265625" style="106" customWidth="1"/>
    <col min="3844" max="3844" width="13.86328125" style="106" bestFit="1" customWidth="1"/>
    <col min="3845" max="3845" width="10.73046875" style="106" bestFit="1" customWidth="1"/>
    <col min="3846" max="3846" width="10.6640625" style="106"/>
    <col min="3847" max="3848" width="12.59765625" style="106" bestFit="1" customWidth="1"/>
    <col min="3849" max="4070" width="10.6640625" style="106"/>
    <col min="4071" max="4071" width="6.1328125" style="106" customWidth="1"/>
    <col min="4072" max="4072" width="29" style="106" customWidth="1"/>
    <col min="4073" max="4073" width="25.86328125" style="106" customWidth="1"/>
    <col min="4074" max="4074" width="26.86328125" style="106" customWidth="1"/>
    <col min="4075" max="4075" width="15.73046875" style="106" customWidth="1"/>
    <col min="4076" max="4076" width="9.59765625" style="106" customWidth="1"/>
    <col min="4077" max="4077" width="5.59765625" style="106" customWidth="1"/>
    <col min="4078" max="4078" width="24.73046875" style="106" customWidth="1"/>
    <col min="4079" max="4079" width="23.59765625" style="106" customWidth="1"/>
    <col min="4080" max="4080" width="21.3984375" style="106" customWidth="1"/>
    <col min="4081" max="4081" width="11.1328125" style="106" customWidth="1"/>
    <col min="4082" max="4082" width="10.6640625" style="106"/>
    <col min="4083" max="4083" width="21.1328125" style="106" customWidth="1"/>
    <col min="4084" max="4084" width="26" style="106" customWidth="1"/>
    <col min="4085" max="4085" width="20.59765625" style="106" customWidth="1"/>
    <col min="4086" max="4086" width="11.1328125" style="106" bestFit="1" customWidth="1"/>
    <col min="4087" max="4087" width="7.265625" style="106" customWidth="1"/>
    <col min="4088" max="4088" width="26.86328125" style="106" customWidth="1"/>
    <col min="4089" max="4089" width="14.86328125" style="106" bestFit="1" customWidth="1"/>
    <col min="4090" max="4090" width="15.59765625" style="106" bestFit="1" customWidth="1"/>
    <col min="4091" max="4091" width="11.1328125" style="106" bestFit="1" customWidth="1"/>
    <col min="4092" max="4092" width="10.6640625" style="106"/>
    <col min="4093" max="4093" width="32.86328125" style="106" customWidth="1"/>
    <col min="4094" max="4094" width="20.3984375" style="106" customWidth="1"/>
    <col min="4095" max="4095" width="19.3984375" style="106" customWidth="1"/>
    <col min="4096" max="4096" width="20.59765625" style="106" customWidth="1"/>
    <col min="4097" max="4097" width="8.3984375" style="106" customWidth="1"/>
    <col min="4098" max="4098" width="19.265625" style="106" customWidth="1"/>
    <col min="4099" max="4099" width="23.265625" style="106" customWidth="1"/>
    <col min="4100" max="4100" width="13.86328125" style="106" bestFit="1" customWidth="1"/>
    <col min="4101" max="4101" width="10.73046875" style="106" bestFit="1" customWidth="1"/>
    <col min="4102" max="4102" width="10.6640625" style="106"/>
    <col min="4103" max="4104" width="12.59765625" style="106" bestFit="1" customWidth="1"/>
    <col min="4105" max="4326" width="10.6640625" style="106"/>
    <col min="4327" max="4327" width="6.1328125" style="106" customWidth="1"/>
    <col min="4328" max="4328" width="29" style="106" customWidth="1"/>
    <col min="4329" max="4329" width="25.86328125" style="106" customWidth="1"/>
    <col min="4330" max="4330" width="26.86328125" style="106" customWidth="1"/>
    <col min="4331" max="4331" width="15.73046875" style="106" customWidth="1"/>
    <col min="4332" max="4332" width="9.59765625" style="106" customWidth="1"/>
    <col min="4333" max="4333" width="5.59765625" style="106" customWidth="1"/>
    <col min="4334" max="4334" width="24.73046875" style="106" customWidth="1"/>
    <col min="4335" max="4335" width="23.59765625" style="106" customWidth="1"/>
    <col min="4336" max="4336" width="21.3984375" style="106" customWidth="1"/>
    <col min="4337" max="4337" width="11.1328125" style="106" customWidth="1"/>
    <col min="4338" max="4338" width="10.6640625" style="106"/>
    <col min="4339" max="4339" width="21.1328125" style="106" customWidth="1"/>
    <col min="4340" max="4340" width="26" style="106" customWidth="1"/>
    <col min="4341" max="4341" width="20.59765625" style="106" customWidth="1"/>
    <col min="4342" max="4342" width="11.1328125" style="106" bestFit="1" customWidth="1"/>
    <col min="4343" max="4343" width="7.265625" style="106" customWidth="1"/>
    <col min="4344" max="4344" width="26.86328125" style="106" customWidth="1"/>
    <col min="4345" max="4345" width="14.86328125" style="106" bestFit="1" customWidth="1"/>
    <col min="4346" max="4346" width="15.59765625" style="106" bestFit="1" customWidth="1"/>
    <col min="4347" max="4347" width="11.1328125" style="106" bestFit="1" customWidth="1"/>
    <col min="4348" max="4348" width="10.6640625" style="106"/>
    <col min="4349" max="4349" width="32.86328125" style="106" customWidth="1"/>
    <col min="4350" max="4350" width="20.3984375" style="106" customWidth="1"/>
    <col min="4351" max="4351" width="19.3984375" style="106" customWidth="1"/>
    <col min="4352" max="4352" width="20.59765625" style="106" customWidth="1"/>
    <col min="4353" max="4353" width="8.3984375" style="106" customWidth="1"/>
    <col min="4354" max="4354" width="19.265625" style="106" customWidth="1"/>
    <col min="4355" max="4355" width="23.265625" style="106" customWidth="1"/>
    <col min="4356" max="4356" width="13.86328125" style="106" bestFit="1" customWidth="1"/>
    <col min="4357" max="4357" width="10.73046875" style="106" bestFit="1" customWidth="1"/>
    <col min="4358" max="4358" width="10.6640625" style="106"/>
    <col min="4359" max="4360" width="12.59765625" style="106" bestFit="1" customWidth="1"/>
    <col min="4361" max="4582" width="10.6640625" style="106"/>
    <col min="4583" max="4583" width="6.1328125" style="106" customWidth="1"/>
    <col min="4584" max="4584" width="29" style="106" customWidth="1"/>
    <col min="4585" max="4585" width="25.86328125" style="106" customWidth="1"/>
    <col min="4586" max="4586" width="26.86328125" style="106" customWidth="1"/>
    <col min="4587" max="4587" width="15.73046875" style="106" customWidth="1"/>
    <col min="4588" max="4588" width="9.59765625" style="106" customWidth="1"/>
    <col min="4589" max="4589" width="5.59765625" style="106" customWidth="1"/>
    <col min="4590" max="4590" width="24.73046875" style="106" customWidth="1"/>
    <col min="4591" max="4591" width="23.59765625" style="106" customWidth="1"/>
    <col min="4592" max="4592" width="21.3984375" style="106" customWidth="1"/>
    <col min="4593" max="4593" width="11.1328125" style="106" customWidth="1"/>
    <col min="4594" max="4594" width="10.6640625" style="106"/>
    <col min="4595" max="4595" width="21.1328125" style="106" customWidth="1"/>
    <col min="4596" max="4596" width="26" style="106" customWidth="1"/>
    <col min="4597" max="4597" width="20.59765625" style="106" customWidth="1"/>
    <col min="4598" max="4598" width="11.1328125" style="106" bestFit="1" customWidth="1"/>
    <col min="4599" max="4599" width="7.265625" style="106" customWidth="1"/>
    <col min="4600" max="4600" width="26.86328125" style="106" customWidth="1"/>
    <col min="4601" max="4601" width="14.86328125" style="106" bestFit="1" customWidth="1"/>
    <col min="4602" max="4602" width="15.59765625" style="106" bestFit="1" customWidth="1"/>
    <col min="4603" max="4603" width="11.1328125" style="106" bestFit="1" customWidth="1"/>
    <col min="4604" max="4604" width="10.6640625" style="106"/>
    <col min="4605" max="4605" width="32.86328125" style="106" customWidth="1"/>
    <col min="4606" max="4606" width="20.3984375" style="106" customWidth="1"/>
    <col min="4607" max="4607" width="19.3984375" style="106" customWidth="1"/>
    <col min="4608" max="4608" width="20.59765625" style="106" customWidth="1"/>
    <col min="4609" max="4609" width="8.3984375" style="106" customWidth="1"/>
    <col min="4610" max="4610" width="19.265625" style="106" customWidth="1"/>
    <col min="4611" max="4611" width="23.265625" style="106" customWidth="1"/>
    <col min="4612" max="4612" width="13.86328125" style="106" bestFit="1" customWidth="1"/>
    <col min="4613" max="4613" width="10.73046875" style="106" bestFit="1" customWidth="1"/>
    <col min="4614" max="4614" width="10.6640625" style="106"/>
    <col min="4615" max="4616" width="12.59765625" style="106" bestFit="1" customWidth="1"/>
    <col min="4617" max="4838" width="10.6640625" style="106"/>
    <col min="4839" max="4839" width="6.1328125" style="106" customWidth="1"/>
    <col min="4840" max="4840" width="29" style="106" customWidth="1"/>
    <col min="4841" max="4841" width="25.86328125" style="106" customWidth="1"/>
    <col min="4842" max="4842" width="26.86328125" style="106" customWidth="1"/>
    <col min="4843" max="4843" width="15.73046875" style="106" customWidth="1"/>
    <col min="4844" max="4844" width="9.59765625" style="106" customWidth="1"/>
    <col min="4845" max="4845" width="5.59765625" style="106" customWidth="1"/>
    <col min="4846" max="4846" width="24.73046875" style="106" customWidth="1"/>
    <col min="4847" max="4847" width="23.59765625" style="106" customWidth="1"/>
    <col min="4848" max="4848" width="21.3984375" style="106" customWidth="1"/>
    <col min="4849" max="4849" width="11.1328125" style="106" customWidth="1"/>
    <col min="4850" max="4850" width="10.6640625" style="106"/>
    <col min="4851" max="4851" width="21.1328125" style="106" customWidth="1"/>
    <col min="4852" max="4852" width="26" style="106" customWidth="1"/>
    <col min="4853" max="4853" width="20.59765625" style="106" customWidth="1"/>
    <col min="4854" max="4854" width="11.1328125" style="106" bestFit="1" customWidth="1"/>
    <col min="4855" max="4855" width="7.265625" style="106" customWidth="1"/>
    <col min="4856" max="4856" width="26.86328125" style="106" customWidth="1"/>
    <col min="4857" max="4857" width="14.86328125" style="106" bestFit="1" customWidth="1"/>
    <col min="4858" max="4858" width="15.59765625" style="106" bestFit="1" customWidth="1"/>
    <col min="4859" max="4859" width="11.1328125" style="106" bestFit="1" customWidth="1"/>
    <col min="4860" max="4860" width="10.6640625" style="106"/>
    <col min="4861" max="4861" width="32.86328125" style="106" customWidth="1"/>
    <col min="4862" max="4862" width="20.3984375" style="106" customWidth="1"/>
    <col min="4863" max="4863" width="19.3984375" style="106" customWidth="1"/>
    <col min="4864" max="4864" width="20.59765625" style="106" customWidth="1"/>
    <col min="4865" max="4865" width="8.3984375" style="106" customWidth="1"/>
    <col min="4866" max="4866" width="19.265625" style="106" customWidth="1"/>
    <col min="4867" max="4867" width="23.265625" style="106" customWidth="1"/>
    <col min="4868" max="4868" width="13.86328125" style="106" bestFit="1" customWidth="1"/>
    <col min="4869" max="4869" width="10.73046875" style="106" bestFit="1" customWidth="1"/>
    <col min="4870" max="4870" width="10.6640625" style="106"/>
    <col min="4871" max="4872" width="12.59765625" style="106" bestFit="1" customWidth="1"/>
    <col min="4873" max="5094" width="10.6640625" style="106"/>
    <col min="5095" max="5095" width="6.1328125" style="106" customWidth="1"/>
    <col min="5096" max="5096" width="29" style="106" customWidth="1"/>
    <col min="5097" max="5097" width="25.86328125" style="106" customWidth="1"/>
    <col min="5098" max="5098" width="26.86328125" style="106" customWidth="1"/>
    <col min="5099" max="5099" width="15.73046875" style="106" customWidth="1"/>
    <col min="5100" max="5100" width="9.59765625" style="106" customWidth="1"/>
    <col min="5101" max="5101" width="5.59765625" style="106" customWidth="1"/>
    <col min="5102" max="5102" width="24.73046875" style="106" customWidth="1"/>
    <col min="5103" max="5103" width="23.59765625" style="106" customWidth="1"/>
    <col min="5104" max="5104" width="21.3984375" style="106" customWidth="1"/>
    <col min="5105" max="5105" width="11.1328125" style="106" customWidth="1"/>
    <col min="5106" max="5106" width="10.6640625" style="106"/>
    <col min="5107" max="5107" width="21.1328125" style="106" customWidth="1"/>
    <col min="5108" max="5108" width="26" style="106" customWidth="1"/>
    <col min="5109" max="5109" width="20.59765625" style="106" customWidth="1"/>
    <col min="5110" max="5110" width="11.1328125" style="106" bestFit="1" customWidth="1"/>
    <col min="5111" max="5111" width="7.265625" style="106" customWidth="1"/>
    <col min="5112" max="5112" width="26.86328125" style="106" customWidth="1"/>
    <col min="5113" max="5113" width="14.86328125" style="106" bestFit="1" customWidth="1"/>
    <col min="5114" max="5114" width="15.59765625" style="106" bestFit="1" customWidth="1"/>
    <col min="5115" max="5115" width="11.1328125" style="106" bestFit="1" customWidth="1"/>
    <col min="5116" max="5116" width="10.6640625" style="106"/>
    <col min="5117" max="5117" width="32.86328125" style="106" customWidth="1"/>
    <col min="5118" max="5118" width="20.3984375" style="106" customWidth="1"/>
    <col min="5119" max="5119" width="19.3984375" style="106" customWidth="1"/>
    <col min="5120" max="5120" width="20.59765625" style="106" customWidth="1"/>
    <col min="5121" max="5121" width="8.3984375" style="106" customWidth="1"/>
    <col min="5122" max="5122" width="19.265625" style="106" customWidth="1"/>
    <col min="5123" max="5123" width="23.265625" style="106" customWidth="1"/>
    <col min="5124" max="5124" width="13.86328125" style="106" bestFit="1" customWidth="1"/>
    <col min="5125" max="5125" width="10.73046875" style="106" bestFit="1" customWidth="1"/>
    <col min="5126" max="5126" width="10.6640625" style="106"/>
    <col min="5127" max="5128" width="12.59765625" style="106" bestFit="1" customWidth="1"/>
    <col min="5129" max="5350" width="10.6640625" style="106"/>
    <col min="5351" max="5351" width="6.1328125" style="106" customWidth="1"/>
    <col min="5352" max="5352" width="29" style="106" customWidth="1"/>
    <col min="5353" max="5353" width="25.86328125" style="106" customWidth="1"/>
    <col min="5354" max="5354" width="26.86328125" style="106" customWidth="1"/>
    <col min="5355" max="5355" width="15.73046875" style="106" customWidth="1"/>
    <col min="5356" max="5356" width="9.59765625" style="106" customWidth="1"/>
    <col min="5357" max="5357" width="5.59765625" style="106" customWidth="1"/>
    <col min="5358" max="5358" width="24.73046875" style="106" customWidth="1"/>
    <col min="5359" max="5359" width="23.59765625" style="106" customWidth="1"/>
    <col min="5360" max="5360" width="21.3984375" style="106" customWidth="1"/>
    <col min="5361" max="5361" width="11.1328125" style="106" customWidth="1"/>
    <col min="5362" max="5362" width="10.6640625" style="106"/>
    <col min="5363" max="5363" width="21.1328125" style="106" customWidth="1"/>
    <col min="5364" max="5364" width="26" style="106" customWidth="1"/>
    <col min="5365" max="5365" width="20.59765625" style="106" customWidth="1"/>
    <col min="5366" max="5366" width="11.1328125" style="106" bestFit="1" customWidth="1"/>
    <col min="5367" max="5367" width="7.265625" style="106" customWidth="1"/>
    <col min="5368" max="5368" width="26.86328125" style="106" customWidth="1"/>
    <col min="5369" max="5369" width="14.86328125" style="106" bestFit="1" customWidth="1"/>
    <col min="5370" max="5370" width="15.59765625" style="106" bestFit="1" customWidth="1"/>
    <col min="5371" max="5371" width="11.1328125" style="106" bestFit="1" customWidth="1"/>
    <col min="5372" max="5372" width="10.6640625" style="106"/>
    <col min="5373" max="5373" width="32.86328125" style="106" customWidth="1"/>
    <col min="5374" max="5374" width="20.3984375" style="106" customWidth="1"/>
    <col min="5375" max="5375" width="19.3984375" style="106" customWidth="1"/>
    <col min="5376" max="5376" width="20.59765625" style="106" customWidth="1"/>
    <col min="5377" max="5377" width="8.3984375" style="106" customWidth="1"/>
    <col min="5378" max="5378" width="19.265625" style="106" customWidth="1"/>
    <col min="5379" max="5379" width="23.265625" style="106" customWidth="1"/>
    <col min="5380" max="5380" width="13.86328125" style="106" bestFit="1" customWidth="1"/>
    <col min="5381" max="5381" width="10.73046875" style="106" bestFit="1" customWidth="1"/>
    <col min="5382" max="5382" width="10.6640625" style="106"/>
    <col min="5383" max="5384" width="12.59765625" style="106" bestFit="1" customWidth="1"/>
    <col min="5385" max="5606" width="10.6640625" style="106"/>
    <col min="5607" max="5607" width="6.1328125" style="106" customWidth="1"/>
    <col min="5608" max="5608" width="29" style="106" customWidth="1"/>
    <col min="5609" max="5609" width="25.86328125" style="106" customWidth="1"/>
    <col min="5610" max="5610" width="26.86328125" style="106" customWidth="1"/>
    <col min="5611" max="5611" width="15.73046875" style="106" customWidth="1"/>
    <col min="5612" max="5612" width="9.59765625" style="106" customWidth="1"/>
    <col min="5613" max="5613" width="5.59765625" style="106" customWidth="1"/>
    <col min="5614" max="5614" width="24.73046875" style="106" customWidth="1"/>
    <col min="5615" max="5615" width="23.59765625" style="106" customWidth="1"/>
    <col min="5616" max="5616" width="21.3984375" style="106" customWidth="1"/>
    <col min="5617" max="5617" width="11.1328125" style="106" customWidth="1"/>
    <col min="5618" max="5618" width="10.6640625" style="106"/>
    <col min="5619" max="5619" width="21.1328125" style="106" customWidth="1"/>
    <col min="5620" max="5620" width="26" style="106" customWidth="1"/>
    <col min="5621" max="5621" width="20.59765625" style="106" customWidth="1"/>
    <col min="5622" max="5622" width="11.1328125" style="106" bestFit="1" customWidth="1"/>
    <col min="5623" max="5623" width="7.265625" style="106" customWidth="1"/>
    <col min="5624" max="5624" width="26.86328125" style="106" customWidth="1"/>
    <col min="5625" max="5625" width="14.86328125" style="106" bestFit="1" customWidth="1"/>
    <col min="5626" max="5626" width="15.59765625" style="106" bestFit="1" customWidth="1"/>
    <col min="5627" max="5627" width="11.1328125" style="106" bestFit="1" customWidth="1"/>
    <col min="5628" max="5628" width="10.6640625" style="106"/>
    <col min="5629" max="5629" width="32.86328125" style="106" customWidth="1"/>
    <col min="5630" max="5630" width="20.3984375" style="106" customWidth="1"/>
    <col min="5631" max="5631" width="19.3984375" style="106" customWidth="1"/>
    <col min="5632" max="5632" width="20.59765625" style="106" customWidth="1"/>
    <col min="5633" max="5633" width="8.3984375" style="106" customWidth="1"/>
    <col min="5634" max="5634" width="19.265625" style="106" customWidth="1"/>
    <col min="5635" max="5635" width="23.265625" style="106" customWidth="1"/>
    <col min="5636" max="5636" width="13.86328125" style="106" bestFit="1" customWidth="1"/>
    <col min="5637" max="5637" width="10.73046875" style="106" bestFit="1" customWidth="1"/>
    <col min="5638" max="5638" width="10.6640625" style="106"/>
    <col min="5639" max="5640" width="12.59765625" style="106" bestFit="1" customWidth="1"/>
    <col min="5641" max="5862" width="10.6640625" style="106"/>
    <col min="5863" max="5863" width="6.1328125" style="106" customWidth="1"/>
    <col min="5864" max="5864" width="29" style="106" customWidth="1"/>
    <col min="5865" max="5865" width="25.86328125" style="106" customWidth="1"/>
    <col min="5866" max="5866" width="26.86328125" style="106" customWidth="1"/>
    <col min="5867" max="5867" width="15.73046875" style="106" customWidth="1"/>
    <col min="5868" max="5868" width="9.59765625" style="106" customWidth="1"/>
    <col min="5869" max="5869" width="5.59765625" style="106" customWidth="1"/>
    <col min="5870" max="5870" width="24.73046875" style="106" customWidth="1"/>
    <col min="5871" max="5871" width="23.59765625" style="106" customWidth="1"/>
    <col min="5872" max="5872" width="21.3984375" style="106" customWidth="1"/>
    <col min="5873" max="5873" width="11.1328125" style="106" customWidth="1"/>
    <col min="5874" max="5874" width="10.6640625" style="106"/>
    <col min="5875" max="5875" width="21.1328125" style="106" customWidth="1"/>
    <col min="5876" max="5876" width="26" style="106" customWidth="1"/>
    <col min="5877" max="5877" width="20.59765625" style="106" customWidth="1"/>
    <col min="5878" max="5878" width="11.1328125" style="106" bestFit="1" customWidth="1"/>
    <col min="5879" max="5879" width="7.265625" style="106" customWidth="1"/>
    <col min="5880" max="5880" width="26.86328125" style="106" customWidth="1"/>
    <col min="5881" max="5881" width="14.86328125" style="106" bestFit="1" customWidth="1"/>
    <col min="5882" max="5882" width="15.59765625" style="106" bestFit="1" customWidth="1"/>
    <col min="5883" max="5883" width="11.1328125" style="106" bestFit="1" customWidth="1"/>
    <col min="5884" max="5884" width="10.6640625" style="106"/>
    <col min="5885" max="5885" width="32.86328125" style="106" customWidth="1"/>
    <col min="5886" max="5886" width="20.3984375" style="106" customWidth="1"/>
    <col min="5887" max="5887" width="19.3984375" style="106" customWidth="1"/>
    <col min="5888" max="5888" width="20.59765625" style="106" customWidth="1"/>
    <col min="5889" max="5889" width="8.3984375" style="106" customWidth="1"/>
    <col min="5890" max="5890" width="19.265625" style="106" customWidth="1"/>
    <col min="5891" max="5891" width="23.265625" style="106" customWidth="1"/>
    <col min="5892" max="5892" width="13.86328125" style="106" bestFit="1" customWidth="1"/>
    <col min="5893" max="5893" width="10.73046875" style="106" bestFit="1" customWidth="1"/>
    <col min="5894" max="5894" width="10.6640625" style="106"/>
    <col min="5895" max="5896" width="12.59765625" style="106" bestFit="1" customWidth="1"/>
    <col min="5897" max="6118" width="10.6640625" style="106"/>
    <col min="6119" max="6119" width="6.1328125" style="106" customWidth="1"/>
    <col min="6120" max="6120" width="29" style="106" customWidth="1"/>
    <col min="6121" max="6121" width="25.86328125" style="106" customWidth="1"/>
    <col min="6122" max="6122" width="26.86328125" style="106" customWidth="1"/>
    <col min="6123" max="6123" width="15.73046875" style="106" customWidth="1"/>
    <col min="6124" max="6124" width="9.59765625" style="106" customWidth="1"/>
    <col min="6125" max="6125" width="5.59765625" style="106" customWidth="1"/>
    <col min="6126" max="6126" width="24.73046875" style="106" customWidth="1"/>
    <col min="6127" max="6127" width="23.59765625" style="106" customWidth="1"/>
    <col min="6128" max="6128" width="21.3984375" style="106" customWidth="1"/>
    <col min="6129" max="6129" width="11.1328125" style="106" customWidth="1"/>
    <col min="6130" max="6130" width="10.6640625" style="106"/>
    <col min="6131" max="6131" width="21.1328125" style="106" customWidth="1"/>
    <col min="6132" max="6132" width="26" style="106" customWidth="1"/>
    <col min="6133" max="6133" width="20.59765625" style="106" customWidth="1"/>
    <col min="6134" max="6134" width="11.1328125" style="106" bestFit="1" customWidth="1"/>
    <col min="6135" max="6135" width="7.265625" style="106" customWidth="1"/>
    <col min="6136" max="6136" width="26.86328125" style="106" customWidth="1"/>
    <col min="6137" max="6137" width="14.86328125" style="106" bestFit="1" customWidth="1"/>
    <col min="6138" max="6138" width="15.59765625" style="106" bestFit="1" customWidth="1"/>
    <col min="6139" max="6139" width="11.1328125" style="106" bestFit="1" customWidth="1"/>
    <col min="6140" max="6140" width="10.6640625" style="106"/>
    <col min="6141" max="6141" width="32.86328125" style="106" customWidth="1"/>
    <col min="6142" max="6142" width="20.3984375" style="106" customWidth="1"/>
    <col min="6143" max="6143" width="19.3984375" style="106" customWidth="1"/>
    <col min="6144" max="6144" width="20.59765625" style="106" customWidth="1"/>
    <col min="6145" max="6145" width="8.3984375" style="106" customWidth="1"/>
    <col min="6146" max="6146" width="19.265625" style="106" customWidth="1"/>
    <col min="6147" max="6147" width="23.265625" style="106" customWidth="1"/>
    <col min="6148" max="6148" width="13.86328125" style="106" bestFit="1" customWidth="1"/>
    <col min="6149" max="6149" width="10.73046875" style="106" bestFit="1" customWidth="1"/>
    <col min="6150" max="6150" width="10.6640625" style="106"/>
    <col min="6151" max="6152" width="12.59765625" style="106" bestFit="1" customWidth="1"/>
    <col min="6153" max="6374" width="10.6640625" style="106"/>
    <col min="6375" max="6375" width="6.1328125" style="106" customWidth="1"/>
    <col min="6376" max="6376" width="29" style="106" customWidth="1"/>
    <col min="6377" max="6377" width="25.86328125" style="106" customWidth="1"/>
    <col min="6378" max="6378" width="26.86328125" style="106" customWidth="1"/>
    <col min="6379" max="6379" width="15.73046875" style="106" customWidth="1"/>
    <col min="6380" max="6380" width="9.59765625" style="106" customWidth="1"/>
    <col min="6381" max="6381" width="5.59765625" style="106" customWidth="1"/>
    <col min="6382" max="6382" width="24.73046875" style="106" customWidth="1"/>
    <col min="6383" max="6383" width="23.59765625" style="106" customWidth="1"/>
    <col min="6384" max="6384" width="21.3984375" style="106" customWidth="1"/>
    <col min="6385" max="6385" width="11.1328125" style="106" customWidth="1"/>
    <col min="6386" max="6386" width="10.6640625" style="106"/>
    <col min="6387" max="6387" width="21.1328125" style="106" customWidth="1"/>
    <col min="6388" max="6388" width="26" style="106" customWidth="1"/>
    <col min="6389" max="6389" width="20.59765625" style="106" customWidth="1"/>
    <col min="6390" max="6390" width="11.1328125" style="106" bestFit="1" customWidth="1"/>
    <col min="6391" max="6391" width="7.265625" style="106" customWidth="1"/>
    <col min="6392" max="6392" width="26.86328125" style="106" customWidth="1"/>
    <col min="6393" max="6393" width="14.86328125" style="106" bestFit="1" customWidth="1"/>
    <col min="6394" max="6394" width="15.59765625" style="106" bestFit="1" customWidth="1"/>
    <col min="6395" max="6395" width="11.1328125" style="106" bestFit="1" customWidth="1"/>
    <col min="6396" max="6396" width="10.6640625" style="106"/>
    <col min="6397" max="6397" width="32.86328125" style="106" customWidth="1"/>
    <col min="6398" max="6398" width="20.3984375" style="106" customWidth="1"/>
    <col min="6399" max="6399" width="19.3984375" style="106" customWidth="1"/>
    <col min="6400" max="6400" width="20.59765625" style="106" customWidth="1"/>
    <col min="6401" max="6401" width="8.3984375" style="106" customWidth="1"/>
    <col min="6402" max="6402" width="19.265625" style="106" customWidth="1"/>
    <col min="6403" max="6403" width="23.265625" style="106" customWidth="1"/>
    <col min="6404" max="6404" width="13.86328125" style="106" bestFit="1" customWidth="1"/>
    <col min="6405" max="6405" width="10.73046875" style="106" bestFit="1" customWidth="1"/>
    <col min="6406" max="6406" width="10.6640625" style="106"/>
    <col min="6407" max="6408" width="12.59765625" style="106" bestFit="1" customWidth="1"/>
    <col min="6409" max="6630" width="10.6640625" style="106"/>
    <col min="6631" max="6631" width="6.1328125" style="106" customWidth="1"/>
    <col min="6632" max="6632" width="29" style="106" customWidth="1"/>
    <col min="6633" max="6633" width="25.86328125" style="106" customWidth="1"/>
    <col min="6634" max="6634" width="26.86328125" style="106" customWidth="1"/>
    <col min="6635" max="6635" width="15.73046875" style="106" customWidth="1"/>
    <col min="6636" max="6636" width="9.59765625" style="106" customWidth="1"/>
    <col min="6637" max="6637" width="5.59765625" style="106" customWidth="1"/>
    <col min="6638" max="6638" width="24.73046875" style="106" customWidth="1"/>
    <col min="6639" max="6639" width="23.59765625" style="106" customWidth="1"/>
    <col min="6640" max="6640" width="21.3984375" style="106" customWidth="1"/>
    <col min="6641" max="6641" width="11.1328125" style="106" customWidth="1"/>
    <col min="6642" max="6642" width="10.6640625" style="106"/>
    <col min="6643" max="6643" width="21.1328125" style="106" customWidth="1"/>
    <col min="6644" max="6644" width="26" style="106" customWidth="1"/>
    <col min="6645" max="6645" width="20.59765625" style="106" customWidth="1"/>
    <col min="6646" max="6646" width="11.1328125" style="106" bestFit="1" customWidth="1"/>
    <col min="6647" max="6647" width="7.265625" style="106" customWidth="1"/>
    <col min="6648" max="6648" width="26.86328125" style="106" customWidth="1"/>
    <col min="6649" max="6649" width="14.86328125" style="106" bestFit="1" customWidth="1"/>
    <col min="6650" max="6650" width="15.59765625" style="106" bestFit="1" customWidth="1"/>
    <col min="6651" max="6651" width="11.1328125" style="106" bestFit="1" customWidth="1"/>
    <col min="6652" max="6652" width="10.6640625" style="106"/>
    <col min="6653" max="6653" width="32.86328125" style="106" customWidth="1"/>
    <col min="6654" max="6654" width="20.3984375" style="106" customWidth="1"/>
    <col min="6655" max="6655" width="19.3984375" style="106" customWidth="1"/>
    <col min="6656" max="6656" width="20.59765625" style="106" customWidth="1"/>
    <col min="6657" max="6657" width="8.3984375" style="106" customWidth="1"/>
    <col min="6658" max="6658" width="19.265625" style="106" customWidth="1"/>
    <col min="6659" max="6659" width="23.265625" style="106" customWidth="1"/>
    <col min="6660" max="6660" width="13.86328125" style="106" bestFit="1" customWidth="1"/>
    <col min="6661" max="6661" width="10.73046875" style="106" bestFit="1" customWidth="1"/>
    <col min="6662" max="6662" width="10.6640625" style="106"/>
    <col min="6663" max="6664" width="12.59765625" style="106" bestFit="1" customWidth="1"/>
    <col min="6665" max="6886" width="10.6640625" style="106"/>
    <col min="6887" max="6887" width="6.1328125" style="106" customWidth="1"/>
    <col min="6888" max="6888" width="29" style="106" customWidth="1"/>
    <col min="6889" max="6889" width="25.86328125" style="106" customWidth="1"/>
    <col min="6890" max="6890" width="26.86328125" style="106" customWidth="1"/>
    <col min="6891" max="6891" width="15.73046875" style="106" customWidth="1"/>
    <col min="6892" max="6892" width="9.59765625" style="106" customWidth="1"/>
    <col min="6893" max="6893" width="5.59765625" style="106" customWidth="1"/>
    <col min="6894" max="6894" width="24.73046875" style="106" customWidth="1"/>
    <col min="6895" max="6895" width="23.59765625" style="106" customWidth="1"/>
    <col min="6896" max="6896" width="21.3984375" style="106" customWidth="1"/>
    <col min="6897" max="6897" width="11.1328125" style="106" customWidth="1"/>
    <col min="6898" max="6898" width="10.6640625" style="106"/>
    <col min="6899" max="6899" width="21.1328125" style="106" customWidth="1"/>
    <col min="6900" max="6900" width="26" style="106" customWidth="1"/>
    <col min="6901" max="6901" width="20.59765625" style="106" customWidth="1"/>
    <col min="6902" max="6902" width="11.1328125" style="106" bestFit="1" customWidth="1"/>
    <col min="6903" max="6903" width="7.265625" style="106" customWidth="1"/>
    <col min="6904" max="6904" width="26.86328125" style="106" customWidth="1"/>
    <col min="6905" max="6905" width="14.86328125" style="106" bestFit="1" customWidth="1"/>
    <col min="6906" max="6906" width="15.59765625" style="106" bestFit="1" customWidth="1"/>
    <col min="6907" max="6907" width="11.1328125" style="106" bestFit="1" customWidth="1"/>
    <col min="6908" max="6908" width="10.6640625" style="106"/>
    <col min="6909" max="6909" width="32.86328125" style="106" customWidth="1"/>
    <col min="6910" max="6910" width="20.3984375" style="106" customWidth="1"/>
    <col min="6911" max="6911" width="19.3984375" style="106" customWidth="1"/>
    <col min="6912" max="6912" width="20.59765625" style="106" customWidth="1"/>
    <col min="6913" max="6913" width="8.3984375" style="106" customWidth="1"/>
    <col min="6914" max="6914" width="19.265625" style="106" customWidth="1"/>
    <col min="6915" max="6915" width="23.265625" style="106" customWidth="1"/>
    <col min="6916" max="6916" width="13.86328125" style="106" bestFit="1" customWidth="1"/>
    <col min="6917" max="6917" width="10.73046875" style="106" bestFit="1" customWidth="1"/>
    <col min="6918" max="6918" width="10.6640625" style="106"/>
    <col min="6919" max="6920" width="12.59765625" style="106" bestFit="1" customWidth="1"/>
    <col min="6921" max="7142" width="10.6640625" style="106"/>
    <col min="7143" max="7143" width="6.1328125" style="106" customWidth="1"/>
    <col min="7144" max="7144" width="29" style="106" customWidth="1"/>
    <col min="7145" max="7145" width="25.86328125" style="106" customWidth="1"/>
    <col min="7146" max="7146" width="26.86328125" style="106" customWidth="1"/>
    <col min="7147" max="7147" width="15.73046875" style="106" customWidth="1"/>
    <col min="7148" max="7148" width="9.59765625" style="106" customWidth="1"/>
    <col min="7149" max="7149" width="5.59765625" style="106" customWidth="1"/>
    <col min="7150" max="7150" width="24.73046875" style="106" customWidth="1"/>
    <col min="7151" max="7151" width="23.59765625" style="106" customWidth="1"/>
    <col min="7152" max="7152" width="21.3984375" style="106" customWidth="1"/>
    <col min="7153" max="7153" width="11.1328125" style="106" customWidth="1"/>
    <col min="7154" max="7154" width="10.6640625" style="106"/>
    <col min="7155" max="7155" width="21.1328125" style="106" customWidth="1"/>
    <col min="7156" max="7156" width="26" style="106" customWidth="1"/>
    <col min="7157" max="7157" width="20.59765625" style="106" customWidth="1"/>
    <col min="7158" max="7158" width="11.1328125" style="106" bestFit="1" customWidth="1"/>
    <col min="7159" max="7159" width="7.265625" style="106" customWidth="1"/>
    <col min="7160" max="7160" width="26.86328125" style="106" customWidth="1"/>
    <col min="7161" max="7161" width="14.86328125" style="106" bestFit="1" customWidth="1"/>
    <col min="7162" max="7162" width="15.59765625" style="106" bestFit="1" customWidth="1"/>
    <col min="7163" max="7163" width="11.1328125" style="106" bestFit="1" customWidth="1"/>
    <col min="7164" max="7164" width="10.6640625" style="106"/>
    <col min="7165" max="7165" width="32.86328125" style="106" customWidth="1"/>
    <col min="7166" max="7166" width="20.3984375" style="106" customWidth="1"/>
    <col min="7167" max="7167" width="19.3984375" style="106" customWidth="1"/>
    <col min="7168" max="7168" width="20.59765625" style="106" customWidth="1"/>
    <col min="7169" max="7169" width="8.3984375" style="106" customWidth="1"/>
    <col min="7170" max="7170" width="19.265625" style="106" customWidth="1"/>
    <col min="7171" max="7171" width="23.265625" style="106" customWidth="1"/>
    <col min="7172" max="7172" width="13.86328125" style="106" bestFit="1" customWidth="1"/>
    <col min="7173" max="7173" width="10.73046875" style="106" bestFit="1" customWidth="1"/>
    <col min="7174" max="7174" width="10.6640625" style="106"/>
    <col min="7175" max="7176" width="12.59765625" style="106" bestFit="1" customWidth="1"/>
    <col min="7177" max="7398" width="10.6640625" style="106"/>
    <col min="7399" max="7399" width="6.1328125" style="106" customWidth="1"/>
    <col min="7400" max="7400" width="29" style="106" customWidth="1"/>
    <col min="7401" max="7401" width="25.86328125" style="106" customWidth="1"/>
    <col min="7402" max="7402" width="26.86328125" style="106" customWidth="1"/>
    <col min="7403" max="7403" width="15.73046875" style="106" customWidth="1"/>
    <col min="7404" max="7404" width="9.59765625" style="106" customWidth="1"/>
    <col min="7405" max="7405" width="5.59765625" style="106" customWidth="1"/>
    <col min="7406" max="7406" width="24.73046875" style="106" customWidth="1"/>
    <col min="7407" max="7407" width="23.59765625" style="106" customWidth="1"/>
    <col min="7408" max="7408" width="21.3984375" style="106" customWidth="1"/>
    <col min="7409" max="7409" width="11.1328125" style="106" customWidth="1"/>
    <col min="7410" max="7410" width="10.6640625" style="106"/>
    <col min="7411" max="7411" width="21.1328125" style="106" customWidth="1"/>
    <col min="7412" max="7412" width="26" style="106" customWidth="1"/>
    <col min="7413" max="7413" width="20.59765625" style="106" customWidth="1"/>
    <col min="7414" max="7414" width="11.1328125" style="106" bestFit="1" customWidth="1"/>
    <col min="7415" max="7415" width="7.265625" style="106" customWidth="1"/>
    <col min="7416" max="7416" width="26.86328125" style="106" customWidth="1"/>
    <col min="7417" max="7417" width="14.86328125" style="106" bestFit="1" customWidth="1"/>
    <col min="7418" max="7418" width="15.59765625" style="106" bestFit="1" customWidth="1"/>
    <col min="7419" max="7419" width="11.1328125" style="106" bestFit="1" customWidth="1"/>
    <col min="7420" max="7420" width="10.6640625" style="106"/>
    <col min="7421" max="7421" width="32.86328125" style="106" customWidth="1"/>
    <col min="7422" max="7422" width="20.3984375" style="106" customWidth="1"/>
    <col min="7423" max="7423" width="19.3984375" style="106" customWidth="1"/>
    <col min="7424" max="7424" width="20.59765625" style="106" customWidth="1"/>
    <col min="7425" max="7425" width="8.3984375" style="106" customWidth="1"/>
    <col min="7426" max="7426" width="19.265625" style="106" customWidth="1"/>
    <col min="7427" max="7427" width="23.265625" style="106" customWidth="1"/>
    <col min="7428" max="7428" width="13.86328125" style="106" bestFit="1" customWidth="1"/>
    <col min="7429" max="7429" width="10.73046875" style="106" bestFit="1" customWidth="1"/>
    <col min="7430" max="7430" width="10.6640625" style="106"/>
    <col min="7431" max="7432" width="12.59765625" style="106" bestFit="1" customWidth="1"/>
    <col min="7433" max="7654" width="10.6640625" style="106"/>
    <col min="7655" max="7655" width="6.1328125" style="106" customWidth="1"/>
    <col min="7656" max="7656" width="29" style="106" customWidth="1"/>
    <col min="7657" max="7657" width="25.86328125" style="106" customWidth="1"/>
    <col min="7658" max="7658" width="26.86328125" style="106" customWidth="1"/>
    <col min="7659" max="7659" width="15.73046875" style="106" customWidth="1"/>
    <col min="7660" max="7660" width="9.59765625" style="106" customWidth="1"/>
    <col min="7661" max="7661" width="5.59765625" style="106" customWidth="1"/>
    <col min="7662" max="7662" width="24.73046875" style="106" customWidth="1"/>
    <col min="7663" max="7663" width="23.59765625" style="106" customWidth="1"/>
    <col min="7664" max="7664" width="21.3984375" style="106" customWidth="1"/>
    <col min="7665" max="7665" width="11.1328125" style="106" customWidth="1"/>
    <col min="7666" max="7666" width="10.6640625" style="106"/>
    <col min="7667" max="7667" width="21.1328125" style="106" customWidth="1"/>
    <col min="7668" max="7668" width="26" style="106" customWidth="1"/>
    <col min="7669" max="7669" width="20.59765625" style="106" customWidth="1"/>
    <col min="7670" max="7670" width="11.1328125" style="106" bestFit="1" customWidth="1"/>
    <col min="7671" max="7671" width="7.265625" style="106" customWidth="1"/>
    <col min="7672" max="7672" width="26.86328125" style="106" customWidth="1"/>
    <col min="7673" max="7673" width="14.86328125" style="106" bestFit="1" customWidth="1"/>
    <col min="7674" max="7674" width="15.59765625" style="106" bestFit="1" customWidth="1"/>
    <col min="7675" max="7675" width="11.1328125" style="106" bestFit="1" customWidth="1"/>
    <col min="7676" max="7676" width="10.6640625" style="106"/>
    <col min="7677" max="7677" width="32.86328125" style="106" customWidth="1"/>
    <col min="7678" max="7678" width="20.3984375" style="106" customWidth="1"/>
    <col min="7679" max="7679" width="19.3984375" style="106" customWidth="1"/>
    <col min="7680" max="7680" width="20.59765625" style="106" customWidth="1"/>
    <col min="7681" max="7681" width="8.3984375" style="106" customWidth="1"/>
    <col min="7682" max="7682" width="19.265625" style="106" customWidth="1"/>
    <col min="7683" max="7683" width="23.265625" style="106" customWidth="1"/>
    <col min="7684" max="7684" width="13.86328125" style="106" bestFit="1" customWidth="1"/>
    <col min="7685" max="7685" width="10.73046875" style="106" bestFit="1" customWidth="1"/>
    <col min="7686" max="7686" width="10.6640625" style="106"/>
    <col min="7687" max="7688" width="12.59765625" style="106" bestFit="1" customWidth="1"/>
    <col min="7689" max="7910" width="10.6640625" style="106"/>
    <col min="7911" max="7911" width="6.1328125" style="106" customWidth="1"/>
    <col min="7912" max="7912" width="29" style="106" customWidth="1"/>
    <col min="7913" max="7913" width="25.86328125" style="106" customWidth="1"/>
    <col min="7914" max="7914" width="26.86328125" style="106" customWidth="1"/>
    <col min="7915" max="7915" width="15.73046875" style="106" customWidth="1"/>
    <col min="7916" max="7916" width="9.59765625" style="106" customWidth="1"/>
    <col min="7917" max="7917" width="5.59765625" style="106" customWidth="1"/>
    <col min="7918" max="7918" width="24.73046875" style="106" customWidth="1"/>
    <col min="7919" max="7919" width="23.59765625" style="106" customWidth="1"/>
    <col min="7920" max="7920" width="21.3984375" style="106" customWidth="1"/>
    <col min="7921" max="7921" width="11.1328125" style="106" customWidth="1"/>
    <col min="7922" max="7922" width="10.6640625" style="106"/>
    <col min="7923" max="7923" width="21.1328125" style="106" customWidth="1"/>
    <col min="7924" max="7924" width="26" style="106" customWidth="1"/>
    <col min="7925" max="7925" width="20.59765625" style="106" customWidth="1"/>
    <col min="7926" max="7926" width="11.1328125" style="106" bestFit="1" customWidth="1"/>
    <col min="7927" max="7927" width="7.265625" style="106" customWidth="1"/>
    <col min="7928" max="7928" width="26.86328125" style="106" customWidth="1"/>
    <col min="7929" max="7929" width="14.86328125" style="106" bestFit="1" customWidth="1"/>
    <col min="7930" max="7930" width="15.59765625" style="106" bestFit="1" customWidth="1"/>
    <col min="7931" max="7931" width="11.1328125" style="106" bestFit="1" customWidth="1"/>
    <col min="7932" max="7932" width="10.6640625" style="106"/>
    <col min="7933" max="7933" width="32.86328125" style="106" customWidth="1"/>
    <col min="7934" max="7934" width="20.3984375" style="106" customWidth="1"/>
    <col min="7935" max="7935" width="19.3984375" style="106" customWidth="1"/>
    <col min="7936" max="7936" width="20.59765625" style="106" customWidth="1"/>
    <col min="7937" max="7937" width="8.3984375" style="106" customWidth="1"/>
    <col min="7938" max="7938" width="19.265625" style="106" customWidth="1"/>
    <col min="7939" max="7939" width="23.265625" style="106" customWidth="1"/>
    <col min="7940" max="7940" width="13.86328125" style="106" bestFit="1" customWidth="1"/>
    <col min="7941" max="7941" width="10.73046875" style="106" bestFit="1" customWidth="1"/>
    <col min="7942" max="7942" width="10.6640625" style="106"/>
    <col min="7943" max="7944" width="12.59765625" style="106" bestFit="1" customWidth="1"/>
    <col min="7945" max="8166" width="10.6640625" style="106"/>
    <col min="8167" max="8167" width="6.1328125" style="106" customWidth="1"/>
    <col min="8168" max="8168" width="29" style="106" customWidth="1"/>
    <col min="8169" max="8169" width="25.86328125" style="106" customWidth="1"/>
    <col min="8170" max="8170" width="26.86328125" style="106" customWidth="1"/>
    <col min="8171" max="8171" width="15.73046875" style="106" customWidth="1"/>
    <col min="8172" max="8172" width="9.59765625" style="106" customWidth="1"/>
    <col min="8173" max="8173" width="5.59765625" style="106" customWidth="1"/>
    <col min="8174" max="8174" width="24.73046875" style="106" customWidth="1"/>
    <col min="8175" max="8175" width="23.59765625" style="106" customWidth="1"/>
    <col min="8176" max="8176" width="21.3984375" style="106" customWidth="1"/>
    <col min="8177" max="8177" width="11.1328125" style="106" customWidth="1"/>
    <col min="8178" max="8178" width="10.6640625" style="106"/>
    <col min="8179" max="8179" width="21.1328125" style="106" customWidth="1"/>
    <col min="8180" max="8180" width="26" style="106" customWidth="1"/>
    <col min="8181" max="8181" width="20.59765625" style="106" customWidth="1"/>
    <col min="8182" max="8182" width="11.1328125" style="106" bestFit="1" customWidth="1"/>
    <col min="8183" max="8183" width="7.265625" style="106" customWidth="1"/>
    <col min="8184" max="8184" width="26.86328125" style="106" customWidth="1"/>
    <col min="8185" max="8185" width="14.86328125" style="106" bestFit="1" customWidth="1"/>
    <col min="8186" max="8186" width="15.59765625" style="106" bestFit="1" customWidth="1"/>
    <col min="8187" max="8187" width="11.1328125" style="106" bestFit="1" customWidth="1"/>
    <col min="8188" max="8188" width="10.6640625" style="106"/>
    <col min="8189" max="8189" width="32.86328125" style="106" customWidth="1"/>
    <col min="8190" max="8190" width="20.3984375" style="106" customWidth="1"/>
    <col min="8191" max="8191" width="19.3984375" style="106" customWidth="1"/>
    <col min="8192" max="8192" width="20.59765625" style="106" customWidth="1"/>
    <col min="8193" max="8193" width="8.3984375" style="106" customWidth="1"/>
    <col min="8194" max="8194" width="19.265625" style="106" customWidth="1"/>
    <col min="8195" max="8195" width="23.265625" style="106" customWidth="1"/>
    <col min="8196" max="8196" width="13.86328125" style="106" bestFit="1" customWidth="1"/>
    <col min="8197" max="8197" width="10.73046875" style="106" bestFit="1" customWidth="1"/>
    <col min="8198" max="8198" width="10.6640625" style="106"/>
    <col min="8199" max="8200" width="12.59765625" style="106" bestFit="1" customWidth="1"/>
    <col min="8201" max="8422" width="10.6640625" style="106"/>
    <col min="8423" max="8423" width="6.1328125" style="106" customWidth="1"/>
    <col min="8424" max="8424" width="29" style="106" customWidth="1"/>
    <col min="8425" max="8425" width="25.86328125" style="106" customWidth="1"/>
    <col min="8426" max="8426" width="26.86328125" style="106" customWidth="1"/>
    <col min="8427" max="8427" width="15.73046875" style="106" customWidth="1"/>
    <col min="8428" max="8428" width="9.59765625" style="106" customWidth="1"/>
    <col min="8429" max="8429" width="5.59765625" style="106" customWidth="1"/>
    <col min="8430" max="8430" width="24.73046875" style="106" customWidth="1"/>
    <col min="8431" max="8431" width="23.59765625" style="106" customWidth="1"/>
    <col min="8432" max="8432" width="21.3984375" style="106" customWidth="1"/>
    <col min="8433" max="8433" width="11.1328125" style="106" customWidth="1"/>
    <col min="8434" max="8434" width="10.6640625" style="106"/>
    <col min="8435" max="8435" width="21.1328125" style="106" customWidth="1"/>
    <col min="8436" max="8436" width="26" style="106" customWidth="1"/>
    <col min="8437" max="8437" width="20.59765625" style="106" customWidth="1"/>
    <col min="8438" max="8438" width="11.1328125" style="106" bestFit="1" customWidth="1"/>
    <col min="8439" max="8439" width="7.265625" style="106" customWidth="1"/>
    <col min="8440" max="8440" width="26.86328125" style="106" customWidth="1"/>
    <col min="8441" max="8441" width="14.86328125" style="106" bestFit="1" customWidth="1"/>
    <col min="8442" max="8442" width="15.59765625" style="106" bestFit="1" customWidth="1"/>
    <col min="8443" max="8443" width="11.1328125" style="106" bestFit="1" customWidth="1"/>
    <col min="8444" max="8444" width="10.6640625" style="106"/>
    <col min="8445" max="8445" width="32.86328125" style="106" customWidth="1"/>
    <col min="8446" max="8446" width="20.3984375" style="106" customWidth="1"/>
    <col min="8447" max="8447" width="19.3984375" style="106" customWidth="1"/>
    <col min="8448" max="8448" width="20.59765625" style="106" customWidth="1"/>
    <col min="8449" max="8449" width="8.3984375" style="106" customWidth="1"/>
    <col min="8450" max="8450" width="19.265625" style="106" customWidth="1"/>
    <col min="8451" max="8451" width="23.265625" style="106" customWidth="1"/>
    <col min="8452" max="8452" width="13.86328125" style="106" bestFit="1" customWidth="1"/>
    <col min="8453" max="8453" width="10.73046875" style="106" bestFit="1" customWidth="1"/>
    <col min="8454" max="8454" width="10.6640625" style="106"/>
    <col min="8455" max="8456" width="12.59765625" style="106" bestFit="1" customWidth="1"/>
    <col min="8457" max="8678" width="10.6640625" style="106"/>
    <col min="8679" max="8679" width="6.1328125" style="106" customWidth="1"/>
    <col min="8680" max="8680" width="29" style="106" customWidth="1"/>
    <col min="8681" max="8681" width="25.86328125" style="106" customWidth="1"/>
    <col min="8682" max="8682" width="26.86328125" style="106" customWidth="1"/>
    <col min="8683" max="8683" width="15.73046875" style="106" customWidth="1"/>
    <col min="8684" max="8684" width="9.59765625" style="106" customWidth="1"/>
    <col min="8685" max="8685" width="5.59765625" style="106" customWidth="1"/>
    <col min="8686" max="8686" width="24.73046875" style="106" customWidth="1"/>
    <col min="8687" max="8687" width="23.59765625" style="106" customWidth="1"/>
    <col min="8688" max="8688" width="21.3984375" style="106" customWidth="1"/>
    <col min="8689" max="8689" width="11.1328125" style="106" customWidth="1"/>
    <col min="8690" max="8690" width="10.6640625" style="106"/>
    <col min="8691" max="8691" width="21.1328125" style="106" customWidth="1"/>
    <col min="8692" max="8692" width="26" style="106" customWidth="1"/>
    <col min="8693" max="8693" width="20.59765625" style="106" customWidth="1"/>
    <col min="8694" max="8694" width="11.1328125" style="106" bestFit="1" customWidth="1"/>
    <col min="8695" max="8695" width="7.265625" style="106" customWidth="1"/>
    <col min="8696" max="8696" width="26.86328125" style="106" customWidth="1"/>
    <col min="8697" max="8697" width="14.86328125" style="106" bestFit="1" customWidth="1"/>
    <col min="8698" max="8698" width="15.59765625" style="106" bestFit="1" customWidth="1"/>
    <col min="8699" max="8699" width="11.1328125" style="106" bestFit="1" customWidth="1"/>
    <col min="8700" max="8700" width="10.6640625" style="106"/>
    <col min="8701" max="8701" width="32.86328125" style="106" customWidth="1"/>
    <col min="8702" max="8702" width="20.3984375" style="106" customWidth="1"/>
    <col min="8703" max="8703" width="19.3984375" style="106" customWidth="1"/>
    <col min="8704" max="8704" width="20.59765625" style="106" customWidth="1"/>
    <col min="8705" max="8705" width="8.3984375" style="106" customWidth="1"/>
    <col min="8706" max="8706" width="19.265625" style="106" customWidth="1"/>
    <col min="8707" max="8707" width="23.265625" style="106" customWidth="1"/>
    <col min="8708" max="8708" width="13.86328125" style="106" bestFit="1" customWidth="1"/>
    <col min="8709" max="8709" width="10.73046875" style="106" bestFit="1" customWidth="1"/>
    <col min="8710" max="8710" width="10.6640625" style="106"/>
    <col min="8711" max="8712" width="12.59765625" style="106" bestFit="1" customWidth="1"/>
    <col min="8713" max="8934" width="10.6640625" style="106"/>
    <col min="8935" max="8935" width="6.1328125" style="106" customWidth="1"/>
    <col min="8936" max="8936" width="29" style="106" customWidth="1"/>
    <col min="8937" max="8937" width="25.86328125" style="106" customWidth="1"/>
    <col min="8938" max="8938" width="26.86328125" style="106" customWidth="1"/>
    <col min="8939" max="8939" width="15.73046875" style="106" customWidth="1"/>
    <col min="8940" max="8940" width="9.59765625" style="106" customWidth="1"/>
    <col min="8941" max="8941" width="5.59765625" style="106" customWidth="1"/>
    <col min="8942" max="8942" width="24.73046875" style="106" customWidth="1"/>
    <col min="8943" max="8943" width="23.59765625" style="106" customWidth="1"/>
    <col min="8944" max="8944" width="21.3984375" style="106" customWidth="1"/>
    <col min="8945" max="8945" width="11.1328125" style="106" customWidth="1"/>
    <col min="8946" max="8946" width="10.6640625" style="106"/>
    <col min="8947" max="8947" width="21.1328125" style="106" customWidth="1"/>
    <col min="8948" max="8948" width="26" style="106" customWidth="1"/>
    <col min="8949" max="8949" width="20.59765625" style="106" customWidth="1"/>
    <col min="8950" max="8950" width="11.1328125" style="106" bestFit="1" customWidth="1"/>
    <col min="8951" max="8951" width="7.265625" style="106" customWidth="1"/>
    <col min="8952" max="8952" width="26.86328125" style="106" customWidth="1"/>
    <col min="8953" max="8953" width="14.86328125" style="106" bestFit="1" customWidth="1"/>
    <col min="8954" max="8954" width="15.59765625" style="106" bestFit="1" customWidth="1"/>
    <col min="8955" max="8955" width="11.1328125" style="106" bestFit="1" customWidth="1"/>
    <col min="8956" max="8956" width="10.6640625" style="106"/>
    <col min="8957" max="8957" width="32.86328125" style="106" customWidth="1"/>
    <col min="8958" max="8958" width="20.3984375" style="106" customWidth="1"/>
    <col min="8959" max="8959" width="19.3984375" style="106" customWidth="1"/>
    <col min="8960" max="8960" width="20.59765625" style="106" customWidth="1"/>
    <col min="8961" max="8961" width="8.3984375" style="106" customWidth="1"/>
    <col min="8962" max="8962" width="19.265625" style="106" customWidth="1"/>
    <col min="8963" max="8963" width="23.265625" style="106" customWidth="1"/>
    <col min="8964" max="8964" width="13.86328125" style="106" bestFit="1" customWidth="1"/>
    <col min="8965" max="8965" width="10.73046875" style="106" bestFit="1" customWidth="1"/>
    <col min="8966" max="8966" width="10.6640625" style="106"/>
    <col min="8967" max="8968" width="12.59765625" style="106" bestFit="1" customWidth="1"/>
    <col min="8969" max="9190" width="10.6640625" style="106"/>
    <col min="9191" max="9191" width="6.1328125" style="106" customWidth="1"/>
    <col min="9192" max="9192" width="29" style="106" customWidth="1"/>
    <col min="9193" max="9193" width="25.86328125" style="106" customWidth="1"/>
    <col min="9194" max="9194" width="26.86328125" style="106" customWidth="1"/>
    <col min="9195" max="9195" width="15.73046875" style="106" customWidth="1"/>
    <col min="9196" max="9196" width="9.59765625" style="106" customWidth="1"/>
    <col min="9197" max="9197" width="5.59765625" style="106" customWidth="1"/>
    <col min="9198" max="9198" width="24.73046875" style="106" customWidth="1"/>
    <col min="9199" max="9199" width="23.59765625" style="106" customWidth="1"/>
    <col min="9200" max="9200" width="21.3984375" style="106" customWidth="1"/>
    <col min="9201" max="9201" width="11.1328125" style="106" customWidth="1"/>
    <col min="9202" max="9202" width="10.6640625" style="106"/>
    <col min="9203" max="9203" width="21.1328125" style="106" customWidth="1"/>
    <col min="9204" max="9204" width="26" style="106" customWidth="1"/>
    <col min="9205" max="9205" width="20.59765625" style="106" customWidth="1"/>
    <col min="9206" max="9206" width="11.1328125" style="106" bestFit="1" customWidth="1"/>
    <col min="9207" max="9207" width="7.265625" style="106" customWidth="1"/>
    <col min="9208" max="9208" width="26.86328125" style="106" customWidth="1"/>
    <col min="9209" max="9209" width="14.86328125" style="106" bestFit="1" customWidth="1"/>
    <col min="9210" max="9210" width="15.59765625" style="106" bestFit="1" customWidth="1"/>
    <col min="9211" max="9211" width="11.1328125" style="106" bestFit="1" customWidth="1"/>
    <col min="9212" max="9212" width="10.6640625" style="106"/>
    <col min="9213" max="9213" width="32.86328125" style="106" customWidth="1"/>
    <col min="9214" max="9214" width="20.3984375" style="106" customWidth="1"/>
    <col min="9215" max="9215" width="19.3984375" style="106" customWidth="1"/>
    <col min="9216" max="9216" width="20.59765625" style="106" customWidth="1"/>
    <col min="9217" max="9217" width="8.3984375" style="106" customWidth="1"/>
    <col min="9218" max="9218" width="19.265625" style="106" customWidth="1"/>
    <col min="9219" max="9219" width="23.265625" style="106" customWidth="1"/>
    <col min="9220" max="9220" width="13.86328125" style="106" bestFit="1" customWidth="1"/>
    <col min="9221" max="9221" width="10.73046875" style="106" bestFit="1" customWidth="1"/>
    <col min="9222" max="9222" width="10.6640625" style="106"/>
    <col min="9223" max="9224" width="12.59765625" style="106" bestFit="1" customWidth="1"/>
    <col min="9225" max="9446" width="10.6640625" style="106"/>
    <col min="9447" max="9447" width="6.1328125" style="106" customWidth="1"/>
    <col min="9448" max="9448" width="29" style="106" customWidth="1"/>
    <col min="9449" max="9449" width="25.86328125" style="106" customWidth="1"/>
    <col min="9450" max="9450" width="26.86328125" style="106" customWidth="1"/>
    <col min="9451" max="9451" width="15.73046875" style="106" customWidth="1"/>
    <col min="9452" max="9452" width="9.59765625" style="106" customWidth="1"/>
    <col min="9453" max="9453" width="5.59765625" style="106" customWidth="1"/>
    <col min="9454" max="9454" width="24.73046875" style="106" customWidth="1"/>
    <col min="9455" max="9455" width="23.59765625" style="106" customWidth="1"/>
    <col min="9456" max="9456" width="21.3984375" style="106" customWidth="1"/>
    <col min="9457" max="9457" width="11.1328125" style="106" customWidth="1"/>
    <col min="9458" max="9458" width="10.6640625" style="106"/>
    <col min="9459" max="9459" width="21.1328125" style="106" customWidth="1"/>
    <col min="9460" max="9460" width="26" style="106" customWidth="1"/>
    <col min="9461" max="9461" width="20.59765625" style="106" customWidth="1"/>
    <col min="9462" max="9462" width="11.1328125" style="106" bestFit="1" customWidth="1"/>
    <col min="9463" max="9463" width="7.265625" style="106" customWidth="1"/>
    <col min="9464" max="9464" width="26.86328125" style="106" customWidth="1"/>
    <col min="9465" max="9465" width="14.86328125" style="106" bestFit="1" customWidth="1"/>
    <col min="9466" max="9466" width="15.59765625" style="106" bestFit="1" customWidth="1"/>
    <col min="9467" max="9467" width="11.1328125" style="106" bestFit="1" customWidth="1"/>
    <col min="9468" max="9468" width="10.6640625" style="106"/>
    <col min="9469" max="9469" width="32.86328125" style="106" customWidth="1"/>
    <col min="9470" max="9470" width="20.3984375" style="106" customWidth="1"/>
    <col min="9471" max="9471" width="19.3984375" style="106" customWidth="1"/>
    <col min="9472" max="9472" width="20.59765625" style="106" customWidth="1"/>
    <col min="9473" max="9473" width="8.3984375" style="106" customWidth="1"/>
    <col min="9474" max="9474" width="19.265625" style="106" customWidth="1"/>
    <col min="9475" max="9475" width="23.265625" style="106" customWidth="1"/>
    <col min="9476" max="9476" width="13.86328125" style="106" bestFit="1" customWidth="1"/>
    <col min="9477" max="9477" width="10.73046875" style="106" bestFit="1" customWidth="1"/>
    <col min="9478" max="9478" width="10.6640625" style="106"/>
    <col min="9479" max="9480" width="12.59765625" style="106" bestFit="1" customWidth="1"/>
    <col min="9481" max="9702" width="10.6640625" style="106"/>
    <col min="9703" max="9703" width="6.1328125" style="106" customWidth="1"/>
    <col min="9704" max="9704" width="29" style="106" customWidth="1"/>
    <col min="9705" max="9705" width="25.86328125" style="106" customWidth="1"/>
    <col min="9706" max="9706" width="26.86328125" style="106" customWidth="1"/>
    <col min="9707" max="9707" width="15.73046875" style="106" customWidth="1"/>
    <col min="9708" max="9708" width="9.59765625" style="106" customWidth="1"/>
    <col min="9709" max="9709" width="5.59765625" style="106" customWidth="1"/>
    <col min="9710" max="9710" width="24.73046875" style="106" customWidth="1"/>
    <col min="9711" max="9711" width="23.59765625" style="106" customWidth="1"/>
    <col min="9712" max="9712" width="21.3984375" style="106" customWidth="1"/>
    <col min="9713" max="9713" width="11.1328125" style="106" customWidth="1"/>
    <col min="9714" max="9714" width="10.6640625" style="106"/>
    <col min="9715" max="9715" width="21.1328125" style="106" customWidth="1"/>
    <col min="9716" max="9716" width="26" style="106" customWidth="1"/>
    <col min="9717" max="9717" width="20.59765625" style="106" customWidth="1"/>
    <col min="9718" max="9718" width="11.1328125" style="106" bestFit="1" customWidth="1"/>
    <col min="9719" max="9719" width="7.265625" style="106" customWidth="1"/>
    <col min="9720" max="9720" width="26.86328125" style="106" customWidth="1"/>
    <col min="9721" max="9721" width="14.86328125" style="106" bestFit="1" customWidth="1"/>
    <col min="9722" max="9722" width="15.59765625" style="106" bestFit="1" customWidth="1"/>
    <col min="9723" max="9723" width="11.1328125" style="106" bestFit="1" customWidth="1"/>
    <col min="9724" max="9724" width="10.6640625" style="106"/>
    <col min="9725" max="9725" width="32.86328125" style="106" customWidth="1"/>
    <col min="9726" max="9726" width="20.3984375" style="106" customWidth="1"/>
    <col min="9727" max="9727" width="19.3984375" style="106" customWidth="1"/>
    <col min="9728" max="9728" width="20.59765625" style="106" customWidth="1"/>
    <col min="9729" max="9729" width="8.3984375" style="106" customWidth="1"/>
    <col min="9730" max="9730" width="19.265625" style="106" customWidth="1"/>
    <col min="9731" max="9731" width="23.265625" style="106" customWidth="1"/>
    <col min="9732" max="9732" width="13.86328125" style="106" bestFit="1" customWidth="1"/>
    <col min="9733" max="9733" width="10.73046875" style="106" bestFit="1" customWidth="1"/>
    <col min="9734" max="9734" width="10.6640625" style="106"/>
    <col min="9735" max="9736" width="12.59765625" style="106" bestFit="1" customWidth="1"/>
    <col min="9737" max="9958" width="10.6640625" style="106"/>
    <col min="9959" max="9959" width="6.1328125" style="106" customWidth="1"/>
    <col min="9960" max="9960" width="29" style="106" customWidth="1"/>
    <col min="9961" max="9961" width="25.86328125" style="106" customWidth="1"/>
    <col min="9962" max="9962" width="26.86328125" style="106" customWidth="1"/>
    <col min="9963" max="9963" width="15.73046875" style="106" customWidth="1"/>
    <col min="9964" max="9964" width="9.59765625" style="106" customWidth="1"/>
    <col min="9965" max="9965" width="5.59765625" style="106" customWidth="1"/>
    <col min="9966" max="9966" width="24.73046875" style="106" customWidth="1"/>
    <col min="9967" max="9967" width="23.59765625" style="106" customWidth="1"/>
    <col min="9968" max="9968" width="21.3984375" style="106" customWidth="1"/>
    <col min="9969" max="9969" width="11.1328125" style="106" customWidth="1"/>
    <col min="9970" max="9970" width="10.6640625" style="106"/>
    <col min="9971" max="9971" width="21.1328125" style="106" customWidth="1"/>
    <col min="9972" max="9972" width="26" style="106" customWidth="1"/>
    <col min="9973" max="9973" width="20.59765625" style="106" customWidth="1"/>
    <col min="9974" max="9974" width="11.1328125" style="106" bestFit="1" customWidth="1"/>
    <col min="9975" max="9975" width="7.265625" style="106" customWidth="1"/>
    <col min="9976" max="9976" width="26.86328125" style="106" customWidth="1"/>
    <col min="9977" max="9977" width="14.86328125" style="106" bestFit="1" customWidth="1"/>
    <col min="9978" max="9978" width="15.59765625" style="106" bestFit="1" customWidth="1"/>
    <col min="9979" max="9979" width="11.1328125" style="106" bestFit="1" customWidth="1"/>
    <col min="9980" max="9980" width="10.6640625" style="106"/>
    <col min="9981" max="9981" width="32.86328125" style="106" customWidth="1"/>
    <col min="9982" max="9982" width="20.3984375" style="106" customWidth="1"/>
    <col min="9983" max="9983" width="19.3984375" style="106" customWidth="1"/>
    <col min="9984" max="9984" width="20.59765625" style="106" customWidth="1"/>
    <col min="9985" max="9985" width="8.3984375" style="106" customWidth="1"/>
    <col min="9986" max="9986" width="19.265625" style="106" customWidth="1"/>
    <col min="9987" max="9987" width="23.265625" style="106" customWidth="1"/>
    <col min="9988" max="9988" width="13.86328125" style="106" bestFit="1" customWidth="1"/>
    <col min="9989" max="9989" width="10.73046875" style="106" bestFit="1" customWidth="1"/>
    <col min="9990" max="9990" width="10.6640625" style="106"/>
    <col min="9991" max="9992" width="12.59765625" style="106" bestFit="1" customWidth="1"/>
    <col min="9993" max="10214" width="10.6640625" style="106"/>
    <col min="10215" max="10215" width="6.1328125" style="106" customWidth="1"/>
    <col min="10216" max="10216" width="29" style="106" customWidth="1"/>
    <col min="10217" max="10217" width="25.86328125" style="106" customWidth="1"/>
    <col min="10218" max="10218" width="26.86328125" style="106" customWidth="1"/>
    <col min="10219" max="10219" width="15.73046875" style="106" customWidth="1"/>
    <col min="10220" max="10220" width="9.59765625" style="106" customWidth="1"/>
    <col min="10221" max="10221" width="5.59765625" style="106" customWidth="1"/>
    <col min="10222" max="10222" width="24.73046875" style="106" customWidth="1"/>
    <col min="10223" max="10223" width="23.59765625" style="106" customWidth="1"/>
    <col min="10224" max="10224" width="21.3984375" style="106" customWidth="1"/>
    <col min="10225" max="10225" width="11.1328125" style="106" customWidth="1"/>
    <col min="10226" max="10226" width="10.6640625" style="106"/>
    <col min="10227" max="10227" width="21.1328125" style="106" customWidth="1"/>
    <col min="10228" max="10228" width="26" style="106" customWidth="1"/>
    <col min="10229" max="10229" width="20.59765625" style="106" customWidth="1"/>
    <col min="10230" max="10230" width="11.1328125" style="106" bestFit="1" customWidth="1"/>
    <col min="10231" max="10231" width="7.265625" style="106" customWidth="1"/>
    <col min="10232" max="10232" width="26.86328125" style="106" customWidth="1"/>
    <col min="10233" max="10233" width="14.86328125" style="106" bestFit="1" customWidth="1"/>
    <col min="10234" max="10234" width="15.59765625" style="106" bestFit="1" customWidth="1"/>
    <col min="10235" max="10235" width="11.1328125" style="106" bestFit="1" customWidth="1"/>
    <col min="10236" max="10236" width="10.6640625" style="106"/>
    <col min="10237" max="10237" width="32.86328125" style="106" customWidth="1"/>
    <col min="10238" max="10238" width="20.3984375" style="106" customWidth="1"/>
    <col min="10239" max="10239" width="19.3984375" style="106" customWidth="1"/>
    <col min="10240" max="10240" width="20.59765625" style="106" customWidth="1"/>
    <col min="10241" max="10241" width="8.3984375" style="106" customWidth="1"/>
    <col min="10242" max="10242" width="19.265625" style="106" customWidth="1"/>
    <col min="10243" max="10243" width="23.265625" style="106" customWidth="1"/>
    <col min="10244" max="10244" width="13.86328125" style="106" bestFit="1" customWidth="1"/>
    <col min="10245" max="10245" width="10.73046875" style="106" bestFit="1" customWidth="1"/>
    <col min="10246" max="10246" width="10.6640625" style="106"/>
    <col min="10247" max="10248" width="12.59765625" style="106" bestFit="1" customWidth="1"/>
    <col min="10249" max="10470" width="10.6640625" style="106"/>
    <col min="10471" max="10471" width="6.1328125" style="106" customWidth="1"/>
    <col min="10472" max="10472" width="29" style="106" customWidth="1"/>
    <col min="10473" max="10473" width="25.86328125" style="106" customWidth="1"/>
    <col min="10474" max="10474" width="26.86328125" style="106" customWidth="1"/>
    <col min="10475" max="10475" width="15.73046875" style="106" customWidth="1"/>
    <col min="10476" max="10476" width="9.59765625" style="106" customWidth="1"/>
    <col min="10477" max="10477" width="5.59765625" style="106" customWidth="1"/>
    <col min="10478" max="10478" width="24.73046875" style="106" customWidth="1"/>
    <col min="10479" max="10479" width="23.59765625" style="106" customWidth="1"/>
    <col min="10480" max="10480" width="21.3984375" style="106" customWidth="1"/>
    <col min="10481" max="10481" width="11.1328125" style="106" customWidth="1"/>
    <col min="10482" max="10482" width="10.6640625" style="106"/>
    <col min="10483" max="10483" width="21.1328125" style="106" customWidth="1"/>
    <col min="10484" max="10484" width="26" style="106" customWidth="1"/>
    <col min="10485" max="10485" width="20.59765625" style="106" customWidth="1"/>
    <col min="10486" max="10486" width="11.1328125" style="106" bestFit="1" customWidth="1"/>
    <col min="10487" max="10487" width="7.265625" style="106" customWidth="1"/>
    <col min="10488" max="10488" width="26.86328125" style="106" customWidth="1"/>
    <col min="10489" max="10489" width="14.86328125" style="106" bestFit="1" customWidth="1"/>
    <col min="10490" max="10490" width="15.59765625" style="106" bestFit="1" customWidth="1"/>
    <col min="10491" max="10491" width="11.1328125" style="106" bestFit="1" customWidth="1"/>
    <col min="10492" max="10492" width="10.6640625" style="106"/>
    <col min="10493" max="10493" width="32.86328125" style="106" customWidth="1"/>
    <col min="10494" max="10494" width="20.3984375" style="106" customWidth="1"/>
    <col min="10495" max="10495" width="19.3984375" style="106" customWidth="1"/>
    <col min="10496" max="10496" width="20.59765625" style="106" customWidth="1"/>
    <col min="10497" max="10497" width="8.3984375" style="106" customWidth="1"/>
    <col min="10498" max="10498" width="19.265625" style="106" customWidth="1"/>
    <col min="10499" max="10499" width="23.265625" style="106" customWidth="1"/>
    <col min="10500" max="10500" width="13.86328125" style="106" bestFit="1" customWidth="1"/>
    <col min="10501" max="10501" width="10.73046875" style="106" bestFit="1" customWidth="1"/>
    <col min="10502" max="10502" width="10.6640625" style="106"/>
    <col min="10503" max="10504" width="12.59765625" style="106" bestFit="1" customWidth="1"/>
    <col min="10505" max="10726" width="10.6640625" style="106"/>
    <col min="10727" max="10727" width="6.1328125" style="106" customWidth="1"/>
    <col min="10728" max="10728" width="29" style="106" customWidth="1"/>
    <col min="10729" max="10729" width="25.86328125" style="106" customWidth="1"/>
    <col min="10730" max="10730" width="26.86328125" style="106" customWidth="1"/>
    <col min="10731" max="10731" width="15.73046875" style="106" customWidth="1"/>
    <col min="10732" max="10732" width="9.59765625" style="106" customWidth="1"/>
    <col min="10733" max="10733" width="5.59765625" style="106" customWidth="1"/>
    <col min="10734" max="10734" width="24.73046875" style="106" customWidth="1"/>
    <col min="10735" max="10735" width="23.59765625" style="106" customWidth="1"/>
    <col min="10736" max="10736" width="21.3984375" style="106" customWidth="1"/>
    <col min="10737" max="10737" width="11.1328125" style="106" customWidth="1"/>
    <col min="10738" max="10738" width="10.6640625" style="106"/>
    <col min="10739" max="10739" width="21.1328125" style="106" customWidth="1"/>
    <col min="10740" max="10740" width="26" style="106" customWidth="1"/>
    <col min="10741" max="10741" width="20.59765625" style="106" customWidth="1"/>
    <col min="10742" max="10742" width="11.1328125" style="106" bestFit="1" customWidth="1"/>
    <col min="10743" max="10743" width="7.265625" style="106" customWidth="1"/>
    <col min="10744" max="10744" width="26.86328125" style="106" customWidth="1"/>
    <col min="10745" max="10745" width="14.86328125" style="106" bestFit="1" customWidth="1"/>
    <col min="10746" max="10746" width="15.59765625" style="106" bestFit="1" customWidth="1"/>
    <col min="10747" max="10747" width="11.1328125" style="106" bestFit="1" customWidth="1"/>
    <col min="10748" max="10748" width="10.6640625" style="106"/>
    <col min="10749" max="10749" width="32.86328125" style="106" customWidth="1"/>
    <col min="10750" max="10750" width="20.3984375" style="106" customWidth="1"/>
    <col min="10751" max="10751" width="19.3984375" style="106" customWidth="1"/>
    <col min="10752" max="10752" width="20.59765625" style="106" customWidth="1"/>
    <col min="10753" max="10753" width="8.3984375" style="106" customWidth="1"/>
    <col min="10754" max="10754" width="19.265625" style="106" customWidth="1"/>
    <col min="10755" max="10755" width="23.265625" style="106" customWidth="1"/>
    <col min="10756" max="10756" width="13.86328125" style="106" bestFit="1" customWidth="1"/>
    <col min="10757" max="10757" width="10.73046875" style="106" bestFit="1" customWidth="1"/>
    <col min="10758" max="10758" width="10.6640625" style="106"/>
    <col min="10759" max="10760" width="12.59765625" style="106" bestFit="1" customWidth="1"/>
    <col min="10761" max="10982" width="10.6640625" style="106"/>
    <col min="10983" max="10983" width="6.1328125" style="106" customWidth="1"/>
    <col min="10984" max="10984" width="29" style="106" customWidth="1"/>
    <col min="10985" max="10985" width="25.86328125" style="106" customWidth="1"/>
    <col min="10986" max="10986" width="26.86328125" style="106" customWidth="1"/>
    <col min="10987" max="10987" width="15.73046875" style="106" customWidth="1"/>
    <col min="10988" max="10988" width="9.59765625" style="106" customWidth="1"/>
    <col min="10989" max="10989" width="5.59765625" style="106" customWidth="1"/>
    <col min="10990" max="10990" width="24.73046875" style="106" customWidth="1"/>
    <col min="10991" max="10991" width="23.59765625" style="106" customWidth="1"/>
    <col min="10992" max="10992" width="21.3984375" style="106" customWidth="1"/>
    <col min="10993" max="10993" width="11.1328125" style="106" customWidth="1"/>
    <col min="10994" max="10994" width="10.6640625" style="106"/>
    <col min="10995" max="10995" width="21.1328125" style="106" customWidth="1"/>
    <col min="10996" max="10996" width="26" style="106" customWidth="1"/>
    <col min="10997" max="10997" width="20.59765625" style="106" customWidth="1"/>
    <col min="10998" max="10998" width="11.1328125" style="106" bestFit="1" customWidth="1"/>
    <col min="10999" max="10999" width="7.265625" style="106" customWidth="1"/>
    <col min="11000" max="11000" width="26.86328125" style="106" customWidth="1"/>
    <col min="11001" max="11001" width="14.86328125" style="106" bestFit="1" customWidth="1"/>
    <col min="11002" max="11002" width="15.59765625" style="106" bestFit="1" customWidth="1"/>
    <col min="11003" max="11003" width="11.1328125" style="106" bestFit="1" customWidth="1"/>
    <col min="11004" max="11004" width="10.6640625" style="106"/>
    <col min="11005" max="11005" width="32.86328125" style="106" customWidth="1"/>
    <col min="11006" max="11006" width="20.3984375" style="106" customWidth="1"/>
    <col min="11007" max="11007" width="19.3984375" style="106" customWidth="1"/>
    <col min="11008" max="11008" width="20.59765625" style="106" customWidth="1"/>
    <col min="11009" max="11009" width="8.3984375" style="106" customWidth="1"/>
    <col min="11010" max="11010" width="19.265625" style="106" customWidth="1"/>
    <col min="11011" max="11011" width="23.265625" style="106" customWidth="1"/>
    <col min="11012" max="11012" width="13.86328125" style="106" bestFit="1" customWidth="1"/>
    <col min="11013" max="11013" width="10.73046875" style="106" bestFit="1" customWidth="1"/>
    <col min="11014" max="11014" width="10.6640625" style="106"/>
    <col min="11015" max="11016" width="12.59765625" style="106" bestFit="1" customWidth="1"/>
    <col min="11017" max="11238" width="10.6640625" style="106"/>
    <col min="11239" max="11239" width="6.1328125" style="106" customWidth="1"/>
    <col min="11240" max="11240" width="29" style="106" customWidth="1"/>
    <col min="11241" max="11241" width="25.86328125" style="106" customWidth="1"/>
    <col min="11242" max="11242" width="26.86328125" style="106" customWidth="1"/>
    <col min="11243" max="11243" width="15.73046875" style="106" customWidth="1"/>
    <col min="11244" max="11244" width="9.59765625" style="106" customWidth="1"/>
    <col min="11245" max="11245" width="5.59765625" style="106" customWidth="1"/>
    <col min="11246" max="11246" width="24.73046875" style="106" customWidth="1"/>
    <col min="11247" max="11247" width="23.59765625" style="106" customWidth="1"/>
    <col min="11248" max="11248" width="21.3984375" style="106" customWidth="1"/>
    <col min="11249" max="11249" width="11.1328125" style="106" customWidth="1"/>
    <col min="11250" max="11250" width="10.6640625" style="106"/>
    <col min="11251" max="11251" width="21.1328125" style="106" customWidth="1"/>
    <col min="11252" max="11252" width="26" style="106" customWidth="1"/>
    <col min="11253" max="11253" width="20.59765625" style="106" customWidth="1"/>
    <col min="11254" max="11254" width="11.1328125" style="106" bestFit="1" customWidth="1"/>
    <col min="11255" max="11255" width="7.265625" style="106" customWidth="1"/>
    <col min="11256" max="11256" width="26.86328125" style="106" customWidth="1"/>
    <col min="11257" max="11257" width="14.86328125" style="106" bestFit="1" customWidth="1"/>
    <col min="11258" max="11258" width="15.59765625" style="106" bestFit="1" customWidth="1"/>
    <col min="11259" max="11259" width="11.1328125" style="106" bestFit="1" customWidth="1"/>
    <col min="11260" max="11260" width="10.6640625" style="106"/>
    <col min="11261" max="11261" width="32.86328125" style="106" customWidth="1"/>
    <col min="11262" max="11262" width="20.3984375" style="106" customWidth="1"/>
    <col min="11263" max="11263" width="19.3984375" style="106" customWidth="1"/>
    <col min="11264" max="11264" width="20.59765625" style="106" customWidth="1"/>
    <col min="11265" max="11265" width="8.3984375" style="106" customWidth="1"/>
    <col min="11266" max="11266" width="19.265625" style="106" customWidth="1"/>
    <col min="11267" max="11267" width="23.265625" style="106" customWidth="1"/>
    <col min="11268" max="11268" width="13.86328125" style="106" bestFit="1" customWidth="1"/>
    <col min="11269" max="11269" width="10.73046875" style="106" bestFit="1" customWidth="1"/>
    <col min="11270" max="11270" width="10.6640625" style="106"/>
    <col min="11271" max="11272" width="12.59765625" style="106" bestFit="1" customWidth="1"/>
    <col min="11273" max="11494" width="10.6640625" style="106"/>
    <col min="11495" max="11495" width="6.1328125" style="106" customWidth="1"/>
    <col min="11496" max="11496" width="29" style="106" customWidth="1"/>
    <col min="11497" max="11497" width="25.86328125" style="106" customWidth="1"/>
    <col min="11498" max="11498" width="26.86328125" style="106" customWidth="1"/>
    <col min="11499" max="11499" width="15.73046875" style="106" customWidth="1"/>
    <col min="11500" max="11500" width="9.59765625" style="106" customWidth="1"/>
    <col min="11501" max="11501" width="5.59765625" style="106" customWidth="1"/>
    <col min="11502" max="11502" width="24.73046875" style="106" customWidth="1"/>
    <col min="11503" max="11503" width="23.59765625" style="106" customWidth="1"/>
    <col min="11504" max="11504" width="21.3984375" style="106" customWidth="1"/>
    <col min="11505" max="11505" width="11.1328125" style="106" customWidth="1"/>
    <col min="11506" max="11506" width="10.6640625" style="106"/>
    <col min="11507" max="11507" width="21.1328125" style="106" customWidth="1"/>
    <col min="11508" max="11508" width="26" style="106" customWidth="1"/>
    <col min="11509" max="11509" width="20.59765625" style="106" customWidth="1"/>
    <col min="11510" max="11510" width="11.1328125" style="106" bestFit="1" customWidth="1"/>
    <col min="11511" max="11511" width="7.265625" style="106" customWidth="1"/>
    <col min="11512" max="11512" width="26.86328125" style="106" customWidth="1"/>
    <col min="11513" max="11513" width="14.86328125" style="106" bestFit="1" customWidth="1"/>
    <col min="11514" max="11514" width="15.59765625" style="106" bestFit="1" customWidth="1"/>
    <col min="11515" max="11515" width="11.1328125" style="106" bestFit="1" customWidth="1"/>
    <col min="11516" max="11516" width="10.6640625" style="106"/>
    <col min="11517" max="11517" width="32.86328125" style="106" customWidth="1"/>
    <col min="11518" max="11518" width="20.3984375" style="106" customWidth="1"/>
    <col min="11519" max="11519" width="19.3984375" style="106" customWidth="1"/>
    <col min="11520" max="11520" width="20.59765625" style="106" customWidth="1"/>
    <col min="11521" max="11521" width="8.3984375" style="106" customWidth="1"/>
    <col min="11522" max="11522" width="19.265625" style="106" customWidth="1"/>
    <col min="11523" max="11523" width="23.265625" style="106" customWidth="1"/>
    <col min="11524" max="11524" width="13.86328125" style="106" bestFit="1" customWidth="1"/>
    <col min="11525" max="11525" width="10.73046875" style="106" bestFit="1" customWidth="1"/>
    <col min="11526" max="11526" width="10.6640625" style="106"/>
    <col min="11527" max="11528" width="12.59765625" style="106" bestFit="1" customWidth="1"/>
    <col min="11529" max="11750" width="10.6640625" style="106"/>
    <col min="11751" max="11751" width="6.1328125" style="106" customWidth="1"/>
    <col min="11752" max="11752" width="29" style="106" customWidth="1"/>
    <col min="11753" max="11753" width="25.86328125" style="106" customWidth="1"/>
    <col min="11754" max="11754" width="26.86328125" style="106" customWidth="1"/>
    <col min="11755" max="11755" width="15.73046875" style="106" customWidth="1"/>
    <col min="11756" max="11756" width="9.59765625" style="106" customWidth="1"/>
    <col min="11757" max="11757" width="5.59765625" style="106" customWidth="1"/>
    <col min="11758" max="11758" width="24.73046875" style="106" customWidth="1"/>
    <col min="11759" max="11759" width="23.59765625" style="106" customWidth="1"/>
    <col min="11760" max="11760" width="21.3984375" style="106" customWidth="1"/>
    <col min="11761" max="11761" width="11.1328125" style="106" customWidth="1"/>
    <col min="11762" max="11762" width="10.6640625" style="106"/>
    <col min="11763" max="11763" width="21.1328125" style="106" customWidth="1"/>
    <col min="11764" max="11764" width="26" style="106" customWidth="1"/>
    <col min="11765" max="11765" width="20.59765625" style="106" customWidth="1"/>
    <col min="11766" max="11766" width="11.1328125" style="106" bestFit="1" customWidth="1"/>
    <col min="11767" max="11767" width="7.265625" style="106" customWidth="1"/>
    <col min="11768" max="11768" width="26.86328125" style="106" customWidth="1"/>
    <col min="11769" max="11769" width="14.86328125" style="106" bestFit="1" customWidth="1"/>
    <col min="11770" max="11770" width="15.59765625" style="106" bestFit="1" customWidth="1"/>
    <col min="11771" max="11771" width="11.1328125" style="106" bestFit="1" customWidth="1"/>
    <col min="11772" max="11772" width="10.6640625" style="106"/>
    <col min="11773" max="11773" width="32.86328125" style="106" customWidth="1"/>
    <col min="11774" max="11774" width="20.3984375" style="106" customWidth="1"/>
    <col min="11775" max="11775" width="19.3984375" style="106" customWidth="1"/>
    <col min="11776" max="11776" width="20.59765625" style="106" customWidth="1"/>
    <col min="11777" max="11777" width="8.3984375" style="106" customWidth="1"/>
    <col min="11778" max="11778" width="19.265625" style="106" customWidth="1"/>
    <col min="11779" max="11779" width="23.265625" style="106" customWidth="1"/>
    <col min="11780" max="11780" width="13.86328125" style="106" bestFit="1" customWidth="1"/>
    <col min="11781" max="11781" width="10.73046875" style="106" bestFit="1" customWidth="1"/>
    <col min="11782" max="11782" width="10.6640625" style="106"/>
    <col min="11783" max="11784" width="12.59765625" style="106" bestFit="1" customWidth="1"/>
    <col min="11785" max="12006" width="10.6640625" style="106"/>
    <col min="12007" max="12007" width="6.1328125" style="106" customWidth="1"/>
    <col min="12008" max="12008" width="29" style="106" customWidth="1"/>
    <col min="12009" max="12009" width="25.86328125" style="106" customWidth="1"/>
    <col min="12010" max="12010" width="26.86328125" style="106" customWidth="1"/>
    <col min="12011" max="12011" width="15.73046875" style="106" customWidth="1"/>
    <col min="12012" max="12012" width="9.59765625" style="106" customWidth="1"/>
    <col min="12013" max="12013" width="5.59765625" style="106" customWidth="1"/>
    <col min="12014" max="12014" width="24.73046875" style="106" customWidth="1"/>
    <col min="12015" max="12015" width="23.59765625" style="106" customWidth="1"/>
    <col min="12016" max="12016" width="21.3984375" style="106" customWidth="1"/>
    <col min="12017" max="12017" width="11.1328125" style="106" customWidth="1"/>
    <col min="12018" max="12018" width="10.6640625" style="106"/>
    <col min="12019" max="12019" width="21.1328125" style="106" customWidth="1"/>
    <col min="12020" max="12020" width="26" style="106" customWidth="1"/>
    <col min="12021" max="12021" width="20.59765625" style="106" customWidth="1"/>
    <col min="12022" max="12022" width="11.1328125" style="106" bestFit="1" customWidth="1"/>
    <col min="12023" max="12023" width="7.265625" style="106" customWidth="1"/>
    <col min="12024" max="12024" width="26.86328125" style="106" customWidth="1"/>
    <col min="12025" max="12025" width="14.86328125" style="106" bestFit="1" customWidth="1"/>
    <col min="12026" max="12026" width="15.59765625" style="106" bestFit="1" customWidth="1"/>
    <col min="12027" max="12027" width="11.1328125" style="106" bestFit="1" customWidth="1"/>
    <col min="12028" max="12028" width="10.6640625" style="106"/>
    <col min="12029" max="12029" width="32.86328125" style="106" customWidth="1"/>
    <col min="12030" max="12030" width="20.3984375" style="106" customWidth="1"/>
    <col min="12031" max="12031" width="19.3984375" style="106" customWidth="1"/>
    <col min="12032" max="12032" width="20.59765625" style="106" customWidth="1"/>
    <col min="12033" max="12033" width="8.3984375" style="106" customWidth="1"/>
    <col min="12034" max="12034" width="19.265625" style="106" customWidth="1"/>
    <col min="12035" max="12035" width="23.265625" style="106" customWidth="1"/>
    <col min="12036" max="12036" width="13.86328125" style="106" bestFit="1" customWidth="1"/>
    <col min="12037" max="12037" width="10.73046875" style="106" bestFit="1" customWidth="1"/>
    <col min="12038" max="12038" width="10.6640625" style="106"/>
    <col min="12039" max="12040" width="12.59765625" style="106" bestFit="1" customWidth="1"/>
    <col min="12041" max="12262" width="10.6640625" style="106"/>
    <col min="12263" max="12263" width="6.1328125" style="106" customWidth="1"/>
    <col min="12264" max="12264" width="29" style="106" customWidth="1"/>
    <col min="12265" max="12265" width="25.86328125" style="106" customWidth="1"/>
    <col min="12266" max="12266" width="26.86328125" style="106" customWidth="1"/>
    <col min="12267" max="12267" width="15.73046875" style="106" customWidth="1"/>
    <col min="12268" max="12268" width="9.59765625" style="106" customWidth="1"/>
    <col min="12269" max="12269" width="5.59765625" style="106" customWidth="1"/>
    <col min="12270" max="12270" width="24.73046875" style="106" customWidth="1"/>
    <col min="12271" max="12271" width="23.59765625" style="106" customWidth="1"/>
    <col min="12272" max="12272" width="21.3984375" style="106" customWidth="1"/>
    <col min="12273" max="12273" width="11.1328125" style="106" customWidth="1"/>
    <col min="12274" max="12274" width="10.6640625" style="106"/>
    <col min="12275" max="12275" width="21.1328125" style="106" customWidth="1"/>
    <col min="12276" max="12276" width="26" style="106" customWidth="1"/>
    <col min="12277" max="12277" width="20.59765625" style="106" customWidth="1"/>
    <col min="12278" max="12278" width="11.1328125" style="106" bestFit="1" customWidth="1"/>
    <col min="12279" max="12279" width="7.265625" style="106" customWidth="1"/>
    <col min="12280" max="12280" width="26.86328125" style="106" customWidth="1"/>
    <col min="12281" max="12281" width="14.86328125" style="106" bestFit="1" customWidth="1"/>
    <col min="12282" max="12282" width="15.59765625" style="106" bestFit="1" customWidth="1"/>
    <col min="12283" max="12283" width="11.1328125" style="106" bestFit="1" customWidth="1"/>
    <col min="12284" max="12284" width="10.6640625" style="106"/>
    <col min="12285" max="12285" width="32.86328125" style="106" customWidth="1"/>
    <col min="12286" max="12286" width="20.3984375" style="106" customWidth="1"/>
    <col min="12287" max="12287" width="19.3984375" style="106" customWidth="1"/>
    <col min="12288" max="12288" width="20.59765625" style="106" customWidth="1"/>
    <col min="12289" max="12289" width="8.3984375" style="106" customWidth="1"/>
    <col min="12290" max="12290" width="19.265625" style="106" customWidth="1"/>
    <col min="12291" max="12291" width="23.265625" style="106" customWidth="1"/>
    <col min="12292" max="12292" width="13.86328125" style="106" bestFit="1" customWidth="1"/>
    <col min="12293" max="12293" width="10.73046875" style="106" bestFit="1" customWidth="1"/>
    <col min="12294" max="12294" width="10.6640625" style="106"/>
    <col min="12295" max="12296" width="12.59765625" style="106" bestFit="1" customWidth="1"/>
    <col min="12297" max="12518" width="10.6640625" style="106"/>
    <col min="12519" max="12519" width="6.1328125" style="106" customWidth="1"/>
    <col min="12520" max="12520" width="29" style="106" customWidth="1"/>
    <col min="12521" max="12521" width="25.86328125" style="106" customWidth="1"/>
    <col min="12522" max="12522" width="26.86328125" style="106" customWidth="1"/>
    <col min="12523" max="12523" width="15.73046875" style="106" customWidth="1"/>
    <col min="12524" max="12524" width="9.59765625" style="106" customWidth="1"/>
    <col min="12525" max="12525" width="5.59765625" style="106" customWidth="1"/>
    <col min="12526" max="12526" width="24.73046875" style="106" customWidth="1"/>
    <col min="12527" max="12527" width="23.59765625" style="106" customWidth="1"/>
    <col min="12528" max="12528" width="21.3984375" style="106" customWidth="1"/>
    <col min="12529" max="12529" width="11.1328125" style="106" customWidth="1"/>
    <col min="12530" max="12530" width="10.6640625" style="106"/>
    <col min="12531" max="12531" width="21.1328125" style="106" customWidth="1"/>
    <col min="12532" max="12532" width="26" style="106" customWidth="1"/>
    <col min="12533" max="12533" width="20.59765625" style="106" customWidth="1"/>
    <col min="12534" max="12534" width="11.1328125" style="106" bestFit="1" customWidth="1"/>
    <col min="12535" max="12535" width="7.265625" style="106" customWidth="1"/>
    <col min="12536" max="12536" width="26.86328125" style="106" customWidth="1"/>
    <col min="12537" max="12537" width="14.86328125" style="106" bestFit="1" customWidth="1"/>
    <col min="12538" max="12538" width="15.59765625" style="106" bestFit="1" customWidth="1"/>
    <col min="12539" max="12539" width="11.1328125" style="106" bestFit="1" customWidth="1"/>
    <col min="12540" max="12540" width="10.6640625" style="106"/>
    <col min="12541" max="12541" width="32.86328125" style="106" customWidth="1"/>
    <col min="12542" max="12542" width="20.3984375" style="106" customWidth="1"/>
    <col min="12543" max="12543" width="19.3984375" style="106" customWidth="1"/>
    <col min="12544" max="12544" width="20.59765625" style="106" customWidth="1"/>
    <col min="12545" max="12545" width="8.3984375" style="106" customWidth="1"/>
    <col min="12546" max="12546" width="19.265625" style="106" customWidth="1"/>
    <col min="12547" max="12547" width="23.265625" style="106" customWidth="1"/>
    <col min="12548" max="12548" width="13.86328125" style="106" bestFit="1" customWidth="1"/>
    <col min="12549" max="12549" width="10.73046875" style="106" bestFit="1" customWidth="1"/>
    <col min="12550" max="12550" width="10.6640625" style="106"/>
    <col min="12551" max="12552" width="12.59765625" style="106" bestFit="1" customWidth="1"/>
    <col min="12553" max="12774" width="10.6640625" style="106"/>
    <col min="12775" max="12775" width="6.1328125" style="106" customWidth="1"/>
    <col min="12776" max="12776" width="29" style="106" customWidth="1"/>
    <col min="12777" max="12777" width="25.86328125" style="106" customWidth="1"/>
    <col min="12778" max="12778" width="26.86328125" style="106" customWidth="1"/>
    <col min="12779" max="12779" width="15.73046875" style="106" customWidth="1"/>
    <col min="12780" max="12780" width="9.59765625" style="106" customWidth="1"/>
    <col min="12781" max="12781" width="5.59765625" style="106" customWidth="1"/>
    <col min="12782" max="12782" width="24.73046875" style="106" customWidth="1"/>
    <col min="12783" max="12783" width="23.59765625" style="106" customWidth="1"/>
    <col min="12784" max="12784" width="21.3984375" style="106" customWidth="1"/>
    <col min="12785" max="12785" width="11.1328125" style="106" customWidth="1"/>
    <col min="12786" max="12786" width="10.6640625" style="106"/>
    <col min="12787" max="12787" width="21.1328125" style="106" customWidth="1"/>
    <col min="12788" max="12788" width="26" style="106" customWidth="1"/>
    <col min="12789" max="12789" width="20.59765625" style="106" customWidth="1"/>
    <col min="12790" max="12790" width="11.1328125" style="106" bestFit="1" customWidth="1"/>
    <col min="12791" max="12791" width="7.265625" style="106" customWidth="1"/>
    <col min="12792" max="12792" width="26.86328125" style="106" customWidth="1"/>
    <col min="12793" max="12793" width="14.86328125" style="106" bestFit="1" customWidth="1"/>
    <col min="12794" max="12794" width="15.59765625" style="106" bestFit="1" customWidth="1"/>
    <col min="12795" max="12795" width="11.1328125" style="106" bestFit="1" customWidth="1"/>
    <col min="12796" max="12796" width="10.6640625" style="106"/>
    <col min="12797" max="12797" width="32.86328125" style="106" customWidth="1"/>
    <col min="12798" max="12798" width="20.3984375" style="106" customWidth="1"/>
    <col min="12799" max="12799" width="19.3984375" style="106" customWidth="1"/>
    <col min="12800" max="12800" width="20.59765625" style="106" customWidth="1"/>
    <col min="12801" max="12801" width="8.3984375" style="106" customWidth="1"/>
    <col min="12802" max="12802" width="19.265625" style="106" customWidth="1"/>
    <col min="12803" max="12803" width="23.265625" style="106" customWidth="1"/>
    <col min="12804" max="12804" width="13.86328125" style="106" bestFit="1" customWidth="1"/>
    <col min="12805" max="12805" width="10.73046875" style="106" bestFit="1" customWidth="1"/>
    <col min="12806" max="12806" width="10.6640625" style="106"/>
    <col min="12807" max="12808" width="12.59765625" style="106" bestFit="1" customWidth="1"/>
    <col min="12809" max="13030" width="10.6640625" style="106"/>
    <col min="13031" max="13031" width="6.1328125" style="106" customWidth="1"/>
    <col min="13032" max="13032" width="29" style="106" customWidth="1"/>
    <col min="13033" max="13033" width="25.86328125" style="106" customWidth="1"/>
    <col min="13034" max="13034" width="26.86328125" style="106" customWidth="1"/>
    <col min="13035" max="13035" width="15.73046875" style="106" customWidth="1"/>
    <col min="13036" max="13036" width="9.59765625" style="106" customWidth="1"/>
    <col min="13037" max="13037" width="5.59765625" style="106" customWidth="1"/>
    <col min="13038" max="13038" width="24.73046875" style="106" customWidth="1"/>
    <col min="13039" max="13039" width="23.59765625" style="106" customWidth="1"/>
    <col min="13040" max="13040" width="21.3984375" style="106" customWidth="1"/>
    <col min="13041" max="13041" width="11.1328125" style="106" customWidth="1"/>
    <col min="13042" max="13042" width="10.6640625" style="106"/>
    <col min="13043" max="13043" width="21.1328125" style="106" customWidth="1"/>
    <col min="13044" max="13044" width="26" style="106" customWidth="1"/>
    <col min="13045" max="13045" width="20.59765625" style="106" customWidth="1"/>
    <col min="13046" max="13046" width="11.1328125" style="106" bestFit="1" customWidth="1"/>
    <col min="13047" max="13047" width="7.265625" style="106" customWidth="1"/>
    <col min="13048" max="13048" width="26.86328125" style="106" customWidth="1"/>
    <col min="13049" max="13049" width="14.86328125" style="106" bestFit="1" customWidth="1"/>
    <col min="13050" max="13050" width="15.59765625" style="106" bestFit="1" customWidth="1"/>
    <col min="13051" max="13051" width="11.1328125" style="106" bestFit="1" customWidth="1"/>
    <col min="13052" max="13052" width="10.6640625" style="106"/>
    <col min="13053" max="13053" width="32.86328125" style="106" customWidth="1"/>
    <col min="13054" max="13054" width="20.3984375" style="106" customWidth="1"/>
    <col min="13055" max="13055" width="19.3984375" style="106" customWidth="1"/>
    <col min="13056" max="13056" width="20.59765625" style="106" customWidth="1"/>
    <col min="13057" max="13057" width="8.3984375" style="106" customWidth="1"/>
    <col min="13058" max="13058" width="19.265625" style="106" customWidth="1"/>
    <col min="13059" max="13059" width="23.265625" style="106" customWidth="1"/>
    <col min="13060" max="13060" width="13.86328125" style="106" bestFit="1" customWidth="1"/>
    <col min="13061" max="13061" width="10.73046875" style="106" bestFit="1" customWidth="1"/>
    <col min="13062" max="13062" width="10.6640625" style="106"/>
    <col min="13063" max="13064" width="12.59765625" style="106" bestFit="1" customWidth="1"/>
    <col min="13065" max="13286" width="10.6640625" style="106"/>
    <col min="13287" max="13287" width="6.1328125" style="106" customWidth="1"/>
    <col min="13288" max="13288" width="29" style="106" customWidth="1"/>
    <col min="13289" max="13289" width="25.86328125" style="106" customWidth="1"/>
    <col min="13290" max="13290" width="26.86328125" style="106" customWidth="1"/>
    <col min="13291" max="13291" width="15.73046875" style="106" customWidth="1"/>
    <col min="13292" max="13292" width="9.59765625" style="106" customWidth="1"/>
    <col min="13293" max="13293" width="5.59765625" style="106" customWidth="1"/>
    <col min="13294" max="13294" width="24.73046875" style="106" customWidth="1"/>
    <col min="13295" max="13295" width="23.59765625" style="106" customWidth="1"/>
    <col min="13296" max="13296" width="21.3984375" style="106" customWidth="1"/>
    <col min="13297" max="13297" width="11.1328125" style="106" customWidth="1"/>
    <col min="13298" max="13298" width="10.6640625" style="106"/>
    <col min="13299" max="13299" width="21.1328125" style="106" customWidth="1"/>
    <col min="13300" max="13300" width="26" style="106" customWidth="1"/>
    <col min="13301" max="13301" width="20.59765625" style="106" customWidth="1"/>
    <col min="13302" max="13302" width="11.1328125" style="106" bestFit="1" customWidth="1"/>
    <col min="13303" max="13303" width="7.265625" style="106" customWidth="1"/>
    <col min="13304" max="13304" width="26.86328125" style="106" customWidth="1"/>
    <col min="13305" max="13305" width="14.86328125" style="106" bestFit="1" customWidth="1"/>
    <col min="13306" max="13306" width="15.59765625" style="106" bestFit="1" customWidth="1"/>
    <col min="13307" max="13307" width="11.1328125" style="106" bestFit="1" customWidth="1"/>
    <col min="13308" max="13308" width="10.6640625" style="106"/>
    <col min="13309" max="13309" width="32.86328125" style="106" customWidth="1"/>
    <col min="13310" max="13310" width="20.3984375" style="106" customWidth="1"/>
    <col min="13311" max="13311" width="19.3984375" style="106" customWidth="1"/>
    <col min="13312" max="13312" width="20.59765625" style="106" customWidth="1"/>
    <col min="13313" max="13313" width="8.3984375" style="106" customWidth="1"/>
    <col min="13314" max="13314" width="19.265625" style="106" customWidth="1"/>
    <col min="13315" max="13315" width="23.265625" style="106" customWidth="1"/>
    <col min="13316" max="13316" width="13.86328125" style="106" bestFit="1" customWidth="1"/>
    <col min="13317" max="13317" width="10.73046875" style="106" bestFit="1" customWidth="1"/>
    <col min="13318" max="13318" width="10.6640625" style="106"/>
    <col min="13319" max="13320" width="12.59765625" style="106" bestFit="1" customWidth="1"/>
    <col min="13321" max="13542" width="10.6640625" style="106"/>
    <col min="13543" max="13543" width="6.1328125" style="106" customWidth="1"/>
    <col min="13544" max="13544" width="29" style="106" customWidth="1"/>
    <col min="13545" max="13545" width="25.86328125" style="106" customWidth="1"/>
    <col min="13546" max="13546" width="26.86328125" style="106" customWidth="1"/>
    <col min="13547" max="13547" width="15.73046875" style="106" customWidth="1"/>
    <col min="13548" max="13548" width="9.59765625" style="106" customWidth="1"/>
    <col min="13549" max="13549" width="5.59765625" style="106" customWidth="1"/>
    <col min="13550" max="13550" width="24.73046875" style="106" customWidth="1"/>
    <col min="13551" max="13551" width="23.59765625" style="106" customWidth="1"/>
    <col min="13552" max="13552" width="21.3984375" style="106" customWidth="1"/>
    <col min="13553" max="13553" width="11.1328125" style="106" customWidth="1"/>
    <col min="13554" max="13554" width="10.6640625" style="106"/>
    <col min="13555" max="13555" width="21.1328125" style="106" customWidth="1"/>
    <col min="13556" max="13556" width="26" style="106" customWidth="1"/>
    <col min="13557" max="13557" width="20.59765625" style="106" customWidth="1"/>
    <col min="13558" max="13558" width="11.1328125" style="106" bestFit="1" customWidth="1"/>
    <col min="13559" max="13559" width="7.265625" style="106" customWidth="1"/>
    <col min="13560" max="13560" width="26.86328125" style="106" customWidth="1"/>
    <col min="13561" max="13561" width="14.86328125" style="106" bestFit="1" customWidth="1"/>
    <col min="13562" max="13562" width="15.59765625" style="106" bestFit="1" customWidth="1"/>
    <col min="13563" max="13563" width="11.1328125" style="106" bestFit="1" customWidth="1"/>
    <col min="13564" max="13564" width="10.6640625" style="106"/>
    <col min="13565" max="13565" width="32.86328125" style="106" customWidth="1"/>
    <col min="13566" max="13566" width="20.3984375" style="106" customWidth="1"/>
    <col min="13567" max="13567" width="19.3984375" style="106" customWidth="1"/>
    <col min="13568" max="13568" width="20.59765625" style="106" customWidth="1"/>
    <col min="13569" max="13569" width="8.3984375" style="106" customWidth="1"/>
    <col min="13570" max="13570" width="19.265625" style="106" customWidth="1"/>
    <col min="13571" max="13571" width="23.265625" style="106" customWidth="1"/>
    <col min="13572" max="13572" width="13.86328125" style="106" bestFit="1" customWidth="1"/>
    <col min="13573" max="13573" width="10.73046875" style="106" bestFit="1" customWidth="1"/>
    <col min="13574" max="13574" width="10.6640625" style="106"/>
    <col min="13575" max="13576" width="12.59765625" style="106" bestFit="1" customWidth="1"/>
    <col min="13577" max="13798" width="10.6640625" style="106"/>
    <col min="13799" max="13799" width="6.1328125" style="106" customWidth="1"/>
    <col min="13800" max="13800" width="29" style="106" customWidth="1"/>
    <col min="13801" max="13801" width="25.86328125" style="106" customWidth="1"/>
    <col min="13802" max="13802" width="26.86328125" style="106" customWidth="1"/>
    <col min="13803" max="13803" width="15.73046875" style="106" customWidth="1"/>
    <col min="13804" max="13804" width="9.59765625" style="106" customWidth="1"/>
    <col min="13805" max="13805" width="5.59765625" style="106" customWidth="1"/>
    <col min="13806" max="13806" width="24.73046875" style="106" customWidth="1"/>
    <col min="13807" max="13807" width="23.59765625" style="106" customWidth="1"/>
    <col min="13808" max="13808" width="21.3984375" style="106" customWidth="1"/>
    <col min="13809" max="13809" width="11.1328125" style="106" customWidth="1"/>
    <col min="13810" max="13810" width="10.6640625" style="106"/>
    <col min="13811" max="13811" width="21.1328125" style="106" customWidth="1"/>
    <col min="13812" max="13812" width="26" style="106" customWidth="1"/>
    <col min="13813" max="13813" width="20.59765625" style="106" customWidth="1"/>
    <col min="13814" max="13814" width="11.1328125" style="106" bestFit="1" customWidth="1"/>
    <col min="13815" max="13815" width="7.265625" style="106" customWidth="1"/>
    <col min="13816" max="13816" width="26.86328125" style="106" customWidth="1"/>
    <col min="13817" max="13817" width="14.86328125" style="106" bestFit="1" customWidth="1"/>
    <col min="13818" max="13818" width="15.59765625" style="106" bestFit="1" customWidth="1"/>
    <col min="13819" max="13819" width="11.1328125" style="106" bestFit="1" customWidth="1"/>
    <col min="13820" max="13820" width="10.6640625" style="106"/>
    <col min="13821" max="13821" width="32.86328125" style="106" customWidth="1"/>
    <col min="13822" max="13822" width="20.3984375" style="106" customWidth="1"/>
    <col min="13823" max="13823" width="19.3984375" style="106" customWidth="1"/>
    <col min="13824" max="13824" width="20.59765625" style="106" customWidth="1"/>
    <col min="13825" max="13825" width="8.3984375" style="106" customWidth="1"/>
    <col min="13826" max="13826" width="19.265625" style="106" customWidth="1"/>
    <col min="13827" max="13827" width="23.265625" style="106" customWidth="1"/>
    <col min="13828" max="13828" width="13.86328125" style="106" bestFit="1" customWidth="1"/>
    <col min="13829" max="13829" width="10.73046875" style="106" bestFit="1" customWidth="1"/>
    <col min="13830" max="13830" width="10.6640625" style="106"/>
    <col min="13831" max="13832" width="12.59765625" style="106" bestFit="1" customWidth="1"/>
    <col min="13833" max="14054" width="10.6640625" style="106"/>
    <col min="14055" max="14055" width="6.1328125" style="106" customWidth="1"/>
    <col min="14056" max="14056" width="29" style="106" customWidth="1"/>
    <col min="14057" max="14057" width="25.86328125" style="106" customWidth="1"/>
    <col min="14058" max="14058" width="26.86328125" style="106" customWidth="1"/>
    <col min="14059" max="14059" width="15.73046875" style="106" customWidth="1"/>
    <col min="14060" max="14060" width="9.59765625" style="106" customWidth="1"/>
    <col min="14061" max="14061" width="5.59765625" style="106" customWidth="1"/>
    <col min="14062" max="14062" width="24.73046875" style="106" customWidth="1"/>
    <col min="14063" max="14063" width="23.59765625" style="106" customWidth="1"/>
    <col min="14064" max="14064" width="21.3984375" style="106" customWidth="1"/>
    <col min="14065" max="14065" width="11.1328125" style="106" customWidth="1"/>
    <col min="14066" max="14066" width="10.6640625" style="106"/>
    <col min="14067" max="14067" width="21.1328125" style="106" customWidth="1"/>
    <col min="14068" max="14068" width="26" style="106" customWidth="1"/>
    <col min="14069" max="14069" width="20.59765625" style="106" customWidth="1"/>
    <col min="14070" max="14070" width="11.1328125" style="106" bestFit="1" customWidth="1"/>
    <col min="14071" max="14071" width="7.265625" style="106" customWidth="1"/>
    <col min="14072" max="14072" width="26.86328125" style="106" customWidth="1"/>
    <col min="14073" max="14073" width="14.86328125" style="106" bestFit="1" customWidth="1"/>
    <col min="14074" max="14074" width="15.59765625" style="106" bestFit="1" customWidth="1"/>
    <col min="14075" max="14075" width="11.1328125" style="106" bestFit="1" customWidth="1"/>
    <col min="14076" max="14076" width="10.6640625" style="106"/>
    <col min="14077" max="14077" width="32.86328125" style="106" customWidth="1"/>
    <col min="14078" max="14078" width="20.3984375" style="106" customWidth="1"/>
    <col min="14079" max="14079" width="19.3984375" style="106" customWidth="1"/>
    <col min="14080" max="14080" width="20.59765625" style="106" customWidth="1"/>
    <col min="14081" max="14081" width="8.3984375" style="106" customWidth="1"/>
    <col min="14082" max="14082" width="19.265625" style="106" customWidth="1"/>
    <col min="14083" max="14083" width="23.265625" style="106" customWidth="1"/>
    <col min="14084" max="14084" width="13.86328125" style="106" bestFit="1" customWidth="1"/>
    <col min="14085" max="14085" width="10.73046875" style="106" bestFit="1" customWidth="1"/>
    <col min="14086" max="14086" width="10.6640625" style="106"/>
    <col min="14087" max="14088" width="12.59765625" style="106" bestFit="1" customWidth="1"/>
    <col min="14089" max="14310" width="10.6640625" style="106"/>
    <col min="14311" max="14311" width="6.1328125" style="106" customWidth="1"/>
    <col min="14312" max="14312" width="29" style="106" customWidth="1"/>
    <col min="14313" max="14313" width="25.86328125" style="106" customWidth="1"/>
    <col min="14314" max="14314" width="26.86328125" style="106" customWidth="1"/>
    <col min="14315" max="14315" width="15.73046875" style="106" customWidth="1"/>
    <col min="14316" max="14316" width="9.59765625" style="106" customWidth="1"/>
    <col min="14317" max="14317" width="5.59765625" style="106" customWidth="1"/>
    <col min="14318" max="14318" width="24.73046875" style="106" customWidth="1"/>
    <col min="14319" max="14319" width="23.59765625" style="106" customWidth="1"/>
    <col min="14320" max="14320" width="21.3984375" style="106" customWidth="1"/>
    <col min="14321" max="14321" width="11.1328125" style="106" customWidth="1"/>
    <col min="14322" max="14322" width="10.6640625" style="106"/>
    <col min="14323" max="14323" width="21.1328125" style="106" customWidth="1"/>
    <col min="14324" max="14324" width="26" style="106" customWidth="1"/>
    <col min="14325" max="14325" width="20.59765625" style="106" customWidth="1"/>
    <col min="14326" max="14326" width="11.1328125" style="106" bestFit="1" customWidth="1"/>
    <col min="14327" max="14327" width="7.265625" style="106" customWidth="1"/>
    <col min="14328" max="14328" width="26.86328125" style="106" customWidth="1"/>
    <col min="14329" max="14329" width="14.86328125" style="106" bestFit="1" customWidth="1"/>
    <col min="14330" max="14330" width="15.59765625" style="106" bestFit="1" customWidth="1"/>
    <col min="14331" max="14331" width="11.1328125" style="106" bestFit="1" customWidth="1"/>
    <col min="14332" max="14332" width="10.6640625" style="106"/>
    <col min="14333" max="14333" width="32.86328125" style="106" customWidth="1"/>
    <col min="14334" max="14334" width="20.3984375" style="106" customWidth="1"/>
    <col min="14335" max="14335" width="19.3984375" style="106" customWidth="1"/>
    <col min="14336" max="14336" width="20.59765625" style="106" customWidth="1"/>
    <col min="14337" max="14337" width="8.3984375" style="106" customWidth="1"/>
    <col min="14338" max="14338" width="19.265625" style="106" customWidth="1"/>
    <col min="14339" max="14339" width="23.265625" style="106" customWidth="1"/>
    <col min="14340" max="14340" width="13.86328125" style="106" bestFit="1" customWidth="1"/>
    <col min="14341" max="14341" width="10.73046875" style="106" bestFit="1" customWidth="1"/>
    <col min="14342" max="14342" width="10.6640625" style="106"/>
    <col min="14343" max="14344" width="12.59765625" style="106" bestFit="1" customWidth="1"/>
    <col min="14345" max="14566" width="10.6640625" style="106"/>
    <col min="14567" max="14567" width="6.1328125" style="106" customWidth="1"/>
    <col min="14568" max="14568" width="29" style="106" customWidth="1"/>
    <col min="14569" max="14569" width="25.86328125" style="106" customWidth="1"/>
    <col min="14570" max="14570" width="26.86328125" style="106" customWidth="1"/>
    <col min="14571" max="14571" width="15.73046875" style="106" customWidth="1"/>
    <col min="14572" max="14572" width="9.59765625" style="106" customWidth="1"/>
    <col min="14573" max="14573" width="5.59765625" style="106" customWidth="1"/>
    <col min="14574" max="14574" width="24.73046875" style="106" customWidth="1"/>
    <col min="14575" max="14575" width="23.59765625" style="106" customWidth="1"/>
    <col min="14576" max="14576" width="21.3984375" style="106" customWidth="1"/>
    <col min="14577" max="14577" width="11.1328125" style="106" customWidth="1"/>
    <col min="14578" max="14578" width="10.6640625" style="106"/>
    <col min="14579" max="14579" width="21.1328125" style="106" customWidth="1"/>
    <col min="14580" max="14580" width="26" style="106" customWidth="1"/>
    <col min="14581" max="14581" width="20.59765625" style="106" customWidth="1"/>
    <col min="14582" max="14582" width="11.1328125" style="106" bestFit="1" customWidth="1"/>
    <col min="14583" max="14583" width="7.265625" style="106" customWidth="1"/>
    <col min="14584" max="14584" width="26.86328125" style="106" customWidth="1"/>
    <col min="14585" max="14585" width="14.86328125" style="106" bestFit="1" customWidth="1"/>
    <col min="14586" max="14586" width="15.59765625" style="106" bestFit="1" customWidth="1"/>
    <col min="14587" max="14587" width="11.1328125" style="106" bestFit="1" customWidth="1"/>
    <col min="14588" max="14588" width="10.6640625" style="106"/>
    <col min="14589" max="14589" width="32.86328125" style="106" customWidth="1"/>
    <col min="14590" max="14590" width="20.3984375" style="106" customWidth="1"/>
    <col min="14591" max="14591" width="19.3984375" style="106" customWidth="1"/>
    <col min="14592" max="14592" width="20.59765625" style="106" customWidth="1"/>
    <col min="14593" max="14593" width="8.3984375" style="106" customWidth="1"/>
    <col min="14594" max="14594" width="19.265625" style="106" customWidth="1"/>
    <col min="14595" max="14595" width="23.265625" style="106" customWidth="1"/>
    <col min="14596" max="14596" width="13.86328125" style="106" bestFit="1" customWidth="1"/>
    <col min="14597" max="14597" width="10.73046875" style="106" bestFit="1" customWidth="1"/>
    <col min="14598" max="14598" width="10.6640625" style="106"/>
    <col min="14599" max="14600" width="12.59765625" style="106" bestFit="1" customWidth="1"/>
    <col min="14601" max="14822" width="10.6640625" style="106"/>
    <col min="14823" max="14823" width="6.1328125" style="106" customWidth="1"/>
    <col min="14824" max="14824" width="29" style="106" customWidth="1"/>
    <col min="14825" max="14825" width="25.86328125" style="106" customWidth="1"/>
    <col min="14826" max="14826" width="26.86328125" style="106" customWidth="1"/>
    <col min="14827" max="14827" width="15.73046875" style="106" customWidth="1"/>
    <col min="14828" max="14828" width="9.59765625" style="106" customWidth="1"/>
    <col min="14829" max="14829" width="5.59765625" style="106" customWidth="1"/>
    <col min="14830" max="14830" width="24.73046875" style="106" customWidth="1"/>
    <col min="14831" max="14831" width="23.59765625" style="106" customWidth="1"/>
    <col min="14832" max="14832" width="21.3984375" style="106" customWidth="1"/>
    <col min="14833" max="14833" width="11.1328125" style="106" customWidth="1"/>
    <col min="14834" max="14834" width="10.6640625" style="106"/>
    <col min="14835" max="14835" width="21.1328125" style="106" customWidth="1"/>
    <col min="14836" max="14836" width="26" style="106" customWidth="1"/>
    <col min="14837" max="14837" width="20.59765625" style="106" customWidth="1"/>
    <col min="14838" max="14838" width="11.1328125" style="106" bestFit="1" customWidth="1"/>
    <col min="14839" max="14839" width="7.265625" style="106" customWidth="1"/>
    <col min="14840" max="14840" width="26.86328125" style="106" customWidth="1"/>
    <col min="14841" max="14841" width="14.86328125" style="106" bestFit="1" customWidth="1"/>
    <col min="14842" max="14842" width="15.59765625" style="106" bestFit="1" customWidth="1"/>
    <col min="14843" max="14843" width="11.1328125" style="106" bestFit="1" customWidth="1"/>
    <col min="14844" max="14844" width="10.6640625" style="106"/>
    <col min="14845" max="14845" width="32.86328125" style="106" customWidth="1"/>
    <col min="14846" max="14846" width="20.3984375" style="106" customWidth="1"/>
    <col min="14847" max="14847" width="19.3984375" style="106" customWidth="1"/>
    <col min="14848" max="14848" width="20.59765625" style="106" customWidth="1"/>
    <col min="14849" max="14849" width="8.3984375" style="106" customWidth="1"/>
    <col min="14850" max="14850" width="19.265625" style="106" customWidth="1"/>
    <col min="14851" max="14851" width="23.265625" style="106" customWidth="1"/>
    <col min="14852" max="14852" width="13.86328125" style="106" bestFit="1" customWidth="1"/>
    <col min="14853" max="14853" width="10.73046875" style="106" bestFit="1" customWidth="1"/>
    <col min="14854" max="14854" width="10.6640625" style="106"/>
    <col min="14855" max="14856" width="12.59765625" style="106" bestFit="1" customWidth="1"/>
    <col min="14857" max="15078" width="10.6640625" style="106"/>
    <col min="15079" max="15079" width="6.1328125" style="106" customWidth="1"/>
    <col min="15080" max="15080" width="29" style="106" customWidth="1"/>
    <col min="15081" max="15081" width="25.86328125" style="106" customWidth="1"/>
    <col min="15082" max="15082" width="26.86328125" style="106" customWidth="1"/>
    <col min="15083" max="15083" width="15.73046875" style="106" customWidth="1"/>
    <col min="15084" max="15084" width="9.59765625" style="106" customWidth="1"/>
    <col min="15085" max="15085" width="5.59765625" style="106" customWidth="1"/>
    <col min="15086" max="15086" width="24.73046875" style="106" customWidth="1"/>
    <col min="15087" max="15087" width="23.59765625" style="106" customWidth="1"/>
    <col min="15088" max="15088" width="21.3984375" style="106" customWidth="1"/>
    <col min="15089" max="15089" width="11.1328125" style="106" customWidth="1"/>
    <col min="15090" max="15090" width="10.6640625" style="106"/>
    <col min="15091" max="15091" width="21.1328125" style="106" customWidth="1"/>
    <col min="15092" max="15092" width="26" style="106" customWidth="1"/>
    <col min="15093" max="15093" width="20.59765625" style="106" customWidth="1"/>
    <col min="15094" max="15094" width="11.1328125" style="106" bestFit="1" customWidth="1"/>
    <col min="15095" max="15095" width="7.265625" style="106" customWidth="1"/>
    <col min="15096" max="15096" width="26.86328125" style="106" customWidth="1"/>
    <col min="15097" max="15097" width="14.86328125" style="106" bestFit="1" customWidth="1"/>
    <col min="15098" max="15098" width="15.59765625" style="106" bestFit="1" customWidth="1"/>
    <col min="15099" max="15099" width="11.1328125" style="106" bestFit="1" customWidth="1"/>
    <col min="15100" max="15100" width="10.6640625" style="106"/>
    <col min="15101" max="15101" width="32.86328125" style="106" customWidth="1"/>
    <col min="15102" max="15102" width="20.3984375" style="106" customWidth="1"/>
    <col min="15103" max="15103" width="19.3984375" style="106" customWidth="1"/>
    <col min="15104" max="15104" width="20.59765625" style="106" customWidth="1"/>
    <col min="15105" max="15105" width="8.3984375" style="106" customWidth="1"/>
    <col min="15106" max="15106" width="19.265625" style="106" customWidth="1"/>
    <col min="15107" max="15107" width="23.265625" style="106" customWidth="1"/>
    <col min="15108" max="15108" width="13.86328125" style="106" bestFit="1" customWidth="1"/>
    <col min="15109" max="15109" width="10.73046875" style="106" bestFit="1" customWidth="1"/>
    <col min="15110" max="15110" width="10.6640625" style="106"/>
    <col min="15111" max="15112" width="12.59765625" style="106" bestFit="1" customWidth="1"/>
    <col min="15113" max="15334" width="10.6640625" style="106"/>
    <col min="15335" max="15335" width="6.1328125" style="106" customWidth="1"/>
    <col min="15336" max="15336" width="29" style="106" customWidth="1"/>
    <col min="15337" max="15337" width="25.86328125" style="106" customWidth="1"/>
    <col min="15338" max="15338" width="26.86328125" style="106" customWidth="1"/>
    <col min="15339" max="15339" width="15.73046875" style="106" customWidth="1"/>
    <col min="15340" max="15340" width="9.59765625" style="106" customWidth="1"/>
    <col min="15341" max="15341" width="5.59765625" style="106" customWidth="1"/>
    <col min="15342" max="15342" width="24.73046875" style="106" customWidth="1"/>
    <col min="15343" max="15343" width="23.59765625" style="106" customWidth="1"/>
    <col min="15344" max="15344" width="21.3984375" style="106" customWidth="1"/>
    <col min="15345" max="15345" width="11.1328125" style="106" customWidth="1"/>
    <col min="15346" max="15346" width="10.6640625" style="106"/>
    <col min="15347" max="15347" width="21.1328125" style="106" customWidth="1"/>
    <col min="15348" max="15348" width="26" style="106" customWidth="1"/>
    <col min="15349" max="15349" width="20.59765625" style="106" customWidth="1"/>
    <col min="15350" max="15350" width="11.1328125" style="106" bestFit="1" customWidth="1"/>
    <col min="15351" max="15351" width="7.265625" style="106" customWidth="1"/>
    <col min="15352" max="15352" width="26.86328125" style="106" customWidth="1"/>
    <col min="15353" max="15353" width="14.86328125" style="106" bestFit="1" customWidth="1"/>
    <col min="15354" max="15354" width="15.59765625" style="106" bestFit="1" customWidth="1"/>
    <col min="15355" max="15355" width="11.1328125" style="106" bestFit="1" customWidth="1"/>
    <col min="15356" max="15356" width="10.6640625" style="106"/>
    <col min="15357" max="15357" width="32.86328125" style="106" customWidth="1"/>
    <col min="15358" max="15358" width="20.3984375" style="106" customWidth="1"/>
    <col min="15359" max="15359" width="19.3984375" style="106" customWidth="1"/>
    <col min="15360" max="15360" width="20.59765625" style="106" customWidth="1"/>
    <col min="15361" max="15361" width="8.3984375" style="106" customWidth="1"/>
    <col min="15362" max="15362" width="19.265625" style="106" customWidth="1"/>
    <col min="15363" max="15363" width="23.265625" style="106" customWidth="1"/>
    <col min="15364" max="15364" width="13.86328125" style="106" bestFit="1" customWidth="1"/>
    <col min="15365" max="15365" width="10.73046875" style="106" bestFit="1" customWidth="1"/>
    <col min="15366" max="15366" width="10.6640625" style="106"/>
    <col min="15367" max="15368" width="12.59765625" style="106" bestFit="1" customWidth="1"/>
    <col min="15369" max="15590" width="10.6640625" style="106"/>
    <col min="15591" max="15591" width="6.1328125" style="106" customWidth="1"/>
    <col min="15592" max="15592" width="29" style="106" customWidth="1"/>
    <col min="15593" max="15593" width="25.86328125" style="106" customWidth="1"/>
    <col min="15594" max="15594" width="26.86328125" style="106" customWidth="1"/>
    <col min="15595" max="15595" width="15.73046875" style="106" customWidth="1"/>
    <col min="15596" max="15596" width="9.59765625" style="106" customWidth="1"/>
    <col min="15597" max="15597" width="5.59765625" style="106" customWidth="1"/>
    <col min="15598" max="15598" width="24.73046875" style="106" customWidth="1"/>
    <col min="15599" max="15599" width="23.59765625" style="106" customWidth="1"/>
    <col min="15600" max="15600" width="21.3984375" style="106" customWidth="1"/>
    <col min="15601" max="15601" width="11.1328125" style="106" customWidth="1"/>
    <col min="15602" max="15602" width="10.6640625" style="106"/>
    <col min="15603" max="15603" width="21.1328125" style="106" customWidth="1"/>
    <col min="15604" max="15604" width="26" style="106" customWidth="1"/>
    <col min="15605" max="15605" width="20.59765625" style="106" customWidth="1"/>
    <col min="15606" max="15606" width="11.1328125" style="106" bestFit="1" customWidth="1"/>
    <col min="15607" max="15607" width="7.265625" style="106" customWidth="1"/>
    <col min="15608" max="15608" width="26.86328125" style="106" customWidth="1"/>
    <col min="15609" max="15609" width="14.86328125" style="106" bestFit="1" customWidth="1"/>
    <col min="15610" max="15610" width="15.59765625" style="106" bestFit="1" customWidth="1"/>
    <col min="15611" max="15611" width="11.1328125" style="106" bestFit="1" customWidth="1"/>
    <col min="15612" max="15612" width="10.6640625" style="106"/>
    <col min="15613" max="15613" width="32.86328125" style="106" customWidth="1"/>
    <col min="15614" max="15614" width="20.3984375" style="106" customWidth="1"/>
    <col min="15615" max="15615" width="19.3984375" style="106" customWidth="1"/>
    <col min="15616" max="15616" width="20.59765625" style="106" customWidth="1"/>
    <col min="15617" max="15617" width="8.3984375" style="106" customWidth="1"/>
    <col min="15618" max="15618" width="19.265625" style="106" customWidth="1"/>
    <col min="15619" max="15619" width="23.265625" style="106" customWidth="1"/>
    <col min="15620" max="15620" width="13.86328125" style="106" bestFit="1" customWidth="1"/>
    <col min="15621" max="15621" width="10.73046875" style="106" bestFit="1" customWidth="1"/>
    <col min="15622" max="15622" width="10.6640625" style="106"/>
    <col min="15623" max="15624" width="12.59765625" style="106" bestFit="1" customWidth="1"/>
    <col min="15625" max="15846" width="10.6640625" style="106"/>
    <col min="15847" max="15847" width="6.1328125" style="106" customWidth="1"/>
    <col min="15848" max="15848" width="29" style="106" customWidth="1"/>
    <col min="15849" max="15849" width="25.86328125" style="106" customWidth="1"/>
    <col min="15850" max="15850" width="26.86328125" style="106" customWidth="1"/>
    <col min="15851" max="15851" width="15.73046875" style="106" customWidth="1"/>
    <col min="15852" max="15852" width="9.59765625" style="106" customWidth="1"/>
    <col min="15853" max="15853" width="5.59765625" style="106" customWidth="1"/>
    <col min="15854" max="15854" width="24.73046875" style="106" customWidth="1"/>
    <col min="15855" max="15855" width="23.59765625" style="106" customWidth="1"/>
    <col min="15856" max="15856" width="21.3984375" style="106" customWidth="1"/>
    <col min="15857" max="15857" width="11.1328125" style="106" customWidth="1"/>
    <col min="15858" max="15858" width="10.6640625" style="106"/>
    <col min="15859" max="15859" width="21.1328125" style="106" customWidth="1"/>
    <col min="15860" max="15860" width="26" style="106" customWidth="1"/>
    <col min="15861" max="15861" width="20.59765625" style="106" customWidth="1"/>
    <col min="15862" max="15862" width="11.1328125" style="106" bestFit="1" customWidth="1"/>
    <col min="15863" max="15863" width="7.265625" style="106" customWidth="1"/>
    <col min="15864" max="15864" width="26.86328125" style="106" customWidth="1"/>
    <col min="15865" max="15865" width="14.86328125" style="106" bestFit="1" customWidth="1"/>
    <col min="15866" max="15866" width="15.59765625" style="106" bestFit="1" customWidth="1"/>
    <col min="15867" max="15867" width="11.1328125" style="106" bestFit="1" customWidth="1"/>
    <col min="15868" max="15868" width="10.6640625" style="106"/>
    <col min="15869" max="15869" width="32.86328125" style="106" customWidth="1"/>
    <col min="15870" max="15870" width="20.3984375" style="106" customWidth="1"/>
    <col min="15871" max="15871" width="19.3984375" style="106" customWidth="1"/>
    <col min="15872" max="15872" width="20.59765625" style="106" customWidth="1"/>
    <col min="15873" max="15873" width="8.3984375" style="106" customWidth="1"/>
    <col min="15874" max="15874" width="19.265625" style="106" customWidth="1"/>
    <col min="15875" max="15875" width="23.265625" style="106" customWidth="1"/>
    <col min="15876" max="15876" width="13.86328125" style="106" bestFit="1" customWidth="1"/>
    <col min="15877" max="15877" width="10.73046875" style="106" bestFit="1" customWidth="1"/>
    <col min="15878" max="15878" width="10.6640625" style="106"/>
    <col min="15879" max="15880" width="12.59765625" style="106" bestFit="1" customWidth="1"/>
    <col min="15881" max="16102" width="10.6640625" style="106"/>
    <col min="16103" max="16103" width="6.1328125" style="106" customWidth="1"/>
    <col min="16104" max="16104" width="29" style="106" customWidth="1"/>
    <col min="16105" max="16105" width="25.86328125" style="106" customWidth="1"/>
    <col min="16106" max="16106" width="26.86328125" style="106" customWidth="1"/>
    <col min="16107" max="16107" width="15.73046875" style="106" customWidth="1"/>
    <col min="16108" max="16108" width="9.59765625" style="106" customWidth="1"/>
    <col min="16109" max="16109" width="5.59765625" style="106" customWidth="1"/>
    <col min="16110" max="16110" width="24.73046875" style="106" customWidth="1"/>
    <col min="16111" max="16111" width="23.59765625" style="106" customWidth="1"/>
    <col min="16112" max="16112" width="21.3984375" style="106" customWidth="1"/>
    <col min="16113" max="16113" width="11.1328125" style="106" customWidth="1"/>
    <col min="16114" max="16114" width="10.6640625" style="106"/>
    <col min="16115" max="16115" width="21.1328125" style="106" customWidth="1"/>
    <col min="16116" max="16116" width="26" style="106" customWidth="1"/>
    <col min="16117" max="16117" width="20.59765625" style="106" customWidth="1"/>
    <col min="16118" max="16118" width="11.1328125" style="106" bestFit="1" customWidth="1"/>
    <col min="16119" max="16119" width="7.265625" style="106" customWidth="1"/>
    <col min="16120" max="16120" width="26.86328125" style="106" customWidth="1"/>
    <col min="16121" max="16121" width="14.86328125" style="106" bestFit="1" customWidth="1"/>
    <col min="16122" max="16122" width="15.59765625" style="106" bestFit="1" customWidth="1"/>
    <col min="16123" max="16123" width="11.1328125" style="106" bestFit="1" customWidth="1"/>
    <col min="16124" max="16124" width="10.6640625" style="106"/>
    <col min="16125" max="16125" width="32.86328125" style="106" customWidth="1"/>
    <col min="16126" max="16126" width="20.3984375" style="106" customWidth="1"/>
    <col min="16127" max="16127" width="19.3984375" style="106" customWidth="1"/>
    <col min="16128" max="16128" width="20.59765625" style="106" customWidth="1"/>
    <col min="16129" max="16129" width="8.3984375" style="106" customWidth="1"/>
    <col min="16130" max="16130" width="19.265625" style="106" customWidth="1"/>
    <col min="16131" max="16131" width="23.265625" style="106" customWidth="1"/>
    <col min="16132" max="16132" width="13.86328125" style="106" bestFit="1" customWidth="1"/>
    <col min="16133" max="16133" width="10.73046875" style="106" bestFit="1" customWidth="1"/>
    <col min="16134" max="16134" width="10.6640625" style="106"/>
    <col min="16135" max="16136" width="12.59765625" style="106" bestFit="1" customWidth="1"/>
    <col min="16137" max="16384" width="10.6640625" style="106"/>
  </cols>
  <sheetData>
    <row r="1" spans="1:10" x14ac:dyDescent="0.45">
      <c r="A1"/>
    </row>
    <row r="2" spans="1:10" ht="21" x14ac:dyDescent="0.65">
      <c r="B2" s="110"/>
      <c r="C2" s="110"/>
      <c r="D2" s="110"/>
      <c r="E2" s="111"/>
      <c r="F2" s="110"/>
      <c r="G2" s="110"/>
      <c r="H2" s="110"/>
      <c r="I2" s="110"/>
      <c r="J2" s="110"/>
    </row>
    <row r="3" spans="1:10" x14ac:dyDescent="0.45">
      <c r="A3"/>
      <c r="B3"/>
      <c r="C3"/>
      <c r="D3"/>
      <c r="E3"/>
      <c r="F3"/>
      <c r="G3"/>
      <c r="H3"/>
    </row>
    <row r="4" spans="1:10" x14ac:dyDescent="0.45">
      <c r="A4" s="113"/>
      <c r="B4"/>
      <c r="C4" s="113"/>
      <c r="D4"/>
      <c r="E4" s="112"/>
      <c r="F4"/>
      <c r="G4"/>
      <c r="H4" s="113"/>
    </row>
    <row r="5" spans="1:10" ht="14.65" thickBot="1" x14ac:dyDescent="0.5">
      <c r="A5" s="113"/>
      <c r="B5"/>
      <c r="C5" s="113"/>
      <c r="D5"/>
      <c r="E5"/>
      <c r="H5" s="113"/>
    </row>
    <row r="6" spans="1:10" ht="14.65" thickBot="1" x14ac:dyDescent="0.5">
      <c r="C6" s="114" t="s">
        <v>81</v>
      </c>
      <c r="D6" s="115"/>
      <c r="E6" s="116"/>
    </row>
    <row r="7" spans="1:10" ht="14.65" thickBot="1" x14ac:dyDescent="0.5">
      <c r="A7"/>
      <c r="B7"/>
      <c r="C7" s="137" t="s">
        <v>89</v>
      </c>
      <c r="D7" s="138"/>
      <c r="E7" s="139"/>
      <c r="F7" s="131"/>
    </row>
    <row r="8" spans="1:10" ht="14.65" thickBot="1" x14ac:dyDescent="0.5">
      <c r="A8"/>
      <c r="B8"/>
      <c r="C8" s="117" t="s">
        <v>90</v>
      </c>
      <c r="D8" s="118"/>
      <c r="E8" s="119"/>
      <c r="F8" s="131"/>
    </row>
    <row r="9" spans="1:10" x14ac:dyDescent="0.45">
      <c r="A9"/>
      <c r="C9" s="121" t="s">
        <v>84</v>
      </c>
      <c r="D9" s="122" t="s">
        <v>85</v>
      </c>
      <c r="E9" s="123" t="s">
        <v>86</v>
      </c>
      <c r="F9" s="131"/>
    </row>
    <row r="10" spans="1:10" ht="14.65" thickBot="1" x14ac:dyDescent="0.5">
      <c r="A10"/>
      <c r="C10" s="135">
        <f>'[1]ESTADOS FINANCIEROS'!D65/'[1]ESTADOS FINANCIEROS'!D28</f>
        <v>1.430672251016176</v>
      </c>
      <c r="D10" s="135">
        <f>'[1]ESTADOS FINANCIEROS'!E65/'[1]ESTADOS FINANCIEROS'!E28</f>
        <v>1.6283583166559965</v>
      </c>
      <c r="E10" s="136">
        <f>(D10-C10)/C10</f>
        <v>0.13817704613995854</v>
      </c>
      <c r="F10" s="131"/>
    </row>
    <row r="11" spans="1:10" ht="14.65" thickBot="1" x14ac:dyDescent="0.5">
      <c r="B11"/>
      <c r="C11" s="137" t="s">
        <v>93</v>
      </c>
      <c r="D11" s="138"/>
      <c r="E11" s="139"/>
    </row>
    <row r="12" spans="1:10" x14ac:dyDescent="0.45">
      <c r="B12" s="112"/>
      <c r="C12" s="121" t="s">
        <v>84</v>
      </c>
      <c r="D12" s="122" t="s">
        <v>85</v>
      </c>
      <c r="E12" s="147" t="s">
        <v>86</v>
      </c>
    </row>
    <row r="13" spans="1:10" ht="18" customHeight="1" thickBot="1" x14ac:dyDescent="0.5">
      <c r="B13"/>
      <c r="C13" s="148">
        <f>'[1]ESTADOS FINANCIEROS'!D67/'[1]ESTADOS FINANCIEROS'!D65</f>
        <v>0.15767313980646849</v>
      </c>
      <c r="D13" s="148">
        <f>'[1]ESTADOS FINANCIEROS'!E67/'[1]ESTADOS FINANCIEROS'!E65</f>
        <v>0.15253881807856601</v>
      </c>
      <c r="E13" s="149">
        <f>(D13-C13)/C13</f>
        <v>-3.2563071517472578E-2</v>
      </c>
    </row>
    <row r="14" spans="1:10" x14ac:dyDescent="0.45">
      <c r="B14" s="113"/>
      <c r="C14" s="159" t="s">
        <v>97</v>
      </c>
      <c r="D14" s="160"/>
      <c r="E14" s="161"/>
      <c r="F14" s="131"/>
    </row>
    <row r="15" spans="1:10" x14ac:dyDescent="0.45">
      <c r="B15" s="113"/>
      <c r="C15" s="143" t="s">
        <v>84</v>
      </c>
      <c r="D15" s="132" t="s">
        <v>85</v>
      </c>
      <c r="E15" s="144" t="s">
        <v>86</v>
      </c>
    </row>
    <row r="16" spans="1:10" ht="14.65" thickBot="1" x14ac:dyDescent="0.5">
      <c r="B16"/>
      <c r="C16" s="165">
        <f>'[1]ESTADOS FINANCIEROS'!D73/'[1]ESTADOS FINANCIEROS'!D65</f>
        <v>0.1017782276141275</v>
      </c>
      <c r="D16" s="165">
        <f>'[1]ESTADOS FINANCIEROS'!E73/'[1]ESTADOS FINANCIEROS'!E65</f>
        <v>8.9635683833808433E-2</v>
      </c>
      <c r="E16" s="128">
        <f>(D16-C16)/C16</f>
        <v>-0.11930394215897702</v>
      </c>
    </row>
    <row r="17" spans="1:6" ht="14.65" thickBot="1" x14ac:dyDescent="0.5">
      <c r="A17" s="113"/>
      <c r="B17" s="168"/>
      <c r="C17" s="137" t="s">
        <v>120</v>
      </c>
      <c r="D17" s="138"/>
      <c r="E17" s="139"/>
      <c r="F17" s="131"/>
    </row>
    <row r="18" spans="1:6" x14ac:dyDescent="0.45">
      <c r="A18" s="113"/>
      <c r="B18" s="172"/>
      <c r="C18" s="122" t="s">
        <v>84</v>
      </c>
      <c r="D18" s="122" t="s">
        <v>85</v>
      </c>
      <c r="E18" s="122" t="s">
        <v>86</v>
      </c>
      <c r="F18" s="131"/>
    </row>
    <row r="19" spans="1:6" x14ac:dyDescent="0.45">
      <c r="A19" s="131"/>
      <c r="B19" s="120"/>
      <c r="C19" s="179">
        <f>'[1]ESTADOS FINANCIEROS'!D78/'[1]ESTADOS FINANCIEROS'!D65</f>
        <v>2.6458094501647787E-2</v>
      </c>
      <c r="D19" s="179">
        <f>'[1]ESTADOS FINANCIEROS'!E78/'[1]ESTADOS FINANCIEROS'!E65</f>
        <v>4.7956709118999047E-3</v>
      </c>
      <c r="E19" s="180">
        <f>(D19-C19)/C19</f>
        <v>-0.81874466010387725</v>
      </c>
    </row>
    <row r="20" spans="1:6" x14ac:dyDescent="0.45">
      <c r="A20" s="131"/>
      <c r="B20"/>
    </row>
    <row r="21" spans="1:6" x14ac:dyDescent="0.45">
      <c r="A21" s="199"/>
      <c r="B21"/>
      <c r="C21" s="113"/>
      <c r="D21"/>
      <c r="E21" s="112"/>
      <c r="F21" s="113"/>
    </row>
    <row r="22" spans="1:6" x14ac:dyDescent="0.45">
      <c r="A22"/>
      <c r="B22"/>
      <c r="F22" s="152"/>
    </row>
    <row r="23" spans="1:6" x14ac:dyDescent="0.45">
      <c r="A23" s="113"/>
      <c r="B23"/>
    </row>
    <row r="24" spans="1:6" x14ac:dyDescent="0.45">
      <c r="A24" s="113"/>
      <c r="B24"/>
      <c r="C24" s="113"/>
      <c r="D24"/>
      <c r="E24" s="112"/>
      <c r="F24" s="113"/>
    </row>
    <row r="25" spans="1:6" x14ac:dyDescent="0.45">
      <c r="A25" s="131"/>
      <c r="B25"/>
      <c r="F25" s="152"/>
    </row>
    <row r="26" spans="1:6" x14ac:dyDescent="0.45">
      <c r="A26" s="131"/>
      <c r="B26"/>
    </row>
    <row r="27" spans="1:6" x14ac:dyDescent="0.45">
      <c r="A27" s="131"/>
      <c r="B27"/>
      <c r="C27" s="113"/>
      <c r="D27"/>
      <c r="E27" s="112"/>
      <c r="F27" s="113"/>
    </row>
    <row r="28" spans="1:6" x14ac:dyDescent="0.45">
      <c r="A28"/>
      <c r="B28"/>
      <c r="F28" s="152"/>
    </row>
    <row r="29" spans="1:6" x14ac:dyDescent="0.45">
      <c r="A29" s="113"/>
      <c r="B29"/>
    </row>
    <row r="30" spans="1:6" x14ac:dyDescent="0.45">
      <c r="A30" s="113"/>
      <c r="B30"/>
      <c r="C30" s="113"/>
      <c r="D30"/>
      <c r="E30" s="112"/>
      <c r="F30" s="113"/>
    </row>
    <row r="31" spans="1:6" x14ac:dyDescent="0.45">
      <c r="B31"/>
      <c r="F31" s="152"/>
    </row>
    <row r="32" spans="1:6" x14ac:dyDescent="0.45">
      <c r="B32"/>
    </row>
    <row r="33" spans="1:6" x14ac:dyDescent="0.45">
      <c r="B33"/>
      <c r="C33" s="113"/>
      <c r="D33"/>
      <c r="E33" s="112"/>
      <c r="F33" s="113"/>
    </row>
    <row r="34" spans="1:6" x14ac:dyDescent="0.45">
      <c r="A34" s="131"/>
      <c r="B34"/>
      <c r="F34" s="152"/>
    </row>
    <row r="35" spans="1:6" x14ac:dyDescent="0.45">
      <c r="A35" s="131"/>
      <c r="B35"/>
    </row>
    <row r="36" spans="1:6" x14ac:dyDescent="0.45">
      <c r="A36"/>
      <c r="B36"/>
      <c r="C36" s="113"/>
      <c r="D36"/>
      <c r="E36" s="112"/>
      <c r="F36" s="113"/>
    </row>
    <row r="37" spans="1:6" x14ac:dyDescent="0.45">
      <c r="A37" s="113"/>
      <c r="B37"/>
      <c r="F37" s="152"/>
    </row>
    <row r="38" spans="1:6" x14ac:dyDescent="0.45">
      <c r="A38" s="113"/>
      <c r="B38"/>
      <c r="C38" s="113"/>
      <c r="D38"/>
      <c r="E38" s="112"/>
      <c r="F38" s="113"/>
    </row>
    <row r="39" spans="1:6" x14ac:dyDescent="0.45">
      <c r="B39"/>
      <c r="F39" s="152"/>
    </row>
    <row r="40" spans="1:6" x14ac:dyDescent="0.45">
      <c r="B40"/>
    </row>
    <row r="41" spans="1:6" x14ac:dyDescent="0.45">
      <c r="B41"/>
      <c r="C41" s="112"/>
      <c r="D41" s="113"/>
      <c r="E41"/>
      <c r="F41" s="112"/>
    </row>
  </sheetData>
  <mergeCells count="3">
    <mergeCell ref="C8:E8"/>
    <mergeCell ref="C14:E14"/>
    <mergeCell ref="C6:E6"/>
  </mergeCells>
  <pageMargins left="0.7" right="0.7" top="0.75" bottom="0.75" header="0.3" footer="0.3"/>
  <drawing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C341-FC32-4C6A-8130-B42E15D6475B}">
  <sheetPr>
    <tabColor theme="5" tint="0.59999389629810485"/>
  </sheetPr>
  <dimension ref="A1:I47"/>
  <sheetViews>
    <sheetView showGridLines="0" topLeftCell="A3" zoomScale="70" zoomScaleNormal="70" workbookViewId="0">
      <selection activeCell="C6" sqref="C6:E17"/>
    </sheetView>
  </sheetViews>
  <sheetFormatPr defaultColWidth="10.6640625" defaultRowHeight="14.25" x14ac:dyDescent="0.45"/>
  <cols>
    <col min="1" max="1" width="6.1328125" style="106" customWidth="1"/>
    <col min="2" max="2" width="10.6640625" style="106"/>
    <col min="3" max="3" width="21.1328125" style="106" customWidth="1"/>
    <col min="4" max="4" width="26" style="106" customWidth="1"/>
    <col min="5" max="5" width="20.59765625" style="106" customWidth="1"/>
    <col min="6" max="6" width="7.265625" style="106" customWidth="1"/>
    <col min="7" max="7" width="12.59765625" style="106" bestFit="1" customWidth="1"/>
    <col min="8" max="229" width="10.6640625" style="106"/>
    <col min="230" max="230" width="6.1328125" style="106" customWidth="1"/>
    <col min="231" max="231" width="29" style="106" customWidth="1"/>
    <col min="232" max="232" width="25.86328125" style="106" customWidth="1"/>
    <col min="233" max="233" width="26.86328125" style="106" customWidth="1"/>
    <col min="234" max="234" width="15.73046875" style="106" customWidth="1"/>
    <col min="235" max="235" width="9.59765625" style="106" customWidth="1"/>
    <col min="236" max="236" width="5.59765625" style="106" customWidth="1"/>
    <col min="237" max="237" width="24.73046875" style="106" customWidth="1"/>
    <col min="238" max="238" width="23.59765625" style="106" customWidth="1"/>
    <col min="239" max="239" width="21.3984375" style="106" customWidth="1"/>
    <col min="240" max="240" width="11.1328125" style="106" customWidth="1"/>
    <col min="241" max="241" width="10.6640625" style="106"/>
    <col min="242" max="242" width="21.1328125" style="106" customWidth="1"/>
    <col min="243" max="243" width="26" style="106" customWidth="1"/>
    <col min="244" max="244" width="20.59765625" style="106" customWidth="1"/>
    <col min="245" max="245" width="11.1328125" style="106" bestFit="1" customWidth="1"/>
    <col min="246" max="246" width="7.265625" style="106" customWidth="1"/>
    <col min="247" max="247" width="26.86328125" style="106" customWidth="1"/>
    <col min="248" max="248" width="14.86328125" style="106" bestFit="1" customWidth="1"/>
    <col min="249" max="249" width="15.59765625" style="106" bestFit="1" customWidth="1"/>
    <col min="250" max="250" width="11.1328125" style="106" bestFit="1" customWidth="1"/>
    <col min="251" max="251" width="10.6640625" style="106"/>
    <col min="252" max="252" width="32.86328125" style="106" customWidth="1"/>
    <col min="253" max="253" width="20.3984375" style="106" customWidth="1"/>
    <col min="254" max="254" width="19.3984375" style="106" customWidth="1"/>
    <col min="255" max="255" width="20.59765625" style="106" customWidth="1"/>
    <col min="256" max="256" width="8.3984375" style="106" customWidth="1"/>
    <col min="257" max="257" width="19.265625" style="106" customWidth="1"/>
    <col min="258" max="258" width="23.265625" style="106" customWidth="1"/>
    <col min="259" max="259" width="13.86328125" style="106" bestFit="1" customWidth="1"/>
    <col min="260" max="260" width="10.73046875" style="106" bestFit="1" customWidth="1"/>
    <col min="261" max="261" width="10.6640625" style="106"/>
    <col min="262" max="263" width="12.59765625" style="106" bestFit="1" customWidth="1"/>
    <col min="264" max="485" width="10.6640625" style="106"/>
    <col min="486" max="486" width="6.1328125" style="106" customWidth="1"/>
    <col min="487" max="487" width="29" style="106" customWidth="1"/>
    <col min="488" max="488" width="25.86328125" style="106" customWidth="1"/>
    <col min="489" max="489" width="26.86328125" style="106" customWidth="1"/>
    <col min="490" max="490" width="15.73046875" style="106" customWidth="1"/>
    <col min="491" max="491" width="9.59765625" style="106" customWidth="1"/>
    <col min="492" max="492" width="5.59765625" style="106" customWidth="1"/>
    <col min="493" max="493" width="24.73046875" style="106" customWidth="1"/>
    <col min="494" max="494" width="23.59765625" style="106" customWidth="1"/>
    <col min="495" max="495" width="21.3984375" style="106" customWidth="1"/>
    <col min="496" max="496" width="11.1328125" style="106" customWidth="1"/>
    <col min="497" max="497" width="10.6640625" style="106"/>
    <col min="498" max="498" width="21.1328125" style="106" customWidth="1"/>
    <col min="499" max="499" width="26" style="106" customWidth="1"/>
    <col min="500" max="500" width="20.59765625" style="106" customWidth="1"/>
    <col min="501" max="501" width="11.1328125" style="106" bestFit="1" customWidth="1"/>
    <col min="502" max="502" width="7.265625" style="106" customWidth="1"/>
    <col min="503" max="503" width="26.86328125" style="106" customWidth="1"/>
    <col min="504" max="504" width="14.86328125" style="106" bestFit="1" customWidth="1"/>
    <col min="505" max="505" width="15.59765625" style="106" bestFit="1" customWidth="1"/>
    <col min="506" max="506" width="11.1328125" style="106" bestFit="1" customWidth="1"/>
    <col min="507" max="507" width="10.6640625" style="106"/>
    <col min="508" max="508" width="32.86328125" style="106" customWidth="1"/>
    <col min="509" max="509" width="20.3984375" style="106" customWidth="1"/>
    <col min="510" max="510" width="19.3984375" style="106" customWidth="1"/>
    <col min="511" max="511" width="20.59765625" style="106" customWidth="1"/>
    <col min="512" max="512" width="8.3984375" style="106" customWidth="1"/>
    <col min="513" max="513" width="19.265625" style="106" customWidth="1"/>
    <col min="514" max="514" width="23.265625" style="106" customWidth="1"/>
    <col min="515" max="515" width="13.86328125" style="106" bestFit="1" customWidth="1"/>
    <col min="516" max="516" width="10.73046875" style="106" bestFit="1" customWidth="1"/>
    <col min="517" max="517" width="10.6640625" style="106"/>
    <col min="518" max="519" width="12.59765625" style="106" bestFit="1" customWidth="1"/>
    <col min="520" max="741" width="10.6640625" style="106"/>
    <col min="742" max="742" width="6.1328125" style="106" customWidth="1"/>
    <col min="743" max="743" width="29" style="106" customWidth="1"/>
    <col min="744" max="744" width="25.86328125" style="106" customWidth="1"/>
    <col min="745" max="745" width="26.86328125" style="106" customWidth="1"/>
    <col min="746" max="746" width="15.73046875" style="106" customWidth="1"/>
    <col min="747" max="747" width="9.59765625" style="106" customWidth="1"/>
    <col min="748" max="748" width="5.59765625" style="106" customWidth="1"/>
    <col min="749" max="749" width="24.73046875" style="106" customWidth="1"/>
    <col min="750" max="750" width="23.59765625" style="106" customWidth="1"/>
    <col min="751" max="751" width="21.3984375" style="106" customWidth="1"/>
    <col min="752" max="752" width="11.1328125" style="106" customWidth="1"/>
    <col min="753" max="753" width="10.6640625" style="106"/>
    <col min="754" max="754" width="21.1328125" style="106" customWidth="1"/>
    <col min="755" max="755" width="26" style="106" customWidth="1"/>
    <col min="756" max="756" width="20.59765625" style="106" customWidth="1"/>
    <col min="757" max="757" width="11.1328125" style="106" bestFit="1" customWidth="1"/>
    <col min="758" max="758" width="7.265625" style="106" customWidth="1"/>
    <col min="759" max="759" width="26.86328125" style="106" customWidth="1"/>
    <col min="760" max="760" width="14.86328125" style="106" bestFit="1" customWidth="1"/>
    <col min="761" max="761" width="15.59765625" style="106" bestFit="1" customWidth="1"/>
    <col min="762" max="762" width="11.1328125" style="106" bestFit="1" customWidth="1"/>
    <col min="763" max="763" width="10.6640625" style="106"/>
    <col min="764" max="764" width="32.86328125" style="106" customWidth="1"/>
    <col min="765" max="765" width="20.3984375" style="106" customWidth="1"/>
    <col min="766" max="766" width="19.3984375" style="106" customWidth="1"/>
    <col min="767" max="767" width="20.59765625" style="106" customWidth="1"/>
    <col min="768" max="768" width="8.3984375" style="106" customWidth="1"/>
    <col min="769" max="769" width="19.265625" style="106" customWidth="1"/>
    <col min="770" max="770" width="23.265625" style="106" customWidth="1"/>
    <col min="771" max="771" width="13.86328125" style="106" bestFit="1" customWidth="1"/>
    <col min="772" max="772" width="10.73046875" style="106" bestFit="1" customWidth="1"/>
    <col min="773" max="773" width="10.6640625" style="106"/>
    <col min="774" max="775" width="12.59765625" style="106" bestFit="1" customWidth="1"/>
    <col min="776" max="997" width="10.6640625" style="106"/>
    <col min="998" max="998" width="6.1328125" style="106" customWidth="1"/>
    <col min="999" max="999" width="29" style="106" customWidth="1"/>
    <col min="1000" max="1000" width="25.86328125" style="106" customWidth="1"/>
    <col min="1001" max="1001" width="26.86328125" style="106" customWidth="1"/>
    <col min="1002" max="1002" width="15.73046875" style="106" customWidth="1"/>
    <col min="1003" max="1003" width="9.59765625" style="106" customWidth="1"/>
    <col min="1004" max="1004" width="5.59765625" style="106" customWidth="1"/>
    <col min="1005" max="1005" width="24.73046875" style="106" customWidth="1"/>
    <col min="1006" max="1006" width="23.59765625" style="106" customWidth="1"/>
    <col min="1007" max="1007" width="21.3984375" style="106" customWidth="1"/>
    <col min="1008" max="1008" width="11.1328125" style="106" customWidth="1"/>
    <col min="1009" max="1009" width="10.6640625" style="106"/>
    <col min="1010" max="1010" width="21.1328125" style="106" customWidth="1"/>
    <col min="1011" max="1011" width="26" style="106" customWidth="1"/>
    <col min="1012" max="1012" width="20.59765625" style="106" customWidth="1"/>
    <col min="1013" max="1013" width="11.1328125" style="106" bestFit="1" customWidth="1"/>
    <col min="1014" max="1014" width="7.265625" style="106" customWidth="1"/>
    <col min="1015" max="1015" width="26.86328125" style="106" customWidth="1"/>
    <col min="1016" max="1016" width="14.86328125" style="106" bestFit="1" customWidth="1"/>
    <col min="1017" max="1017" width="15.59765625" style="106" bestFit="1" customWidth="1"/>
    <col min="1018" max="1018" width="11.1328125" style="106" bestFit="1" customWidth="1"/>
    <col min="1019" max="1019" width="10.6640625" style="106"/>
    <col min="1020" max="1020" width="32.86328125" style="106" customWidth="1"/>
    <col min="1021" max="1021" width="20.3984375" style="106" customWidth="1"/>
    <col min="1022" max="1022" width="19.3984375" style="106" customWidth="1"/>
    <col min="1023" max="1023" width="20.59765625" style="106" customWidth="1"/>
    <col min="1024" max="1024" width="8.3984375" style="106" customWidth="1"/>
    <col min="1025" max="1025" width="19.265625" style="106" customWidth="1"/>
    <col min="1026" max="1026" width="23.265625" style="106" customWidth="1"/>
    <col min="1027" max="1027" width="13.86328125" style="106" bestFit="1" customWidth="1"/>
    <col min="1028" max="1028" width="10.73046875" style="106" bestFit="1" customWidth="1"/>
    <col min="1029" max="1029" width="10.6640625" style="106"/>
    <col min="1030" max="1031" width="12.59765625" style="106" bestFit="1" customWidth="1"/>
    <col min="1032" max="1253" width="10.6640625" style="106"/>
    <col min="1254" max="1254" width="6.1328125" style="106" customWidth="1"/>
    <col min="1255" max="1255" width="29" style="106" customWidth="1"/>
    <col min="1256" max="1256" width="25.86328125" style="106" customWidth="1"/>
    <col min="1257" max="1257" width="26.86328125" style="106" customWidth="1"/>
    <col min="1258" max="1258" width="15.73046875" style="106" customWidth="1"/>
    <col min="1259" max="1259" width="9.59765625" style="106" customWidth="1"/>
    <col min="1260" max="1260" width="5.59765625" style="106" customWidth="1"/>
    <col min="1261" max="1261" width="24.73046875" style="106" customWidth="1"/>
    <col min="1262" max="1262" width="23.59765625" style="106" customWidth="1"/>
    <col min="1263" max="1263" width="21.3984375" style="106" customWidth="1"/>
    <col min="1264" max="1264" width="11.1328125" style="106" customWidth="1"/>
    <col min="1265" max="1265" width="10.6640625" style="106"/>
    <col min="1266" max="1266" width="21.1328125" style="106" customWidth="1"/>
    <col min="1267" max="1267" width="26" style="106" customWidth="1"/>
    <col min="1268" max="1268" width="20.59765625" style="106" customWidth="1"/>
    <col min="1269" max="1269" width="11.1328125" style="106" bestFit="1" customWidth="1"/>
    <col min="1270" max="1270" width="7.265625" style="106" customWidth="1"/>
    <col min="1271" max="1271" width="26.86328125" style="106" customWidth="1"/>
    <col min="1272" max="1272" width="14.86328125" style="106" bestFit="1" customWidth="1"/>
    <col min="1273" max="1273" width="15.59765625" style="106" bestFit="1" customWidth="1"/>
    <col min="1274" max="1274" width="11.1328125" style="106" bestFit="1" customWidth="1"/>
    <col min="1275" max="1275" width="10.6640625" style="106"/>
    <col min="1276" max="1276" width="32.86328125" style="106" customWidth="1"/>
    <col min="1277" max="1277" width="20.3984375" style="106" customWidth="1"/>
    <col min="1278" max="1278" width="19.3984375" style="106" customWidth="1"/>
    <col min="1279" max="1279" width="20.59765625" style="106" customWidth="1"/>
    <col min="1280" max="1280" width="8.3984375" style="106" customWidth="1"/>
    <col min="1281" max="1281" width="19.265625" style="106" customWidth="1"/>
    <col min="1282" max="1282" width="23.265625" style="106" customWidth="1"/>
    <col min="1283" max="1283" width="13.86328125" style="106" bestFit="1" customWidth="1"/>
    <col min="1284" max="1284" width="10.73046875" style="106" bestFit="1" customWidth="1"/>
    <col min="1285" max="1285" width="10.6640625" style="106"/>
    <col min="1286" max="1287" width="12.59765625" style="106" bestFit="1" customWidth="1"/>
    <col min="1288" max="1509" width="10.6640625" style="106"/>
    <col min="1510" max="1510" width="6.1328125" style="106" customWidth="1"/>
    <col min="1511" max="1511" width="29" style="106" customWidth="1"/>
    <col min="1512" max="1512" width="25.86328125" style="106" customWidth="1"/>
    <col min="1513" max="1513" width="26.86328125" style="106" customWidth="1"/>
    <col min="1514" max="1514" width="15.73046875" style="106" customWidth="1"/>
    <col min="1515" max="1515" width="9.59765625" style="106" customWidth="1"/>
    <col min="1516" max="1516" width="5.59765625" style="106" customWidth="1"/>
    <col min="1517" max="1517" width="24.73046875" style="106" customWidth="1"/>
    <col min="1518" max="1518" width="23.59765625" style="106" customWidth="1"/>
    <col min="1519" max="1519" width="21.3984375" style="106" customWidth="1"/>
    <col min="1520" max="1520" width="11.1328125" style="106" customWidth="1"/>
    <col min="1521" max="1521" width="10.6640625" style="106"/>
    <col min="1522" max="1522" width="21.1328125" style="106" customWidth="1"/>
    <col min="1523" max="1523" width="26" style="106" customWidth="1"/>
    <col min="1524" max="1524" width="20.59765625" style="106" customWidth="1"/>
    <col min="1525" max="1525" width="11.1328125" style="106" bestFit="1" customWidth="1"/>
    <col min="1526" max="1526" width="7.265625" style="106" customWidth="1"/>
    <col min="1527" max="1527" width="26.86328125" style="106" customWidth="1"/>
    <col min="1528" max="1528" width="14.86328125" style="106" bestFit="1" customWidth="1"/>
    <col min="1529" max="1529" width="15.59765625" style="106" bestFit="1" customWidth="1"/>
    <col min="1530" max="1530" width="11.1328125" style="106" bestFit="1" customWidth="1"/>
    <col min="1531" max="1531" width="10.6640625" style="106"/>
    <col min="1532" max="1532" width="32.86328125" style="106" customWidth="1"/>
    <col min="1533" max="1533" width="20.3984375" style="106" customWidth="1"/>
    <col min="1534" max="1534" width="19.3984375" style="106" customWidth="1"/>
    <col min="1535" max="1535" width="20.59765625" style="106" customWidth="1"/>
    <col min="1536" max="1536" width="8.3984375" style="106" customWidth="1"/>
    <col min="1537" max="1537" width="19.265625" style="106" customWidth="1"/>
    <col min="1538" max="1538" width="23.265625" style="106" customWidth="1"/>
    <col min="1539" max="1539" width="13.86328125" style="106" bestFit="1" customWidth="1"/>
    <col min="1540" max="1540" width="10.73046875" style="106" bestFit="1" customWidth="1"/>
    <col min="1541" max="1541" width="10.6640625" style="106"/>
    <col min="1542" max="1543" width="12.59765625" style="106" bestFit="1" customWidth="1"/>
    <col min="1544" max="1765" width="10.6640625" style="106"/>
    <col min="1766" max="1766" width="6.1328125" style="106" customWidth="1"/>
    <col min="1767" max="1767" width="29" style="106" customWidth="1"/>
    <col min="1768" max="1768" width="25.86328125" style="106" customWidth="1"/>
    <col min="1769" max="1769" width="26.86328125" style="106" customWidth="1"/>
    <col min="1770" max="1770" width="15.73046875" style="106" customWidth="1"/>
    <col min="1771" max="1771" width="9.59765625" style="106" customWidth="1"/>
    <col min="1772" max="1772" width="5.59765625" style="106" customWidth="1"/>
    <col min="1773" max="1773" width="24.73046875" style="106" customWidth="1"/>
    <col min="1774" max="1774" width="23.59765625" style="106" customWidth="1"/>
    <col min="1775" max="1775" width="21.3984375" style="106" customWidth="1"/>
    <col min="1776" max="1776" width="11.1328125" style="106" customWidth="1"/>
    <col min="1777" max="1777" width="10.6640625" style="106"/>
    <col min="1778" max="1778" width="21.1328125" style="106" customWidth="1"/>
    <col min="1779" max="1779" width="26" style="106" customWidth="1"/>
    <col min="1780" max="1780" width="20.59765625" style="106" customWidth="1"/>
    <col min="1781" max="1781" width="11.1328125" style="106" bestFit="1" customWidth="1"/>
    <col min="1782" max="1782" width="7.265625" style="106" customWidth="1"/>
    <col min="1783" max="1783" width="26.86328125" style="106" customWidth="1"/>
    <col min="1784" max="1784" width="14.86328125" style="106" bestFit="1" customWidth="1"/>
    <col min="1785" max="1785" width="15.59765625" style="106" bestFit="1" customWidth="1"/>
    <col min="1786" max="1786" width="11.1328125" style="106" bestFit="1" customWidth="1"/>
    <col min="1787" max="1787" width="10.6640625" style="106"/>
    <col min="1788" max="1788" width="32.86328125" style="106" customWidth="1"/>
    <col min="1789" max="1789" width="20.3984375" style="106" customWidth="1"/>
    <col min="1790" max="1790" width="19.3984375" style="106" customWidth="1"/>
    <col min="1791" max="1791" width="20.59765625" style="106" customWidth="1"/>
    <col min="1792" max="1792" width="8.3984375" style="106" customWidth="1"/>
    <col min="1793" max="1793" width="19.265625" style="106" customWidth="1"/>
    <col min="1794" max="1794" width="23.265625" style="106" customWidth="1"/>
    <col min="1795" max="1795" width="13.86328125" style="106" bestFit="1" customWidth="1"/>
    <col min="1796" max="1796" width="10.73046875" style="106" bestFit="1" customWidth="1"/>
    <col min="1797" max="1797" width="10.6640625" style="106"/>
    <col min="1798" max="1799" width="12.59765625" style="106" bestFit="1" customWidth="1"/>
    <col min="1800" max="2021" width="10.6640625" style="106"/>
    <col min="2022" max="2022" width="6.1328125" style="106" customWidth="1"/>
    <col min="2023" max="2023" width="29" style="106" customWidth="1"/>
    <col min="2024" max="2024" width="25.86328125" style="106" customWidth="1"/>
    <col min="2025" max="2025" width="26.86328125" style="106" customWidth="1"/>
    <col min="2026" max="2026" width="15.73046875" style="106" customWidth="1"/>
    <col min="2027" max="2027" width="9.59765625" style="106" customWidth="1"/>
    <col min="2028" max="2028" width="5.59765625" style="106" customWidth="1"/>
    <col min="2029" max="2029" width="24.73046875" style="106" customWidth="1"/>
    <col min="2030" max="2030" width="23.59765625" style="106" customWidth="1"/>
    <col min="2031" max="2031" width="21.3984375" style="106" customWidth="1"/>
    <col min="2032" max="2032" width="11.1328125" style="106" customWidth="1"/>
    <col min="2033" max="2033" width="10.6640625" style="106"/>
    <col min="2034" max="2034" width="21.1328125" style="106" customWidth="1"/>
    <col min="2035" max="2035" width="26" style="106" customWidth="1"/>
    <col min="2036" max="2036" width="20.59765625" style="106" customWidth="1"/>
    <col min="2037" max="2037" width="11.1328125" style="106" bestFit="1" customWidth="1"/>
    <col min="2038" max="2038" width="7.265625" style="106" customWidth="1"/>
    <col min="2039" max="2039" width="26.86328125" style="106" customWidth="1"/>
    <col min="2040" max="2040" width="14.86328125" style="106" bestFit="1" customWidth="1"/>
    <col min="2041" max="2041" width="15.59765625" style="106" bestFit="1" customWidth="1"/>
    <col min="2042" max="2042" width="11.1328125" style="106" bestFit="1" customWidth="1"/>
    <col min="2043" max="2043" width="10.6640625" style="106"/>
    <col min="2044" max="2044" width="32.86328125" style="106" customWidth="1"/>
    <col min="2045" max="2045" width="20.3984375" style="106" customWidth="1"/>
    <col min="2046" max="2046" width="19.3984375" style="106" customWidth="1"/>
    <col min="2047" max="2047" width="20.59765625" style="106" customWidth="1"/>
    <col min="2048" max="2048" width="8.3984375" style="106" customWidth="1"/>
    <col min="2049" max="2049" width="19.265625" style="106" customWidth="1"/>
    <col min="2050" max="2050" width="23.265625" style="106" customWidth="1"/>
    <col min="2051" max="2051" width="13.86328125" style="106" bestFit="1" customWidth="1"/>
    <col min="2052" max="2052" width="10.73046875" style="106" bestFit="1" customWidth="1"/>
    <col min="2053" max="2053" width="10.6640625" style="106"/>
    <col min="2054" max="2055" width="12.59765625" style="106" bestFit="1" customWidth="1"/>
    <col min="2056" max="2277" width="10.6640625" style="106"/>
    <col min="2278" max="2278" width="6.1328125" style="106" customWidth="1"/>
    <col min="2279" max="2279" width="29" style="106" customWidth="1"/>
    <col min="2280" max="2280" width="25.86328125" style="106" customWidth="1"/>
    <col min="2281" max="2281" width="26.86328125" style="106" customWidth="1"/>
    <col min="2282" max="2282" width="15.73046875" style="106" customWidth="1"/>
    <col min="2283" max="2283" width="9.59765625" style="106" customWidth="1"/>
    <col min="2284" max="2284" width="5.59765625" style="106" customWidth="1"/>
    <col min="2285" max="2285" width="24.73046875" style="106" customWidth="1"/>
    <col min="2286" max="2286" width="23.59765625" style="106" customWidth="1"/>
    <col min="2287" max="2287" width="21.3984375" style="106" customWidth="1"/>
    <col min="2288" max="2288" width="11.1328125" style="106" customWidth="1"/>
    <col min="2289" max="2289" width="10.6640625" style="106"/>
    <col min="2290" max="2290" width="21.1328125" style="106" customWidth="1"/>
    <col min="2291" max="2291" width="26" style="106" customWidth="1"/>
    <col min="2292" max="2292" width="20.59765625" style="106" customWidth="1"/>
    <col min="2293" max="2293" width="11.1328125" style="106" bestFit="1" customWidth="1"/>
    <col min="2294" max="2294" width="7.265625" style="106" customWidth="1"/>
    <col min="2295" max="2295" width="26.86328125" style="106" customWidth="1"/>
    <col min="2296" max="2296" width="14.86328125" style="106" bestFit="1" customWidth="1"/>
    <col min="2297" max="2297" width="15.59765625" style="106" bestFit="1" customWidth="1"/>
    <col min="2298" max="2298" width="11.1328125" style="106" bestFit="1" customWidth="1"/>
    <col min="2299" max="2299" width="10.6640625" style="106"/>
    <col min="2300" max="2300" width="32.86328125" style="106" customWidth="1"/>
    <col min="2301" max="2301" width="20.3984375" style="106" customWidth="1"/>
    <col min="2302" max="2302" width="19.3984375" style="106" customWidth="1"/>
    <col min="2303" max="2303" width="20.59765625" style="106" customWidth="1"/>
    <col min="2304" max="2304" width="8.3984375" style="106" customWidth="1"/>
    <col min="2305" max="2305" width="19.265625" style="106" customWidth="1"/>
    <col min="2306" max="2306" width="23.265625" style="106" customWidth="1"/>
    <col min="2307" max="2307" width="13.86328125" style="106" bestFit="1" customWidth="1"/>
    <col min="2308" max="2308" width="10.73046875" style="106" bestFit="1" customWidth="1"/>
    <col min="2309" max="2309" width="10.6640625" style="106"/>
    <col min="2310" max="2311" width="12.59765625" style="106" bestFit="1" customWidth="1"/>
    <col min="2312" max="2533" width="10.6640625" style="106"/>
    <col min="2534" max="2534" width="6.1328125" style="106" customWidth="1"/>
    <col min="2535" max="2535" width="29" style="106" customWidth="1"/>
    <col min="2536" max="2536" width="25.86328125" style="106" customWidth="1"/>
    <col min="2537" max="2537" width="26.86328125" style="106" customWidth="1"/>
    <col min="2538" max="2538" width="15.73046875" style="106" customWidth="1"/>
    <col min="2539" max="2539" width="9.59765625" style="106" customWidth="1"/>
    <col min="2540" max="2540" width="5.59765625" style="106" customWidth="1"/>
    <col min="2541" max="2541" width="24.73046875" style="106" customWidth="1"/>
    <col min="2542" max="2542" width="23.59765625" style="106" customWidth="1"/>
    <col min="2543" max="2543" width="21.3984375" style="106" customWidth="1"/>
    <col min="2544" max="2544" width="11.1328125" style="106" customWidth="1"/>
    <col min="2545" max="2545" width="10.6640625" style="106"/>
    <col min="2546" max="2546" width="21.1328125" style="106" customWidth="1"/>
    <col min="2547" max="2547" width="26" style="106" customWidth="1"/>
    <col min="2548" max="2548" width="20.59765625" style="106" customWidth="1"/>
    <col min="2549" max="2549" width="11.1328125" style="106" bestFit="1" customWidth="1"/>
    <col min="2550" max="2550" width="7.265625" style="106" customWidth="1"/>
    <col min="2551" max="2551" width="26.86328125" style="106" customWidth="1"/>
    <col min="2552" max="2552" width="14.86328125" style="106" bestFit="1" customWidth="1"/>
    <col min="2553" max="2553" width="15.59765625" style="106" bestFit="1" customWidth="1"/>
    <col min="2554" max="2554" width="11.1328125" style="106" bestFit="1" customWidth="1"/>
    <col min="2555" max="2555" width="10.6640625" style="106"/>
    <col min="2556" max="2556" width="32.86328125" style="106" customWidth="1"/>
    <col min="2557" max="2557" width="20.3984375" style="106" customWidth="1"/>
    <col min="2558" max="2558" width="19.3984375" style="106" customWidth="1"/>
    <col min="2559" max="2559" width="20.59765625" style="106" customWidth="1"/>
    <col min="2560" max="2560" width="8.3984375" style="106" customWidth="1"/>
    <col min="2561" max="2561" width="19.265625" style="106" customWidth="1"/>
    <col min="2562" max="2562" width="23.265625" style="106" customWidth="1"/>
    <col min="2563" max="2563" width="13.86328125" style="106" bestFit="1" customWidth="1"/>
    <col min="2564" max="2564" width="10.73046875" style="106" bestFit="1" customWidth="1"/>
    <col min="2565" max="2565" width="10.6640625" style="106"/>
    <col min="2566" max="2567" width="12.59765625" style="106" bestFit="1" customWidth="1"/>
    <col min="2568" max="2789" width="10.6640625" style="106"/>
    <col min="2790" max="2790" width="6.1328125" style="106" customWidth="1"/>
    <col min="2791" max="2791" width="29" style="106" customWidth="1"/>
    <col min="2792" max="2792" width="25.86328125" style="106" customWidth="1"/>
    <col min="2793" max="2793" width="26.86328125" style="106" customWidth="1"/>
    <col min="2794" max="2794" width="15.73046875" style="106" customWidth="1"/>
    <col min="2795" max="2795" width="9.59765625" style="106" customWidth="1"/>
    <col min="2796" max="2796" width="5.59765625" style="106" customWidth="1"/>
    <col min="2797" max="2797" width="24.73046875" style="106" customWidth="1"/>
    <col min="2798" max="2798" width="23.59765625" style="106" customWidth="1"/>
    <col min="2799" max="2799" width="21.3984375" style="106" customWidth="1"/>
    <col min="2800" max="2800" width="11.1328125" style="106" customWidth="1"/>
    <col min="2801" max="2801" width="10.6640625" style="106"/>
    <col min="2802" max="2802" width="21.1328125" style="106" customWidth="1"/>
    <col min="2803" max="2803" width="26" style="106" customWidth="1"/>
    <col min="2804" max="2804" width="20.59765625" style="106" customWidth="1"/>
    <col min="2805" max="2805" width="11.1328125" style="106" bestFit="1" customWidth="1"/>
    <col min="2806" max="2806" width="7.265625" style="106" customWidth="1"/>
    <col min="2807" max="2807" width="26.86328125" style="106" customWidth="1"/>
    <col min="2808" max="2808" width="14.86328125" style="106" bestFit="1" customWidth="1"/>
    <col min="2809" max="2809" width="15.59765625" style="106" bestFit="1" customWidth="1"/>
    <col min="2810" max="2810" width="11.1328125" style="106" bestFit="1" customWidth="1"/>
    <col min="2811" max="2811" width="10.6640625" style="106"/>
    <col min="2812" max="2812" width="32.86328125" style="106" customWidth="1"/>
    <col min="2813" max="2813" width="20.3984375" style="106" customWidth="1"/>
    <col min="2814" max="2814" width="19.3984375" style="106" customWidth="1"/>
    <col min="2815" max="2815" width="20.59765625" style="106" customWidth="1"/>
    <col min="2816" max="2816" width="8.3984375" style="106" customWidth="1"/>
    <col min="2817" max="2817" width="19.265625" style="106" customWidth="1"/>
    <col min="2818" max="2818" width="23.265625" style="106" customWidth="1"/>
    <col min="2819" max="2819" width="13.86328125" style="106" bestFit="1" customWidth="1"/>
    <col min="2820" max="2820" width="10.73046875" style="106" bestFit="1" customWidth="1"/>
    <col min="2821" max="2821" width="10.6640625" style="106"/>
    <col min="2822" max="2823" width="12.59765625" style="106" bestFit="1" customWidth="1"/>
    <col min="2824" max="3045" width="10.6640625" style="106"/>
    <col min="3046" max="3046" width="6.1328125" style="106" customWidth="1"/>
    <col min="3047" max="3047" width="29" style="106" customWidth="1"/>
    <col min="3048" max="3048" width="25.86328125" style="106" customWidth="1"/>
    <col min="3049" max="3049" width="26.86328125" style="106" customWidth="1"/>
    <col min="3050" max="3050" width="15.73046875" style="106" customWidth="1"/>
    <col min="3051" max="3051" width="9.59765625" style="106" customWidth="1"/>
    <col min="3052" max="3052" width="5.59765625" style="106" customWidth="1"/>
    <col min="3053" max="3053" width="24.73046875" style="106" customWidth="1"/>
    <col min="3054" max="3054" width="23.59765625" style="106" customWidth="1"/>
    <col min="3055" max="3055" width="21.3984375" style="106" customWidth="1"/>
    <col min="3056" max="3056" width="11.1328125" style="106" customWidth="1"/>
    <col min="3057" max="3057" width="10.6640625" style="106"/>
    <col min="3058" max="3058" width="21.1328125" style="106" customWidth="1"/>
    <col min="3059" max="3059" width="26" style="106" customWidth="1"/>
    <col min="3060" max="3060" width="20.59765625" style="106" customWidth="1"/>
    <col min="3061" max="3061" width="11.1328125" style="106" bestFit="1" customWidth="1"/>
    <col min="3062" max="3062" width="7.265625" style="106" customWidth="1"/>
    <col min="3063" max="3063" width="26.86328125" style="106" customWidth="1"/>
    <col min="3064" max="3064" width="14.86328125" style="106" bestFit="1" customWidth="1"/>
    <col min="3065" max="3065" width="15.59765625" style="106" bestFit="1" customWidth="1"/>
    <col min="3066" max="3066" width="11.1328125" style="106" bestFit="1" customWidth="1"/>
    <col min="3067" max="3067" width="10.6640625" style="106"/>
    <col min="3068" max="3068" width="32.86328125" style="106" customWidth="1"/>
    <col min="3069" max="3069" width="20.3984375" style="106" customWidth="1"/>
    <col min="3070" max="3070" width="19.3984375" style="106" customWidth="1"/>
    <col min="3071" max="3071" width="20.59765625" style="106" customWidth="1"/>
    <col min="3072" max="3072" width="8.3984375" style="106" customWidth="1"/>
    <col min="3073" max="3073" width="19.265625" style="106" customWidth="1"/>
    <col min="3074" max="3074" width="23.265625" style="106" customWidth="1"/>
    <col min="3075" max="3075" width="13.86328125" style="106" bestFit="1" customWidth="1"/>
    <col min="3076" max="3076" width="10.73046875" style="106" bestFit="1" customWidth="1"/>
    <col min="3077" max="3077" width="10.6640625" style="106"/>
    <col min="3078" max="3079" width="12.59765625" style="106" bestFit="1" customWidth="1"/>
    <col min="3080" max="3301" width="10.6640625" style="106"/>
    <col min="3302" max="3302" width="6.1328125" style="106" customWidth="1"/>
    <col min="3303" max="3303" width="29" style="106" customWidth="1"/>
    <col min="3304" max="3304" width="25.86328125" style="106" customWidth="1"/>
    <col min="3305" max="3305" width="26.86328125" style="106" customWidth="1"/>
    <col min="3306" max="3306" width="15.73046875" style="106" customWidth="1"/>
    <col min="3307" max="3307" width="9.59765625" style="106" customWidth="1"/>
    <col min="3308" max="3308" width="5.59765625" style="106" customWidth="1"/>
    <col min="3309" max="3309" width="24.73046875" style="106" customWidth="1"/>
    <col min="3310" max="3310" width="23.59765625" style="106" customWidth="1"/>
    <col min="3311" max="3311" width="21.3984375" style="106" customWidth="1"/>
    <col min="3312" max="3312" width="11.1328125" style="106" customWidth="1"/>
    <col min="3313" max="3313" width="10.6640625" style="106"/>
    <col min="3314" max="3314" width="21.1328125" style="106" customWidth="1"/>
    <col min="3315" max="3315" width="26" style="106" customWidth="1"/>
    <col min="3316" max="3316" width="20.59765625" style="106" customWidth="1"/>
    <col min="3317" max="3317" width="11.1328125" style="106" bestFit="1" customWidth="1"/>
    <col min="3318" max="3318" width="7.265625" style="106" customWidth="1"/>
    <col min="3319" max="3319" width="26.86328125" style="106" customWidth="1"/>
    <col min="3320" max="3320" width="14.86328125" style="106" bestFit="1" customWidth="1"/>
    <col min="3321" max="3321" width="15.59765625" style="106" bestFit="1" customWidth="1"/>
    <col min="3322" max="3322" width="11.1328125" style="106" bestFit="1" customWidth="1"/>
    <col min="3323" max="3323" width="10.6640625" style="106"/>
    <col min="3324" max="3324" width="32.86328125" style="106" customWidth="1"/>
    <col min="3325" max="3325" width="20.3984375" style="106" customWidth="1"/>
    <col min="3326" max="3326" width="19.3984375" style="106" customWidth="1"/>
    <col min="3327" max="3327" width="20.59765625" style="106" customWidth="1"/>
    <col min="3328" max="3328" width="8.3984375" style="106" customWidth="1"/>
    <col min="3329" max="3329" width="19.265625" style="106" customWidth="1"/>
    <col min="3330" max="3330" width="23.265625" style="106" customWidth="1"/>
    <col min="3331" max="3331" width="13.86328125" style="106" bestFit="1" customWidth="1"/>
    <col min="3332" max="3332" width="10.73046875" style="106" bestFit="1" customWidth="1"/>
    <col min="3333" max="3333" width="10.6640625" style="106"/>
    <col min="3334" max="3335" width="12.59765625" style="106" bestFit="1" customWidth="1"/>
    <col min="3336" max="3557" width="10.6640625" style="106"/>
    <col min="3558" max="3558" width="6.1328125" style="106" customWidth="1"/>
    <col min="3559" max="3559" width="29" style="106" customWidth="1"/>
    <col min="3560" max="3560" width="25.86328125" style="106" customWidth="1"/>
    <col min="3561" max="3561" width="26.86328125" style="106" customWidth="1"/>
    <col min="3562" max="3562" width="15.73046875" style="106" customWidth="1"/>
    <col min="3563" max="3563" width="9.59765625" style="106" customWidth="1"/>
    <col min="3564" max="3564" width="5.59765625" style="106" customWidth="1"/>
    <col min="3565" max="3565" width="24.73046875" style="106" customWidth="1"/>
    <col min="3566" max="3566" width="23.59765625" style="106" customWidth="1"/>
    <col min="3567" max="3567" width="21.3984375" style="106" customWidth="1"/>
    <col min="3568" max="3568" width="11.1328125" style="106" customWidth="1"/>
    <col min="3569" max="3569" width="10.6640625" style="106"/>
    <col min="3570" max="3570" width="21.1328125" style="106" customWidth="1"/>
    <col min="3571" max="3571" width="26" style="106" customWidth="1"/>
    <col min="3572" max="3572" width="20.59765625" style="106" customWidth="1"/>
    <col min="3573" max="3573" width="11.1328125" style="106" bestFit="1" customWidth="1"/>
    <col min="3574" max="3574" width="7.265625" style="106" customWidth="1"/>
    <col min="3575" max="3575" width="26.86328125" style="106" customWidth="1"/>
    <col min="3576" max="3576" width="14.86328125" style="106" bestFit="1" customWidth="1"/>
    <col min="3577" max="3577" width="15.59765625" style="106" bestFit="1" customWidth="1"/>
    <col min="3578" max="3578" width="11.1328125" style="106" bestFit="1" customWidth="1"/>
    <col min="3579" max="3579" width="10.6640625" style="106"/>
    <col min="3580" max="3580" width="32.86328125" style="106" customWidth="1"/>
    <col min="3581" max="3581" width="20.3984375" style="106" customWidth="1"/>
    <col min="3582" max="3582" width="19.3984375" style="106" customWidth="1"/>
    <col min="3583" max="3583" width="20.59765625" style="106" customWidth="1"/>
    <col min="3584" max="3584" width="8.3984375" style="106" customWidth="1"/>
    <col min="3585" max="3585" width="19.265625" style="106" customWidth="1"/>
    <col min="3586" max="3586" width="23.265625" style="106" customWidth="1"/>
    <col min="3587" max="3587" width="13.86328125" style="106" bestFit="1" customWidth="1"/>
    <col min="3588" max="3588" width="10.73046875" style="106" bestFit="1" customWidth="1"/>
    <col min="3589" max="3589" width="10.6640625" style="106"/>
    <col min="3590" max="3591" width="12.59765625" style="106" bestFit="1" customWidth="1"/>
    <col min="3592" max="3813" width="10.6640625" style="106"/>
    <col min="3814" max="3814" width="6.1328125" style="106" customWidth="1"/>
    <col min="3815" max="3815" width="29" style="106" customWidth="1"/>
    <col min="3816" max="3816" width="25.86328125" style="106" customWidth="1"/>
    <col min="3817" max="3817" width="26.86328125" style="106" customWidth="1"/>
    <col min="3818" max="3818" width="15.73046875" style="106" customWidth="1"/>
    <col min="3819" max="3819" width="9.59765625" style="106" customWidth="1"/>
    <col min="3820" max="3820" width="5.59765625" style="106" customWidth="1"/>
    <col min="3821" max="3821" width="24.73046875" style="106" customWidth="1"/>
    <col min="3822" max="3822" width="23.59765625" style="106" customWidth="1"/>
    <col min="3823" max="3823" width="21.3984375" style="106" customWidth="1"/>
    <col min="3824" max="3824" width="11.1328125" style="106" customWidth="1"/>
    <col min="3825" max="3825" width="10.6640625" style="106"/>
    <col min="3826" max="3826" width="21.1328125" style="106" customWidth="1"/>
    <col min="3827" max="3827" width="26" style="106" customWidth="1"/>
    <col min="3828" max="3828" width="20.59765625" style="106" customWidth="1"/>
    <col min="3829" max="3829" width="11.1328125" style="106" bestFit="1" customWidth="1"/>
    <col min="3830" max="3830" width="7.265625" style="106" customWidth="1"/>
    <col min="3831" max="3831" width="26.86328125" style="106" customWidth="1"/>
    <col min="3832" max="3832" width="14.86328125" style="106" bestFit="1" customWidth="1"/>
    <col min="3833" max="3833" width="15.59765625" style="106" bestFit="1" customWidth="1"/>
    <col min="3834" max="3834" width="11.1328125" style="106" bestFit="1" customWidth="1"/>
    <col min="3835" max="3835" width="10.6640625" style="106"/>
    <col min="3836" max="3836" width="32.86328125" style="106" customWidth="1"/>
    <col min="3837" max="3837" width="20.3984375" style="106" customWidth="1"/>
    <col min="3838" max="3838" width="19.3984375" style="106" customWidth="1"/>
    <col min="3839" max="3839" width="20.59765625" style="106" customWidth="1"/>
    <col min="3840" max="3840" width="8.3984375" style="106" customWidth="1"/>
    <col min="3841" max="3841" width="19.265625" style="106" customWidth="1"/>
    <col min="3842" max="3842" width="23.265625" style="106" customWidth="1"/>
    <col min="3843" max="3843" width="13.86328125" style="106" bestFit="1" customWidth="1"/>
    <col min="3844" max="3844" width="10.73046875" style="106" bestFit="1" customWidth="1"/>
    <col min="3845" max="3845" width="10.6640625" style="106"/>
    <col min="3846" max="3847" width="12.59765625" style="106" bestFit="1" customWidth="1"/>
    <col min="3848" max="4069" width="10.6640625" style="106"/>
    <col min="4070" max="4070" width="6.1328125" style="106" customWidth="1"/>
    <col min="4071" max="4071" width="29" style="106" customWidth="1"/>
    <col min="4072" max="4072" width="25.86328125" style="106" customWidth="1"/>
    <col min="4073" max="4073" width="26.86328125" style="106" customWidth="1"/>
    <col min="4074" max="4074" width="15.73046875" style="106" customWidth="1"/>
    <col min="4075" max="4075" width="9.59765625" style="106" customWidth="1"/>
    <col min="4076" max="4076" width="5.59765625" style="106" customWidth="1"/>
    <col min="4077" max="4077" width="24.73046875" style="106" customWidth="1"/>
    <col min="4078" max="4078" width="23.59765625" style="106" customWidth="1"/>
    <col min="4079" max="4079" width="21.3984375" style="106" customWidth="1"/>
    <col min="4080" max="4080" width="11.1328125" style="106" customWidth="1"/>
    <col min="4081" max="4081" width="10.6640625" style="106"/>
    <col min="4082" max="4082" width="21.1328125" style="106" customWidth="1"/>
    <col min="4083" max="4083" width="26" style="106" customWidth="1"/>
    <col min="4084" max="4084" width="20.59765625" style="106" customWidth="1"/>
    <col min="4085" max="4085" width="11.1328125" style="106" bestFit="1" customWidth="1"/>
    <col min="4086" max="4086" width="7.265625" style="106" customWidth="1"/>
    <col min="4087" max="4087" width="26.86328125" style="106" customWidth="1"/>
    <col min="4088" max="4088" width="14.86328125" style="106" bestFit="1" customWidth="1"/>
    <col min="4089" max="4089" width="15.59765625" style="106" bestFit="1" customWidth="1"/>
    <col min="4090" max="4090" width="11.1328125" style="106" bestFit="1" customWidth="1"/>
    <col min="4091" max="4091" width="10.6640625" style="106"/>
    <col min="4092" max="4092" width="32.86328125" style="106" customWidth="1"/>
    <col min="4093" max="4093" width="20.3984375" style="106" customWidth="1"/>
    <col min="4094" max="4094" width="19.3984375" style="106" customWidth="1"/>
    <col min="4095" max="4095" width="20.59765625" style="106" customWidth="1"/>
    <col min="4096" max="4096" width="8.3984375" style="106" customWidth="1"/>
    <col min="4097" max="4097" width="19.265625" style="106" customWidth="1"/>
    <col min="4098" max="4098" width="23.265625" style="106" customWidth="1"/>
    <col min="4099" max="4099" width="13.86328125" style="106" bestFit="1" customWidth="1"/>
    <col min="4100" max="4100" width="10.73046875" style="106" bestFit="1" customWidth="1"/>
    <col min="4101" max="4101" width="10.6640625" style="106"/>
    <col min="4102" max="4103" width="12.59765625" style="106" bestFit="1" customWidth="1"/>
    <col min="4104" max="4325" width="10.6640625" style="106"/>
    <col min="4326" max="4326" width="6.1328125" style="106" customWidth="1"/>
    <col min="4327" max="4327" width="29" style="106" customWidth="1"/>
    <col min="4328" max="4328" width="25.86328125" style="106" customWidth="1"/>
    <col min="4329" max="4329" width="26.86328125" style="106" customWidth="1"/>
    <col min="4330" max="4330" width="15.73046875" style="106" customWidth="1"/>
    <col min="4331" max="4331" width="9.59765625" style="106" customWidth="1"/>
    <col min="4332" max="4332" width="5.59765625" style="106" customWidth="1"/>
    <col min="4333" max="4333" width="24.73046875" style="106" customWidth="1"/>
    <col min="4334" max="4334" width="23.59765625" style="106" customWidth="1"/>
    <col min="4335" max="4335" width="21.3984375" style="106" customWidth="1"/>
    <col min="4336" max="4336" width="11.1328125" style="106" customWidth="1"/>
    <col min="4337" max="4337" width="10.6640625" style="106"/>
    <col min="4338" max="4338" width="21.1328125" style="106" customWidth="1"/>
    <col min="4339" max="4339" width="26" style="106" customWidth="1"/>
    <col min="4340" max="4340" width="20.59765625" style="106" customWidth="1"/>
    <col min="4341" max="4341" width="11.1328125" style="106" bestFit="1" customWidth="1"/>
    <col min="4342" max="4342" width="7.265625" style="106" customWidth="1"/>
    <col min="4343" max="4343" width="26.86328125" style="106" customWidth="1"/>
    <col min="4344" max="4344" width="14.86328125" style="106" bestFit="1" customWidth="1"/>
    <col min="4345" max="4345" width="15.59765625" style="106" bestFit="1" customWidth="1"/>
    <col min="4346" max="4346" width="11.1328125" style="106" bestFit="1" customWidth="1"/>
    <col min="4347" max="4347" width="10.6640625" style="106"/>
    <col min="4348" max="4348" width="32.86328125" style="106" customWidth="1"/>
    <col min="4349" max="4349" width="20.3984375" style="106" customWidth="1"/>
    <col min="4350" max="4350" width="19.3984375" style="106" customWidth="1"/>
    <col min="4351" max="4351" width="20.59765625" style="106" customWidth="1"/>
    <col min="4352" max="4352" width="8.3984375" style="106" customWidth="1"/>
    <col min="4353" max="4353" width="19.265625" style="106" customWidth="1"/>
    <col min="4354" max="4354" width="23.265625" style="106" customWidth="1"/>
    <col min="4355" max="4355" width="13.86328125" style="106" bestFit="1" customWidth="1"/>
    <col min="4356" max="4356" width="10.73046875" style="106" bestFit="1" customWidth="1"/>
    <col min="4357" max="4357" width="10.6640625" style="106"/>
    <col min="4358" max="4359" width="12.59765625" style="106" bestFit="1" customWidth="1"/>
    <col min="4360" max="4581" width="10.6640625" style="106"/>
    <col min="4582" max="4582" width="6.1328125" style="106" customWidth="1"/>
    <col min="4583" max="4583" width="29" style="106" customWidth="1"/>
    <col min="4584" max="4584" width="25.86328125" style="106" customWidth="1"/>
    <col min="4585" max="4585" width="26.86328125" style="106" customWidth="1"/>
    <col min="4586" max="4586" width="15.73046875" style="106" customWidth="1"/>
    <col min="4587" max="4587" width="9.59765625" style="106" customWidth="1"/>
    <col min="4588" max="4588" width="5.59765625" style="106" customWidth="1"/>
    <col min="4589" max="4589" width="24.73046875" style="106" customWidth="1"/>
    <col min="4590" max="4590" width="23.59765625" style="106" customWidth="1"/>
    <col min="4591" max="4591" width="21.3984375" style="106" customWidth="1"/>
    <col min="4592" max="4592" width="11.1328125" style="106" customWidth="1"/>
    <col min="4593" max="4593" width="10.6640625" style="106"/>
    <col min="4594" max="4594" width="21.1328125" style="106" customWidth="1"/>
    <col min="4595" max="4595" width="26" style="106" customWidth="1"/>
    <col min="4596" max="4596" width="20.59765625" style="106" customWidth="1"/>
    <col min="4597" max="4597" width="11.1328125" style="106" bestFit="1" customWidth="1"/>
    <col min="4598" max="4598" width="7.265625" style="106" customWidth="1"/>
    <col min="4599" max="4599" width="26.86328125" style="106" customWidth="1"/>
    <col min="4600" max="4600" width="14.86328125" style="106" bestFit="1" customWidth="1"/>
    <col min="4601" max="4601" width="15.59765625" style="106" bestFit="1" customWidth="1"/>
    <col min="4602" max="4602" width="11.1328125" style="106" bestFit="1" customWidth="1"/>
    <col min="4603" max="4603" width="10.6640625" style="106"/>
    <col min="4604" max="4604" width="32.86328125" style="106" customWidth="1"/>
    <col min="4605" max="4605" width="20.3984375" style="106" customWidth="1"/>
    <col min="4606" max="4606" width="19.3984375" style="106" customWidth="1"/>
    <col min="4607" max="4607" width="20.59765625" style="106" customWidth="1"/>
    <col min="4608" max="4608" width="8.3984375" style="106" customWidth="1"/>
    <col min="4609" max="4609" width="19.265625" style="106" customWidth="1"/>
    <col min="4610" max="4610" width="23.265625" style="106" customWidth="1"/>
    <col min="4611" max="4611" width="13.86328125" style="106" bestFit="1" customWidth="1"/>
    <col min="4612" max="4612" width="10.73046875" style="106" bestFit="1" customWidth="1"/>
    <col min="4613" max="4613" width="10.6640625" style="106"/>
    <col min="4614" max="4615" width="12.59765625" style="106" bestFit="1" customWidth="1"/>
    <col min="4616" max="4837" width="10.6640625" style="106"/>
    <col min="4838" max="4838" width="6.1328125" style="106" customWidth="1"/>
    <col min="4839" max="4839" width="29" style="106" customWidth="1"/>
    <col min="4840" max="4840" width="25.86328125" style="106" customWidth="1"/>
    <col min="4841" max="4841" width="26.86328125" style="106" customWidth="1"/>
    <col min="4842" max="4842" width="15.73046875" style="106" customWidth="1"/>
    <col min="4843" max="4843" width="9.59765625" style="106" customWidth="1"/>
    <col min="4844" max="4844" width="5.59765625" style="106" customWidth="1"/>
    <col min="4845" max="4845" width="24.73046875" style="106" customWidth="1"/>
    <col min="4846" max="4846" width="23.59765625" style="106" customWidth="1"/>
    <col min="4847" max="4847" width="21.3984375" style="106" customWidth="1"/>
    <col min="4848" max="4848" width="11.1328125" style="106" customWidth="1"/>
    <col min="4849" max="4849" width="10.6640625" style="106"/>
    <col min="4850" max="4850" width="21.1328125" style="106" customWidth="1"/>
    <col min="4851" max="4851" width="26" style="106" customWidth="1"/>
    <col min="4852" max="4852" width="20.59765625" style="106" customWidth="1"/>
    <col min="4853" max="4853" width="11.1328125" style="106" bestFit="1" customWidth="1"/>
    <col min="4854" max="4854" width="7.265625" style="106" customWidth="1"/>
    <col min="4855" max="4855" width="26.86328125" style="106" customWidth="1"/>
    <col min="4856" max="4856" width="14.86328125" style="106" bestFit="1" customWidth="1"/>
    <col min="4857" max="4857" width="15.59765625" style="106" bestFit="1" customWidth="1"/>
    <col min="4858" max="4858" width="11.1328125" style="106" bestFit="1" customWidth="1"/>
    <col min="4859" max="4859" width="10.6640625" style="106"/>
    <col min="4860" max="4860" width="32.86328125" style="106" customWidth="1"/>
    <col min="4861" max="4861" width="20.3984375" style="106" customWidth="1"/>
    <col min="4862" max="4862" width="19.3984375" style="106" customWidth="1"/>
    <col min="4863" max="4863" width="20.59765625" style="106" customWidth="1"/>
    <col min="4864" max="4864" width="8.3984375" style="106" customWidth="1"/>
    <col min="4865" max="4865" width="19.265625" style="106" customWidth="1"/>
    <col min="4866" max="4866" width="23.265625" style="106" customWidth="1"/>
    <col min="4867" max="4867" width="13.86328125" style="106" bestFit="1" customWidth="1"/>
    <col min="4868" max="4868" width="10.73046875" style="106" bestFit="1" customWidth="1"/>
    <col min="4869" max="4869" width="10.6640625" style="106"/>
    <col min="4870" max="4871" width="12.59765625" style="106" bestFit="1" customWidth="1"/>
    <col min="4872" max="5093" width="10.6640625" style="106"/>
    <col min="5094" max="5094" width="6.1328125" style="106" customWidth="1"/>
    <col min="5095" max="5095" width="29" style="106" customWidth="1"/>
    <col min="5096" max="5096" width="25.86328125" style="106" customWidth="1"/>
    <col min="5097" max="5097" width="26.86328125" style="106" customWidth="1"/>
    <col min="5098" max="5098" width="15.73046875" style="106" customWidth="1"/>
    <col min="5099" max="5099" width="9.59765625" style="106" customWidth="1"/>
    <col min="5100" max="5100" width="5.59765625" style="106" customWidth="1"/>
    <col min="5101" max="5101" width="24.73046875" style="106" customWidth="1"/>
    <col min="5102" max="5102" width="23.59765625" style="106" customWidth="1"/>
    <col min="5103" max="5103" width="21.3984375" style="106" customWidth="1"/>
    <col min="5104" max="5104" width="11.1328125" style="106" customWidth="1"/>
    <col min="5105" max="5105" width="10.6640625" style="106"/>
    <col min="5106" max="5106" width="21.1328125" style="106" customWidth="1"/>
    <col min="5107" max="5107" width="26" style="106" customWidth="1"/>
    <col min="5108" max="5108" width="20.59765625" style="106" customWidth="1"/>
    <col min="5109" max="5109" width="11.1328125" style="106" bestFit="1" customWidth="1"/>
    <col min="5110" max="5110" width="7.265625" style="106" customWidth="1"/>
    <col min="5111" max="5111" width="26.86328125" style="106" customWidth="1"/>
    <col min="5112" max="5112" width="14.86328125" style="106" bestFit="1" customWidth="1"/>
    <col min="5113" max="5113" width="15.59765625" style="106" bestFit="1" customWidth="1"/>
    <col min="5114" max="5114" width="11.1328125" style="106" bestFit="1" customWidth="1"/>
    <col min="5115" max="5115" width="10.6640625" style="106"/>
    <col min="5116" max="5116" width="32.86328125" style="106" customWidth="1"/>
    <col min="5117" max="5117" width="20.3984375" style="106" customWidth="1"/>
    <col min="5118" max="5118" width="19.3984375" style="106" customWidth="1"/>
    <col min="5119" max="5119" width="20.59765625" style="106" customWidth="1"/>
    <col min="5120" max="5120" width="8.3984375" style="106" customWidth="1"/>
    <col min="5121" max="5121" width="19.265625" style="106" customWidth="1"/>
    <col min="5122" max="5122" width="23.265625" style="106" customWidth="1"/>
    <col min="5123" max="5123" width="13.86328125" style="106" bestFit="1" customWidth="1"/>
    <col min="5124" max="5124" width="10.73046875" style="106" bestFit="1" customWidth="1"/>
    <col min="5125" max="5125" width="10.6640625" style="106"/>
    <col min="5126" max="5127" width="12.59765625" style="106" bestFit="1" customWidth="1"/>
    <col min="5128" max="5349" width="10.6640625" style="106"/>
    <col min="5350" max="5350" width="6.1328125" style="106" customWidth="1"/>
    <col min="5351" max="5351" width="29" style="106" customWidth="1"/>
    <col min="5352" max="5352" width="25.86328125" style="106" customWidth="1"/>
    <col min="5353" max="5353" width="26.86328125" style="106" customWidth="1"/>
    <col min="5354" max="5354" width="15.73046875" style="106" customWidth="1"/>
    <col min="5355" max="5355" width="9.59765625" style="106" customWidth="1"/>
    <col min="5356" max="5356" width="5.59765625" style="106" customWidth="1"/>
    <col min="5357" max="5357" width="24.73046875" style="106" customWidth="1"/>
    <col min="5358" max="5358" width="23.59765625" style="106" customWidth="1"/>
    <col min="5359" max="5359" width="21.3984375" style="106" customWidth="1"/>
    <col min="5360" max="5360" width="11.1328125" style="106" customWidth="1"/>
    <col min="5361" max="5361" width="10.6640625" style="106"/>
    <col min="5362" max="5362" width="21.1328125" style="106" customWidth="1"/>
    <col min="5363" max="5363" width="26" style="106" customWidth="1"/>
    <col min="5364" max="5364" width="20.59765625" style="106" customWidth="1"/>
    <col min="5365" max="5365" width="11.1328125" style="106" bestFit="1" customWidth="1"/>
    <col min="5366" max="5366" width="7.265625" style="106" customWidth="1"/>
    <col min="5367" max="5367" width="26.86328125" style="106" customWidth="1"/>
    <col min="5368" max="5368" width="14.86328125" style="106" bestFit="1" customWidth="1"/>
    <col min="5369" max="5369" width="15.59765625" style="106" bestFit="1" customWidth="1"/>
    <col min="5370" max="5370" width="11.1328125" style="106" bestFit="1" customWidth="1"/>
    <col min="5371" max="5371" width="10.6640625" style="106"/>
    <col min="5372" max="5372" width="32.86328125" style="106" customWidth="1"/>
    <col min="5373" max="5373" width="20.3984375" style="106" customWidth="1"/>
    <col min="5374" max="5374" width="19.3984375" style="106" customWidth="1"/>
    <col min="5375" max="5375" width="20.59765625" style="106" customWidth="1"/>
    <col min="5376" max="5376" width="8.3984375" style="106" customWidth="1"/>
    <col min="5377" max="5377" width="19.265625" style="106" customWidth="1"/>
    <col min="5378" max="5378" width="23.265625" style="106" customWidth="1"/>
    <col min="5379" max="5379" width="13.86328125" style="106" bestFit="1" customWidth="1"/>
    <col min="5380" max="5380" width="10.73046875" style="106" bestFit="1" customWidth="1"/>
    <col min="5381" max="5381" width="10.6640625" style="106"/>
    <col min="5382" max="5383" width="12.59765625" style="106" bestFit="1" customWidth="1"/>
    <col min="5384" max="5605" width="10.6640625" style="106"/>
    <col min="5606" max="5606" width="6.1328125" style="106" customWidth="1"/>
    <col min="5607" max="5607" width="29" style="106" customWidth="1"/>
    <col min="5608" max="5608" width="25.86328125" style="106" customWidth="1"/>
    <col min="5609" max="5609" width="26.86328125" style="106" customWidth="1"/>
    <col min="5610" max="5610" width="15.73046875" style="106" customWidth="1"/>
    <col min="5611" max="5611" width="9.59765625" style="106" customWidth="1"/>
    <col min="5612" max="5612" width="5.59765625" style="106" customWidth="1"/>
    <col min="5613" max="5613" width="24.73046875" style="106" customWidth="1"/>
    <col min="5614" max="5614" width="23.59765625" style="106" customWidth="1"/>
    <col min="5615" max="5615" width="21.3984375" style="106" customWidth="1"/>
    <col min="5616" max="5616" width="11.1328125" style="106" customWidth="1"/>
    <col min="5617" max="5617" width="10.6640625" style="106"/>
    <col min="5618" max="5618" width="21.1328125" style="106" customWidth="1"/>
    <col min="5619" max="5619" width="26" style="106" customWidth="1"/>
    <col min="5620" max="5620" width="20.59765625" style="106" customWidth="1"/>
    <col min="5621" max="5621" width="11.1328125" style="106" bestFit="1" customWidth="1"/>
    <col min="5622" max="5622" width="7.265625" style="106" customWidth="1"/>
    <col min="5623" max="5623" width="26.86328125" style="106" customWidth="1"/>
    <col min="5624" max="5624" width="14.86328125" style="106" bestFit="1" customWidth="1"/>
    <col min="5625" max="5625" width="15.59765625" style="106" bestFit="1" customWidth="1"/>
    <col min="5626" max="5626" width="11.1328125" style="106" bestFit="1" customWidth="1"/>
    <col min="5627" max="5627" width="10.6640625" style="106"/>
    <col min="5628" max="5628" width="32.86328125" style="106" customWidth="1"/>
    <col min="5629" max="5629" width="20.3984375" style="106" customWidth="1"/>
    <col min="5630" max="5630" width="19.3984375" style="106" customWidth="1"/>
    <col min="5631" max="5631" width="20.59765625" style="106" customWidth="1"/>
    <col min="5632" max="5632" width="8.3984375" style="106" customWidth="1"/>
    <col min="5633" max="5633" width="19.265625" style="106" customWidth="1"/>
    <col min="5634" max="5634" width="23.265625" style="106" customWidth="1"/>
    <col min="5635" max="5635" width="13.86328125" style="106" bestFit="1" customWidth="1"/>
    <col min="5636" max="5636" width="10.73046875" style="106" bestFit="1" customWidth="1"/>
    <col min="5637" max="5637" width="10.6640625" style="106"/>
    <col min="5638" max="5639" width="12.59765625" style="106" bestFit="1" customWidth="1"/>
    <col min="5640" max="5861" width="10.6640625" style="106"/>
    <col min="5862" max="5862" width="6.1328125" style="106" customWidth="1"/>
    <col min="5863" max="5863" width="29" style="106" customWidth="1"/>
    <col min="5864" max="5864" width="25.86328125" style="106" customWidth="1"/>
    <col min="5865" max="5865" width="26.86328125" style="106" customWidth="1"/>
    <col min="5866" max="5866" width="15.73046875" style="106" customWidth="1"/>
    <col min="5867" max="5867" width="9.59765625" style="106" customWidth="1"/>
    <col min="5868" max="5868" width="5.59765625" style="106" customWidth="1"/>
    <col min="5869" max="5869" width="24.73046875" style="106" customWidth="1"/>
    <col min="5870" max="5870" width="23.59765625" style="106" customWidth="1"/>
    <col min="5871" max="5871" width="21.3984375" style="106" customWidth="1"/>
    <col min="5872" max="5872" width="11.1328125" style="106" customWidth="1"/>
    <col min="5873" max="5873" width="10.6640625" style="106"/>
    <col min="5874" max="5874" width="21.1328125" style="106" customWidth="1"/>
    <col min="5875" max="5875" width="26" style="106" customWidth="1"/>
    <col min="5876" max="5876" width="20.59765625" style="106" customWidth="1"/>
    <col min="5877" max="5877" width="11.1328125" style="106" bestFit="1" customWidth="1"/>
    <col min="5878" max="5878" width="7.265625" style="106" customWidth="1"/>
    <col min="5879" max="5879" width="26.86328125" style="106" customWidth="1"/>
    <col min="5880" max="5880" width="14.86328125" style="106" bestFit="1" customWidth="1"/>
    <col min="5881" max="5881" width="15.59765625" style="106" bestFit="1" customWidth="1"/>
    <col min="5882" max="5882" width="11.1328125" style="106" bestFit="1" customWidth="1"/>
    <col min="5883" max="5883" width="10.6640625" style="106"/>
    <col min="5884" max="5884" width="32.86328125" style="106" customWidth="1"/>
    <col min="5885" max="5885" width="20.3984375" style="106" customWidth="1"/>
    <col min="5886" max="5886" width="19.3984375" style="106" customWidth="1"/>
    <col min="5887" max="5887" width="20.59765625" style="106" customWidth="1"/>
    <col min="5888" max="5888" width="8.3984375" style="106" customWidth="1"/>
    <col min="5889" max="5889" width="19.265625" style="106" customWidth="1"/>
    <col min="5890" max="5890" width="23.265625" style="106" customWidth="1"/>
    <col min="5891" max="5891" width="13.86328125" style="106" bestFit="1" customWidth="1"/>
    <col min="5892" max="5892" width="10.73046875" style="106" bestFit="1" customWidth="1"/>
    <col min="5893" max="5893" width="10.6640625" style="106"/>
    <col min="5894" max="5895" width="12.59765625" style="106" bestFit="1" customWidth="1"/>
    <col min="5896" max="6117" width="10.6640625" style="106"/>
    <col min="6118" max="6118" width="6.1328125" style="106" customWidth="1"/>
    <col min="6119" max="6119" width="29" style="106" customWidth="1"/>
    <col min="6120" max="6120" width="25.86328125" style="106" customWidth="1"/>
    <col min="6121" max="6121" width="26.86328125" style="106" customWidth="1"/>
    <col min="6122" max="6122" width="15.73046875" style="106" customWidth="1"/>
    <col min="6123" max="6123" width="9.59765625" style="106" customWidth="1"/>
    <col min="6124" max="6124" width="5.59765625" style="106" customWidth="1"/>
    <col min="6125" max="6125" width="24.73046875" style="106" customWidth="1"/>
    <col min="6126" max="6126" width="23.59765625" style="106" customWidth="1"/>
    <col min="6127" max="6127" width="21.3984375" style="106" customWidth="1"/>
    <col min="6128" max="6128" width="11.1328125" style="106" customWidth="1"/>
    <col min="6129" max="6129" width="10.6640625" style="106"/>
    <col min="6130" max="6130" width="21.1328125" style="106" customWidth="1"/>
    <col min="6131" max="6131" width="26" style="106" customWidth="1"/>
    <col min="6132" max="6132" width="20.59765625" style="106" customWidth="1"/>
    <col min="6133" max="6133" width="11.1328125" style="106" bestFit="1" customWidth="1"/>
    <col min="6134" max="6134" width="7.265625" style="106" customWidth="1"/>
    <col min="6135" max="6135" width="26.86328125" style="106" customWidth="1"/>
    <col min="6136" max="6136" width="14.86328125" style="106" bestFit="1" customWidth="1"/>
    <col min="6137" max="6137" width="15.59765625" style="106" bestFit="1" customWidth="1"/>
    <col min="6138" max="6138" width="11.1328125" style="106" bestFit="1" customWidth="1"/>
    <col min="6139" max="6139" width="10.6640625" style="106"/>
    <col min="6140" max="6140" width="32.86328125" style="106" customWidth="1"/>
    <col min="6141" max="6141" width="20.3984375" style="106" customWidth="1"/>
    <col min="6142" max="6142" width="19.3984375" style="106" customWidth="1"/>
    <col min="6143" max="6143" width="20.59765625" style="106" customWidth="1"/>
    <col min="6144" max="6144" width="8.3984375" style="106" customWidth="1"/>
    <col min="6145" max="6145" width="19.265625" style="106" customWidth="1"/>
    <col min="6146" max="6146" width="23.265625" style="106" customWidth="1"/>
    <col min="6147" max="6147" width="13.86328125" style="106" bestFit="1" customWidth="1"/>
    <col min="6148" max="6148" width="10.73046875" style="106" bestFit="1" customWidth="1"/>
    <col min="6149" max="6149" width="10.6640625" style="106"/>
    <col min="6150" max="6151" width="12.59765625" style="106" bestFit="1" customWidth="1"/>
    <col min="6152" max="6373" width="10.6640625" style="106"/>
    <col min="6374" max="6374" width="6.1328125" style="106" customWidth="1"/>
    <col min="6375" max="6375" width="29" style="106" customWidth="1"/>
    <col min="6376" max="6376" width="25.86328125" style="106" customWidth="1"/>
    <col min="6377" max="6377" width="26.86328125" style="106" customWidth="1"/>
    <col min="6378" max="6378" width="15.73046875" style="106" customWidth="1"/>
    <col min="6379" max="6379" width="9.59765625" style="106" customWidth="1"/>
    <col min="6380" max="6380" width="5.59765625" style="106" customWidth="1"/>
    <col min="6381" max="6381" width="24.73046875" style="106" customWidth="1"/>
    <col min="6382" max="6382" width="23.59765625" style="106" customWidth="1"/>
    <col min="6383" max="6383" width="21.3984375" style="106" customWidth="1"/>
    <col min="6384" max="6384" width="11.1328125" style="106" customWidth="1"/>
    <col min="6385" max="6385" width="10.6640625" style="106"/>
    <col min="6386" max="6386" width="21.1328125" style="106" customWidth="1"/>
    <col min="6387" max="6387" width="26" style="106" customWidth="1"/>
    <col min="6388" max="6388" width="20.59765625" style="106" customWidth="1"/>
    <col min="6389" max="6389" width="11.1328125" style="106" bestFit="1" customWidth="1"/>
    <col min="6390" max="6390" width="7.265625" style="106" customWidth="1"/>
    <col min="6391" max="6391" width="26.86328125" style="106" customWidth="1"/>
    <col min="6392" max="6392" width="14.86328125" style="106" bestFit="1" customWidth="1"/>
    <col min="6393" max="6393" width="15.59765625" style="106" bestFit="1" customWidth="1"/>
    <col min="6394" max="6394" width="11.1328125" style="106" bestFit="1" customWidth="1"/>
    <col min="6395" max="6395" width="10.6640625" style="106"/>
    <col min="6396" max="6396" width="32.86328125" style="106" customWidth="1"/>
    <col min="6397" max="6397" width="20.3984375" style="106" customWidth="1"/>
    <col min="6398" max="6398" width="19.3984375" style="106" customWidth="1"/>
    <col min="6399" max="6399" width="20.59765625" style="106" customWidth="1"/>
    <col min="6400" max="6400" width="8.3984375" style="106" customWidth="1"/>
    <col min="6401" max="6401" width="19.265625" style="106" customWidth="1"/>
    <col min="6402" max="6402" width="23.265625" style="106" customWidth="1"/>
    <col min="6403" max="6403" width="13.86328125" style="106" bestFit="1" customWidth="1"/>
    <col min="6404" max="6404" width="10.73046875" style="106" bestFit="1" customWidth="1"/>
    <col min="6405" max="6405" width="10.6640625" style="106"/>
    <col min="6406" max="6407" width="12.59765625" style="106" bestFit="1" customWidth="1"/>
    <col min="6408" max="6629" width="10.6640625" style="106"/>
    <col min="6630" max="6630" width="6.1328125" style="106" customWidth="1"/>
    <col min="6631" max="6631" width="29" style="106" customWidth="1"/>
    <col min="6632" max="6632" width="25.86328125" style="106" customWidth="1"/>
    <col min="6633" max="6633" width="26.86328125" style="106" customWidth="1"/>
    <col min="6634" max="6634" width="15.73046875" style="106" customWidth="1"/>
    <col min="6635" max="6635" width="9.59765625" style="106" customWidth="1"/>
    <col min="6636" max="6636" width="5.59765625" style="106" customWidth="1"/>
    <col min="6637" max="6637" width="24.73046875" style="106" customWidth="1"/>
    <col min="6638" max="6638" width="23.59765625" style="106" customWidth="1"/>
    <col min="6639" max="6639" width="21.3984375" style="106" customWidth="1"/>
    <col min="6640" max="6640" width="11.1328125" style="106" customWidth="1"/>
    <col min="6641" max="6641" width="10.6640625" style="106"/>
    <col min="6642" max="6642" width="21.1328125" style="106" customWidth="1"/>
    <col min="6643" max="6643" width="26" style="106" customWidth="1"/>
    <col min="6644" max="6644" width="20.59765625" style="106" customWidth="1"/>
    <col min="6645" max="6645" width="11.1328125" style="106" bestFit="1" customWidth="1"/>
    <col min="6646" max="6646" width="7.265625" style="106" customWidth="1"/>
    <col min="6647" max="6647" width="26.86328125" style="106" customWidth="1"/>
    <col min="6648" max="6648" width="14.86328125" style="106" bestFit="1" customWidth="1"/>
    <col min="6649" max="6649" width="15.59765625" style="106" bestFit="1" customWidth="1"/>
    <col min="6650" max="6650" width="11.1328125" style="106" bestFit="1" customWidth="1"/>
    <col min="6651" max="6651" width="10.6640625" style="106"/>
    <col min="6652" max="6652" width="32.86328125" style="106" customWidth="1"/>
    <col min="6653" max="6653" width="20.3984375" style="106" customWidth="1"/>
    <col min="6654" max="6654" width="19.3984375" style="106" customWidth="1"/>
    <col min="6655" max="6655" width="20.59765625" style="106" customWidth="1"/>
    <col min="6656" max="6656" width="8.3984375" style="106" customWidth="1"/>
    <col min="6657" max="6657" width="19.265625" style="106" customWidth="1"/>
    <col min="6658" max="6658" width="23.265625" style="106" customWidth="1"/>
    <col min="6659" max="6659" width="13.86328125" style="106" bestFit="1" customWidth="1"/>
    <col min="6660" max="6660" width="10.73046875" style="106" bestFit="1" customWidth="1"/>
    <col min="6661" max="6661" width="10.6640625" style="106"/>
    <col min="6662" max="6663" width="12.59765625" style="106" bestFit="1" customWidth="1"/>
    <col min="6664" max="6885" width="10.6640625" style="106"/>
    <col min="6886" max="6886" width="6.1328125" style="106" customWidth="1"/>
    <col min="6887" max="6887" width="29" style="106" customWidth="1"/>
    <col min="6888" max="6888" width="25.86328125" style="106" customWidth="1"/>
    <col min="6889" max="6889" width="26.86328125" style="106" customWidth="1"/>
    <col min="6890" max="6890" width="15.73046875" style="106" customWidth="1"/>
    <col min="6891" max="6891" width="9.59765625" style="106" customWidth="1"/>
    <col min="6892" max="6892" width="5.59765625" style="106" customWidth="1"/>
    <col min="6893" max="6893" width="24.73046875" style="106" customWidth="1"/>
    <col min="6894" max="6894" width="23.59765625" style="106" customWidth="1"/>
    <col min="6895" max="6895" width="21.3984375" style="106" customWidth="1"/>
    <col min="6896" max="6896" width="11.1328125" style="106" customWidth="1"/>
    <col min="6897" max="6897" width="10.6640625" style="106"/>
    <col min="6898" max="6898" width="21.1328125" style="106" customWidth="1"/>
    <col min="6899" max="6899" width="26" style="106" customWidth="1"/>
    <col min="6900" max="6900" width="20.59765625" style="106" customWidth="1"/>
    <col min="6901" max="6901" width="11.1328125" style="106" bestFit="1" customWidth="1"/>
    <col min="6902" max="6902" width="7.265625" style="106" customWidth="1"/>
    <col min="6903" max="6903" width="26.86328125" style="106" customWidth="1"/>
    <col min="6904" max="6904" width="14.86328125" style="106" bestFit="1" customWidth="1"/>
    <col min="6905" max="6905" width="15.59765625" style="106" bestFit="1" customWidth="1"/>
    <col min="6906" max="6906" width="11.1328125" style="106" bestFit="1" customWidth="1"/>
    <col min="6907" max="6907" width="10.6640625" style="106"/>
    <col min="6908" max="6908" width="32.86328125" style="106" customWidth="1"/>
    <col min="6909" max="6909" width="20.3984375" style="106" customWidth="1"/>
    <col min="6910" max="6910" width="19.3984375" style="106" customWidth="1"/>
    <col min="6911" max="6911" width="20.59765625" style="106" customWidth="1"/>
    <col min="6912" max="6912" width="8.3984375" style="106" customWidth="1"/>
    <col min="6913" max="6913" width="19.265625" style="106" customWidth="1"/>
    <col min="6914" max="6914" width="23.265625" style="106" customWidth="1"/>
    <col min="6915" max="6915" width="13.86328125" style="106" bestFit="1" customWidth="1"/>
    <col min="6916" max="6916" width="10.73046875" style="106" bestFit="1" customWidth="1"/>
    <col min="6917" max="6917" width="10.6640625" style="106"/>
    <col min="6918" max="6919" width="12.59765625" style="106" bestFit="1" customWidth="1"/>
    <col min="6920" max="7141" width="10.6640625" style="106"/>
    <col min="7142" max="7142" width="6.1328125" style="106" customWidth="1"/>
    <col min="7143" max="7143" width="29" style="106" customWidth="1"/>
    <col min="7144" max="7144" width="25.86328125" style="106" customWidth="1"/>
    <col min="7145" max="7145" width="26.86328125" style="106" customWidth="1"/>
    <col min="7146" max="7146" width="15.73046875" style="106" customWidth="1"/>
    <col min="7147" max="7147" width="9.59765625" style="106" customWidth="1"/>
    <col min="7148" max="7148" width="5.59765625" style="106" customWidth="1"/>
    <col min="7149" max="7149" width="24.73046875" style="106" customWidth="1"/>
    <col min="7150" max="7150" width="23.59765625" style="106" customWidth="1"/>
    <col min="7151" max="7151" width="21.3984375" style="106" customWidth="1"/>
    <col min="7152" max="7152" width="11.1328125" style="106" customWidth="1"/>
    <col min="7153" max="7153" width="10.6640625" style="106"/>
    <col min="7154" max="7154" width="21.1328125" style="106" customWidth="1"/>
    <col min="7155" max="7155" width="26" style="106" customWidth="1"/>
    <col min="7156" max="7156" width="20.59765625" style="106" customWidth="1"/>
    <col min="7157" max="7157" width="11.1328125" style="106" bestFit="1" customWidth="1"/>
    <col min="7158" max="7158" width="7.265625" style="106" customWidth="1"/>
    <col min="7159" max="7159" width="26.86328125" style="106" customWidth="1"/>
    <col min="7160" max="7160" width="14.86328125" style="106" bestFit="1" customWidth="1"/>
    <col min="7161" max="7161" width="15.59765625" style="106" bestFit="1" customWidth="1"/>
    <col min="7162" max="7162" width="11.1328125" style="106" bestFit="1" customWidth="1"/>
    <col min="7163" max="7163" width="10.6640625" style="106"/>
    <col min="7164" max="7164" width="32.86328125" style="106" customWidth="1"/>
    <col min="7165" max="7165" width="20.3984375" style="106" customWidth="1"/>
    <col min="7166" max="7166" width="19.3984375" style="106" customWidth="1"/>
    <col min="7167" max="7167" width="20.59765625" style="106" customWidth="1"/>
    <col min="7168" max="7168" width="8.3984375" style="106" customWidth="1"/>
    <col min="7169" max="7169" width="19.265625" style="106" customWidth="1"/>
    <col min="7170" max="7170" width="23.265625" style="106" customWidth="1"/>
    <col min="7171" max="7171" width="13.86328125" style="106" bestFit="1" customWidth="1"/>
    <col min="7172" max="7172" width="10.73046875" style="106" bestFit="1" customWidth="1"/>
    <col min="7173" max="7173" width="10.6640625" style="106"/>
    <col min="7174" max="7175" width="12.59765625" style="106" bestFit="1" customWidth="1"/>
    <col min="7176" max="7397" width="10.6640625" style="106"/>
    <col min="7398" max="7398" width="6.1328125" style="106" customWidth="1"/>
    <col min="7399" max="7399" width="29" style="106" customWidth="1"/>
    <col min="7400" max="7400" width="25.86328125" style="106" customWidth="1"/>
    <col min="7401" max="7401" width="26.86328125" style="106" customWidth="1"/>
    <col min="7402" max="7402" width="15.73046875" style="106" customWidth="1"/>
    <col min="7403" max="7403" width="9.59765625" style="106" customWidth="1"/>
    <col min="7404" max="7404" width="5.59765625" style="106" customWidth="1"/>
    <col min="7405" max="7405" width="24.73046875" style="106" customWidth="1"/>
    <col min="7406" max="7406" width="23.59765625" style="106" customWidth="1"/>
    <col min="7407" max="7407" width="21.3984375" style="106" customWidth="1"/>
    <col min="7408" max="7408" width="11.1328125" style="106" customWidth="1"/>
    <col min="7409" max="7409" width="10.6640625" style="106"/>
    <col min="7410" max="7410" width="21.1328125" style="106" customWidth="1"/>
    <col min="7411" max="7411" width="26" style="106" customWidth="1"/>
    <col min="7412" max="7412" width="20.59765625" style="106" customWidth="1"/>
    <col min="7413" max="7413" width="11.1328125" style="106" bestFit="1" customWidth="1"/>
    <col min="7414" max="7414" width="7.265625" style="106" customWidth="1"/>
    <col min="7415" max="7415" width="26.86328125" style="106" customWidth="1"/>
    <col min="7416" max="7416" width="14.86328125" style="106" bestFit="1" customWidth="1"/>
    <col min="7417" max="7417" width="15.59765625" style="106" bestFit="1" customWidth="1"/>
    <col min="7418" max="7418" width="11.1328125" style="106" bestFit="1" customWidth="1"/>
    <col min="7419" max="7419" width="10.6640625" style="106"/>
    <col min="7420" max="7420" width="32.86328125" style="106" customWidth="1"/>
    <col min="7421" max="7421" width="20.3984375" style="106" customWidth="1"/>
    <col min="7422" max="7422" width="19.3984375" style="106" customWidth="1"/>
    <col min="7423" max="7423" width="20.59765625" style="106" customWidth="1"/>
    <col min="7424" max="7424" width="8.3984375" style="106" customWidth="1"/>
    <col min="7425" max="7425" width="19.265625" style="106" customWidth="1"/>
    <col min="7426" max="7426" width="23.265625" style="106" customWidth="1"/>
    <col min="7427" max="7427" width="13.86328125" style="106" bestFit="1" customWidth="1"/>
    <col min="7428" max="7428" width="10.73046875" style="106" bestFit="1" customWidth="1"/>
    <col min="7429" max="7429" width="10.6640625" style="106"/>
    <col min="7430" max="7431" width="12.59765625" style="106" bestFit="1" customWidth="1"/>
    <col min="7432" max="7653" width="10.6640625" style="106"/>
    <col min="7654" max="7654" width="6.1328125" style="106" customWidth="1"/>
    <col min="7655" max="7655" width="29" style="106" customWidth="1"/>
    <col min="7656" max="7656" width="25.86328125" style="106" customWidth="1"/>
    <col min="7657" max="7657" width="26.86328125" style="106" customWidth="1"/>
    <col min="7658" max="7658" width="15.73046875" style="106" customWidth="1"/>
    <col min="7659" max="7659" width="9.59765625" style="106" customWidth="1"/>
    <col min="7660" max="7660" width="5.59765625" style="106" customWidth="1"/>
    <col min="7661" max="7661" width="24.73046875" style="106" customWidth="1"/>
    <col min="7662" max="7662" width="23.59765625" style="106" customWidth="1"/>
    <col min="7663" max="7663" width="21.3984375" style="106" customWidth="1"/>
    <col min="7664" max="7664" width="11.1328125" style="106" customWidth="1"/>
    <col min="7665" max="7665" width="10.6640625" style="106"/>
    <col min="7666" max="7666" width="21.1328125" style="106" customWidth="1"/>
    <col min="7667" max="7667" width="26" style="106" customWidth="1"/>
    <col min="7668" max="7668" width="20.59765625" style="106" customWidth="1"/>
    <col min="7669" max="7669" width="11.1328125" style="106" bestFit="1" customWidth="1"/>
    <col min="7670" max="7670" width="7.265625" style="106" customWidth="1"/>
    <col min="7671" max="7671" width="26.86328125" style="106" customWidth="1"/>
    <col min="7672" max="7672" width="14.86328125" style="106" bestFit="1" customWidth="1"/>
    <col min="7673" max="7673" width="15.59765625" style="106" bestFit="1" customWidth="1"/>
    <col min="7674" max="7674" width="11.1328125" style="106" bestFit="1" customWidth="1"/>
    <col min="7675" max="7675" width="10.6640625" style="106"/>
    <col min="7676" max="7676" width="32.86328125" style="106" customWidth="1"/>
    <col min="7677" max="7677" width="20.3984375" style="106" customWidth="1"/>
    <col min="7678" max="7678" width="19.3984375" style="106" customWidth="1"/>
    <col min="7679" max="7679" width="20.59765625" style="106" customWidth="1"/>
    <col min="7680" max="7680" width="8.3984375" style="106" customWidth="1"/>
    <col min="7681" max="7681" width="19.265625" style="106" customWidth="1"/>
    <col min="7682" max="7682" width="23.265625" style="106" customWidth="1"/>
    <col min="7683" max="7683" width="13.86328125" style="106" bestFit="1" customWidth="1"/>
    <col min="7684" max="7684" width="10.73046875" style="106" bestFit="1" customWidth="1"/>
    <col min="7685" max="7685" width="10.6640625" style="106"/>
    <col min="7686" max="7687" width="12.59765625" style="106" bestFit="1" customWidth="1"/>
    <col min="7688" max="7909" width="10.6640625" style="106"/>
    <col min="7910" max="7910" width="6.1328125" style="106" customWidth="1"/>
    <col min="7911" max="7911" width="29" style="106" customWidth="1"/>
    <col min="7912" max="7912" width="25.86328125" style="106" customWidth="1"/>
    <col min="7913" max="7913" width="26.86328125" style="106" customWidth="1"/>
    <col min="7914" max="7914" width="15.73046875" style="106" customWidth="1"/>
    <col min="7915" max="7915" width="9.59765625" style="106" customWidth="1"/>
    <col min="7916" max="7916" width="5.59765625" style="106" customWidth="1"/>
    <col min="7917" max="7917" width="24.73046875" style="106" customWidth="1"/>
    <col min="7918" max="7918" width="23.59765625" style="106" customWidth="1"/>
    <col min="7919" max="7919" width="21.3984375" style="106" customWidth="1"/>
    <col min="7920" max="7920" width="11.1328125" style="106" customWidth="1"/>
    <col min="7921" max="7921" width="10.6640625" style="106"/>
    <col min="7922" max="7922" width="21.1328125" style="106" customWidth="1"/>
    <col min="7923" max="7923" width="26" style="106" customWidth="1"/>
    <col min="7924" max="7924" width="20.59765625" style="106" customWidth="1"/>
    <col min="7925" max="7925" width="11.1328125" style="106" bestFit="1" customWidth="1"/>
    <col min="7926" max="7926" width="7.265625" style="106" customWidth="1"/>
    <col min="7927" max="7927" width="26.86328125" style="106" customWidth="1"/>
    <col min="7928" max="7928" width="14.86328125" style="106" bestFit="1" customWidth="1"/>
    <col min="7929" max="7929" width="15.59765625" style="106" bestFit="1" customWidth="1"/>
    <col min="7930" max="7930" width="11.1328125" style="106" bestFit="1" customWidth="1"/>
    <col min="7931" max="7931" width="10.6640625" style="106"/>
    <col min="7932" max="7932" width="32.86328125" style="106" customWidth="1"/>
    <col min="7933" max="7933" width="20.3984375" style="106" customWidth="1"/>
    <col min="7934" max="7934" width="19.3984375" style="106" customWidth="1"/>
    <col min="7935" max="7935" width="20.59765625" style="106" customWidth="1"/>
    <col min="7936" max="7936" width="8.3984375" style="106" customWidth="1"/>
    <col min="7937" max="7937" width="19.265625" style="106" customWidth="1"/>
    <col min="7938" max="7938" width="23.265625" style="106" customWidth="1"/>
    <col min="7939" max="7939" width="13.86328125" style="106" bestFit="1" customWidth="1"/>
    <col min="7940" max="7940" width="10.73046875" style="106" bestFit="1" customWidth="1"/>
    <col min="7941" max="7941" width="10.6640625" style="106"/>
    <col min="7942" max="7943" width="12.59765625" style="106" bestFit="1" customWidth="1"/>
    <col min="7944" max="8165" width="10.6640625" style="106"/>
    <col min="8166" max="8166" width="6.1328125" style="106" customWidth="1"/>
    <col min="8167" max="8167" width="29" style="106" customWidth="1"/>
    <col min="8168" max="8168" width="25.86328125" style="106" customWidth="1"/>
    <col min="8169" max="8169" width="26.86328125" style="106" customWidth="1"/>
    <col min="8170" max="8170" width="15.73046875" style="106" customWidth="1"/>
    <col min="8171" max="8171" width="9.59765625" style="106" customWidth="1"/>
    <col min="8172" max="8172" width="5.59765625" style="106" customWidth="1"/>
    <col min="8173" max="8173" width="24.73046875" style="106" customWidth="1"/>
    <col min="8174" max="8174" width="23.59765625" style="106" customWidth="1"/>
    <col min="8175" max="8175" width="21.3984375" style="106" customWidth="1"/>
    <col min="8176" max="8176" width="11.1328125" style="106" customWidth="1"/>
    <col min="8177" max="8177" width="10.6640625" style="106"/>
    <col min="8178" max="8178" width="21.1328125" style="106" customWidth="1"/>
    <col min="8179" max="8179" width="26" style="106" customWidth="1"/>
    <col min="8180" max="8180" width="20.59765625" style="106" customWidth="1"/>
    <col min="8181" max="8181" width="11.1328125" style="106" bestFit="1" customWidth="1"/>
    <col min="8182" max="8182" width="7.265625" style="106" customWidth="1"/>
    <col min="8183" max="8183" width="26.86328125" style="106" customWidth="1"/>
    <col min="8184" max="8184" width="14.86328125" style="106" bestFit="1" customWidth="1"/>
    <col min="8185" max="8185" width="15.59765625" style="106" bestFit="1" customWidth="1"/>
    <col min="8186" max="8186" width="11.1328125" style="106" bestFit="1" customWidth="1"/>
    <col min="8187" max="8187" width="10.6640625" style="106"/>
    <col min="8188" max="8188" width="32.86328125" style="106" customWidth="1"/>
    <col min="8189" max="8189" width="20.3984375" style="106" customWidth="1"/>
    <col min="8190" max="8190" width="19.3984375" style="106" customWidth="1"/>
    <col min="8191" max="8191" width="20.59765625" style="106" customWidth="1"/>
    <col min="8192" max="8192" width="8.3984375" style="106" customWidth="1"/>
    <col min="8193" max="8193" width="19.265625" style="106" customWidth="1"/>
    <col min="8194" max="8194" width="23.265625" style="106" customWidth="1"/>
    <col min="8195" max="8195" width="13.86328125" style="106" bestFit="1" customWidth="1"/>
    <col min="8196" max="8196" width="10.73046875" style="106" bestFit="1" customWidth="1"/>
    <col min="8197" max="8197" width="10.6640625" style="106"/>
    <col min="8198" max="8199" width="12.59765625" style="106" bestFit="1" customWidth="1"/>
    <col min="8200" max="8421" width="10.6640625" style="106"/>
    <col min="8422" max="8422" width="6.1328125" style="106" customWidth="1"/>
    <col min="8423" max="8423" width="29" style="106" customWidth="1"/>
    <col min="8424" max="8424" width="25.86328125" style="106" customWidth="1"/>
    <col min="8425" max="8425" width="26.86328125" style="106" customWidth="1"/>
    <col min="8426" max="8426" width="15.73046875" style="106" customWidth="1"/>
    <col min="8427" max="8427" width="9.59765625" style="106" customWidth="1"/>
    <col min="8428" max="8428" width="5.59765625" style="106" customWidth="1"/>
    <col min="8429" max="8429" width="24.73046875" style="106" customWidth="1"/>
    <col min="8430" max="8430" width="23.59765625" style="106" customWidth="1"/>
    <col min="8431" max="8431" width="21.3984375" style="106" customWidth="1"/>
    <col min="8432" max="8432" width="11.1328125" style="106" customWidth="1"/>
    <col min="8433" max="8433" width="10.6640625" style="106"/>
    <col min="8434" max="8434" width="21.1328125" style="106" customWidth="1"/>
    <col min="8435" max="8435" width="26" style="106" customWidth="1"/>
    <col min="8436" max="8436" width="20.59765625" style="106" customWidth="1"/>
    <col min="8437" max="8437" width="11.1328125" style="106" bestFit="1" customWidth="1"/>
    <col min="8438" max="8438" width="7.265625" style="106" customWidth="1"/>
    <col min="8439" max="8439" width="26.86328125" style="106" customWidth="1"/>
    <col min="8440" max="8440" width="14.86328125" style="106" bestFit="1" customWidth="1"/>
    <col min="8441" max="8441" width="15.59765625" style="106" bestFit="1" customWidth="1"/>
    <col min="8442" max="8442" width="11.1328125" style="106" bestFit="1" customWidth="1"/>
    <col min="8443" max="8443" width="10.6640625" style="106"/>
    <col min="8444" max="8444" width="32.86328125" style="106" customWidth="1"/>
    <col min="8445" max="8445" width="20.3984375" style="106" customWidth="1"/>
    <col min="8446" max="8446" width="19.3984375" style="106" customWidth="1"/>
    <col min="8447" max="8447" width="20.59765625" style="106" customWidth="1"/>
    <col min="8448" max="8448" width="8.3984375" style="106" customWidth="1"/>
    <col min="8449" max="8449" width="19.265625" style="106" customWidth="1"/>
    <col min="8450" max="8450" width="23.265625" style="106" customWidth="1"/>
    <col min="8451" max="8451" width="13.86328125" style="106" bestFit="1" customWidth="1"/>
    <col min="8452" max="8452" width="10.73046875" style="106" bestFit="1" customWidth="1"/>
    <col min="8453" max="8453" width="10.6640625" style="106"/>
    <col min="8454" max="8455" width="12.59765625" style="106" bestFit="1" customWidth="1"/>
    <col min="8456" max="8677" width="10.6640625" style="106"/>
    <col min="8678" max="8678" width="6.1328125" style="106" customWidth="1"/>
    <col min="8679" max="8679" width="29" style="106" customWidth="1"/>
    <col min="8680" max="8680" width="25.86328125" style="106" customWidth="1"/>
    <col min="8681" max="8681" width="26.86328125" style="106" customWidth="1"/>
    <col min="8682" max="8682" width="15.73046875" style="106" customWidth="1"/>
    <col min="8683" max="8683" width="9.59765625" style="106" customWidth="1"/>
    <col min="8684" max="8684" width="5.59765625" style="106" customWidth="1"/>
    <col min="8685" max="8685" width="24.73046875" style="106" customWidth="1"/>
    <col min="8686" max="8686" width="23.59765625" style="106" customWidth="1"/>
    <col min="8687" max="8687" width="21.3984375" style="106" customWidth="1"/>
    <col min="8688" max="8688" width="11.1328125" style="106" customWidth="1"/>
    <col min="8689" max="8689" width="10.6640625" style="106"/>
    <col min="8690" max="8690" width="21.1328125" style="106" customWidth="1"/>
    <col min="8691" max="8691" width="26" style="106" customWidth="1"/>
    <col min="8692" max="8692" width="20.59765625" style="106" customWidth="1"/>
    <col min="8693" max="8693" width="11.1328125" style="106" bestFit="1" customWidth="1"/>
    <col min="8694" max="8694" width="7.265625" style="106" customWidth="1"/>
    <col min="8695" max="8695" width="26.86328125" style="106" customWidth="1"/>
    <col min="8696" max="8696" width="14.86328125" style="106" bestFit="1" customWidth="1"/>
    <col min="8697" max="8697" width="15.59765625" style="106" bestFit="1" customWidth="1"/>
    <col min="8698" max="8698" width="11.1328125" style="106" bestFit="1" customWidth="1"/>
    <col min="8699" max="8699" width="10.6640625" style="106"/>
    <col min="8700" max="8700" width="32.86328125" style="106" customWidth="1"/>
    <col min="8701" max="8701" width="20.3984375" style="106" customWidth="1"/>
    <col min="8702" max="8702" width="19.3984375" style="106" customWidth="1"/>
    <col min="8703" max="8703" width="20.59765625" style="106" customWidth="1"/>
    <col min="8704" max="8704" width="8.3984375" style="106" customWidth="1"/>
    <col min="8705" max="8705" width="19.265625" style="106" customWidth="1"/>
    <col min="8706" max="8706" width="23.265625" style="106" customWidth="1"/>
    <col min="8707" max="8707" width="13.86328125" style="106" bestFit="1" customWidth="1"/>
    <col min="8708" max="8708" width="10.73046875" style="106" bestFit="1" customWidth="1"/>
    <col min="8709" max="8709" width="10.6640625" style="106"/>
    <col min="8710" max="8711" width="12.59765625" style="106" bestFit="1" customWidth="1"/>
    <col min="8712" max="8933" width="10.6640625" style="106"/>
    <col min="8934" max="8934" width="6.1328125" style="106" customWidth="1"/>
    <col min="8935" max="8935" width="29" style="106" customWidth="1"/>
    <col min="8936" max="8936" width="25.86328125" style="106" customWidth="1"/>
    <col min="8937" max="8937" width="26.86328125" style="106" customWidth="1"/>
    <col min="8938" max="8938" width="15.73046875" style="106" customWidth="1"/>
    <col min="8939" max="8939" width="9.59765625" style="106" customWidth="1"/>
    <col min="8940" max="8940" width="5.59765625" style="106" customWidth="1"/>
    <col min="8941" max="8941" width="24.73046875" style="106" customWidth="1"/>
    <col min="8942" max="8942" width="23.59765625" style="106" customWidth="1"/>
    <col min="8943" max="8943" width="21.3984375" style="106" customWidth="1"/>
    <col min="8944" max="8944" width="11.1328125" style="106" customWidth="1"/>
    <col min="8945" max="8945" width="10.6640625" style="106"/>
    <col min="8946" max="8946" width="21.1328125" style="106" customWidth="1"/>
    <col min="8947" max="8947" width="26" style="106" customWidth="1"/>
    <col min="8948" max="8948" width="20.59765625" style="106" customWidth="1"/>
    <col min="8949" max="8949" width="11.1328125" style="106" bestFit="1" customWidth="1"/>
    <col min="8950" max="8950" width="7.265625" style="106" customWidth="1"/>
    <col min="8951" max="8951" width="26.86328125" style="106" customWidth="1"/>
    <col min="8952" max="8952" width="14.86328125" style="106" bestFit="1" customWidth="1"/>
    <col min="8953" max="8953" width="15.59765625" style="106" bestFit="1" customWidth="1"/>
    <col min="8954" max="8954" width="11.1328125" style="106" bestFit="1" customWidth="1"/>
    <col min="8955" max="8955" width="10.6640625" style="106"/>
    <col min="8956" max="8956" width="32.86328125" style="106" customWidth="1"/>
    <col min="8957" max="8957" width="20.3984375" style="106" customWidth="1"/>
    <col min="8958" max="8958" width="19.3984375" style="106" customWidth="1"/>
    <col min="8959" max="8959" width="20.59765625" style="106" customWidth="1"/>
    <col min="8960" max="8960" width="8.3984375" style="106" customWidth="1"/>
    <col min="8961" max="8961" width="19.265625" style="106" customWidth="1"/>
    <col min="8962" max="8962" width="23.265625" style="106" customWidth="1"/>
    <col min="8963" max="8963" width="13.86328125" style="106" bestFit="1" customWidth="1"/>
    <col min="8964" max="8964" width="10.73046875" style="106" bestFit="1" customWidth="1"/>
    <col min="8965" max="8965" width="10.6640625" style="106"/>
    <col min="8966" max="8967" width="12.59765625" style="106" bestFit="1" customWidth="1"/>
    <col min="8968" max="9189" width="10.6640625" style="106"/>
    <col min="9190" max="9190" width="6.1328125" style="106" customWidth="1"/>
    <col min="9191" max="9191" width="29" style="106" customWidth="1"/>
    <col min="9192" max="9192" width="25.86328125" style="106" customWidth="1"/>
    <col min="9193" max="9193" width="26.86328125" style="106" customWidth="1"/>
    <col min="9194" max="9194" width="15.73046875" style="106" customWidth="1"/>
    <col min="9195" max="9195" width="9.59765625" style="106" customWidth="1"/>
    <col min="9196" max="9196" width="5.59765625" style="106" customWidth="1"/>
    <col min="9197" max="9197" width="24.73046875" style="106" customWidth="1"/>
    <col min="9198" max="9198" width="23.59765625" style="106" customWidth="1"/>
    <col min="9199" max="9199" width="21.3984375" style="106" customWidth="1"/>
    <col min="9200" max="9200" width="11.1328125" style="106" customWidth="1"/>
    <col min="9201" max="9201" width="10.6640625" style="106"/>
    <col min="9202" max="9202" width="21.1328125" style="106" customWidth="1"/>
    <col min="9203" max="9203" width="26" style="106" customWidth="1"/>
    <col min="9204" max="9204" width="20.59765625" style="106" customWidth="1"/>
    <col min="9205" max="9205" width="11.1328125" style="106" bestFit="1" customWidth="1"/>
    <col min="9206" max="9206" width="7.265625" style="106" customWidth="1"/>
    <col min="9207" max="9207" width="26.86328125" style="106" customWidth="1"/>
    <col min="9208" max="9208" width="14.86328125" style="106" bestFit="1" customWidth="1"/>
    <col min="9209" max="9209" width="15.59765625" style="106" bestFit="1" customWidth="1"/>
    <col min="9210" max="9210" width="11.1328125" style="106" bestFit="1" customWidth="1"/>
    <col min="9211" max="9211" width="10.6640625" style="106"/>
    <col min="9212" max="9212" width="32.86328125" style="106" customWidth="1"/>
    <col min="9213" max="9213" width="20.3984375" style="106" customWidth="1"/>
    <col min="9214" max="9214" width="19.3984375" style="106" customWidth="1"/>
    <col min="9215" max="9215" width="20.59765625" style="106" customWidth="1"/>
    <col min="9216" max="9216" width="8.3984375" style="106" customWidth="1"/>
    <col min="9217" max="9217" width="19.265625" style="106" customWidth="1"/>
    <col min="9218" max="9218" width="23.265625" style="106" customWidth="1"/>
    <col min="9219" max="9219" width="13.86328125" style="106" bestFit="1" customWidth="1"/>
    <col min="9220" max="9220" width="10.73046875" style="106" bestFit="1" customWidth="1"/>
    <col min="9221" max="9221" width="10.6640625" style="106"/>
    <col min="9222" max="9223" width="12.59765625" style="106" bestFit="1" customWidth="1"/>
    <col min="9224" max="9445" width="10.6640625" style="106"/>
    <col min="9446" max="9446" width="6.1328125" style="106" customWidth="1"/>
    <col min="9447" max="9447" width="29" style="106" customWidth="1"/>
    <col min="9448" max="9448" width="25.86328125" style="106" customWidth="1"/>
    <col min="9449" max="9449" width="26.86328125" style="106" customWidth="1"/>
    <col min="9450" max="9450" width="15.73046875" style="106" customWidth="1"/>
    <col min="9451" max="9451" width="9.59765625" style="106" customWidth="1"/>
    <col min="9452" max="9452" width="5.59765625" style="106" customWidth="1"/>
    <col min="9453" max="9453" width="24.73046875" style="106" customWidth="1"/>
    <col min="9454" max="9454" width="23.59765625" style="106" customWidth="1"/>
    <col min="9455" max="9455" width="21.3984375" style="106" customWidth="1"/>
    <col min="9456" max="9456" width="11.1328125" style="106" customWidth="1"/>
    <col min="9457" max="9457" width="10.6640625" style="106"/>
    <col min="9458" max="9458" width="21.1328125" style="106" customWidth="1"/>
    <col min="9459" max="9459" width="26" style="106" customWidth="1"/>
    <col min="9460" max="9460" width="20.59765625" style="106" customWidth="1"/>
    <col min="9461" max="9461" width="11.1328125" style="106" bestFit="1" customWidth="1"/>
    <col min="9462" max="9462" width="7.265625" style="106" customWidth="1"/>
    <col min="9463" max="9463" width="26.86328125" style="106" customWidth="1"/>
    <col min="9464" max="9464" width="14.86328125" style="106" bestFit="1" customWidth="1"/>
    <col min="9465" max="9465" width="15.59765625" style="106" bestFit="1" customWidth="1"/>
    <col min="9466" max="9466" width="11.1328125" style="106" bestFit="1" customWidth="1"/>
    <col min="9467" max="9467" width="10.6640625" style="106"/>
    <col min="9468" max="9468" width="32.86328125" style="106" customWidth="1"/>
    <col min="9469" max="9469" width="20.3984375" style="106" customWidth="1"/>
    <col min="9470" max="9470" width="19.3984375" style="106" customWidth="1"/>
    <col min="9471" max="9471" width="20.59765625" style="106" customWidth="1"/>
    <col min="9472" max="9472" width="8.3984375" style="106" customWidth="1"/>
    <col min="9473" max="9473" width="19.265625" style="106" customWidth="1"/>
    <col min="9474" max="9474" width="23.265625" style="106" customWidth="1"/>
    <col min="9475" max="9475" width="13.86328125" style="106" bestFit="1" customWidth="1"/>
    <col min="9476" max="9476" width="10.73046875" style="106" bestFit="1" customWidth="1"/>
    <col min="9477" max="9477" width="10.6640625" style="106"/>
    <col min="9478" max="9479" width="12.59765625" style="106" bestFit="1" customWidth="1"/>
    <col min="9480" max="9701" width="10.6640625" style="106"/>
    <col min="9702" max="9702" width="6.1328125" style="106" customWidth="1"/>
    <col min="9703" max="9703" width="29" style="106" customWidth="1"/>
    <col min="9704" max="9704" width="25.86328125" style="106" customWidth="1"/>
    <col min="9705" max="9705" width="26.86328125" style="106" customWidth="1"/>
    <col min="9706" max="9706" width="15.73046875" style="106" customWidth="1"/>
    <col min="9707" max="9707" width="9.59765625" style="106" customWidth="1"/>
    <col min="9708" max="9708" width="5.59765625" style="106" customWidth="1"/>
    <col min="9709" max="9709" width="24.73046875" style="106" customWidth="1"/>
    <col min="9710" max="9710" width="23.59765625" style="106" customWidth="1"/>
    <col min="9711" max="9711" width="21.3984375" style="106" customWidth="1"/>
    <col min="9712" max="9712" width="11.1328125" style="106" customWidth="1"/>
    <col min="9713" max="9713" width="10.6640625" style="106"/>
    <col min="9714" max="9714" width="21.1328125" style="106" customWidth="1"/>
    <col min="9715" max="9715" width="26" style="106" customWidth="1"/>
    <col min="9716" max="9716" width="20.59765625" style="106" customWidth="1"/>
    <col min="9717" max="9717" width="11.1328125" style="106" bestFit="1" customWidth="1"/>
    <col min="9718" max="9718" width="7.265625" style="106" customWidth="1"/>
    <col min="9719" max="9719" width="26.86328125" style="106" customWidth="1"/>
    <col min="9720" max="9720" width="14.86328125" style="106" bestFit="1" customWidth="1"/>
    <col min="9721" max="9721" width="15.59765625" style="106" bestFit="1" customWidth="1"/>
    <col min="9722" max="9722" width="11.1328125" style="106" bestFit="1" customWidth="1"/>
    <col min="9723" max="9723" width="10.6640625" style="106"/>
    <col min="9724" max="9724" width="32.86328125" style="106" customWidth="1"/>
    <col min="9725" max="9725" width="20.3984375" style="106" customWidth="1"/>
    <col min="9726" max="9726" width="19.3984375" style="106" customWidth="1"/>
    <col min="9727" max="9727" width="20.59765625" style="106" customWidth="1"/>
    <col min="9728" max="9728" width="8.3984375" style="106" customWidth="1"/>
    <col min="9729" max="9729" width="19.265625" style="106" customWidth="1"/>
    <col min="9730" max="9730" width="23.265625" style="106" customWidth="1"/>
    <col min="9731" max="9731" width="13.86328125" style="106" bestFit="1" customWidth="1"/>
    <col min="9732" max="9732" width="10.73046875" style="106" bestFit="1" customWidth="1"/>
    <col min="9733" max="9733" width="10.6640625" style="106"/>
    <col min="9734" max="9735" width="12.59765625" style="106" bestFit="1" customWidth="1"/>
    <col min="9736" max="9957" width="10.6640625" style="106"/>
    <col min="9958" max="9958" width="6.1328125" style="106" customWidth="1"/>
    <col min="9959" max="9959" width="29" style="106" customWidth="1"/>
    <col min="9960" max="9960" width="25.86328125" style="106" customWidth="1"/>
    <col min="9961" max="9961" width="26.86328125" style="106" customWidth="1"/>
    <col min="9962" max="9962" width="15.73046875" style="106" customWidth="1"/>
    <col min="9963" max="9963" width="9.59765625" style="106" customWidth="1"/>
    <col min="9964" max="9964" width="5.59765625" style="106" customWidth="1"/>
    <col min="9965" max="9965" width="24.73046875" style="106" customWidth="1"/>
    <col min="9966" max="9966" width="23.59765625" style="106" customWidth="1"/>
    <col min="9967" max="9967" width="21.3984375" style="106" customWidth="1"/>
    <col min="9968" max="9968" width="11.1328125" style="106" customWidth="1"/>
    <col min="9969" max="9969" width="10.6640625" style="106"/>
    <col min="9970" max="9970" width="21.1328125" style="106" customWidth="1"/>
    <col min="9971" max="9971" width="26" style="106" customWidth="1"/>
    <col min="9972" max="9972" width="20.59765625" style="106" customWidth="1"/>
    <col min="9973" max="9973" width="11.1328125" style="106" bestFit="1" customWidth="1"/>
    <col min="9974" max="9974" width="7.265625" style="106" customWidth="1"/>
    <col min="9975" max="9975" width="26.86328125" style="106" customWidth="1"/>
    <col min="9976" max="9976" width="14.86328125" style="106" bestFit="1" customWidth="1"/>
    <col min="9977" max="9977" width="15.59765625" style="106" bestFit="1" customWidth="1"/>
    <col min="9978" max="9978" width="11.1328125" style="106" bestFit="1" customWidth="1"/>
    <col min="9979" max="9979" width="10.6640625" style="106"/>
    <col min="9980" max="9980" width="32.86328125" style="106" customWidth="1"/>
    <col min="9981" max="9981" width="20.3984375" style="106" customWidth="1"/>
    <col min="9982" max="9982" width="19.3984375" style="106" customWidth="1"/>
    <col min="9983" max="9983" width="20.59765625" style="106" customWidth="1"/>
    <col min="9984" max="9984" width="8.3984375" style="106" customWidth="1"/>
    <col min="9985" max="9985" width="19.265625" style="106" customWidth="1"/>
    <col min="9986" max="9986" width="23.265625" style="106" customWidth="1"/>
    <col min="9987" max="9987" width="13.86328125" style="106" bestFit="1" customWidth="1"/>
    <col min="9988" max="9988" width="10.73046875" style="106" bestFit="1" customWidth="1"/>
    <col min="9989" max="9989" width="10.6640625" style="106"/>
    <col min="9990" max="9991" width="12.59765625" style="106" bestFit="1" customWidth="1"/>
    <col min="9992" max="10213" width="10.6640625" style="106"/>
    <col min="10214" max="10214" width="6.1328125" style="106" customWidth="1"/>
    <col min="10215" max="10215" width="29" style="106" customWidth="1"/>
    <col min="10216" max="10216" width="25.86328125" style="106" customWidth="1"/>
    <col min="10217" max="10217" width="26.86328125" style="106" customWidth="1"/>
    <col min="10218" max="10218" width="15.73046875" style="106" customWidth="1"/>
    <col min="10219" max="10219" width="9.59765625" style="106" customWidth="1"/>
    <col min="10220" max="10220" width="5.59765625" style="106" customWidth="1"/>
    <col min="10221" max="10221" width="24.73046875" style="106" customWidth="1"/>
    <col min="10222" max="10222" width="23.59765625" style="106" customWidth="1"/>
    <col min="10223" max="10223" width="21.3984375" style="106" customWidth="1"/>
    <col min="10224" max="10224" width="11.1328125" style="106" customWidth="1"/>
    <col min="10225" max="10225" width="10.6640625" style="106"/>
    <col min="10226" max="10226" width="21.1328125" style="106" customWidth="1"/>
    <col min="10227" max="10227" width="26" style="106" customWidth="1"/>
    <col min="10228" max="10228" width="20.59765625" style="106" customWidth="1"/>
    <col min="10229" max="10229" width="11.1328125" style="106" bestFit="1" customWidth="1"/>
    <col min="10230" max="10230" width="7.265625" style="106" customWidth="1"/>
    <col min="10231" max="10231" width="26.86328125" style="106" customWidth="1"/>
    <col min="10232" max="10232" width="14.86328125" style="106" bestFit="1" customWidth="1"/>
    <col min="10233" max="10233" width="15.59765625" style="106" bestFit="1" customWidth="1"/>
    <col min="10234" max="10234" width="11.1328125" style="106" bestFit="1" customWidth="1"/>
    <col min="10235" max="10235" width="10.6640625" style="106"/>
    <col min="10236" max="10236" width="32.86328125" style="106" customWidth="1"/>
    <col min="10237" max="10237" width="20.3984375" style="106" customWidth="1"/>
    <col min="10238" max="10238" width="19.3984375" style="106" customWidth="1"/>
    <col min="10239" max="10239" width="20.59765625" style="106" customWidth="1"/>
    <col min="10240" max="10240" width="8.3984375" style="106" customWidth="1"/>
    <col min="10241" max="10241" width="19.265625" style="106" customWidth="1"/>
    <col min="10242" max="10242" width="23.265625" style="106" customWidth="1"/>
    <col min="10243" max="10243" width="13.86328125" style="106" bestFit="1" customWidth="1"/>
    <col min="10244" max="10244" width="10.73046875" style="106" bestFit="1" customWidth="1"/>
    <col min="10245" max="10245" width="10.6640625" style="106"/>
    <col min="10246" max="10247" width="12.59765625" style="106" bestFit="1" customWidth="1"/>
    <col min="10248" max="10469" width="10.6640625" style="106"/>
    <col min="10470" max="10470" width="6.1328125" style="106" customWidth="1"/>
    <col min="10471" max="10471" width="29" style="106" customWidth="1"/>
    <col min="10472" max="10472" width="25.86328125" style="106" customWidth="1"/>
    <col min="10473" max="10473" width="26.86328125" style="106" customWidth="1"/>
    <col min="10474" max="10474" width="15.73046875" style="106" customWidth="1"/>
    <col min="10475" max="10475" width="9.59765625" style="106" customWidth="1"/>
    <col min="10476" max="10476" width="5.59765625" style="106" customWidth="1"/>
    <col min="10477" max="10477" width="24.73046875" style="106" customWidth="1"/>
    <col min="10478" max="10478" width="23.59765625" style="106" customWidth="1"/>
    <col min="10479" max="10479" width="21.3984375" style="106" customWidth="1"/>
    <col min="10480" max="10480" width="11.1328125" style="106" customWidth="1"/>
    <col min="10481" max="10481" width="10.6640625" style="106"/>
    <col min="10482" max="10482" width="21.1328125" style="106" customWidth="1"/>
    <col min="10483" max="10483" width="26" style="106" customWidth="1"/>
    <col min="10484" max="10484" width="20.59765625" style="106" customWidth="1"/>
    <col min="10485" max="10485" width="11.1328125" style="106" bestFit="1" customWidth="1"/>
    <col min="10486" max="10486" width="7.265625" style="106" customWidth="1"/>
    <col min="10487" max="10487" width="26.86328125" style="106" customWidth="1"/>
    <col min="10488" max="10488" width="14.86328125" style="106" bestFit="1" customWidth="1"/>
    <col min="10489" max="10489" width="15.59765625" style="106" bestFit="1" customWidth="1"/>
    <col min="10490" max="10490" width="11.1328125" style="106" bestFit="1" customWidth="1"/>
    <col min="10491" max="10491" width="10.6640625" style="106"/>
    <col min="10492" max="10492" width="32.86328125" style="106" customWidth="1"/>
    <col min="10493" max="10493" width="20.3984375" style="106" customWidth="1"/>
    <col min="10494" max="10494" width="19.3984375" style="106" customWidth="1"/>
    <col min="10495" max="10495" width="20.59765625" style="106" customWidth="1"/>
    <col min="10496" max="10496" width="8.3984375" style="106" customWidth="1"/>
    <col min="10497" max="10497" width="19.265625" style="106" customWidth="1"/>
    <col min="10498" max="10498" width="23.265625" style="106" customWidth="1"/>
    <col min="10499" max="10499" width="13.86328125" style="106" bestFit="1" customWidth="1"/>
    <col min="10500" max="10500" width="10.73046875" style="106" bestFit="1" customWidth="1"/>
    <col min="10501" max="10501" width="10.6640625" style="106"/>
    <col min="10502" max="10503" width="12.59765625" style="106" bestFit="1" customWidth="1"/>
    <col min="10504" max="10725" width="10.6640625" style="106"/>
    <col min="10726" max="10726" width="6.1328125" style="106" customWidth="1"/>
    <col min="10727" max="10727" width="29" style="106" customWidth="1"/>
    <col min="10728" max="10728" width="25.86328125" style="106" customWidth="1"/>
    <col min="10729" max="10729" width="26.86328125" style="106" customWidth="1"/>
    <col min="10730" max="10730" width="15.73046875" style="106" customWidth="1"/>
    <col min="10731" max="10731" width="9.59765625" style="106" customWidth="1"/>
    <col min="10732" max="10732" width="5.59765625" style="106" customWidth="1"/>
    <col min="10733" max="10733" width="24.73046875" style="106" customWidth="1"/>
    <col min="10734" max="10734" width="23.59765625" style="106" customWidth="1"/>
    <col min="10735" max="10735" width="21.3984375" style="106" customWidth="1"/>
    <col min="10736" max="10736" width="11.1328125" style="106" customWidth="1"/>
    <col min="10737" max="10737" width="10.6640625" style="106"/>
    <col min="10738" max="10738" width="21.1328125" style="106" customWidth="1"/>
    <col min="10739" max="10739" width="26" style="106" customWidth="1"/>
    <col min="10740" max="10740" width="20.59765625" style="106" customWidth="1"/>
    <col min="10741" max="10741" width="11.1328125" style="106" bestFit="1" customWidth="1"/>
    <col min="10742" max="10742" width="7.265625" style="106" customWidth="1"/>
    <col min="10743" max="10743" width="26.86328125" style="106" customWidth="1"/>
    <col min="10744" max="10744" width="14.86328125" style="106" bestFit="1" customWidth="1"/>
    <col min="10745" max="10745" width="15.59765625" style="106" bestFit="1" customWidth="1"/>
    <col min="10746" max="10746" width="11.1328125" style="106" bestFit="1" customWidth="1"/>
    <col min="10747" max="10747" width="10.6640625" style="106"/>
    <col min="10748" max="10748" width="32.86328125" style="106" customWidth="1"/>
    <col min="10749" max="10749" width="20.3984375" style="106" customWidth="1"/>
    <col min="10750" max="10750" width="19.3984375" style="106" customWidth="1"/>
    <col min="10751" max="10751" width="20.59765625" style="106" customWidth="1"/>
    <col min="10752" max="10752" width="8.3984375" style="106" customWidth="1"/>
    <col min="10753" max="10753" width="19.265625" style="106" customWidth="1"/>
    <col min="10754" max="10754" width="23.265625" style="106" customWidth="1"/>
    <col min="10755" max="10755" width="13.86328125" style="106" bestFit="1" customWidth="1"/>
    <col min="10756" max="10756" width="10.73046875" style="106" bestFit="1" customWidth="1"/>
    <col min="10757" max="10757" width="10.6640625" style="106"/>
    <col min="10758" max="10759" width="12.59765625" style="106" bestFit="1" customWidth="1"/>
    <col min="10760" max="10981" width="10.6640625" style="106"/>
    <col min="10982" max="10982" width="6.1328125" style="106" customWidth="1"/>
    <col min="10983" max="10983" width="29" style="106" customWidth="1"/>
    <col min="10984" max="10984" width="25.86328125" style="106" customWidth="1"/>
    <col min="10985" max="10985" width="26.86328125" style="106" customWidth="1"/>
    <col min="10986" max="10986" width="15.73046875" style="106" customWidth="1"/>
    <col min="10987" max="10987" width="9.59765625" style="106" customWidth="1"/>
    <col min="10988" max="10988" width="5.59765625" style="106" customWidth="1"/>
    <col min="10989" max="10989" width="24.73046875" style="106" customWidth="1"/>
    <col min="10990" max="10990" width="23.59765625" style="106" customWidth="1"/>
    <col min="10991" max="10991" width="21.3984375" style="106" customWidth="1"/>
    <col min="10992" max="10992" width="11.1328125" style="106" customWidth="1"/>
    <col min="10993" max="10993" width="10.6640625" style="106"/>
    <col min="10994" max="10994" width="21.1328125" style="106" customWidth="1"/>
    <col min="10995" max="10995" width="26" style="106" customWidth="1"/>
    <col min="10996" max="10996" width="20.59765625" style="106" customWidth="1"/>
    <col min="10997" max="10997" width="11.1328125" style="106" bestFit="1" customWidth="1"/>
    <col min="10998" max="10998" width="7.265625" style="106" customWidth="1"/>
    <col min="10999" max="10999" width="26.86328125" style="106" customWidth="1"/>
    <col min="11000" max="11000" width="14.86328125" style="106" bestFit="1" customWidth="1"/>
    <col min="11001" max="11001" width="15.59765625" style="106" bestFit="1" customWidth="1"/>
    <col min="11002" max="11002" width="11.1328125" style="106" bestFit="1" customWidth="1"/>
    <col min="11003" max="11003" width="10.6640625" style="106"/>
    <col min="11004" max="11004" width="32.86328125" style="106" customWidth="1"/>
    <col min="11005" max="11005" width="20.3984375" style="106" customWidth="1"/>
    <col min="11006" max="11006" width="19.3984375" style="106" customWidth="1"/>
    <col min="11007" max="11007" width="20.59765625" style="106" customWidth="1"/>
    <col min="11008" max="11008" width="8.3984375" style="106" customWidth="1"/>
    <col min="11009" max="11009" width="19.265625" style="106" customWidth="1"/>
    <col min="11010" max="11010" width="23.265625" style="106" customWidth="1"/>
    <col min="11011" max="11011" width="13.86328125" style="106" bestFit="1" customWidth="1"/>
    <col min="11012" max="11012" width="10.73046875" style="106" bestFit="1" customWidth="1"/>
    <col min="11013" max="11013" width="10.6640625" style="106"/>
    <col min="11014" max="11015" width="12.59765625" style="106" bestFit="1" customWidth="1"/>
    <col min="11016" max="11237" width="10.6640625" style="106"/>
    <col min="11238" max="11238" width="6.1328125" style="106" customWidth="1"/>
    <col min="11239" max="11239" width="29" style="106" customWidth="1"/>
    <col min="11240" max="11240" width="25.86328125" style="106" customWidth="1"/>
    <col min="11241" max="11241" width="26.86328125" style="106" customWidth="1"/>
    <col min="11242" max="11242" width="15.73046875" style="106" customWidth="1"/>
    <col min="11243" max="11243" width="9.59765625" style="106" customWidth="1"/>
    <col min="11244" max="11244" width="5.59765625" style="106" customWidth="1"/>
    <col min="11245" max="11245" width="24.73046875" style="106" customWidth="1"/>
    <col min="11246" max="11246" width="23.59765625" style="106" customWidth="1"/>
    <col min="11247" max="11247" width="21.3984375" style="106" customWidth="1"/>
    <col min="11248" max="11248" width="11.1328125" style="106" customWidth="1"/>
    <col min="11249" max="11249" width="10.6640625" style="106"/>
    <col min="11250" max="11250" width="21.1328125" style="106" customWidth="1"/>
    <col min="11251" max="11251" width="26" style="106" customWidth="1"/>
    <col min="11252" max="11252" width="20.59765625" style="106" customWidth="1"/>
    <col min="11253" max="11253" width="11.1328125" style="106" bestFit="1" customWidth="1"/>
    <col min="11254" max="11254" width="7.265625" style="106" customWidth="1"/>
    <col min="11255" max="11255" width="26.86328125" style="106" customWidth="1"/>
    <col min="11256" max="11256" width="14.86328125" style="106" bestFit="1" customWidth="1"/>
    <col min="11257" max="11257" width="15.59765625" style="106" bestFit="1" customWidth="1"/>
    <col min="11258" max="11258" width="11.1328125" style="106" bestFit="1" customWidth="1"/>
    <col min="11259" max="11259" width="10.6640625" style="106"/>
    <col min="11260" max="11260" width="32.86328125" style="106" customWidth="1"/>
    <col min="11261" max="11261" width="20.3984375" style="106" customWidth="1"/>
    <col min="11262" max="11262" width="19.3984375" style="106" customWidth="1"/>
    <col min="11263" max="11263" width="20.59765625" style="106" customWidth="1"/>
    <col min="11264" max="11264" width="8.3984375" style="106" customWidth="1"/>
    <col min="11265" max="11265" width="19.265625" style="106" customWidth="1"/>
    <col min="11266" max="11266" width="23.265625" style="106" customWidth="1"/>
    <col min="11267" max="11267" width="13.86328125" style="106" bestFit="1" customWidth="1"/>
    <col min="11268" max="11268" width="10.73046875" style="106" bestFit="1" customWidth="1"/>
    <col min="11269" max="11269" width="10.6640625" style="106"/>
    <col min="11270" max="11271" width="12.59765625" style="106" bestFit="1" customWidth="1"/>
    <col min="11272" max="11493" width="10.6640625" style="106"/>
    <col min="11494" max="11494" width="6.1328125" style="106" customWidth="1"/>
    <col min="11495" max="11495" width="29" style="106" customWidth="1"/>
    <col min="11496" max="11496" width="25.86328125" style="106" customWidth="1"/>
    <col min="11497" max="11497" width="26.86328125" style="106" customWidth="1"/>
    <col min="11498" max="11498" width="15.73046875" style="106" customWidth="1"/>
    <col min="11499" max="11499" width="9.59765625" style="106" customWidth="1"/>
    <col min="11500" max="11500" width="5.59765625" style="106" customWidth="1"/>
    <col min="11501" max="11501" width="24.73046875" style="106" customWidth="1"/>
    <col min="11502" max="11502" width="23.59765625" style="106" customWidth="1"/>
    <col min="11503" max="11503" width="21.3984375" style="106" customWidth="1"/>
    <col min="11504" max="11504" width="11.1328125" style="106" customWidth="1"/>
    <col min="11505" max="11505" width="10.6640625" style="106"/>
    <col min="11506" max="11506" width="21.1328125" style="106" customWidth="1"/>
    <col min="11507" max="11507" width="26" style="106" customWidth="1"/>
    <col min="11508" max="11508" width="20.59765625" style="106" customWidth="1"/>
    <col min="11509" max="11509" width="11.1328125" style="106" bestFit="1" customWidth="1"/>
    <col min="11510" max="11510" width="7.265625" style="106" customWidth="1"/>
    <col min="11511" max="11511" width="26.86328125" style="106" customWidth="1"/>
    <col min="11512" max="11512" width="14.86328125" style="106" bestFit="1" customWidth="1"/>
    <col min="11513" max="11513" width="15.59765625" style="106" bestFit="1" customWidth="1"/>
    <col min="11514" max="11514" width="11.1328125" style="106" bestFit="1" customWidth="1"/>
    <col min="11515" max="11515" width="10.6640625" style="106"/>
    <col min="11516" max="11516" width="32.86328125" style="106" customWidth="1"/>
    <col min="11517" max="11517" width="20.3984375" style="106" customWidth="1"/>
    <col min="11518" max="11518" width="19.3984375" style="106" customWidth="1"/>
    <col min="11519" max="11519" width="20.59765625" style="106" customWidth="1"/>
    <col min="11520" max="11520" width="8.3984375" style="106" customWidth="1"/>
    <col min="11521" max="11521" width="19.265625" style="106" customWidth="1"/>
    <col min="11522" max="11522" width="23.265625" style="106" customWidth="1"/>
    <col min="11523" max="11523" width="13.86328125" style="106" bestFit="1" customWidth="1"/>
    <col min="11524" max="11524" width="10.73046875" style="106" bestFit="1" customWidth="1"/>
    <col min="11525" max="11525" width="10.6640625" style="106"/>
    <col min="11526" max="11527" width="12.59765625" style="106" bestFit="1" customWidth="1"/>
    <col min="11528" max="11749" width="10.6640625" style="106"/>
    <col min="11750" max="11750" width="6.1328125" style="106" customWidth="1"/>
    <col min="11751" max="11751" width="29" style="106" customWidth="1"/>
    <col min="11752" max="11752" width="25.86328125" style="106" customWidth="1"/>
    <col min="11753" max="11753" width="26.86328125" style="106" customWidth="1"/>
    <col min="11754" max="11754" width="15.73046875" style="106" customWidth="1"/>
    <col min="11755" max="11755" width="9.59765625" style="106" customWidth="1"/>
    <col min="11756" max="11756" width="5.59765625" style="106" customWidth="1"/>
    <col min="11757" max="11757" width="24.73046875" style="106" customWidth="1"/>
    <col min="11758" max="11758" width="23.59765625" style="106" customWidth="1"/>
    <col min="11759" max="11759" width="21.3984375" style="106" customWidth="1"/>
    <col min="11760" max="11760" width="11.1328125" style="106" customWidth="1"/>
    <col min="11761" max="11761" width="10.6640625" style="106"/>
    <col min="11762" max="11762" width="21.1328125" style="106" customWidth="1"/>
    <col min="11763" max="11763" width="26" style="106" customWidth="1"/>
    <col min="11764" max="11764" width="20.59765625" style="106" customWidth="1"/>
    <col min="11765" max="11765" width="11.1328125" style="106" bestFit="1" customWidth="1"/>
    <col min="11766" max="11766" width="7.265625" style="106" customWidth="1"/>
    <col min="11767" max="11767" width="26.86328125" style="106" customWidth="1"/>
    <col min="11768" max="11768" width="14.86328125" style="106" bestFit="1" customWidth="1"/>
    <col min="11769" max="11769" width="15.59765625" style="106" bestFit="1" customWidth="1"/>
    <col min="11770" max="11770" width="11.1328125" style="106" bestFit="1" customWidth="1"/>
    <col min="11771" max="11771" width="10.6640625" style="106"/>
    <col min="11772" max="11772" width="32.86328125" style="106" customWidth="1"/>
    <col min="11773" max="11773" width="20.3984375" style="106" customWidth="1"/>
    <col min="11774" max="11774" width="19.3984375" style="106" customWidth="1"/>
    <col min="11775" max="11775" width="20.59765625" style="106" customWidth="1"/>
    <col min="11776" max="11776" width="8.3984375" style="106" customWidth="1"/>
    <col min="11777" max="11777" width="19.265625" style="106" customWidth="1"/>
    <col min="11778" max="11778" width="23.265625" style="106" customWidth="1"/>
    <col min="11779" max="11779" width="13.86328125" style="106" bestFit="1" customWidth="1"/>
    <col min="11780" max="11780" width="10.73046875" style="106" bestFit="1" customWidth="1"/>
    <col min="11781" max="11781" width="10.6640625" style="106"/>
    <col min="11782" max="11783" width="12.59765625" style="106" bestFit="1" customWidth="1"/>
    <col min="11784" max="12005" width="10.6640625" style="106"/>
    <col min="12006" max="12006" width="6.1328125" style="106" customWidth="1"/>
    <col min="12007" max="12007" width="29" style="106" customWidth="1"/>
    <col min="12008" max="12008" width="25.86328125" style="106" customWidth="1"/>
    <col min="12009" max="12009" width="26.86328125" style="106" customWidth="1"/>
    <col min="12010" max="12010" width="15.73046875" style="106" customWidth="1"/>
    <col min="12011" max="12011" width="9.59765625" style="106" customWidth="1"/>
    <col min="12012" max="12012" width="5.59765625" style="106" customWidth="1"/>
    <col min="12013" max="12013" width="24.73046875" style="106" customWidth="1"/>
    <col min="12014" max="12014" width="23.59765625" style="106" customWidth="1"/>
    <col min="12015" max="12015" width="21.3984375" style="106" customWidth="1"/>
    <col min="12016" max="12016" width="11.1328125" style="106" customWidth="1"/>
    <col min="12017" max="12017" width="10.6640625" style="106"/>
    <col min="12018" max="12018" width="21.1328125" style="106" customWidth="1"/>
    <col min="12019" max="12019" width="26" style="106" customWidth="1"/>
    <col min="12020" max="12020" width="20.59765625" style="106" customWidth="1"/>
    <col min="12021" max="12021" width="11.1328125" style="106" bestFit="1" customWidth="1"/>
    <col min="12022" max="12022" width="7.265625" style="106" customWidth="1"/>
    <col min="12023" max="12023" width="26.86328125" style="106" customWidth="1"/>
    <col min="12024" max="12024" width="14.86328125" style="106" bestFit="1" customWidth="1"/>
    <col min="12025" max="12025" width="15.59765625" style="106" bestFit="1" customWidth="1"/>
    <col min="12026" max="12026" width="11.1328125" style="106" bestFit="1" customWidth="1"/>
    <col min="12027" max="12027" width="10.6640625" style="106"/>
    <col min="12028" max="12028" width="32.86328125" style="106" customWidth="1"/>
    <col min="12029" max="12029" width="20.3984375" style="106" customWidth="1"/>
    <col min="12030" max="12030" width="19.3984375" style="106" customWidth="1"/>
    <col min="12031" max="12031" width="20.59765625" style="106" customWidth="1"/>
    <col min="12032" max="12032" width="8.3984375" style="106" customWidth="1"/>
    <col min="12033" max="12033" width="19.265625" style="106" customWidth="1"/>
    <col min="12034" max="12034" width="23.265625" style="106" customWidth="1"/>
    <col min="12035" max="12035" width="13.86328125" style="106" bestFit="1" customWidth="1"/>
    <col min="12036" max="12036" width="10.73046875" style="106" bestFit="1" customWidth="1"/>
    <col min="12037" max="12037" width="10.6640625" style="106"/>
    <col min="12038" max="12039" width="12.59765625" style="106" bestFit="1" customWidth="1"/>
    <col min="12040" max="12261" width="10.6640625" style="106"/>
    <col min="12262" max="12262" width="6.1328125" style="106" customWidth="1"/>
    <col min="12263" max="12263" width="29" style="106" customWidth="1"/>
    <col min="12264" max="12264" width="25.86328125" style="106" customWidth="1"/>
    <col min="12265" max="12265" width="26.86328125" style="106" customWidth="1"/>
    <col min="12266" max="12266" width="15.73046875" style="106" customWidth="1"/>
    <col min="12267" max="12267" width="9.59765625" style="106" customWidth="1"/>
    <col min="12268" max="12268" width="5.59765625" style="106" customWidth="1"/>
    <col min="12269" max="12269" width="24.73046875" style="106" customWidth="1"/>
    <col min="12270" max="12270" width="23.59765625" style="106" customWidth="1"/>
    <col min="12271" max="12271" width="21.3984375" style="106" customWidth="1"/>
    <col min="12272" max="12272" width="11.1328125" style="106" customWidth="1"/>
    <col min="12273" max="12273" width="10.6640625" style="106"/>
    <col min="12274" max="12274" width="21.1328125" style="106" customWidth="1"/>
    <col min="12275" max="12275" width="26" style="106" customWidth="1"/>
    <col min="12276" max="12276" width="20.59765625" style="106" customWidth="1"/>
    <col min="12277" max="12277" width="11.1328125" style="106" bestFit="1" customWidth="1"/>
    <col min="12278" max="12278" width="7.265625" style="106" customWidth="1"/>
    <col min="12279" max="12279" width="26.86328125" style="106" customWidth="1"/>
    <col min="12280" max="12280" width="14.86328125" style="106" bestFit="1" customWidth="1"/>
    <col min="12281" max="12281" width="15.59765625" style="106" bestFit="1" customWidth="1"/>
    <col min="12282" max="12282" width="11.1328125" style="106" bestFit="1" customWidth="1"/>
    <col min="12283" max="12283" width="10.6640625" style="106"/>
    <col min="12284" max="12284" width="32.86328125" style="106" customWidth="1"/>
    <col min="12285" max="12285" width="20.3984375" style="106" customWidth="1"/>
    <col min="12286" max="12286" width="19.3984375" style="106" customWidth="1"/>
    <col min="12287" max="12287" width="20.59765625" style="106" customWidth="1"/>
    <col min="12288" max="12288" width="8.3984375" style="106" customWidth="1"/>
    <col min="12289" max="12289" width="19.265625" style="106" customWidth="1"/>
    <col min="12290" max="12290" width="23.265625" style="106" customWidth="1"/>
    <col min="12291" max="12291" width="13.86328125" style="106" bestFit="1" customWidth="1"/>
    <col min="12292" max="12292" width="10.73046875" style="106" bestFit="1" customWidth="1"/>
    <col min="12293" max="12293" width="10.6640625" style="106"/>
    <col min="12294" max="12295" width="12.59765625" style="106" bestFit="1" customWidth="1"/>
    <col min="12296" max="12517" width="10.6640625" style="106"/>
    <col min="12518" max="12518" width="6.1328125" style="106" customWidth="1"/>
    <col min="12519" max="12519" width="29" style="106" customWidth="1"/>
    <col min="12520" max="12520" width="25.86328125" style="106" customWidth="1"/>
    <col min="12521" max="12521" width="26.86328125" style="106" customWidth="1"/>
    <col min="12522" max="12522" width="15.73046875" style="106" customWidth="1"/>
    <col min="12523" max="12523" width="9.59765625" style="106" customWidth="1"/>
    <col min="12524" max="12524" width="5.59765625" style="106" customWidth="1"/>
    <col min="12525" max="12525" width="24.73046875" style="106" customWidth="1"/>
    <col min="12526" max="12526" width="23.59765625" style="106" customWidth="1"/>
    <col min="12527" max="12527" width="21.3984375" style="106" customWidth="1"/>
    <col min="12528" max="12528" width="11.1328125" style="106" customWidth="1"/>
    <col min="12529" max="12529" width="10.6640625" style="106"/>
    <col min="12530" max="12530" width="21.1328125" style="106" customWidth="1"/>
    <col min="12531" max="12531" width="26" style="106" customWidth="1"/>
    <col min="12532" max="12532" width="20.59765625" style="106" customWidth="1"/>
    <col min="12533" max="12533" width="11.1328125" style="106" bestFit="1" customWidth="1"/>
    <col min="12534" max="12534" width="7.265625" style="106" customWidth="1"/>
    <col min="12535" max="12535" width="26.86328125" style="106" customWidth="1"/>
    <col min="12536" max="12536" width="14.86328125" style="106" bestFit="1" customWidth="1"/>
    <col min="12537" max="12537" width="15.59765625" style="106" bestFit="1" customWidth="1"/>
    <col min="12538" max="12538" width="11.1328125" style="106" bestFit="1" customWidth="1"/>
    <col min="12539" max="12539" width="10.6640625" style="106"/>
    <col min="12540" max="12540" width="32.86328125" style="106" customWidth="1"/>
    <col min="12541" max="12541" width="20.3984375" style="106" customWidth="1"/>
    <col min="12542" max="12542" width="19.3984375" style="106" customWidth="1"/>
    <col min="12543" max="12543" width="20.59765625" style="106" customWidth="1"/>
    <col min="12544" max="12544" width="8.3984375" style="106" customWidth="1"/>
    <col min="12545" max="12545" width="19.265625" style="106" customWidth="1"/>
    <col min="12546" max="12546" width="23.265625" style="106" customWidth="1"/>
    <col min="12547" max="12547" width="13.86328125" style="106" bestFit="1" customWidth="1"/>
    <col min="12548" max="12548" width="10.73046875" style="106" bestFit="1" customWidth="1"/>
    <col min="12549" max="12549" width="10.6640625" style="106"/>
    <col min="12550" max="12551" width="12.59765625" style="106" bestFit="1" customWidth="1"/>
    <col min="12552" max="12773" width="10.6640625" style="106"/>
    <col min="12774" max="12774" width="6.1328125" style="106" customWidth="1"/>
    <col min="12775" max="12775" width="29" style="106" customWidth="1"/>
    <col min="12776" max="12776" width="25.86328125" style="106" customWidth="1"/>
    <col min="12777" max="12777" width="26.86328125" style="106" customWidth="1"/>
    <col min="12778" max="12778" width="15.73046875" style="106" customWidth="1"/>
    <col min="12779" max="12779" width="9.59765625" style="106" customWidth="1"/>
    <col min="12780" max="12780" width="5.59765625" style="106" customWidth="1"/>
    <col min="12781" max="12781" width="24.73046875" style="106" customWidth="1"/>
    <col min="12782" max="12782" width="23.59765625" style="106" customWidth="1"/>
    <col min="12783" max="12783" width="21.3984375" style="106" customWidth="1"/>
    <col min="12784" max="12784" width="11.1328125" style="106" customWidth="1"/>
    <col min="12785" max="12785" width="10.6640625" style="106"/>
    <col min="12786" max="12786" width="21.1328125" style="106" customWidth="1"/>
    <col min="12787" max="12787" width="26" style="106" customWidth="1"/>
    <col min="12788" max="12788" width="20.59765625" style="106" customWidth="1"/>
    <col min="12789" max="12789" width="11.1328125" style="106" bestFit="1" customWidth="1"/>
    <col min="12790" max="12790" width="7.265625" style="106" customWidth="1"/>
    <col min="12791" max="12791" width="26.86328125" style="106" customWidth="1"/>
    <col min="12792" max="12792" width="14.86328125" style="106" bestFit="1" customWidth="1"/>
    <col min="12793" max="12793" width="15.59765625" style="106" bestFit="1" customWidth="1"/>
    <col min="12794" max="12794" width="11.1328125" style="106" bestFit="1" customWidth="1"/>
    <col min="12795" max="12795" width="10.6640625" style="106"/>
    <col min="12796" max="12796" width="32.86328125" style="106" customWidth="1"/>
    <col min="12797" max="12797" width="20.3984375" style="106" customWidth="1"/>
    <col min="12798" max="12798" width="19.3984375" style="106" customWidth="1"/>
    <col min="12799" max="12799" width="20.59765625" style="106" customWidth="1"/>
    <col min="12800" max="12800" width="8.3984375" style="106" customWidth="1"/>
    <col min="12801" max="12801" width="19.265625" style="106" customWidth="1"/>
    <col min="12802" max="12802" width="23.265625" style="106" customWidth="1"/>
    <col min="12803" max="12803" width="13.86328125" style="106" bestFit="1" customWidth="1"/>
    <col min="12804" max="12804" width="10.73046875" style="106" bestFit="1" customWidth="1"/>
    <col min="12805" max="12805" width="10.6640625" style="106"/>
    <col min="12806" max="12807" width="12.59765625" style="106" bestFit="1" customWidth="1"/>
    <col min="12808" max="13029" width="10.6640625" style="106"/>
    <col min="13030" max="13030" width="6.1328125" style="106" customWidth="1"/>
    <col min="13031" max="13031" width="29" style="106" customWidth="1"/>
    <col min="13032" max="13032" width="25.86328125" style="106" customWidth="1"/>
    <col min="13033" max="13033" width="26.86328125" style="106" customWidth="1"/>
    <col min="13034" max="13034" width="15.73046875" style="106" customWidth="1"/>
    <col min="13035" max="13035" width="9.59765625" style="106" customWidth="1"/>
    <col min="13036" max="13036" width="5.59765625" style="106" customWidth="1"/>
    <col min="13037" max="13037" width="24.73046875" style="106" customWidth="1"/>
    <col min="13038" max="13038" width="23.59765625" style="106" customWidth="1"/>
    <col min="13039" max="13039" width="21.3984375" style="106" customWidth="1"/>
    <col min="13040" max="13040" width="11.1328125" style="106" customWidth="1"/>
    <col min="13041" max="13041" width="10.6640625" style="106"/>
    <col min="13042" max="13042" width="21.1328125" style="106" customWidth="1"/>
    <col min="13043" max="13043" width="26" style="106" customWidth="1"/>
    <col min="13044" max="13044" width="20.59765625" style="106" customWidth="1"/>
    <col min="13045" max="13045" width="11.1328125" style="106" bestFit="1" customWidth="1"/>
    <col min="13046" max="13046" width="7.265625" style="106" customWidth="1"/>
    <col min="13047" max="13047" width="26.86328125" style="106" customWidth="1"/>
    <col min="13048" max="13048" width="14.86328125" style="106" bestFit="1" customWidth="1"/>
    <col min="13049" max="13049" width="15.59765625" style="106" bestFit="1" customWidth="1"/>
    <col min="13050" max="13050" width="11.1328125" style="106" bestFit="1" customWidth="1"/>
    <col min="13051" max="13051" width="10.6640625" style="106"/>
    <col min="13052" max="13052" width="32.86328125" style="106" customWidth="1"/>
    <col min="13053" max="13053" width="20.3984375" style="106" customWidth="1"/>
    <col min="13054" max="13054" width="19.3984375" style="106" customWidth="1"/>
    <col min="13055" max="13055" width="20.59765625" style="106" customWidth="1"/>
    <col min="13056" max="13056" width="8.3984375" style="106" customWidth="1"/>
    <col min="13057" max="13057" width="19.265625" style="106" customWidth="1"/>
    <col min="13058" max="13058" width="23.265625" style="106" customWidth="1"/>
    <col min="13059" max="13059" width="13.86328125" style="106" bestFit="1" customWidth="1"/>
    <col min="13060" max="13060" width="10.73046875" style="106" bestFit="1" customWidth="1"/>
    <col min="13061" max="13061" width="10.6640625" style="106"/>
    <col min="13062" max="13063" width="12.59765625" style="106" bestFit="1" customWidth="1"/>
    <col min="13064" max="13285" width="10.6640625" style="106"/>
    <col min="13286" max="13286" width="6.1328125" style="106" customWidth="1"/>
    <col min="13287" max="13287" width="29" style="106" customWidth="1"/>
    <col min="13288" max="13288" width="25.86328125" style="106" customWidth="1"/>
    <col min="13289" max="13289" width="26.86328125" style="106" customWidth="1"/>
    <col min="13290" max="13290" width="15.73046875" style="106" customWidth="1"/>
    <col min="13291" max="13291" width="9.59765625" style="106" customWidth="1"/>
    <col min="13292" max="13292" width="5.59765625" style="106" customWidth="1"/>
    <col min="13293" max="13293" width="24.73046875" style="106" customWidth="1"/>
    <col min="13294" max="13294" width="23.59765625" style="106" customWidth="1"/>
    <col min="13295" max="13295" width="21.3984375" style="106" customWidth="1"/>
    <col min="13296" max="13296" width="11.1328125" style="106" customWidth="1"/>
    <col min="13297" max="13297" width="10.6640625" style="106"/>
    <col min="13298" max="13298" width="21.1328125" style="106" customWidth="1"/>
    <col min="13299" max="13299" width="26" style="106" customWidth="1"/>
    <col min="13300" max="13300" width="20.59765625" style="106" customWidth="1"/>
    <col min="13301" max="13301" width="11.1328125" style="106" bestFit="1" customWidth="1"/>
    <col min="13302" max="13302" width="7.265625" style="106" customWidth="1"/>
    <col min="13303" max="13303" width="26.86328125" style="106" customWidth="1"/>
    <col min="13304" max="13304" width="14.86328125" style="106" bestFit="1" customWidth="1"/>
    <col min="13305" max="13305" width="15.59765625" style="106" bestFit="1" customWidth="1"/>
    <col min="13306" max="13306" width="11.1328125" style="106" bestFit="1" customWidth="1"/>
    <col min="13307" max="13307" width="10.6640625" style="106"/>
    <col min="13308" max="13308" width="32.86328125" style="106" customWidth="1"/>
    <col min="13309" max="13309" width="20.3984375" style="106" customWidth="1"/>
    <col min="13310" max="13310" width="19.3984375" style="106" customWidth="1"/>
    <col min="13311" max="13311" width="20.59765625" style="106" customWidth="1"/>
    <col min="13312" max="13312" width="8.3984375" style="106" customWidth="1"/>
    <col min="13313" max="13313" width="19.265625" style="106" customWidth="1"/>
    <col min="13314" max="13314" width="23.265625" style="106" customWidth="1"/>
    <col min="13315" max="13315" width="13.86328125" style="106" bestFit="1" customWidth="1"/>
    <col min="13316" max="13316" width="10.73046875" style="106" bestFit="1" customWidth="1"/>
    <col min="13317" max="13317" width="10.6640625" style="106"/>
    <col min="13318" max="13319" width="12.59765625" style="106" bestFit="1" customWidth="1"/>
    <col min="13320" max="13541" width="10.6640625" style="106"/>
    <col min="13542" max="13542" width="6.1328125" style="106" customWidth="1"/>
    <col min="13543" max="13543" width="29" style="106" customWidth="1"/>
    <col min="13544" max="13544" width="25.86328125" style="106" customWidth="1"/>
    <col min="13545" max="13545" width="26.86328125" style="106" customWidth="1"/>
    <col min="13546" max="13546" width="15.73046875" style="106" customWidth="1"/>
    <col min="13547" max="13547" width="9.59765625" style="106" customWidth="1"/>
    <col min="13548" max="13548" width="5.59765625" style="106" customWidth="1"/>
    <col min="13549" max="13549" width="24.73046875" style="106" customWidth="1"/>
    <col min="13550" max="13550" width="23.59765625" style="106" customWidth="1"/>
    <col min="13551" max="13551" width="21.3984375" style="106" customWidth="1"/>
    <col min="13552" max="13552" width="11.1328125" style="106" customWidth="1"/>
    <col min="13553" max="13553" width="10.6640625" style="106"/>
    <col min="13554" max="13554" width="21.1328125" style="106" customWidth="1"/>
    <col min="13555" max="13555" width="26" style="106" customWidth="1"/>
    <col min="13556" max="13556" width="20.59765625" style="106" customWidth="1"/>
    <col min="13557" max="13557" width="11.1328125" style="106" bestFit="1" customWidth="1"/>
    <col min="13558" max="13558" width="7.265625" style="106" customWidth="1"/>
    <col min="13559" max="13559" width="26.86328125" style="106" customWidth="1"/>
    <col min="13560" max="13560" width="14.86328125" style="106" bestFit="1" customWidth="1"/>
    <col min="13561" max="13561" width="15.59765625" style="106" bestFit="1" customWidth="1"/>
    <col min="13562" max="13562" width="11.1328125" style="106" bestFit="1" customWidth="1"/>
    <col min="13563" max="13563" width="10.6640625" style="106"/>
    <col min="13564" max="13564" width="32.86328125" style="106" customWidth="1"/>
    <col min="13565" max="13565" width="20.3984375" style="106" customWidth="1"/>
    <col min="13566" max="13566" width="19.3984375" style="106" customWidth="1"/>
    <col min="13567" max="13567" width="20.59765625" style="106" customWidth="1"/>
    <col min="13568" max="13568" width="8.3984375" style="106" customWidth="1"/>
    <col min="13569" max="13569" width="19.265625" style="106" customWidth="1"/>
    <col min="13570" max="13570" width="23.265625" style="106" customWidth="1"/>
    <col min="13571" max="13571" width="13.86328125" style="106" bestFit="1" customWidth="1"/>
    <col min="13572" max="13572" width="10.73046875" style="106" bestFit="1" customWidth="1"/>
    <col min="13573" max="13573" width="10.6640625" style="106"/>
    <col min="13574" max="13575" width="12.59765625" style="106" bestFit="1" customWidth="1"/>
    <col min="13576" max="13797" width="10.6640625" style="106"/>
    <col min="13798" max="13798" width="6.1328125" style="106" customWidth="1"/>
    <col min="13799" max="13799" width="29" style="106" customWidth="1"/>
    <col min="13800" max="13800" width="25.86328125" style="106" customWidth="1"/>
    <col min="13801" max="13801" width="26.86328125" style="106" customWidth="1"/>
    <col min="13802" max="13802" width="15.73046875" style="106" customWidth="1"/>
    <col min="13803" max="13803" width="9.59765625" style="106" customWidth="1"/>
    <col min="13804" max="13804" width="5.59765625" style="106" customWidth="1"/>
    <col min="13805" max="13805" width="24.73046875" style="106" customWidth="1"/>
    <col min="13806" max="13806" width="23.59765625" style="106" customWidth="1"/>
    <col min="13807" max="13807" width="21.3984375" style="106" customWidth="1"/>
    <col min="13808" max="13808" width="11.1328125" style="106" customWidth="1"/>
    <col min="13809" max="13809" width="10.6640625" style="106"/>
    <col min="13810" max="13810" width="21.1328125" style="106" customWidth="1"/>
    <col min="13811" max="13811" width="26" style="106" customWidth="1"/>
    <col min="13812" max="13812" width="20.59765625" style="106" customWidth="1"/>
    <col min="13813" max="13813" width="11.1328125" style="106" bestFit="1" customWidth="1"/>
    <col min="13814" max="13814" width="7.265625" style="106" customWidth="1"/>
    <col min="13815" max="13815" width="26.86328125" style="106" customWidth="1"/>
    <col min="13816" max="13816" width="14.86328125" style="106" bestFit="1" customWidth="1"/>
    <col min="13817" max="13817" width="15.59765625" style="106" bestFit="1" customWidth="1"/>
    <col min="13818" max="13818" width="11.1328125" style="106" bestFit="1" customWidth="1"/>
    <col min="13819" max="13819" width="10.6640625" style="106"/>
    <col min="13820" max="13820" width="32.86328125" style="106" customWidth="1"/>
    <col min="13821" max="13821" width="20.3984375" style="106" customWidth="1"/>
    <col min="13822" max="13822" width="19.3984375" style="106" customWidth="1"/>
    <col min="13823" max="13823" width="20.59765625" style="106" customWidth="1"/>
    <col min="13824" max="13824" width="8.3984375" style="106" customWidth="1"/>
    <col min="13825" max="13825" width="19.265625" style="106" customWidth="1"/>
    <col min="13826" max="13826" width="23.265625" style="106" customWidth="1"/>
    <col min="13827" max="13827" width="13.86328125" style="106" bestFit="1" customWidth="1"/>
    <col min="13828" max="13828" width="10.73046875" style="106" bestFit="1" customWidth="1"/>
    <col min="13829" max="13829" width="10.6640625" style="106"/>
    <col min="13830" max="13831" width="12.59765625" style="106" bestFit="1" customWidth="1"/>
    <col min="13832" max="14053" width="10.6640625" style="106"/>
    <col min="14054" max="14054" width="6.1328125" style="106" customWidth="1"/>
    <col min="14055" max="14055" width="29" style="106" customWidth="1"/>
    <col min="14056" max="14056" width="25.86328125" style="106" customWidth="1"/>
    <col min="14057" max="14057" width="26.86328125" style="106" customWidth="1"/>
    <col min="14058" max="14058" width="15.73046875" style="106" customWidth="1"/>
    <col min="14059" max="14059" width="9.59765625" style="106" customWidth="1"/>
    <col min="14060" max="14060" width="5.59765625" style="106" customWidth="1"/>
    <col min="14061" max="14061" width="24.73046875" style="106" customWidth="1"/>
    <col min="14062" max="14062" width="23.59765625" style="106" customWidth="1"/>
    <col min="14063" max="14063" width="21.3984375" style="106" customWidth="1"/>
    <col min="14064" max="14064" width="11.1328125" style="106" customWidth="1"/>
    <col min="14065" max="14065" width="10.6640625" style="106"/>
    <col min="14066" max="14066" width="21.1328125" style="106" customWidth="1"/>
    <col min="14067" max="14067" width="26" style="106" customWidth="1"/>
    <col min="14068" max="14068" width="20.59765625" style="106" customWidth="1"/>
    <col min="14069" max="14069" width="11.1328125" style="106" bestFit="1" customWidth="1"/>
    <col min="14070" max="14070" width="7.265625" style="106" customWidth="1"/>
    <col min="14071" max="14071" width="26.86328125" style="106" customWidth="1"/>
    <col min="14072" max="14072" width="14.86328125" style="106" bestFit="1" customWidth="1"/>
    <col min="14073" max="14073" width="15.59765625" style="106" bestFit="1" customWidth="1"/>
    <col min="14074" max="14074" width="11.1328125" style="106" bestFit="1" customWidth="1"/>
    <col min="14075" max="14075" width="10.6640625" style="106"/>
    <col min="14076" max="14076" width="32.86328125" style="106" customWidth="1"/>
    <col min="14077" max="14077" width="20.3984375" style="106" customWidth="1"/>
    <col min="14078" max="14078" width="19.3984375" style="106" customWidth="1"/>
    <col min="14079" max="14079" width="20.59765625" style="106" customWidth="1"/>
    <col min="14080" max="14080" width="8.3984375" style="106" customWidth="1"/>
    <col min="14081" max="14081" width="19.265625" style="106" customWidth="1"/>
    <col min="14082" max="14082" width="23.265625" style="106" customWidth="1"/>
    <col min="14083" max="14083" width="13.86328125" style="106" bestFit="1" customWidth="1"/>
    <col min="14084" max="14084" width="10.73046875" style="106" bestFit="1" customWidth="1"/>
    <col min="14085" max="14085" width="10.6640625" style="106"/>
    <col min="14086" max="14087" width="12.59765625" style="106" bestFit="1" customWidth="1"/>
    <col min="14088" max="14309" width="10.6640625" style="106"/>
    <col min="14310" max="14310" width="6.1328125" style="106" customWidth="1"/>
    <col min="14311" max="14311" width="29" style="106" customWidth="1"/>
    <col min="14312" max="14312" width="25.86328125" style="106" customWidth="1"/>
    <col min="14313" max="14313" width="26.86328125" style="106" customWidth="1"/>
    <col min="14314" max="14314" width="15.73046875" style="106" customWidth="1"/>
    <col min="14315" max="14315" width="9.59765625" style="106" customWidth="1"/>
    <col min="14316" max="14316" width="5.59765625" style="106" customWidth="1"/>
    <col min="14317" max="14317" width="24.73046875" style="106" customWidth="1"/>
    <col min="14318" max="14318" width="23.59765625" style="106" customWidth="1"/>
    <col min="14319" max="14319" width="21.3984375" style="106" customWidth="1"/>
    <col min="14320" max="14320" width="11.1328125" style="106" customWidth="1"/>
    <col min="14321" max="14321" width="10.6640625" style="106"/>
    <col min="14322" max="14322" width="21.1328125" style="106" customWidth="1"/>
    <col min="14323" max="14323" width="26" style="106" customWidth="1"/>
    <col min="14324" max="14324" width="20.59765625" style="106" customWidth="1"/>
    <col min="14325" max="14325" width="11.1328125" style="106" bestFit="1" customWidth="1"/>
    <col min="14326" max="14326" width="7.265625" style="106" customWidth="1"/>
    <col min="14327" max="14327" width="26.86328125" style="106" customWidth="1"/>
    <col min="14328" max="14328" width="14.86328125" style="106" bestFit="1" customWidth="1"/>
    <col min="14329" max="14329" width="15.59765625" style="106" bestFit="1" customWidth="1"/>
    <col min="14330" max="14330" width="11.1328125" style="106" bestFit="1" customWidth="1"/>
    <col min="14331" max="14331" width="10.6640625" style="106"/>
    <col min="14332" max="14332" width="32.86328125" style="106" customWidth="1"/>
    <col min="14333" max="14333" width="20.3984375" style="106" customWidth="1"/>
    <col min="14334" max="14334" width="19.3984375" style="106" customWidth="1"/>
    <col min="14335" max="14335" width="20.59765625" style="106" customWidth="1"/>
    <col min="14336" max="14336" width="8.3984375" style="106" customWidth="1"/>
    <col min="14337" max="14337" width="19.265625" style="106" customWidth="1"/>
    <col min="14338" max="14338" width="23.265625" style="106" customWidth="1"/>
    <col min="14339" max="14339" width="13.86328125" style="106" bestFit="1" customWidth="1"/>
    <col min="14340" max="14340" width="10.73046875" style="106" bestFit="1" customWidth="1"/>
    <col min="14341" max="14341" width="10.6640625" style="106"/>
    <col min="14342" max="14343" width="12.59765625" style="106" bestFit="1" customWidth="1"/>
    <col min="14344" max="14565" width="10.6640625" style="106"/>
    <col min="14566" max="14566" width="6.1328125" style="106" customWidth="1"/>
    <col min="14567" max="14567" width="29" style="106" customWidth="1"/>
    <col min="14568" max="14568" width="25.86328125" style="106" customWidth="1"/>
    <col min="14569" max="14569" width="26.86328125" style="106" customWidth="1"/>
    <col min="14570" max="14570" width="15.73046875" style="106" customWidth="1"/>
    <col min="14571" max="14571" width="9.59765625" style="106" customWidth="1"/>
    <col min="14572" max="14572" width="5.59765625" style="106" customWidth="1"/>
    <col min="14573" max="14573" width="24.73046875" style="106" customWidth="1"/>
    <col min="14574" max="14574" width="23.59765625" style="106" customWidth="1"/>
    <col min="14575" max="14575" width="21.3984375" style="106" customWidth="1"/>
    <col min="14576" max="14576" width="11.1328125" style="106" customWidth="1"/>
    <col min="14577" max="14577" width="10.6640625" style="106"/>
    <col min="14578" max="14578" width="21.1328125" style="106" customWidth="1"/>
    <col min="14579" max="14579" width="26" style="106" customWidth="1"/>
    <col min="14580" max="14580" width="20.59765625" style="106" customWidth="1"/>
    <col min="14581" max="14581" width="11.1328125" style="106" bestFit="1" customWidth="1"/>
    <col min="14582" max="14582" width="7.265625" style="106" customWidth="1"/>
    <col min="14583" max="14583" width="26.86328125" style="106" customWidth="1"/>
    <col min="14584" max="14584" width="14.86328125" style="106" bestFit="1" customWidth="1"/>
    <col min="14585" max="14585" width="15.59765625" style="106" bestFit="1" customWidth="1"/>
    <col min="14586" max="14586" width="11.1328125" style="106" bestFit="1" customWidth="1"/>
    <col min="14587" max="14587" width="10.6640625" style="106"/>
    <col min="14588" max="14588" width="32.86328125" style="106" customWidth="1"/>
    <col min="14589" max="14589" width="20.3984375" style="106" customWidth="1"/>
    <col min="14590" max="14590" width="19.3984375" style="106" customWidth="1"/>
    <col min="14591" max="14591" width="20.59765625" style="106" customWidth="1"/>
    <col min="14592" max="14592" width="8.3984375" style="106" customWidth="1"/>
    <col min="14593" max="14593" width="19.265625" style="106" customWidth="1"/>
    <col min="14594" max="14594" width="23.265625" style="106" customWidth="1"/>
    <col min="14595" max="14595" width="13.86328125" style="106" bestFit="1" customWidth="1"/>
    <col min="14596" max="14596" width="10.73046875" style="106" bestFit="1" customWidth="1"/>
    <col min="14597" max="14597" width="10.6640625" style="106"/>
    <col min="14598" max="14599" width="12.59765625" style="106" bestFit="1" customWidth="1"/>
    <col min="14600" max="14821" width="10.6640625" style="106"/>
    <col min="14822" max="14822" width="6.1328125" style="106" customWidth="1"/>
    <col min="14823" max="14823" width="29" style="106" customWidth="1"/>
    <col min="14824" max="14824" width="25.86328125" style="106" customWidth="1"/>
    <col min="14825" max="14825" width="26.86328125" style="106" customWidth="1"/>
    <col min="14826" max="14826" width="15.73046875" style="106" customWidth="1"/>
    <col min="14827" max="14827" width="9.59765625" style="106" customWidth="1"/>
    <col min="14828" max="14828" width="5.59765625" style="106" customWidth="1"/>
    <col min="14829" max="14829" width="24.73046875" style="106" customWidth="1"/>
    <col min="14830" max="14830" width="23.59765625" style="106" customWidth="1"/>
    <col min="14831" max="14831" width="21.3984375" style="106" customWidth="1"/>
    <col min="14832" max="14832" width="11.1328125" style="106" customWidth="1"/>
    <col min="14833" max="14833" width="10.6640625" style="106"/>
    <col min="14834" max="14834" width="21.1328125" style="106" customWidth="1"/>
    <col min="14835" max="14835" width="26" style="106" customWidth="1"/>
    <col min="14836" max="14836" width="20.59765625" style="106" customWidth="1"/>
    <col min="14837" max="14837" width="11.1328125" style="106" bestFit="1" customWidth="1"/>
    <col min="14838" max="14838" width="7.265625" style="106" customWidth="1"/>
    <col min="14839" max="14839" width="26.86328125" style="106" customWidth="1"/>
    <col min="14840" max="14840" width="14.86328125" style="106" bestFit="1" customWidth="1"/>
    <col min="14841" max="14841" width="15.59765625" style="106" bestFit="1" customWidth="1"/>
    <col min="14842" max="14842" width="11.1328125" style="106" bestFit="1" customWidth="1"/>
    <col min="14843" max="14843" width="10.6640625" style="106"/>
    <col min="14844" max="14844" width="32.86328125" style="106" customWidth="1"/>
    <col min="14845" max="14845" width="20.3984375" style="106" customWidth="1"/>
    <col min="14846" max="14846" width="19.3984375" style="106" customWidth="1"/>
    <col min="14847" max="14847" width="20.59765625" style="106" customWidth="1"/>
    <col min="14848" max="14848" width="8.3984375" style="106" customWidth="1"/>
    <col min="14849" max="14849" width="19.265625" style="106" customWidth="1"/>
    <col min="14850" max="14850" width="23.265625" style="106" customWidth="1"/>
    <col min="14851" max="14851" width="13.86328125" style="106" bestFit="1" customWidth="1"/>
    <col min="14852" max="14852" width="10.73046875" style="106" bestFit="1" customWidth="1"/>
    <col min="14853" max="14853" width="10.6640625" style="106"/>
    <col min="14854" max="14855" width="12.59765625" style="106" bestFit="1" customWidth="1"/>
    <col min="14856" max="15077" width="10.6640625" style="106"/>
    <col min="15078" max="15078" width="6.1328125" style="106" customWidth="1"/>
    <col min="15079" max="15079" width="29" style="106" customWidth="1"/>
    <col min="15080" max="15080" width="25.86328125" style="106" customWidth="1"/>
    <col min="15081" max="15081" width="26.86328125" style="106" customWidth="1"/>
    <col min="15082" max="15082" width="15.73046875" style="106" customWidth="1"/>
    <col min="15083" max="15083" width="9.59765625" style="106" customWidth="1"/>
    <col min="15084" max="15084" width="5.59765625" style="106" customWidth="1"/>
    <col min="15085" max="15085" width="24.73046875" style="106" customWidth="1"/>
    <col min="15086" max="15086" width="23.59765625" style="106" customWidth="1"/>
    <col min="15087" max="15087" width="21.3984375" style="106" customWidth="1"/>
    <col min="15088" max="15088" width="11.1328125" style="106" customWidth="1"/>
    <col min="15089" max="15089" width="10.6640625" style="106"/>
    <col min="15090" max="15090" width="21.1328125" style="106" customWidth="1"/>
    <col min="15091" max="15091" width="26" style="106" customWidth="1"/>
    <col min="15092" max="15092" width="20.59765625" style="106" customWidth="1"/>
    <col min="15093" max="15093" width="11.1328125" style="106" bestFit="1" customWidth="1"/>
    <col min="15094" max="15094" width="7.265625" style="106" customWidth="1"/>
    <col min="15095" max="15095" width="26.86328125" style="106" customWidth="1"/>
    <col min="15096" max="15096" width="14.86328125" style="106" bestFit="1" customWidth="1"/>
    <col min="15097" max="15097" width="15.59765625" style="106" bestFit="1" customWidth="1"/>
    <col min="15098" max="15098" width="11.1328125" style="106" bestFit="1" customWidth="1"/>
    <col min="15099" max="15099" width="10.6640625" style="106"/>
    <col min="15100" max="15100" width="32.86328125" style="106" customWidth="1"/>
    <col min="15101" max="15101" width="20.3984375" style="106" customWidth="1"/>
    <col min="15102" max="15102" width="19.3984375" style="106" customWidth="1"/>
    <col min="15103" max="15103" width="20.59765625" style="106" customWidth="1"/>
    <col min="15104" max="15104" width="8.3984375" style="106" customWidth="1"/>
    <col min="15105" max="15105" width="19.265625" style="106" customWidth="1"/>
    <col min="15106" max="15106" width="23.265625" style="106" customWidth="1"/>
    <col min="15107" max="15107" width="13.86328125" style="106" bestFit="1" customWidth="1"/>
    <col min="15108" max="15108" width="10.73046875" style="106" bestFit="1" customWidth="1"/>
    <col min="15109" max="15109" width="10.6640625" style="106"/>
    <col min="15110" max="15111" width="12.59765625" style="106" bestFit="1" customWidth="1"/>
    <col min="15112" max="15333" width="10.6640625" style="106"/>
    <col min="15334" max="15334" width="6.1328125" style="106" customWidth="1"/>
    <col min="15335" max="15335" width="29" style="106" customWidth="1"/>
    <col min="15336" max="15336" width="25.86328125" style="106" customWidth="1"/>
    <col min="15337" max="15337" width="26.86328125" style="106" customWidth="1"/>
    <col min="15338" max="15338" width="15.73046875" style="106" customWidth="1"/>
    <col min="15339" max="15339" width="9.59765625" style="106" customWidth="1"/>
    <col min="15340" max="15340" width="5.59765625" style="106" customWidth="1"/>
    <col min="15341" max="15341" width="24.73046875" style="106" customWidth="1"/>
    <col min="15342" max="15342" width="23.59765625" style="106" customWidth="1"/>
    <col min="15343" max="15343" width="21.3984375" style="106" customWidth="1"/>
    <col min="15344" max="15344" width="11.1328125" style="106" customWidth="1"/>
    <col min="15345" max="15345" width="10.6640625" style="106"/>
    <col min="15346" max="15346" width="21.1328125" style="106" customWidth="1"/>
    <col min="15347" max="15347" width="26" style="106" customWidth="1"/>
    <col min="15348" max="15348" width="20.59765625" style="106" customWidth="1"/>
    <col min="15349" max="15349" width="11.1328125" style="106" bestFit="1" customWidth="1"/>
    <col min="15350" max="15350" width="7.265625" style="106" customWidth="1"/>
    <col min="15351" max="15351" width="26.86328125" style="106" customWidth="1"/>
    <col min="15352" max="15352" width="14.86328125" style="106" bestFit="1" customWidth="1"/>
    <col min="15353" max="15353" width="15.59765625" style="106" bestFit="1" customWidth="1"/>
    <col min="15354" max="15354" width="11.1328125" style="106" bestFit="1" customWidth="1"/>
    <col min="15355" max="15355" width="10.6640625" style="106"/>
    <col min="15356" max="15356" width="32.86328125" style="106" customWidth="1"/>
    <col min="15357" max="15357" width="20.3984375" style="106" customWidth="1"/>
    <col min="15358" max="15358" width="19.3984375" style="106" customWidth="1"/>
    <col min="15359" max="15359" width="20.59765625" style="106" customWidth="1"/>
    <col min="15360" max="15360" width="8.3984375" style="106" customWidth="1"/>
    <col min="15361" max="15361" width="19.265625" style="106" customWidth="1"/>
    <col min="15362" max="15362" width="23.265625" style="106" customWidth="1"/>
    <col min="15363" max="15363" width="13.86328125" style="106" bestFit="1" customWidth="1"/>
    <col min="15364" max="15364" width="10.73046875" style="106" bestFit="1" customWidth="1"/>
    <col min="15365" max="15365" width="10.6640625" style="106"/>
    <col min="15366" max="15367" width="12.59765625" style="106" bestFit="1" customWidth="1"/>
    <col min="15368" max="15589" width="10.6640625" style="106"/>
    <col min="15590" max="15590" width="6.1328125" style="106" customWidth="1"/>
    <col min="15591" max="15591" width="29" style="106" customWidth="1"/>
    <col min="15592" max="15592" width="25.86328125" style="106" customWidth="1"/>
    <col min="15593" max="15593" width="26.86328125" style="106" customWidth="1"/>
    <col min="15594" max="15594" width="15.73046875" style="106" customWidth="1"/>
    <col min="15595" max="15595" width="9.59765625" style="106" customWidth="1"/>
    <col min="15596" max="15596" width="5.59765625" style="106" customWidth="1"/>
    <col min="15597" max="15597" width="24.73046875" style="106" customWidth="1"/>
    <col min="15598" max="15598" width="23.59765625" style="106" customWidth="1"/>
    <col min="15599" max="15599" width="21.3984375" style="106" customWidth="1"/>
    <col min="15600" max="15600" width="11.1328125" style="106" customWidth="1"/>
    <col min="15601" max="15601" width="10.6640625" style="106"/>
    <col min="15602" max="15602" width="21.1328125" style="106" customWidth="1"/>
    <col min="15603" max="15603" width="26" style="106" customWidth="1"/>
    <col min="15604" max="15604" width="20.59765625" style="106" customWidth="1"/>
    <col min="15605" max="15605" width="11.1328125" style="106" bestFit="1" customWidth="1"/>
    <col min="15606" max="15606" width="7.265625" style="106" customWidth="1"/>
    <col min="15607" max="15607" width="26.86328125" style="106" customWidth="1"/>
    <col min="15608" max="15608" width="14.86328125" style="106" bestFit="1" customWidth="1"/>
    <col min="15609" max="15609" width="15.59765625" style="106" bestFit="1" customWidth="1"/>
    <col min="15610" max="15610" width="11.1328125" style="106" bestFit="1" customWidth="1"/>
    <col min="15611" max="15611" width="10.6640625" style="106"/>
    <col min="15612" max="15612" width="32.86328125" style="106" customWidth="1"/>
    <col min="15613" max="15613" width="20.3984375" style="106" customWidth="1"/>
    <col min="15614" max="15614" width="19.3984375" style="106" customWidth="1"/>
    <col min="15615" max="15615" width="20.59765625" style="106" customWidth="1"/>
    <col min="15616" max="15616" width="8.3984375" style="106" customWidth="1"/>
    <col min="15617" max="15617" width="19.265625" style="106" customWidth="1"/>
    <col min="15618" max="15618" width="23.265625" style="106" customWidth="1"/>
    <col min="15619" max="15619" width="13.86328125" style="106" bestFit="1" customWidth="1"/>
    <col min="15620" max="15620" width="10.73046875" style="106" bestFit="1" customWidth="1"/>
    <col min="15621" max="15621" width="10.6640625" style="106"/>
    <col min="15622" max="15623" width="12.59765625" style="106" bestFit="1" customWidth="1"/>
    <col min="15624" max="15845" width="10.6640625" style="106"/>
    <col min="15846" max="15846" width="6.1328125" style="106" customWidth="1"/>
    <col min="15847" max="15847" width="29" style="106" customWidth="1"/>
    <col min="15848" max="15848" width="25.86328125" style="106" customWidth="1"/>
    <col min="15849" max="15849" width="26.86328125" style="106" customWidth="1"/>
    <col min="15850" max="15850" width="15.73046875" style="106" customWidth="1"/>
    <col min="15851" max="15851" width="9.59765625" style="106" customWidth="1"/>
    <col min="15852" max="15852" width="5.59765625" style="106" customWidth="1"/>
    <col min="15853" max="15853" width="24.73046875" style="106" customWidth="1"/>
    <col min="15854" max="15854" width="23.59765625" style="106" customWidth="1"/>
    <col min="15855" max="15855" width="21.3984375" style="106" customWidth="1"/>
    <col min="15856" max="15856" width="11.1328125" style="106" customWidth="1"/>
    <col min="15857" max="15857" width="10.6640625" style="106"/>
    <col min="15858" max="15858" width="21.1328125" style="106" customWidth="1"/>
    <col min="15859" max="15859" width="26" style="106" customWidth="1"/>
    <col min="15860" max="15860" width="20.59765625" style="106" customWidth="1"/>
    <col min="15861" max="15861" width="11.1328125" style="106" bestFit="1" customWidth="1"/>
    <col min="15862" max="15862" width="7.265625" style="106" customWidth="1"/>
    <col min="15863" max="15863" width="26.86328125" style="106" customWidth="1"/>
    <col min="15864" max="15864" width="14.86328125" style="106" bestFit="1" customWidth="1"/>
    <col min="15865" max="15865" width="15.59765625" style="106" bestFit="1" customWidth="1"/>
    <col min="15866" max="15866" width="11.1328125" style="106" bestFit="1" customWidth="1"/>
    <col min="15867" max="15867" width="10.6640625" style="106"/>
    <col min="15868" max="15868" width="32.86328125" style="106" customWidth="1"/>
    <col min="15869" max="15869" width="20.3984375" style="106" customWidth="1"/>
    <col min="15870" max="15870" width="19.3984375" style="106" customWidth="1"/>
    <col min="15871" max="15871" width="20.59765625" style="106" customWidth="1"/>
    <col min="15872" max="15872" width="8.3984375" style="106" customWidth="1"/>
    <col min="15873" max="15873" width="19.265625" style="106" customWidth="1"/>
    <col min="15874" max="15874" width="23.265625" style="106" customWidth="1"/>
    <col min="15875" max="15875" width="13.86328125" style="106" bestFit="1" customWidth="1"/>
    <col min="15876" max="15876" width="10.73046875" style="106" bestFit="1" customWidth="1"/>
    <col min="15877" max="15877" width="10.6640625" style="106"/>
    <col min="15878" max="15879" width="12.59765625" style="106" bestFit="1" customWidth="1"/>
    <col min="15880" max="16101" width="10.6640625" style="106"/>
    <col min="16102" max="16102" width="6.1328125" style="106" customWidth="1"/>
    <col min="16103" max="16103" width="29" style="106" customWidth="1"/>
    <col min="16104" max="16104" width="25.86328125" style="106" customWidth="1"/>
    <col min="16105" max="16105" width="26.86328125" style="106" customWidth="1"/>
    <col min="16106" max="16106" width="15.73046875" style="106" customWidth="1"/>
    <col min="16107" max="16107" width="9.59765625" style="106" customWidth="1"/>
    <col min="16108" max="16108" width="5.59765625" style="106" customWidth="1"/>
    <col min="16109" max="16109" width="24.73046875" style="106" customWidth="1"/>
    <col min="16110" max="16110" width="23.59765625" style="106" customWidth="1"/>
    <col min="16111" max="16111" width="21.3984375" style="106" customWidth="1"/>
    <col min="16112" max="16112" width="11.1328125" style="106" customWidth="1"/>
    <col min="16113" max="16113" width="10.6640625" style="106"/>
    <col min="16114" max="16114" width="21.1328125" style="106" customWidth="1"/>
    <col min="16115" max="16115" width="26" style="106" customWidth="1"/>
    <col min="16116" max="16116" width="20.59765625" style="106" customWidth="1"/>
    <col min="16117" max="16117" width="11.1328125" style="106" bestFit="1" customWidth="1"/>
    <col min="16118" max="16118" width="7.265625" style="106" customWidth="1"/>
    <col min="16119" max="16119" width="26.86328125" style="106" customWidth="1"/>
    <col min="16120" max="16120" width="14.86328125" style="106" bestFit="1" customWidth="1"/>
    <col min="16121" max="16121" width="15.59765625" style="106" bestFit="1" customWidth="1"/>
    <col min="16122" max="16122" width="11.1328125" style="106" bestFit="1" customWidth="1"/>
    <col min="16123" max="16123" width="10.6640625" style="106"/>
    <col min="16124" max="16124" width="32.86328125" style="106" customWidth="1"/>
    <col min="16125" max="16125" width="20.3984375" style="106" customWidth="1"/>
    <col min="16126" max="16126" width="19.3984375" style="106" customWidth="1"/>
    <col min="16127" max="16127" width="20.59765625" style="106" customWidth="1"/>
    <col min="16128" max="16128" width="8.3984375" style="106" customWidth="1"/>
    <col min="16129" max="16129" width="19.265625" style="106" customWidth="1"/>
    <col min="16130" max="16130" width="23.265625" style="106" customWidth="1"/>
    <col min="16131" max="16131" width="13.86328125" style="106" bestFit="1" customWidth="1"/>
    <col min="16132" max="16132" width="10.73046875" style="106" bestFit="1" customWidth="1"/>
    <col min="16133" max="16133" width="10.6640625" style="106"/>
    <col min="16134" max="16135" width="12.59765625" style="106" bestFit="1" customWidth="1"/>
    <col min="16136" max="16384" width="10.6640625" style="106"/>
  </cols>
  <sheetData>
    <row r="1" spans="1:9" x14ac:dyDescent="0.45">
      <c r="A1"/>
    </row>
    <row r="2" spans="1:9" ht="21" x14ac:dyDescent="0.65">
      <c r="B2" s="110"/>
      <c r="C2" s="110"/>
      <c r="D2" s="110"/>
      <c r="E2" s="110"/>
      <c r="F2" s="110"/>
      <c r="G2" s="110"/>
      <c r="H2" s="110"/>
      <c r="I2" s="110"/>
    </row>
    <row r="3" spans="1:9" x14ac:dyDescent="0.45">
      <c r="A3"/>
      <c r="B3"/>
      <c r="C3"/>
      <c r="D3"/>
      <c r="E3"/>
      <c r="F3"/>
      <c r="G3"/>
    </row>
    <row r="4" spans="1:9" x14ac:dyDescent="0.45">
      <c r="A4" s="113"/>
      <c r="B4"/>
      <c r="C4" s="113"/>
      <c r="D4"/>
      <c r="E4" s="112"/>
      <c r="F4"/>
      <c r="G4" s="113"/>
    </row>
    <row r="5" spans="1:9" ht="14.65" thickBot="1" x14ac:dyDescent="0.5">
      <c r="A5" s="113"/>
      <c r="C5" s="113"/>
      <c r="D5"/>
      <c r="E5"/>
      <c r="G5" s="113"/>
    </row>
    <row r="6" spans="1:9" ht="14.65" thickBot="1" x14ac:dyDescent="0.5">
      <c r="C6" s="114" t="s">
        <v>82</v>
      </c>
      <c r="D6" s="115"/>
      <c r="E6" s="116"/>
    </row>
    <row r="7" spans="1:9" x14ac:dyDescent="0.45">
      <c r="A7" s="198"/>
      <c r="B7" s="113"/>
      <c r="C7" s="124" t="s">
        <v>87</v>
      </c>
      <c r="D7" s="124"/>
      <c r="E7" s="125"/>
      <c r="F7" s="152"/>
    </row>
    <row r="8" spans="1:9" x14ac:dyDescent="0.45">
      <c r="A8"/>
      <c r="B8" s="113"/>
      <c r="C8" s="129" t="s">
        <v>88</v>
      </c>
      <c r="D8" s="130"/>
      <c r="E8" s="130"/>
    </row>
    <row r="9" spans="1:9" x14ac:dyDescent="0.45">
      <c r="A9"/>
      <c r="B9" s="131"/>
      <c r="C9" s="132" t="s">
        <v>84</v>
      </c>
      <c r="D9" s="132" t="s">
        <v>85</v>
      </c>
      <c r="E9" s="132" t="s">
        <v>86</v>
      </c>
    </row>
    <row r="10" spans="1:9" ht="14.65" thickBot="1" x14ac:dyDescent="0.5">
      <c r="A10"/>
      <c r="B10" s="131"/>
      <c r="C10" s="133">
        <f>'[1]ESTADOS FINANCIEROS'!D65/'[1]ESTADOS FINANCIEROS'!D20</f>
        <v>15.965697450179677</v>
      </c>
      <c r="D10" s="133">
        <f>'[1]ESTADOS FINANCIEROS'!E65/'[1]ESTADOS FINANCIEROS'!E20</f>
        <v>17.829605327770974</v>
      </c>
      <c r="E10" s="134">
        <f>(D10-C10)/C10</f>
        <v>0.11674453204487602</v>
      </c>
    </row>
    <row r="11" spans="1:9" x14ac:dyDescent="0.45">
      <c r="A11"/>
      <c r="B11"/>
      <c r="C11" s="140" t="s">
        <v>92</v>
      </c>
      <c r="D11" s="141"/>
      <c r="E11" s="142"/>
    </row>
    <row r="12" spans="1:9" x14ac:dyDescent="0.45">
      <c r="B12" s="113"/>
      <c r="C12" s="143" t="s">
        <v>84</v>
      </c>
      <c r="D12" s="132" t="s">
        <v>85</v>
      </c>
      <c r="E12" s="144" t="s">
        <v>86</v>
      </c>
    </row>
    <row r="13" spans="1:9" ht="14.65" thickBot="1" x14ac:dyDescent="0.5">
      <c r="B13" s="113"/>
      <c r="C13" s="145">
        <f>('[1]ESTADOS FINANCIEROS'!D13+'[1]ESTADOS FINANCIEROS'!D12-'[1]ESTADOS FINANCIEROS'!D35)</f>
        <v>19128461000</v>
      </c>
      <c r="D13" s="145">
        <f>('[1]ESTADOS FINANCIEROS'!E13+'[1]ESTADOS FINANCIEROS'!E12-'[1]ESTADOS FINANCIEROS'!E35)</f>
        <v>7037037000</v>
      </c>
      <c r="E13" s="146">
        <f>(D13-C13)/C13</f>
        <v>-0.63211692775493022</v>
      </c>
    </row>
    <row r="14" spans="1:9" ht="18" customHeight="1" thickBot="1" x14ac:dyDescent="0.5">
      <c r="C14" s="150" t="s">
        <v>94</v>
      </c>
      <c r="D14" s="151"/>
      <c r="E14" s="152"/>
    </row>
    <row r="15" spans="1:9" ht="15.75" customHeight="1" thickBot="1" x14ac:dyDescent="0.5">
      <c r="A15" s="131"/>
      <c r="B15"/>
      <c r="C15" s="137" t="s">
        <v>96</v>
      </c>
      <c r="D15" s="138"/>
      <c r="E15" s="139"/>
    </row>
    <row r="16" spans="1:9" ht="15.75" hidden="1" customHeight="1" thickBot="1" x14ac:dyDescent="0.5">
      <c r="A16" s="131" t="s">
        <v>108</v>
      </c>
      <c r="B16" s="113"/>
      <c r="C16" s="121" t="s">
        <v>84</v>
      </c>
      <c r="D16" s="122" t="s">
        <v>85</v>
      </c>
      <c r="E16" s="123" t="s">
        <v>86</v>
      </c>
    </row>
    <row r="17" spans="1:5" ht="17.25" customHeight="1" thickBot="1" x14ac:dyDescent="0.5">
      <c r="A17" s="131"/>
      <c r="B17" s="113"/>
      <c r="C17" s="158">
        <f>'[1]ESTADOS FINANCIEROS'!D65/'ARBOL (3)'!C13</f>
        <v>26.979280925945897</v>
      </c>
      <c r="D17" s="158">
        <f>'[1]ESTADOS FINANCIEROS'!E65/'ARBOL (3)'!D13</f>
        <v>84.437209723353732</v>
      </c>
      <c r="E17" s="136">
        <f>(D17-C17)/C17</f>
        <v>2.1297057158462183</v>
      </c>
    </row>
    <row r="18" spans="1:5" ht="14.65" thickBot="1" x14ac:dyDescent="0.5">
      <c r="C18" s="162" t="s">
        <v>98</v>
      </c>
      <c r="D18" s="163"/>
      <c r="E18" s="164"/>
    </row>
    <row r="19" spans="1:5" ht="14.65" thickBot="1" x14ac:dyDescent="0.5">
      <c r="C19" s="137" t="s">
        <v>99</v>
      </c>
      <c r="D19" s="138"/>
      <c r="E19" s="139"/>
    </row>
    <row r="20" spans="1:5" x14ac:dyDescent="0.45">
      <c r="B20"/>
      <c r="C20" s="121" t="s">
        <v>84</v>
      </c>
      <c r="D20" s="122" t="s">
        <v>85</v>
      </c>
      <c r="E20" s="123" t="s">
        <v>86</v>
      </c>
    </row>
    <row r="21" spans="1:5" ht="14.65" thickBot="1" x14ac:dyDescent="0.5">
      <c r="B21" s="112"/>
      <c r="C21" s="166">
        <f>'[1]ESTADOS FINANCIEROS'!D65/('[1]ESTADOS FINANCIEROS'!D12+'[1]ESTADOS FINANCIEROS'!D13-'[1]ESTADOS FINANCIEROS'!D35)</f>
        <v>26.979280925945897</v>
      </c>
      <c r="D21" s="166">
        <f>'[1]ESTADOS FINANCIEROS'!E65/('[1]ESTADOS FINANCIEROS'!E12+'[1]ESTADOS FINANCIEROS'!E13-'[1]ESTADOS FINANCIEROS'!E35)</f>
        <v>84.437209723353732</v>
      </c>
      <c r="E21" s="146">
        <f>(D21-C21)/C21</f>
        <v>2.1297057158462183</v>
      </c>
    </row>
    <row r="22" spans="1:5" ht="14.65" thickBot="1" x14ac:dyDescent="0.5">
      <c r="A22" s="113"/>
      <c r="B22" s="131"/>
      <c r="C22" s="169" t="s">
        <v>100</v>
      </c>
      <c r="D22" s="170"/>
      <c r="E22" s="171"/>
    </row>
    <row r="23" spans="1:5" ht="14.65" thickBot="1" x14ac:dyDescent="0.5">
      <c r="A23" s="113"/>
      <c r="B23" s="131"/>
      <c r="C23" s="173" t="s">
        <v>101</v>
      </c>
      <c r="D23" s="174"/>
      <c r="E23" s="175"/>
    </row>
    <row r="24" spans="1:5" x14ac:dyDescent="0.45">
      <c r="A24" s="131"/>
      <c r="C24" s="121" t="s">
        <v>84</v>
      </c>
      <c r="D24" s="122" t="s">
        <v>85</v>
      </c>
      <c r="E24" s="123" t="s">
        <v>86</v>
      </c>
    </row>
    <row r="25" spans="1:5" ht="14.65" thickBot="1" x14ac:dyDescent="0.5">
      <c r="A25" s="131"/>
      <c r="C25" s="181">
        <f>'[1]ESTADOS FINANCIEROS'!D65</f>
        <v>516072123000</v>
      </c>
      <c r="D25" s="181">
        <f>'[1]ESTADOS FINANCIEROS'!E65</f>
        <v>594187769000</v>
      </c>
      <c r="E25" s="146">
        <f>(D25-C25)/C25</f>
        <v>0.15136575396846227</v>
      </c>
    </row>
    <row r="26" spans="1:5" ht="14.65" thickBot="1" x14ac:dyDescent="0.5">
      <c r="A26"/>
      <c r="B26" s="152"/>
      <c r="C26" s="169" t="s">
        <v>103</v>
      </c>
      <c r="D26" s="170"/>
      <c r="E26" s="171"/>
    </row>
    <row r="27" spans="1:5" x14ac:dyDescent="0.45">
      <c r="A27" s="113"/>
      <c r="C27" s="121" t="s">
        <v>84</v>
      </c>
      <c r="D27" s="122" t="s">
        <v>85</v>
      </c>
      <c r="E27" s="123" t="s">
        <v>86</v>
      </c>
    </row>
    <row r="28" spans="1:5" ht="14.65" thickBot="1" x14ac:dyDescent="0.5">
      <c r="A28" s="113"/>
      <c r="B28" s="113"/>
      <c r="C28" s="181">
        <f>'[1]ESTADOS FINANCIEROS'!D66</f>
        <v>434701411000</v>
      </c>
      <c r="D28" s="181">
        <f>'[1]ESTADOS FINANCIEROS'!E66</f>
        <v>503551069000</v>
      </c>
      <c r="E28" s="146">
        <f>(D28-C28)/C28</f>
        <v>0.15838379231761915</v>
      </c>
    </row>
    <row r="29" spans="1:5" ht="14.65" thickBot="1" x14ac:dyDescent="0.5">
      <c r="A29" s="131"/>
      <c r="C29" s="169" t="s">
        <v>106</v>
      </c>
      <c r="D29" s="170"/>
      <c r="E29" s="171"/>
    </row>
    <row r="30" spans="1:5" x14ac:dyDescent="0.45">
      <c r="A30" s="131"/>
      <c r="B30" s="113"/>
      <c r="C30" s="121" t="s">
        <v>84</v>
      </c>
      <c r="D30" s="122" t="s">
        <v>85</v>
      </c>
      <c r="E30" s="123" t="s">
        <v>86</v>
      </c>
    </row>
    <row r="31" spans="1:5" ht="14.65" thickBot="1" x14ac:dyDescent="0.5">
      <c r="A31"/>
      <c r="B31" s="152"/>
      <c r="C31" s="181">
        <f>'[1]ESTADOS FINANCIEROS'!D69+'[1]ESTADOS FINANCIEROS'!D70+'[1]ESTADOS FINANCIEROS'!D71</f>
        <v>30679178000</v>
      </c>
      <c r="D31" s="181">
        <f>'[1]ESTADOS FINANCIEROS'!E69+'[1]ESTADOS FINANCIEROS'!E70+'[1]ESTADOS FINANCIEROS'!E71</f>
        <v>40200948000</v>
      </c>
      <c r="E31" s="146">
        <f>(D31-C31)/C31</f>
        <v>0.3103658774690769</v>
      </c>
    </row>
    <row r="32" spans="1:5" ht="14.65" thickBot="1" x14ac:dyDescent="0.5">
      <c r="A32" s="113"/>
      <c r="B32" s="113"/>
      <c r="C32" s="169" t="s">
        <v>107</v>
      </c>
      <c r="D32" s="170"/>
      <c r="E32" s="171"/>
    </row>
    <row r="33" spans="1:5" x14ac:dyDescent="0.45">
      <c r="B33" s="152"/>
      <c r="C33" s="121" t="s">
        <v>84</v>
      </c>
      <c r="D33" s="122" t="s">
        <v>85</v>
      </c>
      <c r="E33" s="123" t="s">
        <v>86</v>
      </c>
    </row>
    <row r="34" spans="1:5" ht="14.65" thickBot="1" x14ac:dyDescent="0.5">
      <c r="C34" s="194">
        <f>'[1]ESTADOS FINANCIEROS'!D74</f>
        <v>576555000</v>
      </c>
      <c r="D34" s="194">
        <f>'[1]ESTADOS FINANCIEROS'!E74</f>
        <v>5788418000</v>
      </c>
      <c r="E34" s="146">
        <f>(D34-C34)/C34</f>
        <v>9.0396631717702558</v>
      </c>
    </row>
    <row r="35" spans="1:5" ht="14.65" thickBot="1" x14ac:dyDescent="0.5">
      <c r="A35" s="131"/>
      <c r="B35" s="152"/>
      <c r="C35" s="169" t="s">
        <v>116</v>
      </c>
      <c r="D35" s="170"/>
      <c r="E35" s="171"/>
    </row>
    <row r="36" spans="1:5" x14ac:dyDescent="0.45">
      <c r="A36" s="131"/>
      <c r="C36" s="121" t="s">
        <v>84</v>
      </c>
      <c r="D36" s="122" t="s">
        <v>85</v>
      </c>
      <c r="E36" s="123" t="s">
        <v>86</v>
      </c>
    </row>
    <row r="37" spans="1:5" ht="14.65" thickBot="1" x14ac:dyDescent="0.5">
      <c r="A37"/>
      <c r="B37" s="113"/>
      <c r="C37" s="194">
        <f>'[1]ESTADOS FINANCIEROS'!D75</f>
        <v>31933117000</v>
      </c>
      <c r="D37" s="194">
        <f>'[1]ESTADOS FINANCIEROS'!E75</f>
        <v>52310652000</v>
      </c>
      <c r="E37" s="149">
        <f>(D37-C37)/C37</f>
        <v>0.63813172387775363</v>
      </c>
    </row>
    <row r="38" spans="1:5" x14ac:dyDescent="0.45">
      <c r="A38" s="113"/>
      <c r="B38" s="152"/>
    </row>
    <row r="39" spans="1:5" x14ac:dyDescent="0.45">
      <c r="A39" s="113"/>
      <c r="B39" s="113"/>
    </row>
    <row r="40" spans="1:5" x14ac:dyDescent="0.45">
      <c r="B40" s="152"/>
    </row>
    <row r="42" spans="1:5" x14ac:dyDescent="0.45">
      <c r="B42" s="112"/>
    </row>
    <row r="47" spans="1:5" x14ac:dyDescent="0.45">
      <c r="C47" s="197"/>
      <c r="D47" s="197"/>
      <c r="E47" s="197"/>
    </row>
  </sheetData>
  <mergeCells count="9">
    <mergeCell ref="C26:E26"/>
    <mergeCell ref="C29:E29"/>
    <mergeCell ref="C32:E32"/>
    <mergeCell ref="C35:E35"/>
    <mergeCell ref="C14:D14"/>
    <mergeCell ref="C22:E22"/>
    <mergeCell ref="C23:E23"/>
    <mergeCell ref="C6:E6"/>
    <mergeCell ref="C8:E8"/>
  </mergeCells>
  <pageMargins left="0.7" right="0.7" top="0.75" bottom="0.75" header="0.3" footer="0.3"/>
  <drawing r:id="rId1"/>
  <legacyDrawing r:id="rId2"/>
  <picture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8E91-5AD9-4FFC-9E23-529190D7089E}">
  <sheetPr>
    <tabColor rgb="FFC00000"/>
  </sheetPr>
  <dimension ref="B1:J71"/>
  <sheetViews>
    <sheetView showGridLines="0" tabSelected="1" topLeftCell="A9" workbookViewId="0">
      <selection activeCell="C15" sqref="C15"/>
    </sheetView>
  </sheetViews>
  <sheetFormatPr defaultColWidth="10.6640625" defaultRowHeight="14.25" x14ac:dyDescent="0.45"/>
  <cols>
    <col min="4" max="4" width="12.3984375" customWidth="1"/>
    <col min="5" max="5" width="4.1328125" customWidth="1"/>
    <col min="6" max="6" width="13" customWidth="1"/>
    <col min="7" max="7" width="4.73046875" customWidth="1"/>
    <col min="8" max="8" width="21.73046875" customWidth="1"/>
    <col min="9" max="9" width="2.265625" customWidth="1"/>
    <col min="260" max="260" width="12.3984375" customWidth="1"/>
    <col min="261" max="261" width="4.1328125" customWidth="1"/>
    <col min="262" max="262" width="13" customWidth="1"/>
    <col min="263" max="263" width="4.73046875" customWidth="1"/>
    <col min="264" max="264" width="21.73046875" customWidth="1"/>
    <col min="265" max="265" width="2.265625" customWidth="1"/>
    <col min="516" max="516" width="12.3984375" customWidth="1"/>
    <col min="517" max="517" width="4.1328125" customWidth="1"/>
    <col min="518" max="518" width="13" customWidth="1"/>
    <col min="519" max="519" width="4.73046875" customWidth="1"/>
    <col min="520" max="520" width="21.73046875" customWidth="1"/>
    <col min="521" max="521" width="2.265625" customWidth="1"/>
    <col min="772" max="772" width="12.3984375" customWidth="1"/>
    <col min="773" max="773" width="4.1328125" customWidth="1"/>
    <col min="774" max="774" width="13" customWidth="1"/>
    <col min="775" max="775" width="4.73046875" customWidth="1"/>
    <col min="776" max="776" width="21.73046875" customWidth="1"/>
    <col min="777" max="777" width="2.265625" customWidth="1"/>
    <col min="1028" max="1028" width="12.3984375" customWidth="1"/>
    <col min="1029" max="1029" width="4.1328125" customWidth="1"/>
    <col min="1030" max="1030" width="13" customWidth="1"/>
    <col min="1031" max="1031" width="4.73046875" customWidth="1"/>
    <col min="1032" max="1032" width="21.73046875" customWidth="1"/>
    <col min="1033" max="1033" width="2.265625" customWidth="1"/>
    <col min="1284" max="1284" width="12.3984375" customWidth="1"/>
    <col min="1285" max="1285" width="4.1328125" customWidth="1"/>
    <col min="1286" max="1286" width="13" customWidth="1"/>
    <col min="1287" max="1287" width="4.73046875" customWidth="1"/>
    <col min="1288" max="1288" width="21.73046875" customWidth="1"/>
    <col min="1289" max="1289" width="2.265625" customWidth="1"/>
    <col min="1540" max="1540" width="12.3984375" customWidth="1"/>
    <col min="1541" max="1541" width="4.1328125" customWidth="1"/>
    <col min="1542" max="1542" width="13" customWidth="1"/>
    <col min="1543" max="1543" width="4.73046875" customWidth="1"/>
    <col min="1544" max="1544" width="21.73046875" customWidth="1"/>
    <col min="1545" max="1545" width="2.265625" customWidth="1"/>
    <col min="1796" max="1796" width="12.3984375" customWidth="1"/>
    <col min="1797" max="1797" width="4.1328125" customWidth="1"/>
    <col min="1798" max="1798" width="13" customWidth="1"/>
    <col min="1799" max="1799" width="4.73046875" customWidth="1"/>
    <col min="1800" max="1800" width="21.73046875" customWidth="1"/>
    <col min="1801" max="1801" width="2.265625" customWidth="1"/>
    <col min="2052" max="2052" width="12.3984375" customWidth="1"/>
    <col min="2053" max="2053" width="4.1328125" customWidth="1"/>
    <col min="2054" max="2054" width="13" customWidth="1"/>
    <col min="2055" max="2055" width="4.73046875" customWidth="1"/>
    <col min="2056" max="2056" width="21.73046875" customWidth="1"/>
    <col min="2057" max="2057" width="2.265625" customWidth="1"/>
    <col min="2308" max="2308" width="12.3984375" customWidth="1"/>
    <col min="2309" max="2309" width="4.1328125" customWidth="1"/>
    <col min="2310" max="2310" width="13" customWidth="1"/>
    <col min="2311" max="2311" width="4.73046875" customWidth="1"/>
    <col min="2312" max="2312" width="21.73046875" customWidth="1"/>
    <col min="2313" max="2313" width="2.265625" customWidth="1"/>
    <col min="2564" max="2564" width="12.3984375" customWidth="1"/>
    <col min="2565" max="2565" width="4.1328125" customWidth="1"/>
    <col min="2566" max="2566" width="13" customWidth="1"/>
    <col min="2567" max="2567" width="4.73046875" customWidth="1"/>
    <col min="2568" max="2568" width="21.73046875" customWidth="1"/>
    <col min="2569" max="2569" width="2.265625" customWidth="1"/>
    <col min="2820" max="2820" width="12.3984375" customWidth="1"/>
    <col min="2821" max="2821" width="4.1328125" customWidth="1"/>
    <col min="2822" max="2822" width="13" customWidth="1"/>
    <col min="2823" max="2823" width="4.73046875" customWidth="1"/>
    <col min="2824" max="2824" width="21.73046875" customWidth="1"/>
    <col min="2825" max="2825" width="2.265625" customWidth="1"/>
    <col min="3076" max="3076" width="12.3984375" customWidth="1"/>
    <col min="3077" max="3077" width="4.1328125" customWidth="1"/>
    <col min="3078" max="3078" width="13" customWidth="1"/>
    <col min="3079" max="3079" width="4.73046875" customWidth="1"/>
    <col min="3080" max="3080" width="21.73046875" customWidth="1"/>
    <col min="3081" max="3081" width="2.265625" customWidth="1"/>
    <col min="3332" max="3332" width="12.3984375" customWidth="1"/>
    <col min="3333" max="3333" width="4.1328125" customWidth="1"/>
    <col min="3334" max="3334" width="13" customWidth="1"/>
    <col min="3335" max="3335" width="4.73046875" customWidth="1"/>
    <col min="3336" max="3336" width="21.73046875" customWidth="1"/>
    <col min="3337" max="3337" width="2.265625" customWidth="1"/>
    <col min="3588" max="3588" width="12.3984375" customWidth="1"/>
    <col min="3589" max="3589" width="4.1328125" customWidth="1"/>
    <col min="3590" max="3590" width="13" customWidth="1"/>
    <col min="3591" max="3591" width="4.73046875" customWidth="1"/>
    <col min="3592" max="3592" width="21.73046875" customWidth="1"/>
    <col min="3593" max="3593" width="2.265625" customWidth="1"/>
    <col min="3844" max="3844" width="12.3984375" customWidth="1"/>
    <col min="3845" max="3845" width="4.1328125" customWidth="1"/>
    <col min="3846" max="3846" width="13" customWidth="1"/>
    <col min="3847" max="3847" width="4.73046875" customWidth="1"/>
    <col min="3848" max="3848" width="21.73046875" customWidth="1"/>
    <col min="3849" max="3849" width="2.265625" customWidth="1"/>
    <col min="4100" max="4100" width="12.3984375" customWidth="1"/>
    <col min="4101" max="4101" width="4.1328125" customWidth="1"/>
    <col min="4102" max="4102" width="13" customWidth="1"/>
    <col min="4103" max="4103" width="4.73046875" customWidth="1"/>
    <col min="4104" max="4104" width="21.73046875" customWidth="1"/>
    <col min="4105" max="4105" width="2.265625" customWidth="1"/>
    <col min="4356" max="4356" width="12.3984375" customWidth="1"/>
    <col min="4357" max="4357" width="4.1328125" customWidth="1"/>
    <col min="4358" max="4358" width="13" customWidth="1"/>
    <col min="4359" max="4359" width="4.73046875" customWidth="1"/>
    <col min="4360" max="4360" width="21.73046875" customWidth="1"/>
    <col min="4361" max="4361" width="2.265625" customWidth="1"/>
    <col min="4612" max="4612" width="12.3984375" customWidth="1"/>
    <col min="4613" max="4613" width="4.1328125" customWidth="1"/>
    <col min="4614" max="4614" width="13" customWidth="1"/>
    <col min="4615" max="4615" width="4.73046875" customWidth="1"/>
    <col min="4616" max="4616" width="21.73046875" customWidth="1"/>
    <col min="4617" max="4617" width="2.265625" customWidth="1"/>
    <col min="4868" max="4868" width="12.3984375" customWidth="1"/>
    <col min="4869" max="4869" width="4.1328125" customWidth="1"/>
    <col min="4870" max="4870" width="13" customWidth="1"/>
    <col min="4871" max="4871" width="4.73046875" customWidth="1"/>
    <col min="4872" max="4872" width="21.73046875" customWidth="1"/>
    <col min="4873" max="4873" width="2.265625" customWidth="1"/>
    <col min="5124" max="5124" width="12.3984375" customWidth="1"/>
    <col min="5125" max="5125" width="4.1328125" customWidth="1"/>
    <col min="5126" max="5126" width="13" customWidth="1"/>
    <col min="5127" max="5127" width="4.73046875" customWidth="1"/>
    <col min="5128" max="5128" width="21.73046875" customWidth="1"/>
    <col min="5129" max="5129" width="2.265625" customWidth="1"/>
    <col min="5380" max="5380" width="12.3984375" customWidth="1"/>
    <col min="5381" max="5381" width="4.1328125" customWidth="1"/>
    <col min="5382" max="5382" width="13" customWidth="1"/>
    <col min="5383" max="5383" width="4.73046875" customWidth="1"/>
    <col min="5384" max="5384" width="21.73046875" customWidth="1"/>
    <col min="5385" max="5385" width="2.265625" customWidth="1"/>
    <col min="5636" max="5636" width="12.3984375" customWidth="1"/>
    <col min="5637" max="5637" width="4.1328125" customWidth="1"/>
    <col min="5638" max="5638" width="13" customWidth="1"/>
    <col min="5639" max="5639" width="4.73046875" customWidth="1"/>
    <col min="5640" max="5640" width="21.73046875" customWidth="1"/>
    <col min="5641" max="5641" width="2.265625" customWidth="1"/>
    <col min="5892" max="5892" width="12.3984375" customWidth="1"/>
    <col min="5893" max="5893" width="4.1328125" customWidth="1"/>
    <col min="5894" max="5894" width="13" customWidth="1"/>
    <col min="5895" max="5895" width="4.73046875" customWidth="1"/>
    <col min="5896" max="5896" width="21.73046875" customWidth="1"/>
    <col min="5897" max="5897" width="2.265625" customWidth="1"/>
    <col min="6148" max="6148" width="12.3984375" customWidth="1"/>
    <col min="6149" max="6149" width="4.1328125" customWidth="1"/>
    <col min="6150" max="6150" width="13" customWidth="1"/>
    <col min="6151" max="6151" width="4.73046875" customWidth="1"/>
    <col min="6152" max="6152" width="21.73046875" customWidth="1"/>
    <col min="6153" max="6153" width="2.265625" customWidth="1"/>
    <col min="6404" max="6404" width="12.3984375" customWidth="1"/>
    <col min="6405" max="6405" width="4.1328125" customWidth="1"/>
    <col min="6406" max="6406" width="13" customWidth="1"/>
    <col min="6407" max="6407" width="4.73046875" customWidth="1"/>
    <col min="6408" max="6408" width="21.73046875" customWidth="1"/>
    <col min="6409" max="6409" width="2.265625" customWidth="1"/>
    <col min="6660" max="6660" width="12.3984375" customWidth="1"/>
    <col min="6661" max="6661" width="4.1328125" customWidth="1"/>
    <col min="6662" max="6662" width="13" customWidth="1"/>
    <col min="6663" max="6663" width="4.73046875" customWidth="1"/>
    <col min="6664" max="6664" width="21.73046875" customWidth="1"/>
    <col min="6665" max="6665" width="2.265625" customWidth="1"/>
    <col min="6916" max="6916" width="12.3984375" customWidth="1"/>
    <col min="6917" max="6917" width="4.1328125" customWidth="1"/>
    <col min="6918" max="6918" width="13" customWidth="1"/>
    <col min="6919" max="6919" width="4.73046875" customWidth="1"/>
    <col min="6920" max="6920" width="21.73046875" customWidth="1"/>
    <col min="6921" max="6921" width="2.265625" customWidth="1"/>
    <col min="7172" max="7172" width="12.3984375" customWidth="1"/>
    <col min="7173" max="7173" width="4.1328125" customWidth="1"/>
    <col min="7174" max="7174" width="13" customWidth="1"/>
    <col min="7175" max="7175" width="4.73046875" customWidth="1"/>
    <col min="7176" max="7176" width="21.73046875" customWidth="1"/>
    <col min="7177" max="7177" width="2.265625" customWidth="1"/>
    <col min="7428" max="7428" width="12.3984375" customWidth="1"/>
    <col min="7429" max="7429" width="4.1328125" customWidth="1"/>
    <col min="7430" max="7430" width="13" customWidth="1"/>
    <col min="7431" max="7431" width="4.73046875" customWidth="1"/>
    <col min="7432" max="7432" width="21.73046875" customWidth="1"/>
    <col min="7433" max="7433" width="2.265625" customWidth="1"/>
    <col min="7684" max="7684" width="12.3984375" customWidth="1"/>
    <col min="7685" max="7685" width="4.1328125" customWidth="1"/>
    <col min="7686" max="7686" width="13" customWidth="1"/>
    <col min="7687" max="7687" width="4.73046875" customWidth="1"/>
    <col min="7688" max="7688" width="21.73046875" customWidth="1"/>
    <col min="7689" max="7689" width="2.265625" customWidth="1"/>
    <col min="7940" max="7940" width="12.3984375" customWidth="1"/>
    <col min="7941" max="7941" width="4.1328125" customWidth="1"/>
    <col min="7942" max="7942" width="13" customWidth="1"/>
    <col min="7943" max="7943" width="4.73046875" customWidth="1"/>
    <col min="7944" max="7944" width="21.73046875" customWidth="1"/>
    <col min="7945" max="7945" width="2.265625" customWidth="1"/>
    <col min="8196" max="8196" width="12.3984375" customWidth="1"/>
    <col min="8197" max="8197" width="4.1328125" customWidth="1"/>
    <col min="8198" max="8198" width="13" customWidth="1"/>
    <col min="8199" max="8199" width="4.73046875" customWidth="1"/>
    <col min="8200" max="8200" width="21.73046875" customWidth="1"/>
    <col min="8201" max="8201" width="2.265625" customWidth="1"/>
    <col min="8452" max="8452" width="12.3984375" customWidth="1"/>
    <col min="8453" max="8453" width="4.1328125" customWidth="1"/>
    <col min="8454" max="8454" width="13" customWidth="1"/>
    <col min="8455" max="8455" width="4.73046875" customWidth="1"/>
    <col min="8456" max="8456" width="21.73046875" customWidth="1"/>
    <col min="8457" max="8457" width="2.265625" customWidth="1"/>
    <col min="8708" max="8708" width="12.3984375" customWidth="1"/>
    <col min="8709" max="8709" width="4.1328125" customWidth="1"/>
    <col min="8710" max="8710" width="13" customWidth="1"/>
    <col min="8711" max="8711" width="4.73046875" customWidth="1"/>
    <col min="8712" max="8712" width="21.73046875" customWidth="1"/>
    <col min="8713" max="8713" width="2.265625" customWidth="1"/>
    <col min="8964" max="8964" width="12.3984375" customWidth="1"/>
    <col min="8965" max="8965" width="4.1328125" customWidth="1"/>
    <col min="8966" max="8966" width="13" customWidth="1"/>
    <col min="8967" max="8967" width="4.73046875" customWidth="1"/>
    <col min="8968" max="8968" width="21.73046875" customWidth="1"/>
    <col min="8969" max="8969" width="2.265625" customWidth="1"/>
    <col min="9220" max="9220" width="12.3984375" customWidth="1"/>
    <col min="9221" max="9221" width="4.1328125" customWidth="1"/>
    <col min="9222" max="9222" width="13" customWidth="1"/>
    <col min="9223" max="9223" width="4.73046875" customWidth="1"/>
    <col min="9224" max="9224" width="21.73046875" customWidth="1"/>
    <col min="9225" max="9225" width="2.265625" customWidth="1"/>
    <col min="9476" max="9476" width="12.3984375" customWidth="1"/>
    <col min="9477" max="9477" width="4.1328125" customWidth="1"/>
    <col min="9478" max="9478" width="13" customWidth="1"/>
    <col min="9479" max="9479" width="4.73046875" customWidth="1"/>
    <col min="9480" max="9480" width="21.73046875" customWidth="1"/>
    <col min="9481" max="9481" width="2.265625" customWidth="1"/>
    <col min="9732" max="9732" width="12.3984375" customWidth="1"/>
    <col min="9733" max="9733" width="4.1328125" customWidth="1"/>
    <col min="9734" max="9734" width="13" customWidth="1"/>
    <col min="9735" max="9735" width="4.73046875" customWidth="1"/>
    <col min="9736" max="9736" width="21.73046875" customWidth="1"/>
    <col min="9737" max="9737" width="2.265625" customWidth="1"/>
    <col min="9988" max="9988" width="12.3984375" customWidth="1"/>
    <col min="9989" max="9989" width="4.1328125" customWidth="1"/>
    <col min="9990" max="9990" width="13" customWidth="1"/>
    <col min="9991" max="9991" width="4.73046875" customWidth="1"/>
    <col min="9992" max="9992" width="21.73046875" customWidth="1"/>
    <col min="9993" max="9993" width="2.265625" customWidth="1"/>
    <col min="10244" max="10244" width="12.3984375" customWidth="1"/>
    <col min="10245" max="10245" width="4.1328125" customWidth="1"/>
    <col min="10246" max="10246" width="13" customWidth="1"/>
    <col min="10247" max="10247" width="4.73046875" customWidth="1"/>
    <col min="10248" max="10248" width="21.73046875" customWidth="1"/>
    <col min="10249" max="10249" width="2.265625" customWidth="1"/>
    <col min="10500" max="10500" width="12.3984375" customWidth="1"/>
    <col min="10501" max="10501" width="4.1328125" customWidth="1"/>
    <col min="10502" max="10502" width="13" customWidth="1"/>
    <col min="10503" max="10503" width="4.73046875" customWidth="1"/>
    <col min="10504" max="10504" width="21.73046875" customWidth="1"/>
    <col min="10505" max="10505" width="2.265625" customWidth="1"/>
    <col min="10756" max="10756" width="12.3984375" customWidth="1"/>
    <col min="10757" max="10757" width="4.1328125" customWidth="1"/>
    <col min="10758" max="10758" width="13" customWidth="1"/>
    <col min="10759" max="10759" width="4.73046875" customWidth="1"/>
    <col min="10760" max="10760" width="21.73046875" customWidth="1"/>
    <col min="10761" max="10761" width="2.265625" customWidth="1"/>
    <col min="11012" max="11012" width="12.3984375" customWidth="1"/>
    <col min="11013" max="11013" width="4.1328125" customWidth="1"/>
    <col min="11014" max="11014" width="13" customWidth="1"/>
    <col min="11015" max="11015" width="4.73046875" customWidth="1"/>
    <col min="11016" max="11016" width="21.73046875" customWidth="1"/>
    <col min="11017" max="11017" width="2.265625" customWidth="1"/>
    <col min="11268" max="11268" width="12.3984375" customWidth="1"/>
    <col min="11269" max="11269" width="4.1328125" customWidth="1"/>
    <col min="11270" max="11270" width="13" customWidth="1"/>
    <col min="11271" max="11271" width="4.73046875" customWidth="1"/>
    <col min="11272" max="11272" width="21.73046875" customWidth="1"/>
    <col min="11273" max="11273" width="2.265625" customWidth="1"/>
    <col min="11524" max="11524" width="12.3984375" customWidth="1"/>
    <col min="11525" max="11525" width="4.1328125" customWidth="1"/>
    <col min="11526" max="11526" width="13" customWidth="1"/>
    <col min="11527" max="11527" width="4.73046875" customWidth="1"/>
    <col min="11528" max="11528" width="21.73046875" customWidth="1"/>
    <col min="11529" max="11529" width="2.265625" customWidth="1"/>
    <col min="11780" max="11780" width="12.3984375" customWidth="1"/>
    <col min="11781" max="11781" width="4.1328125" customWidth="1"/>
    <col min="11782" max="11782" width="13" customWidth="1"/>
    <col min="11783" max="11783" width="4.73046875" customWidth="1"/>
    <col min="11784" max="11784" width="21.73046875" customWidth="1"/>
    <col min="11785" max="11785" width="2.265625" customWidth="1"/>
    <col min="12036" max="12036" width="12.3984375" customWidth="1"/>
    <col min="12037" max="12037" width="4.1328125" customWidth="1"/>
    <col min="12038" max="12038" width="13" customWidth="1"/>
    <col min="12039" max="12039" width="4.73046875" customWidth="1"/>
    <col min="12040" max="12040" width="21.73046875" customWidth="1"/>
    <col min="12041" max="12041" width="2.265625" customWidth="1"/>
    <col min="12292" max="12292" width="12.3984375" customWidth="1"/>
    <col min="12293" max="12293" width="4.1328125" customWidth="1"/>
    <col min="12294" max="12294" width="13" customWidth="1"/>
    <col min="12295" max="12295" width="4.73046875" customWidth="1"/>
    <col min="12296" max="12296" width="21.73046875" customWidth="1"/>
    <col min="12297" max="12297" width="2.265625" customWidth="1"/>
    <col min="12548" max="12548" width="12.3984375" customWidth="1"/>
    <col min="12549" max="12549" width="4.1328125" customWidth="1"/>
    <col min="12550" max="12550" width="13" customWidth="1"/>
    <col min="12551" max="12551" width="4.73046875" customWidth="1"/>
    <col min="12552" max="12552" width="21.73046875" customWidth="1"/>
    <col min="12553" max="12553" width="2.265625" customWidth="1"/>
    <col min="12804" max="12804" width="12.3984375" customWidth="1"/>
    <col min="12805" max="12805" width="4.1328125" customWidth="1"/>
    <col min="12806" max="12806" width="13" customWidth="1"/>
    <col min="12807" max="12807" width="4.73046875" customWidth="1"/>
    <col min="12808" max="12808" width="21.73046875" customWidth="1"/>
    <col min="12809" max="12809" width="2.265625" customWidth="1"/>
    <col min="13060" max="13060" width="12.3984375" customWidth="1"/>
    <col min="13061" max="13061" width="4.1328125" customWidth="1"/>
    <col min="13062" max="13062" width="13" customWidth="1"/>
    <col min="13063" max="13063" width="4.73046875" customWidth="1"/>
    <col min="13064" max="13064" width="21.73046875" customWidth="1"/>
    <col min="13065" max="13065" width="2.265625" customWidth="1"/>
    <col min="13316" max="13316" width="12.3984375" customWidth="1"/>
    <col min="13317" max="13317" width="4.1328125" customWidth="1"/>
    <col min="13318" max="13318" width="13" customWidth="1"/>
    <col min="13319" max="13319" width="4.73046875" customWidth="1"/>
    <col min="13320" max="13320" width="21.73046875" customWidth="1"/>
    <col min="13321" max="13321" width="2.265625" customWidth="1"/>
    <col min="13572" max="13572" width="12.3984375" customWidth="1"/>
    <col min="13573" max="13573" width="4.1328125" customWidth="1"/>
    <col min="13574" max="13574" width="13" customWidth="1"/>
    <col min="13575" max="13575" width="4.73046875" customWidth="1"/>
    <col min="13576" max="13576" width="21.73046875" customWidth="1"/>
    <col min="13577" max="13577" width="2.265625" customWidth="1"/>
    <col min="13828" max="13828" width="12.3984375" customWidth="1"/>
    <col min="13829" max="13829" width="4.1328125" customWidth="1"/>
    <col min="13830" max="13830" width="13" customWidth="1"/>
    <col min="13831" max="13831" width="4.73046875" customWidth="1"/>
    <col min="13832" max="13832" width="21.73046875" customWidth="1"/>
    <col min="13833" max="13833" width="2.265625" customWidth="1"/>
    <col min="14084" max="14084" width="12.3984375" customWidth="1"/>
    <col min="14085" max="14085" width="4.1328125" customWidth="1"/>
    <col min="14086" max="14086" width="13" customWidth="1"/>
    <col min="14087" max="14087" width="4.73046875" customWidth="1"/>
    <col min="14088" max="14088" width="21.73046875" customWidth="1"/>
    <col min="14089" max="14089" width="2.265625" customWidth="1"/>
    <col min="14340" max="14340" width="12.3984375" customWidth="1"/>
    <col min="14341" max="14341" width="4.1328125" customWidth="1"/>
    <col min="14342" max="14342" width="13" customWidth="1"/>
    <col min="14343" max="14343" width="4.73046875" customWidth="1"/>
    <col min="14344" max="14344" width="21.73046875" customWidth="1"/>
    <col min="14345" max="14345" width="2.265625" customWidth="1"/>
    <col min="14596" max="14596" width="12.3984375" customWidth="1"/>
    <col min="14597" max="14597" width="4.1328125" customWidth="1"/>
    <col min="14598" max="14598" width="13" customWidth="1"/>
    <col min="14599" max="14599" width="4.73046875" customWidth="1"/>
    <col min="14600" max="14600" width="21.73046875" customWidth="1"/>
    <col min="14601" max="14601" width="2.265625" customWidth="1"/>
    <col min="14852" max="14852" width="12.3984375" customWidth="1"/>
    <col min="14853" max="14853" width="4.1328125" customWidth="1"/>
    <col min="14854" max="14854" width="13" customWidth="1"/>
    <col min="14855" max="14855" width="4.73046875" customWidth="1"/>
    <col min="14856" max="14856" width="21.73046875" customWidth="1"/>
    <col min="14857" max="14857" width="2.265625" customWidth="1"/>
    <col min="15108" max="15108" width="12.3984375" customWidth="1"/>
    <col min="15109" max="15109" width="4.1328125" customWidth="1"/>
    <col min="15110" max="15110" width="13" customWidth="1"/>
    <col min="15111" max="15111" width="4.73046875" customWidth="1"/>
    <col min="15112" max="15112" width="21.73046875" customWidth="1"/>
    <col min="15113" max="15113" width="2.265625" customWidth="1"/>
    <col min="15364" max="15364" width="12.3984375" customWidth="1"/>
    <col min="15365" max="15365" width="4.1328125" customWidth="1"/>
    <col min="15366" max="15366" width="13" customWidth="1"/>
    <col min="15367" max="15367" width="4.73046875" customWidth="1"/>
    <col min="15368" max="15368" width="21.73046875" customWidth="1"/>
    <col min="15369" max="15369" width="2.265625" customWidth="1"/>
    <col min="15620" max="15620" width="12.3984375" customWidth="1"/>
    <col min="15621" max="15621" width="4.1328125" customWidth="1"/>
    <col min="15622" max="15622" width="13" customWidth="1"/>
    <col min="15623" max="15623" width="4.73046875" customWidth="1"/>
    <col min="15624" max="15624" width="21.73046875" customWidth="1"/>
    <col min="15625" max="15625" width="2.265625" customWidth="1"/>
    <col min="15876" max="15876" width="12.3984375" customWidth="1"/>
    <col min="15877" max="15877" width="4.1328125" customWidth="1"/>
    <col min="15878" max="15878" width="13" customWidth="1"/>
    <col min="15879" max="15879" width="4.73046875" customWidth="1"/>
    <col min="15880" max="15880" width="21.73046875" customWidth="1"/>
    <col min="15881" max="15881" width="2.265625" customWidth="1"/>
    <col min="16132" max="16132" width="12.3984375" customWidth="1"/>
    <col min="16133" max="16133" width="4.1328125" customWidth="1"/>
    <col min="16134" max="16134" width="13" customWidth="1"/>
    <col min="16135" max="16135" width="4.73046875" customWidth="1"/>
    <col min="16136" max="16136" width="21.73046875" customWidth="1"/>
    <col min="16137" max="16137" width="2.265625" customWidth="1"/>
  </cols>
  <sheetData>
    <row r="1" spans="3:10" ht="14.65" thickBot="1" x14ac:dyDescent="0.5"/>
    <row r="2" spans="3:10" x14ac:dyDescent="0.45">
      <c r="C2" s="200" t="s">
        <v>121</v>
      </c>
      <c r="D2" s="201"/>
      <c r="E2" s="201"/>
      <c r="F2" s="201"/>
      <c r="G2" s="201"/>
      <c r="H2" s="201"/>
      <c r="I2" s="201"/>
      <c r="J2" s="202"/>
    </row>
    <row r="3" spans="3:10" ht="14.65" thickBot="1" x14ac:dyDescent="0.5">
      <c r="C3" s="203"/>
      <c r="D3" s="204"/>
      <c r="E3" s="204"/>
      <c r="F3" s="204"/>
      <c r="G3" s="204"/>
      <c r="H3" s="204"/>
      <c r="I3" s="204"/>
      <c r="J3" s="205"/>
    </row>
    <row r="4" spans="3:10" ht="15" customHeight="1" x14ac:dyDescent="0.45">
      <c r="C4" s="206" t="s">
        <v>122</v>
      </c>
      <c r="D4" s="207"/>
      <c r="E4" s="207"/>
      <c r="F4" s="207"/>
      <c r="G4" s="207"/>
      <c r="H4" s="207"/>
      <c r="I4" s="207"/>
      <c r="J4" s="208"/>
    </row>
    <row r="5" spans="3:10" x14ac:dyDescent="0.45">
      <c r="C5" s="209"/>
      <c r="D5" s="210"/>
      <c r="E5" s="210"/>
      <c r="F5" s="210"/>
      <c r="G5" s="210"/>
      <c r="H5" s="210"/>
      <c r="I5" s="210"/>
      <c r="J5" s="211"/>
    </row>
    <row r="6" spans="3:10" x14ac:dyDescent="0.45">
      <c r="C6" s="209"/>
      <c r="D6" s="210"/>
      <c r="E6" s="210"/>
      <c r="F6" s="210"/>
      <c r="G6" s="210"/>
      <c r="H6" s="210"/>
      <c r="I6" s="210"/>
      <c r="J6" s="211"/>
    </row>
    <row r="7" spans="3:10" ht="15.75" customHeight="1" x14ac:dyDescent="0.45">
      <c r="C7" s="212" t="s">
        <v>123</v>
      </c>
      <c r="D7" s="213"/>
      <c r="E7" s="213"/>
      <c r="F7" s="213"/>
      <c r="G7" s="213"/>
      <c r="H7" s="213"/>
      <c r="I7" s="213"/>
      <c r="J7" s="214"/>
    </row>
    <row r="8" spans="3:10" ht="15.75" customHeight="1" x14ac:dyDescent="0.45">
      <c r="C8" s="212"/>
      <c r="D8" s="213"/>
      <c r="E8" s="213"/>
      <c r="F8" s="213"/>
      <c r="G8" s="213"/>
      <c r="H8" s="213"/>
      <c r="I8" s="213"/>
      <c r="J8" s="214"/>
    </row>
    <row r="9" spans="3:10" ht="15.75" customHeight="1" thickBot="1" x14ac:dyDescent="0.5">
      <c r="C9" s="215"/>
      <c r="D9" s="216"/>
      <c r="E9" s="216"/>
      <c r="F9" s="216"/>
      <c r="G9" s="216"/>
      <c r="H9" s="216"/>
      <c r="I9" s="216"/>
      <c r="J9" s="217"/>
    </row>
    <row r="10" spans="3:10" ht="15.75" thickBot="1" x14ac:dyDescent="0.5">
      <c r="C10" s="218"/>
      <c r="D10" s="219"/>
      <c r="E10" s="219"/>
      <c r="F10" s="219"/>
      <c r="G10" s="219"/>
      <c r="H10" s="219"/>
      <c r="I10" s="219"/>
      <c r="J10" s="220"/>
    </row>
    <row r="11" spans="3:10" ht="14.65" thickBot="1" x14ac:dyDescent="0.5">
      <c r="C11" s="221" t="s">
        <v>124</v>
      </c>
      <c r="D11" s="222"/>
      <c r="E11" s="222"/>
      <c r="F11" s="223"/>
      <c r="G11" s="219"/>
      <c r="H11" s="219"/>
      <c r="I11" s="219"/>
      <c r="J11" s="220"/>
    </row>
    <row r="12" spans="3:10" ht="14.65" thickBot="1" x14ac:dyDescent="0.5">
      <c r="C12" s="224"/>
      <c r="D12" s="219"/>
      <c r="E12" s="219"/>
      <c r="F12" s="219"/>
      <c r="G12" s="219"/>
      <c r="H12" s="219"/>
      <c r="I12" s="219"/>
      <c r="J12" s="220"/>
    </row>
    <row r="13" spans="3:10" x14ac:dyDescent="0.45">
      <c r="C13" s="225" t="s">
        <v>125</v>
      </c>
      <c r="D13" s="226" t="s">
        <v>109</v>
      </c>
      <c r="E13" s="227" t="s">
        <v>126</v>
      </c>
      <c r="F13" s="226" t="s">
        <v>127</v>
      </c>
      <c r="G13" s="227" t="s">
        <v>126</v>
      </c>
      <c r="H13" s="228" t="s">
        <v>12</v>
      </c>
      <c r="I13" s="219"/>
      <c r="J13" s="220"/>
    </row>
    <row r="14" spans="3:10" ht="14.65" thickBot="1" x14ac:dyDescent="0.5">
      <c r="C14" s="229"/>
      <c r="D14" s="230" t="s">
        <v>127</v>
      </c>
      <c r="E14" s="231"/>
      <c r="F14" s="230" t="s">
        <v>128</v>
      </c>
      <c r="G14" s="231"/>
      <c r="H14" s="230" t="s">
        <v>55</v>
      </c>
      <c r="I14" s="219"/>
      <c r="J14" s="220"/>
    </row>
    <row r="15" spans="3:10" x14ac:dyDescent="0.45">
      <c r="C15" s="224"/>
      <c r="D15" s="219"/>
      <c r="E15" s="219"/>
      <c r="F15" s="219"/>
      <c r="G15" s="219"/>
      <c r="H15" s="219"/>
      <c r="I15" s="219"/>
      <c r="J15" s="220"/>
    </row>
    <row r="16" spans="3:10" x14ac:dyDescent="0.45">
      <c r="C16" s="224"/>
      <c r="D16" s="219"/>
      <c r="E16" s="219"/>
      <c r="F16" s="219"/>
      <c r="G16" s="219"/>
      <c r="H16" s="219"/>
      <c r="I16" s="219"/>
      <c r="J16" s="220"/>
    </row>
    <row r="17" spans="2:10" x14ac:dyDescent="0.45">
      <c r="C17" s="224" t="s">
        <v>129</v>
      </c>
      <c r="D17" s="219"/>
      <c r="E17" s="219"/>
      <c r="F17" s="219"/>
      <c r="G17" s="219"/>
      <c r="H17" s="219"/>
      <c r="I17" s="219"/>
      <c r="J17" s="220"/>
    </row>
    <row r="18" spans="2:10" ht="14.65" thickBot="1" x14ac:dyDescent="0.5">
      <c r="C18" s="224"/>
      <c r="D18" s="219"/>
      <c r="E18" s="219"/>
      <c r="F18" s="219"/>
      <c r="G18" s="219"/>
      <c r="H18" s="219"/>
      <c r="I18" s="219"/>
      <c r="J18" s="220"/>
    </row>
    <row r="19" spans="2:10" ht="15.75" thickBot="1" x14ac:dyDescent="0.65">
      <c r="B19" s="232" t="s">
        <v>130</v>
      </c>
      <c r="C19" s="221" t="s">
        <v>131</v>
      </c>
      <c r="D19" s="223"/>
      <c r="E19" s="219"/>
      <c r="F19" s="233" t="s">
        <v>109</v>
      </c>
      <c r="G19" s="234" t="s">
        <v>132</v>
      </c>
      <c r="H19" s="235">
        <f>'[1]ESTADOS FINANCIEROS'!E78</f>
        <v>2849529000</v>
      </c>
      <c r="I19" s="219" t="s">
        <v>132</v>
      </c>
      <c r="J19" s="236">
        <f>H19/H20</f>
        <v>4.7956709118999047E-3</v>
      </c>
    </row>
    <row r="20" spans="2:10" ht="14.65" thickBot="1" x14ac:dyDescent="0.5">
      <c r="C20" s="224"/>
      <c r="D20" s="219"/>
      <c r="E20" s="219"/>
      <c r="F20" s="237" t="s">
        <v>127</v>
      </c>
      <c r="G20" s="219"/>
      <c r="H20" s="238">
        <f>'[1]ESTADOS FINANCIEROS'!E65</f>
        <v>594187769000</v>
      </c>
      <c r="I20" s="219"/>
      <c r="J20" s="239"/>
    </row>
    <row r="21" spans="2:10" x14ac:dyDescent="0.45">
      <c r="C21" s="224"/>
      <c r="D21" s="219"/>
      <c r="E21" s="219"/>
      <c r="F21" s="219"/>
      <c r="G21" s="219"/>
      <c r="H21" s="219"/>
      <c r="I21" s="219"/>
      <c r="J21" s="240"/>
    </row>
    <row r="22" spans="2:10" ht="14.65" thickBot="1" x14ac:dyDescent="0.5">
      <c r="C22" s="224"/>
      <c r="D22" s="219"/>
      <c r="E22" s="219"/>
      <c r="F22" s="219"/>
      <c r="G22" s="219"/>
      <c r="H22" s="219"/>
      <c r="I22" s="219"/>
      <c r="J22" s="240"/>
    </row>
    <row r="23" spans="2:10" ht="15.75" thickBot="1" x14ac:dyDescent="0.65">
      <c r="B23" s="241" t="s">
        <v>133</v>
      </c>
      <c r="C23" s="221" t="s">
        <v>134</v>
      </c>
      <c r="D23" s="222"/>
      <c r="E23" s="222"/>
      <c r="F23" s="233" t="s">
        <v>127</v>
      </c>
      <c r="G23" s="234" t="s">
        <v>132</v>
      </c>
      <c r="H23" s="242">
        <f>'[1]ESTADOS FINANCIEROS'!E65</f>
        <v>594187769000</v>
      </c>
      <c r="I23" s="219" t="s">
        <v>132</v>
      </c>
      <c r="J23" s="243">
        <f>H23/H24</f>
        <v>1.6283583166559965</v>
      </c>
    </row>
    <row r="24" spans="2:10" ht="14.65" thickBot="1" x14ac:dyDescent="0.5">
      <c r="C24" s="224"/>
      <c r="D24" s="219"/>
      <c r="E24" s="219"/>
      <c r="F24" s="237" t="s">
        <v>128</v>
      </c>
      <c r="G24" s="219"/>
      <c r="H24" s="244">
        <f>'[1]ESTADOS FINANCIEROS'!E28</f>
        <v>364899889000</v>
      </c>
      <c r="I24" s="219"/>
      <c r="J24" s="245"/>
    </row>
    <row r="25" spans="2:10" x14ac:dyDescent="0.45">
      <c r="C25" s="224"/>
      <c r="D25" s="219"/>
      <c r="E25" s="219"/>
      <c r="F25" s="219"/>
      <c r="G25" s="219"/>
      <c r="H25" s="219"/>
      <c r="I25" s="219"/>
      <c r="J25" s="240"/>
    </row>
    <row r="26" spans="2:10" ht="14.65" thickBot="1" x14ac:dyDescent="0.5">
      <c r="C26" s="224"/>
      <c r="D26" s="219"/>
      <c r="E26" s="219"/>
      <c r="F26" s="219"/>
      <c r="G26" s="219"/>
      <c r="H26" s="219"/>
      <c r="I26" s="219"/>
      <c r="J26" s="240"/>
    </row>
    <row r="27" spans="2:10" ht="15.75" thickBot="1" x14ac:dyDescent="0.65">
      <c r="B27" s="241" t="s">
        <v>135</v>
      </c>
      <c r="C27" s="221" t="s">
        <v>136</v>
      </c>
      <c r="D27" s="222"/>
      <c r="E27" s="222"/>
      <c r="F27" s="233" t="s">
        <v>12</v>
      </c>
      <c r="G27" s="234" t="s">
        <v>132</v>
      </c>
      <c r="H27" s="242">
        <f>'[1]ESTADOS FINANCIEROS'!E28</f>
        <v>364899889000</v>
      </c>
      <c r="I27" s="219" t="s">
        <v>132</v>
      </c>
      <c r="J27" s="243">
        <f>H27/H28</f>
        <v>4.5006757614386546</v>
      </c>
    </row>
    <row r="28" spans="2:10" ht="14.65" thickBot="1" x14ac:dyDescent="0.5">
      <c r="C28" s="224"/>
      <c r="D28" s="219"/>
      <c r="E28" s="219"/>
      <c r="F28" s="237" t="s">
        <v>55</v>
      </c>
      <c r="G28" s="219"/>
      <c r="H28" s="244">
        <f>'[1]ESTADOS FINANCIEROS'!E56</f>
        <v>81076689000</v>
      </c>
      <c r="I28" s="219"/>
      <c r="J28" s="245"/>
    </row>
    <row r="29" spans="2:10" ht="15.4" x14ac:dyDescent="0.6">
      <c r="C29" s="224"/>
      <c r="D29" s="219"/>
      <c r="E29" s="219"/>
      <c r="F29" s="219"/>
      <c r="G29" s="219"/>
      <c r="H29" s="246"/>
      <c r="I29" s="219"/>
      <c r="J29" s="220"/>
    </row>
    <row r="30" spans="2:10" ht="14.65" thickBot="1" x14ac:dyDescent="0.5">
      <c r="C30" s="224"/>
      <c r="D30" s="219"/>
      <c r="E30" s="219"/>
      <c r="F30" s="219"/>
      <c r="G30" s="219"/>
      <c r="H30" s="219"/>
      <c r="I30" s="219"/>
      <c r="J30" s="220"/>
    </row>
    <row r="31" spans="2:10" ht="14.65" thickBot="1" x14ac:dyDescent="0.5">
      <c r="C31" s="221" t="s">
        <v>137</v>
      </c>
      <c r="D31" s="223"/>
      <c r="E31" s="219"/>
      <c r="F31" s="219"/>
      <c r="G31" s="219"/>
      <c r="H31" s="247">
        <f>J19*J23*J27</f>
        <v>3.514609482881078E-2</v>
      </c>
      <c r="I31" s="219"/>
      <c r="J31" s="220"/>
    </row>
    <row r="32" spans="2:10" ht="14.65" thickBot="1" x14ac:dyDescent="0.5">
      <c r="C32" s="248"/>
      <c r="D32" s="249"/>
      <c r="E32" s="249"/>
      <c r="F32" s="249"/>
      <c r="G32" s="249"/>
      <c r="H32" s="249"/>
      <c r="I32" s="249"/>
      <c r="J32" s="250"/>
    </row>
    <row r="33" spans="3:10" ht="14.65" thickBot="1" x14ac:dyDescent="0.5">
      <c r="C33" s="251"/>
      <c r="D33" s="251"/>
      <c r="E33" s="251"/>
      <c r="F33" s="251"/>
      <c r="G33" s="251"/>
      <c r="H33" s="251"/>
      <c r="I33" s="251"/>
      <c r="J33" s="251"/>
    </row>
    <row r="34" spans="3:10" ht="14.65" thickBot="1" x14ac:dyDescent="0.5">
      <c r="C34" s="252" t="s">
        <v>138</v>
      </c>
      <c r="D34" s="253"/>
      <c r="E34" s="253"/>
      <c r="F34" s="253"/>
      <c r="G34" s="253"/>
      <c r="H34" s="253"/>
      <c r="I34" s="253"/>
      <c r="J34" s="254"/>
    </row>
    <row r="35" spans="3:10" ht="15" customHeight="1" x14ac:dyDescent="0.45">
      <c r="C35" s="255" t="s">
        <v>139</v>
      </c>
      <c r="D35" s="256"/>
      <c r="E35" s="256"/>
      <c r="F35" s="256"/>
      <c r="G35" s="256"/>
      <c r="H35" s="256"/>
      <c r="I35" s="256"/>
      <c r="J35" s="257"/>
    </row>
    <row r="36" spans="3:10" x14ac:dyDescent="0.45">
      <c r="C36" s="255"/>
      <c r="D36" s="256"/>
      <c r="E36" s="256"/>
      <c r="F36" s="256"/>
      <c r="G36" s="256"/>
      <c r="H36" s="256"/>
      <c r="I36" s="256"/>
      <c r="J36" s="257"/>
    </row>
    <row r="37" spans="3:10" ht="14.65" thickBot="1" x14ac:dyDescent="0.5">
      <c r="C37" s="258"/>
      <c r="D37" s="259"/>
      <c r="E37" s="259"/>
      <c r="F37" s="259"/>
      <c r="G37" s="259"/>
      <c r="H37" s="259"/>
      <c r="I37" s="259"/>
      <c r="J37" s="260"/>
    </row>
    <row r="38" spans="3:10" x14ac:dyDescent="0.45">
      <c r="C38" s="261"/>
      <c r="D38" s="261"/>
      <c r="E38" s="261"/>
      <c r="F38" s="261"/>
      <c r="G38" s="261"/>
      <c r="H38" s="261"/>
      <c r="I38" s="261"/>
      <c r="J38" s="261"/>
    </row>
    <row r="39" spans="3:10" x14ac:dyDescent="0.45">
      <c r="C39" s="262"/>
      <c r="D39" s="262"/>
      <c r="E39" s="262"/>
      <c r="F39" s="262"/>
      <c r="G39" s="262"/>
      <c r="H39" s="262"/>
      <c r="I39" s="262"/>
      <c r="J39" s="262"/>
    </row>
    <row r="40" spans="3:10" x14ac:dyDescent="0.45">
      <c r="C40" s="262"/>
      <c r="D40" s="262"/>
      <c r="E40" s="262"/>
      <c r="F40" s="262"/>
      <c r="G40" s="262"/>
      <c r="H40" s="262"/>
      <c r="I40" s="262"/>
      <c r="J40" s="262"/>
    </row>
    <row r="41" spans="3:10" x14ac:dyDescent="0.45">
      <c r="C41" s="262"/>
      <c r="D41" s="262"/>
      <c r="E41" s="262"/>
      <c r="F41" s="262"/>
      <c r="G41" s="262"/>
      <c r="H41" s="262"/>
      <c r="I41" s="262"/>
      <c r="J41" s="262"/>
    </row>
    <row r="43" spans="3:10" x14ac:dyDescent="0.45">
      <c r="C43" s="262"/>
      <c r="D43" s="262"/>
      <c r="E43" s="262"/>
      <c r="F43" s="262"/>
      <c r="G43" s="262"/>
      <c r="H43" s="262"/>
      <c r="I43" s="262"/>
      <c r="J43" s="262"/>
    </row>
    <row r="44" spans="3:10" x14ac:dyDescent="0.45">
      <c r="C44" s="262"/>
      <c r="D44" s="262"/>
      <c r="E44" s="262"/>
      <c r="F44" s="262"/>
      <c r="G44" s="262"/>
      <c r="H44" s="262"/>
      <c r="I44" s="262"/>
      <c r="J44" s="262"/>
    </row>
    <row r="45" spans="3:10" x14ac:dyDescent="0.45">
      <c r="C45" s="262"/>
      <c r="D45" s="262"/>
      <c r="E45" s="262"/>
      <c r="F45" s="262"/>
      <c r="G45" s="262"/>
      <c r="H45" s="262"/>
      <c r="I45" s="262"/>
      <c r="J45" s="262"/>
    </row>
    <row r="46" spans="3:10" x14ac:dyDescent="0.45">
      <c r="C46" s="262"/>
      <c r="D46" s="262"/>
      <c r="E46" s="262"/>
      <c r="F46" s="262"/>
      <c r="G46" s="262"/>
      <c r="H46" s="262"/>
      <c r="I46" s="262"/>
      <c r="J46" s="262"/>
    </row>
    <row r="48" spans="3:10" ht="15" customHeight="1" x14ac:dyDescent="0.45">
      <c r="C48" s="263"/>
      <c r="D48" s="263"/>
      <c r="E48" s="263"/>
      <c r="F48" s="263"/>
      <c r="G48" s="263"/>
      <c r="H48" s="263"/>
      <c r="I48" s="263"/>
      <c r="J48" s="263"/>
    </row>
    <row r="49" spans="3:10" x14ac:dyDescent="0.45">
      <c r="C49" s="263"/>
      <c r="D49" s="263"/>
      <c r="E49" s="263"/>
      <c r="F49" s="263"/>
      <c r="G49" s="263"/>
      <c r="H49" s="263"/>
      <c r="I49" s="263"/>
      <c r="J49" s="263"/>
    </row>
    <row r="50" spans="3:10" x14ac:dyDescent="0.45">
      <c r="C50" s="263"/>
      <c r="D50" s="263"/>
      <c r="E50" s="263"/>
      <c r="F50" s="263"/>
      <c r="G50" s="263"/>
      <c r="H50" s="263"/>
      <c r="I50" s="263"/>
      <c r="J50" s="263"/>
    </row>
    <row r="51" spans="3:10" x14ac:dyDescent="0.45">
      <c r="C51" s="263"/>
      <c r="D51" s="263"/>
      <c r="E51" s="263"/>
      <c r="F51" s="263"/>
      <c r="G51" s="263"/>
      <c r="H51" s="263"/>
      <c r="I51" s="263"/>
      <c r="J51" s="263"/>
    </row>
    <row r="52" spans="3:10" x14ac:dyDescent="0.45">
      <c r="C52" s="263"/>
      <c r="D52" s="263"/>
      <c r="E52" s="263"/>
      <c r="F52" s="263"/>
      <c r="G52" s="263"/>
      <c r="H52" s="263"/>
      <c r="I52" s="263"/>
      <c r="J52" s="263"/>
    </row>
    <row r="53" spans="3:10" x14ac:dyDescent="0.45">
      <c r="C53" s="264"/>
      <c r="D53" s="264"/>
      <c r="E53" s="264"/>
      <c r="F53" s="265"/>
      <c r="G53" s="266"/>
    </row>
    <row r="54" spans="3:10" x14ac:dyDescent="0.45">
      <c r="C54" s="267"/>
      <c r="D54" s="268"/>
      <c r="E54" s="269"/>
      <c r="F54" s="264"/>
      <c r="G54" s="266"/>
    </row>
    <row r="55" spans="3:10" x14ac:dyDescent="0.45">
      <c r="C55" s="267"/>
      <c r="D55" s="268"/>
      <c r="E55" s="268"/>
      <c r="F55" s="267"/>
      <c r="G55" s="266"/>
    </row>
    <row r="56" spans="3:10" x14ac:dyDescent="0.45">
      <c r="C56" s="267"/>
      <c r="D56" s="268"/>
      <c r="E56" s="268"/>
      <c r="F56" s="267"/>
      <c r="G56" s="266"/>
    </row>
    <row r="57" spans="3:10" x14ac:dyDescent="0.45">
      <c r="C57" s="270"/>
      <c r="D57" s="270"/>
      <c r="E57" s="270"/>
      <c r="F57" s="270"/>
      <c r="G57" s="266"/>
    </row>
    <row r="58" spans="3:10" x14ac:dyDescent="0.45">
      <c r="C58" s="271"/>
      <c r="D58" s="271"/>
      <c r="E58" s="271"/>
      <c r="F58" s="271"/>
      <c r="G58" s="271"/>
    </row>
    <row r="59" spans="3:10" x14ac:dyDescent="0.45">
      <c r="C59" s="271"/>
      <c r="D59" s="271"/>
      <c r="E59" s="271"/>
      <c r="F59" s="271"/>
      <c r="G59" s="271"/>
    </row>
    <row r="60" spans="3:10" ht="18" x14ac:dyDescent="0.55000000000000004">
      <c r="C60" s="272"/>
      <c r="D60" s="273"/>
      <c r="E60" s="266"/>
      <c r="F60" s="271"/>
      <c r="G60" s="271"/>
    </row>
    <row r="61" spans="3:10" ht="18" x14ac:dyDescent="0.55000000000000004">
      <c r="C61" s="272"/>
      <c r="D61" s="273"/>
      <c r="E61" s="273"/>
      <c r="F61" s="271"/>
      <c r="G61" s="271"/>
    </row>
    <row r="62" spans="3:10" ht="18" x14ac:dyDescent="0.55000000000000004">
      <c r="C62" s="272"/>
      <c r="D62" s="273"/>
      <c r="E62" s="273"/>
      <c r="F62" s="271"/>
      <c r="G62" s="271"/>
    </row>
    <row r="63" spans="3:10" ht="18" x14ac:dyDescent="0.55000000000000004">
      <c r="C63" s="272"/>
      <c r="D63" s="273"/>
      <c r="E63" s="271"/>
      <c r="F63" s="271"/>
      <c r="G63" s="271"/>
    </row>
    <row r="64" spans="3:10" x14ac:dyDescent="0.45">
      <c r="C64" s="271"/>
      <c r="D64" s="271"/>
      <c r="E64" s="271"/>
      <c r="F64" s="271"/>
      <c r="G64" s="271"/>
    </row>
    <row r="65" spans="3:7" x14ac:dyDescent="0.45">
      <c r="C65" s="263"/>
      <c r="D65" s="263"/>
      <c r="E65" s="263"/>
      <c r="F65" s="263"/>
      <c r="G65" s="263"/>
    </row>
    <row r="66" spans="3:7" x14ac:dyDescent="0.45">
      <c r="C66" s="263"/>
      <c r="D66" s="263"/>
      <c r="E66" s="263"/>
      <c r="F66" s="263"/>
      <c r="G66" s="263"/>
    </row>
    <row r="67" spans="3:7" x14ac:dyDescent="0.45">
      <c r="C67" s="263"/>
      <c r="D67" s="263"/>
      <c r="E67" s="263"/>
      <c r="F67" s="263"/>
      <c r="G67" s="263"/>
    </row>
    <row r="68" spans="3:7" x14ac:dyDescent="0.45">
      <c r="C68" s="263"/>
      <c r="D68" s="263"/>
      <c r="E68" s="263"/>
      <c r="F68" s="263"/>
      <c r="G68" s="263"/>
    </row>
    <row r="69" spans="3:7" x14ac:dyDescent="0.45">
      <c r="C69" s="263"/>
      <c r="D69" s="263"/>
      <c r="E69" s="263"/>
      <c r="F69" s="263"/>
      <c r="G69" s="263"/>
    </row>
    <row r="70" spans="3:7" x14ac:dyDescent="0.45">
      <c r="C70" s="263"/>
      <c r="D70" s="263"/>
      <c r="E70" s="263"/>
      <c r="F70" s="263"/>
      <c r="G70" s="263"/>
    </row>
    <row r="71" spans="3:7" x14ac:dyDescent="0.45">
      <c r="C71" s="263"/>
      <c r="D71" s="263"/>
      <c r="E71" s="263"/>
      <c r="F71" s="263"/>
      <c r="G71" s="263"/>
    </row>
  </sheetData>
  <mergeCells count="20">
    <mergeCell ref="C57:F57"/>
    <mergeCell ref="C65:G71"/>
    <mergeCell ref="C35:J37"/>
    <mergeCell ref="C39:J41"/>
    <mergeCell ref="C43:J46"/>
    <mergeCell ref="C48:J52"/>
    <mergeCell ref="C53:E53"/>
    <mergeCell ref="E54:F54"/>
    <mergeCell ref="C23:E23"/>
    <mergeCell ref="J23:J24"/>
    <mergeCell ref="C27:E27"/>
    <mergeCell ref="J27:J28"/>
    <mergeCell ref="C31:D31"/>
    <mergeCell ref="C33:J33"/>
    <mergeCell ref="C2:J3"/>
    <mergeCell ref="C4:J6"/>
    <mergeCell ref="C7:J9"/>
    <mergeCell ref="C11:F11"/>
    <mergeCell ref="C19:D19"/>
    <mergeCell ref="J19:J20"/>
  </mergeCells>
  <pageMargins left="0.7" right="0.7" top="0.75" bottom="0.75" header="0.3" footer="0.3"/>
  <drawing r:id="rId1"/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Sheet2</vt:lpstr>
      <vt:lpstr>Sheet3</vt:lpstr>
      <vt:lpstr>ARBOL</vt:lpstr>
      <vt:lpstr>ARBOL (2)</vt:lpstr>
      <vt:lpstr>ARBOL (3)</vt:lpstr>
      <vt:lpstr>INDICE DUPONT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SEBATIAN CASTILLO AMAYA</dc:creator>
  <cp:lastModifiedBy>JUAN SEBATIAN CASTILLO AMAYA</cp:lastModifiedBy>
  <dcterms:created xsi:type="dcterms:W3CDTF">2025-06-29T16:31:58Z</dcterms:created>
  <dcterms:modified xsi:type="dcterms:W3CDTF">2025-06-29T20:23:45Z</dcterms:modified>
</cp:coreProperties>
</file>