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C:\Users\alvaro.rojas\Documents\100404 (16-04)\GUIAS DE DESARROLLO\"/>
    </mc:Choice>
  </mc:AlternateContent>
  <xr:revisionPtr revIDLastSave="0" documentId="13_ncr:1_{8DCEE5C5-CC7F-484C-8032-954A820A449C}" xr6:coauthVersionLast="47" xr6:coauthVersionMax="47" xr10:uidLastSave="{00000000-0000-0000-0000-000000000000}"/>
  <bookViews>
    <workbookView xWindow="-120" yWindow="-120" windowWidth="20730" windowHeight="11160" xr2:uid="{DE31D134-62AC-47CE-8C8C-85774E00F91B}"/>
  </bookViews>
  <sheets>
    <sheet name="EJERCICIO 2" sheetId="1" r:id="rId1"/>
    <sheet name="Informe de sensibilidad" sheetId="4" r:id="rId2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'EJERCICIO 2'!$G$331:$G$333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'EJERCICIO 2'!$F$323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'EJERCICIO 2'!$I$331:$I$333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4" l="1"/>
  <c r="L17" i="4"/>
  <c r="L18" i="4"/>
  <c r="M16" i="4"/>
  <c r="K16" i="4"/>
  <c r="M9" i="4"/>
  <c r="L9" i="4"/>
  <c r="L16" i="4"/>
  <c r="M11" i="4"/>
  <c r="L11" i="4"/>
  <c r="K11" i="4"/>
  <c r="L10" i="4"/>
  <c r="L57" i="1"/>
  <c r="L56" i="1"/>
  <c r="L55" i="1"/>
  <c r="L67" i="1" l="1"/>
  <c r="G71" i="1"/>
  <c r="E71" i="1"/>
  <c r="L69" i="1"/>
  <c r="I59" i="1"/>
  <c r="H59" i="1"/>
  <c r="G59" i="1"/>
  <c r="F59" i="1"/>
  <c r="E59" i="1"/>
  <c r="D59" i="1"/>
  <c r="L68" i="1" l="1"/>
  <c r="I71" i="1"/>
  <c r="D71" i="1"/>
  <c r="H71" i="1"/>
  <c r="F71" i="1"/>
</calcChain>
</file>

<file path=xl/sharedStrings.xml><?xml version="1.0" encoding="utf-8"?>
<sst xmlns="http://schemas.openxmlformats.org/spreadsheetml/2006/main" count="228" uniqueCount="103">
  <si>
    <t>Nombres y apellidos:</t>
  </si>
  <si>
    <t>Código:</t>
  </si>
  <si>
    <t>Grupo:</t>
  </si>
  <si>
    <t>EJERCICIO 2. ANALISIS DE SENSIBILIDAD</t>
  </si>
  <si>
    <t>Se presenta la siguiente situación problema de programación lineal:</t>
  </si>
  <si>
    <t>La empresa American Business Company, produce fibra de carbono tipo 1, fibra de carbono tipo 2 y fibra de carbono tipo 3, utilizada en la industria aeroespacial, ingeniería civil, aplicaciones militares y deportes de motor.</t>
  </si>
  <si>
    <t>Producir fibra de carbono tipo 1, genera una utilidad de $30.800 (dólares) y requiere 0,95 toneladas de poliacrilonitrilo, 0,05 toneladas de rayón y 85 minutos en el proceso termoquímico de carbonización.</t>
  </si>
  <si>
    <t>Producir fibra de carbono tipo 2, genera una utilidad de $29.600 (dólares) y requiere 0,92 toneladas de poliacrilonitrilo, 0,08 toneladas de rayón y 80 minutos en el proceso termoquímico de carbonización.</t>
  </si>
  <si>
    <t>Producir fibra de carbono tipo 3, genera una utilidad de $28.400 (dólares) y requiere 0,89 toneladas de poliacrilonitrilo, 0,11 toneladas de rayón y 75 minutos en el proceso termoquímico de carbonización.</t>
  </si>
  <si>
    <t>La empresa, en su proceso de producción dispone como máximo de 500 toneladas de poliacrilonitrilo, de 25 toneladas de rayón y de 40.000 minutos para el proceso termoquímico de carbonización.</t>
  </si>
  <si>
    <t>La empresa American Business Company, requiere optimizar las utilidades percibidas por cada tipo de fibra de carbono a producir y solicita el análisis de sensibilidad para la optimización de recursos del sistema de producción.</t>
  </si>
  <si>
    <t>1. Formulación del problema como modelo de programación lineal:</t>
  </si>
  <si>
    <t>Sea, el modelo de programación lineal:</t>
  </si>
  <si>
    <t>2. Solución del modelo de programación lineal por el método simplex primal:</t>
  </si>
  <si>
    <t>Forma estándar primal del modelo de programación lineal:</t>
  </si>
  <si>
    <t>Solución del modelo de programación lineal por el método simplex primal en Excel:</t>
  </si>
  <si>
    <t>Tabla inicial:</t>
  </si>
  <si>
    <t>VARIABLES BASICAS</t>
  </si>
  <si>
    <t>VARIABLES NO BASICAS</t>
  </si>
  <si>
    <t>SOLUCION</t>
  </si>
  <si>
    <t>Z</t>
  </si>
  <si>
    <t>X1</t>
  </si>
  <si>
    <t>X2</t>
  </si>
  <si>
    <t>X3</t>
  </si>
  <si>
    <t>S1</t>
  </si>
  <si>
    <t>S2</t>
  </si>
  <si>
    <t>S3</t>
  </si>
  <si>
    <t>Razón más pequeña (estrictamente positiva)</t>
  </si>
  <si>
    <t>VS</t>
  </si>
  <si>
    <t>Coeficiente más negativo</t>
  </si>
  <si>
    <t>VE</t>
  </si>
  <si>
    <t>Iteración 1:</t>
  </si>
  <si>
    <t>Iteración 2:</t>
  </si>
  <si>
    <t>SOLUCION OPTIMA</t>
  </si>
  <si>
    <t>3. Comprobación de los resultados del modelo de programación lineal en Solver (Excel):</t>
  </si>
  <si>
    <t>Solución del modelo de programación lineal en Solver (Excel):</t>
  </si>
  <si>
    <t>FUNCION OBJETIVO MAX Z</t>
  </si>
  <si>
    <t>RESTRICCIONES</t>
  </si>
  <si>
    <t>LADO IZQ</t>
  </si>
  <si>
    <t>LADO DER</t>
  </si>
  <si>
    <t>≤</t>
  </si>
  <si>
    <t xml:space="preserve">4. Relación de la optimización de recursos del modelo de programación lineal: </t>
  </si>
  <si>
    <t>Interpretación de los resultados del modelo de programación lineal (español):</t>
  </si>
  <si>
    <t>Interpretación de los resultados del modelo de programación lineal (inglés):</t>
  </si>
  <si>
    <t>ANALISIS DE SENSIBILIDAD</t>
  </si>
  <si>
    <t>a. CAMBIOS EN LOS COEFICIENTES DE LA FUNCION OBJETIVO</t>
  </si>
  <si>
    <t>1. CAMBIO POR REDUCCION EN LOS COEFICIENTES DE LA FUNCION OBJETIVO</t>
  </si>
  <si>
    <t>Sea el nuevo modelo de programación lineal:</t>
  </si>
  <si>
    <t>Solución del nuevo modelo de programación lineal en Solver (Excel):</t>
  </si>
  <si>
    <t>La solución permanece óptima</t>
  </si>
  <si>
    <t>Disminuye la función objetivo Z</t>
  </si>
  <si>
    <t>La solución de las variables básicas permanece constante</t>
  </si>
  <si>
    <t xml:space="preserve">Relación de la optimización de recursos del nuevo modelo de programación lineal: </t>
  </si>
  <si>
    <t>Interpretación de los resultados del nuevo modelo de programación lineal (español):</t>
  </si>
  <si>
    <t>Interpretación de los resultados del nuevo modelo de programación lineal (inglés):</t>
  </si>
  <si>
    <t>2. CAMBIO POR AUMENTO EN LOS COEFICIENTES DE LA FUNCION OBJETIVO</t>
  </si>
  <si>
    <t>Aumenta la función objetivo Z</t>
  </si>
  <si>
    <t>b. CAMBIOS EN LOS RECURSOS DE LAS RESTRICCIONES</t>
  </si>
  <si>
    <t>1. CAMBIO POR REDUCCION EN LAS DISPONIBILIDADES DE LAS RESTRICCIONES</t>
  </si>
  <si>
    <t>La función objetivo Z permanece constante</t>
  </si>
  <si>
    <t>2. CAMBIO POR AUMENTO EN LAS DISPONIBILIDADES DE LAS RESTRICCIONES</t>
  </si>
  <si>
    <t>Microsoft Excel 16.0 Informe de sensibilidad</t>
  </si>
  <si>
    <t>Hoja de cálculo: [PLANTILLA  EJERCICIO 2 - ANALISIS DE SENSIBILIDAD - TAREA 2.xlsx]EJERCICIO 2</t>
  </si>
  <si>
    <t>Informe creado: 23/10/2024 5:56:27 p. m.</t>
  </si>
  <si>
    <t>Celdas de variables</t>
  </si>
  <si>
    <t>Final</t>
  </si>
  <si>
    <t>Reducido</t>
  </si>
  <si>
    <t>Objetivo</t>
  </si>
  <si>
    <t>Permisible</t>
  </si>
  <si>
    <t>Coeficiente</t>
  </si>
  <si>
    <t>Nuevo coeficiente por reducción</t>
  </si>
  <si>
    <t>Nuevo coeficiente por aumento</t>
  </si>
  <si>
    <t>Celda</t>
  </si>
  <si>
    <t>Nombre</t>
  </si>
  <si>
    <t>Valor</t>
  </si>
  <si>
    <t>Coste</t>
  </si>
  <si>
    <t>Aumentar</t>
  </si>
  <si>
    <t>Reducir</t>
  </si>
  <si>
    <t>Valor Mínimo</t>
  </si>
  <si>
    <t>Un</t>
  </si>
  <si>
    <t>Valor Máximo</t>
  </si>
  <si>
    <t>Valor Mínimo &lt; Nueva Un &lt; Un</t>
  </si>
  <si>
    <t>Un &lt; Nueva Un &lt; Valor Máximo</t>
  </si>
  <si>
    <t>$C$115</t>
  </si>
  <si>
    <t>$D$115</t>
  </si>
  <si>
    <t>$E$115</t>
  </si>
  <si>
    <t>Restricciones</t>
  </si>
  <si>
    <t>Sombra</t>
  </si>
  <si>
    <t>Restricción</t>
  </si>
  <si>
    <t>Disponibilidad</t>
  </si>
  <si>
    <t>Nueva disponibilidad por reducción</t>
  </si>
  <si>
    <t>Nueva disponibilidad por aumento</t>
  </si>
  <si>
    <t>Precio</t>
  </si>
  <si>
    <t>Lado derecho</t>
  </si>
  <si>
    <t>bn</t>
  </si>
  <si>
    <t>Valor Mínimo &lt; Nueva bn &lt; bn</t>
  </si>
  <si>
    <t>bn &lt; Nueva bn &lt; Valor Máximo</t>
  </si>
  <si>
    <t>$G$120</t>
  </si>
  <si>
    <t>b1</t>
  </si>
  <si>
    <t>$G$121</t>
  </si>
  <si>
    <t>b2</t>
  </si>
  <si>
    <t>$G$122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</si>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</sst>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18"/>
      <name val="Aptos Narrow"/>
      <family val="2"/>
      <scheme val="minor"/>
    </font>
    <font>
      <b/>
      <sz val="11"/>
      <color rgb="FF000080"/>
      <name val="Calibri"/>
      <family val="2"/>
    </font>
    <font>
      <b/>
      <sz val="11"/>
      <color rgb="FF305496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89999084444715716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3" fillId="5" borderId="1" xfId="0" applyFont="1" applyFill="1" applyBorder="1"/>
    <xf numFmtId="0" fontId="3" fillId="4" borderId="1" xfId="0" applyFont="1" applyFill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3" fillId="6" borderId="0" xfId="0" applyFont="1" applyFill="1"/>
    <xf numFmtId="0" fontId="5" fillId="6" borderId="1" xfId="0" applyFont="1" applyFill="1" applyBorder="1"/>
    <xf numFmtId="0" fontId="3" fillId="6" borderId="0" xfId="0" applyFont="1" applyFill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/>
    <xf numFmtId="0" fontId="3" fillId="7" borderId="1" xfId="0" applyFont="1" applyFill="1" applyBorder="1"/>
    <xf numFmtId="0" fontId="3" fillId="0" borderId="1" xfId="0" applyFont="1" applyBorder="1" applyProtection="1">
      <protection locked="0"/>
    </xf>
    <xf numFmtId="0" fontId="3" fillId="0" borderId="1" xfId="0" applyFont="1" applyBorder="1" applyAlignment="1">
      <alignment horizontal="center" vertical="top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top"/>
    </xf>
    <xf numFmtId="0" fontId="8" fillId="9" borderId="1" xfId="0" applyFont="1" applyFill="1" applyBorder="1" applyAlignment="1">
      <alignment horizontal="center" vertical="top"/>
    </xf>
    <xf numFmtId="0" fontId="9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top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top"/>
    </xf>
    <xf numFmtId="3" fontId="3" fillId="10" borderId="1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3" fontId="3" fillId="11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top"/>
    </xf>
    <xf numFmtId="3" fontId="3" fillId="10" borderId="1" xfId="0" applyNumberFormat="1" applyFont="1" applyFill="1" applyBorder="1" applyAlignment="1">
      <alignment horizontal="center" vertical="center"/>
    </xf>
    <xf numFmtId="0" fontId="0" fillId="12" borderId="6" xfId="0" applyFill="1" applyBorder="1"/>
    <xf numFmtId="0" fontId="0" fillId="12" borderId="7" xfId="0" applyFill="1" applyBorder="1"/>
    <xf numFmtId="0" fontId="2" fillId="2" borderId="0" xfId="0" applyFont="1" applyFill="1" applyAlignment="1">
      <alignment vertical="center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3" fillId="0" borderId="8" xfId="0" applyFont="1" applyBorder="1" applyAlignment="1" applyProtection="1">
      <protection locked="0"/>
    </xf>
    <xf numFmtId="0" fontId="3" fillId="0" borderId="9" xfId="0" applyFont="1" applyBorder="1" applyAlignment="1" applyProtection="1">
      <protection locked="0"/>
    </xf>
    <xf numFmtId="0" fontId="3" fillId="0" borderId="10" xfId="0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emf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emf"/><Relationship Id="rId5" Type="http://schemas.openxmlformats.org/officeDocument/2006/relationships/image" Target="../media/image5.png"/><Relationship Id="rId15" Type="http://schemas.openxmlformats.org/officeDocument/2006/relationships/image" Target="../media/image15.emf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emf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2</xdr:col>
      <xdr:colOff>714375</xdr:colOff>
      <xdr:row>45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2674C0C-5C85-4313-86A8-4A86D56D9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096000"/>
          <a:ext cx="14763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18</xdr:row>
      <xdr:rowOff>0</xdr:rowOff>
    </xdr:from>
    <xdr:to>
      <xdr:col>2</xdr:col>
      <xdr:colOff>457200</xdr:colOff>
      <xdr:row>18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0B63804-7663-4810-A224-86988AA3E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2667000"/>
          <a:ext cx="12001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20</xdr:row>
      <xdr:rowOff>180975</xdr:rowOff>
    </xdr:from>
    <xdr:to>
      <xdr:col>1</xdr:col>
      <xdr:colOff>590550</xdr:colOff>
      <xdr:row>21</xdr:row>
      <xdr:rowOff>171450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ED6514B-D23B-4047-BE23-915B88F50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3228975"/>
          <a:ext cx="561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2</xdr:col>
      <xdr:colOff>123825</xdr:colOff>
      <xdr:row>25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E78B4C2E-C40D-4AF9-BA93-16F55607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00500"/>
          <a:ext cx="885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1085850</xdr:colOff>
      <xdr:row>25</xdr:row>
      <xdr:rowOff>28575</xdr:rowOff>
    </xdr:from>
    <xdr:to>
      <xdr:col>4</xdr:col>
      <xdr:colOff>1066800</xdr:colOff>
      <xdr:row>26</xdr:row>
      <xdr:rowOff>19050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98F2ADCD-F95D-4B2D-B99C-BEBD6A0F2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4029075"/>
          <a:ext cx="1076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2</xdr:col>
      <xdr:colOff>438150</xdr:colOff>
      <xdr:row>38</xdr:row>
      <xdr:rowOff>180975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FE11AA09-23EF-4544-8076-61C07432D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620000"/>
          <a:ext cx="12001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41</xdr:row>
      <xdr:rowOff>0</xdr:rowOff>
    </xdr:from>
    <xdr:to>
      <xdr:col>1</xdr:col>
      <xdr:colOff>561975</xdr:colOff>
      <xdr:row>41</xdr:row>
      <xdr:rowOff>180975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80561CEC-170F-4AB8-9894-343E91AE6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191500"/>
          <a:ext cx="561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</xdr:col>
      <xdr:colOff>476250</xdr:colOff>
      <xdr:row>27</xdr:row>
      <xdr:rowOff>180975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55DA0ECB-FEFE-9B9D-884B-96CBF5311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096000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3</xdr:col>
      <xdr:colOff>152400</xdr:colOff>
      <xdr:row>29</xdr:row>
      <xdr:rowOff>180975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937E5268-2186-C350-3A7D-AEB470B47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477000"/>
          <a:ext cx="1866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24</xdr:col>
      <xdr:colOff>274806</xdr:colOff>
      <xdr:row>70</xdr:row>
      <xdr:rowOff>119180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A84327C-F67F-8299-961F-45F018016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773275" y="10668000"/>
          <a:ext cx="5608806" cy="35481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4</xdr:col>
      <xdr:colOff>628650</xdr:colOff>
      <xdr:row>19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71456B1-D984-FC8A-B419-9CEB6F7DE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72000"/>
          <a:ext cx="3438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3</xdr:col>
      <xdr:colOff>561975</xdr:colOff>
      <xdr:row>22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E1CCF0D-D607-EC67-80F0-155412A89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43500"/>
          <a:ext cx="22764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3</xdr:col>
      <xdr:colOff>476250</xdr:colOff>
      <xdr:row>23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A19814B-C390-6E87-1A49-D3CD07727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334000"/>
          <a:ext cx="2190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3</xdr:col>
      <xdr:colOff>381000</xdr:colOff>
      <xdr:row>24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23443C6-E6BA-E4DA-9615-F6B9B2CD8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524500"/>
          <a:ext cx="2095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</xdr:row>
      <xdr:rowOff>0</xdr:rowOff>
    </xdr:from>
    <xdr:to>
      <xdr:col>9</xdr:col>
      <xdr:colOff>704850</xdr:colOff>
      <xdr:row>22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A625AFA-ACF4-2AEB-CE7B-5177D6293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5143500"/>
          <a:ext cx="5105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</xdr:row>
      <xdr:rowOff>0</xdr:rowOff>
    </xdr:from>
    <xdr:to>
      <xdr:col>8</xdr:col>
      <xdr:colOff>9525</xdr:colOff>
      <xdr:row>23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D1611FA9-1870-AD4F-BB42-D0313BB97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5334000"/>
          <a:ext cx="3648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352425</xdr:colOff>
      <xdr:row>24</xdr:row>
      <xdr:rowOff>19050</xdr:rowOff>
    </xdr:from>
    <xdr:to>
      <xdr:col>12</xdr:col>
      <xdr:colOff>409575</xdr:colOff>
      <xdr:row>25</xdr:row>
      <xdr:rowOff>104775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9C5B8FE5-27A4-99AC-BCE7-7C8247478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5543550"/>
          <a:ext cx="82581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3</xdr:col>
      <xdr:colOff>180975</xdr:colOff>
      <xdr:row>28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CA8298C0-ECDD-E3C9-F0AB-D1B4D68AF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286500"/>
          <a:ext cx="18954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5</xdr:col>
      <xdr:colOff>457200</xdr:colOff>
      <xdr:row>30</xdr:row>
      <xdr:rowOff>180975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1AF24265-0C00-6DEF-72F9-1FCF782F8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667500"/>
          <a:ext cx="4352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31</xdr:row>
      <xdr:rowOff>0</xdr:rowOff>
    </xdr:from>
    <xdr:to>
      <xdr:col>5</xdr:col>
      <xdr:colOff>457200</xdr:colOff>
      <xdr:row>31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AD1ABB31-1EFD-9178-2CF5-4BF00E2CC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858000"/>
          <a:ext cx="4352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5</xdr:col>
      <xdr:colOff>457200</xdr:colOff>
      <xdr:row>32</xdr:row>
      <xdr:rowOff>180975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862EF19C-F0C1-9DAB-5A51-46EAB071E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048500"/>
          <a:ext cx="4352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39</xdr:row>
      <xdr:rowOff>0</xdr:rowOff>
    </xdr:from>
    <xdr:to>
      <xdr:col>4</xdr:col>
      <xdr:colOff>847725</xdr:colOff>
      <xdr:row>39</xdr:row>
      <xdr:rowOff>180975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E65A53FF-33AF-3054-3C6C-9A3E4BE3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001000"/>
          <a:ext cx="36576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3</xdr:col>
      <xdr:colOff>904875</xdr:colOff>
      <xdr:row>42</xdr:row>
      <xdr:rowOff>180975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B2709D0C-B145-CC20-16A2-CA79D61F0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572500"/>
          <a:ext cx="26193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43</xdr:row>
      <xdr:rowOff>0</xdr:rowOff>
    </xdr:from>
    <xdr:to>
      <xdr:col>3</xdr:col>
      <xdr:colOff>790575</xdr:colOff>
      <xdr:row>43</xdr:row>
      <xdr:rowOff>180975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42BC4933-2C15-A6E2-1150-7C4487D42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763000"/>
          <a:ext cx="2505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3</xdr:col>
      <xdr:colOff>685800</xdr:colOff>
      <xdr:row>44</xdr:row>
      <xdr:rowOff>180975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503C75D-BE05-FE5A-2703-B16B5197A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953500"/>
          <a:ext cx="24003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86</xdr:row>
      <xdr:rowOff>0</xdr:rowOff>
    </xdr:from>
    <xdr:to>
      <xdr:col>2</xdr:col>
      <xdr:colOff>457200</xdr:colOff>
      <xdr:row>86</xdr:row>
      <xdr:rowOff>180975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BDA0FADA-2CBF-4253-A8E4-6C03D9843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4381500"/>
          <a:ext cx="12001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88</xdr:row>
      <xdr:rowOff>180975</xdr:rowOff>
    </xdr:from>
    <xdr:to>
      <xdr:col>1</xdr:col>
      <xdr:colOff>590550</xdr:colOff>
      <xdr:row>89</xdr:row>
      <xdr:rowOff>171450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C358825C-3F07-413C-89A9-F6A09F15A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4943475"/>
          <a:ext cx="561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93</xdr:row>
      <xdr:rowOff>0</xdr:rowOff>
    </xdr:from>
    <xdr:to>
      <xdr:col>2</xdr:col>
      <xdr:colOff>123825</xdr:colOff>
      <xdr:row>93</xdr:row>
      <xdr:rowOff>180975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BEDC5299-B2F2-4B97-95E3-56D65AD39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715000"/>
          <a:ext cx="885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1085850</xdr:colOff>
      <xdr:row>93</xdr:row>
      <xdr:rowOff>28575</xdr:rowOff>
    </xdr:from>
    <xdr:to>
      <xdr:col>4</xdr:col>
      <xdr:colOff>1066800</xdr:colOff>
      <xdr:row>94</xdr:row>
      <xdr:rowOff>19050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FFB2AEDF-F073-4435-8A1A-B052837BF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5743575"/>
          <a:ext cx="1076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95</xdr:row>
      <xdr:rowOff>0</xdr:rowOff>
    </xdr:from>
    <xdr:to>
      <xdr:col>1</xdr:col>
      <xdr:colOff>476250</xdr:colOff>
      <xdr:row>95</xdr:row>
      <xdr:rowOff>180975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9A9C1A96-5884-4A54-86F0-A78A5794B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096000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97</xdr:row>
      <xdr:rowOff>0</xdr:rowOff>
    </xdr:from>
    <xdr:to>
      <xdr:col>3</xdr:col>
      <xdr:colOff>152400</xdr:colOff>
      <xdr:row>97</xdr:row>
      <xdr:rowOff>180975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82ECE43E-FABD-4245-BB9C-84C1C8EC7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477000"/>
          <a:ext cx="1866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87</xdr:row>
      <xdr:rowOff>0</xdr:rowOff>
    </xdr:from>
    <xdr:to>
      <xdr:col>4</xdr:col>
      <xdr:colOff>628650</xdr:colOff>
      <xdr:row>87</xdr:row>
      <xdr:rowOff>180975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299D532B-0D62-451D-8682-8980A9E06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72000"/>
          <a:ext cx="3438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90</xdr:row>
      <xdr:rowOff>0</xdr:rowOff>
    </xdr:from>
    <xdr:to>
      <xdr:col>3</xdr:col>
      <xdr:colOff>561975</xdr:colOff>
      <xdr:row>90</xdr:row>
      <xdr:rowOff>180975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B8804697-C85D-4AB3-B849-05603CA2B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43500"/>
          <a:ext cx="22764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91</xdr:row>
      <xdr:rowOff>0</xdr:rowOff>
    </xdr:from>
    <xdr:to>
      <xdr:col>3</xdr:col>
      <xdr:colOff>476250</xdr:colOff>
      <xdr:row>91</xdr:row>
      <xdr:rowOff>180975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9AD615D0-6334-4259-ABDC-8EE663CE3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334000"/>
          <a:ext cx="2190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92</xdr:row>
      <xdr:rowOff>0</xdr:rowOff>
    </xdr:from>
    <xdr:to>
      <xdr:col>3</xdr:col>
      <xdr:colOff>381000</xdr:colOff>
      <xdr:row>92</xdr:row>
      <xdr:rowOff>180975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C6B7429D-A444-42F7-88E6-EC1F394D3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524500"/>
          <a:ext cx="2095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90</xdr:row>
      <xdr:rowOff>0</xdr:rowOff>
    </xdr:from>
    <xdr:to>
      <xdr:col>9</xdr:col>
      <xdr:colOff>704850</xdr:colOff>
      <xdr:row>90</xdr:row>
      <xdr:rowOff>180975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FD177637-C592-4655-8379-0D96D05DF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5143500"/>
          <a:ext cx="5105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91</xdr:row>
      <xdr:rowOff>0</xdr:rowOff>
    </xdr:from>
    <xdr:to>
      <xdr:col>8</xdr:col>
      <xdr:colOff>9525</xdr:colOff>
      <xdr:row>91</xdr:row>
      <xdr:rowOff>180975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C5A72921-6A48-49E5-8CE4-61CA43C26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5334000"/>
          <a:ext cx="3648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352425</xdr:colOff>
      <xdr:row>92</xdr:row>
      <xdr:rowOff>19050</xdr:rowOff>
    </xdr:from>
    <xdr:ext cx="8258175" cy="276225"/>
    <xdr:pic>
      <xdr:nvPicPr>
        <xdr:cNvPr id="79" name="Imagen 78">
          <a:extLst>
            <a:ext uri="{FF2B5EF4-FFF2-40B4-BE49-F238E27FC236}">
              <a16:creationId xmlns:a16="http://schemas.microsoft.com/office/drawing/2014/main" id="{D01511F3-2948-4981-8B35-90D719164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5543550"/>
          <a:ext cx="82581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96</xdr:row>
      <xdr:rowOff>0</xdr:rowOff>
    </xdr:from>
    <xdr:to>
      <xdr:col>3</xdr:col>
      <xdr:colOff>180975</xdr:colOff>
      <xdr:row>96</xdr:row>
      <xdr:rowOff>180975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B631758E-AC29-4208-AB10-B43ABD68F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286500"/>
          <a:ext cx="18954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98</xdr:row>
      <xdr:rowOff>0</xdr:rowOff>
    </xdr:from>
    <xdr:to>
      <xdr:col>5</xdr:col>
      <xdr:colOff>457200</xdr:colOff>
      <xdr:row>98</xdr:row>
      <xdr:rowOff>180975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56E1E10D-CBDF-47DA-A291-DF5CC4730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667500"/>
          <a:ext cx="4352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99</xdr:row>
      <xdr:rowOff>0</xdr:rowOff>
    </xdr:from>
    <xdr:to>
      <xdr:col>5</xdr:col>
      <xdr:colOff>457200</xdr:colOff>
      <xdr:row>99</xdr:row>
      <xdr:rowOff>180975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722B5B07-EE37-4BC3-93C2-048081DBE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858000"/>
          <a:ext cx="4352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100</xdr:row>
      <xdr:rowOff>0</xdr:rowOff>
    </xdr:from>
    <xdr:to>
      <xdr:col>5</xdr:col>
      <xdr:colOff>457200</xdr:colOff>
      <xdr:row>100</xdr:row>
      <xdr:rowOff>180975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B8049679-6EE5-45AB-84F0-F619DF74C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048500"/>
          <a:ext cx="4352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7</xdr:col>
      <xdr:colOff>76200</xdr:colOff>
      <xdr:row>140</xdr:row>
      <xdr:rowOff>28575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10AD1A3-AF11-1466-9A1A-F675F6420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051000"/>
          <a:ext cx="5762625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143</xdr:row>
      <xdr:rowOff>0</xdr:rowOff>
    </xdr:from>
    <xdr:to>
      <xdr:col>2</xdr:col>
      <xdr:colOff>457200</xdr:colOff>
      <xdr:row>143</xdr:row>
      <xdr:rowOff>180975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8820A698-D9A1-4611-8967-B52A682C8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4381500"/>
          <a:ext cx="12001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145</xdr:row>
      <xdr:rowOff>180975</xdr:rowOff>
    </xdr:from>
    <xdr:to>
      <xdr:col>1</xdr:col>
      <xdr:colOff>590550</xdr:colOff>
      <xdr:row>146</xdr:row>
      <xdr:rowOff>171450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59A1F67D-C9D3-4995-8A4C-3D78BB4C4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4943475"/>
          <a:ext cx="561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150</xdr:row>
      <xdr:rowOff>0</xdr:rowOff>
    </xdr:from>
    <xdr:to>
      <xdr:col>2</xdr:col>
      <xdr:colOff>123825</xdr:colOff>
      <xdr:row>150</xdr:row>
      <xdr:rowOff>180975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0ADC1109-B097-41E9-99AE-0FA7B40BB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715000"/>
          <a:ext cx="885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1085850</xdr:colOff>
      <xdr:row>150</xdr:row>
      <xdr:rowOff>28575</xdr:rowOff>
    </xdr:from>
    <xdr:to>
      <xdr:col>4</xdr:col>
      <xdr:colOff>1066800</xdr:colOff>
      <xdr:row>151</xdr:row>
      <xdr:rowOff>19050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4DBE3A3E-8B6D-45A0-B9D2-32E7F3311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5743575"/>
          <a:ext cx="1076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152</xdr:row>
      <xdr:rowOff>0</xdr:rowOff>
    </xdr:from>
    <xdr:to>
      <xdr:col>1</xdr:col>
      <xdr:colOff>476250</xdr:colOff>
      <xdr:row>152</xdr:row>
      <xdr:rowOff>180975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F0C9DA3E-EAC5-4AF3-8A5E-8858AC3F2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096000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154</xdr:row>
      <xdr:rowOff>0</xdr:rowOff>
    </xdr:from>
    <xdr:to>
      <xdr:col>3</xdr:col>
      <xdr:colOff>152400</xdr:colOff>
      <xdr:row>154</xdr:row>
      <xdr:rowOff>180975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79FCCE63-A55E-4590-BB6B-76C55A218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477000"/>
          <a:ext cx="1866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144</xdr:row>
      <xdr:rowOff>0</xdr:rowOff>
    </xdr:from>
    <xdr:to>
      <xdr:col>4</xdr:col>
      <xdr:colOff>628650</xdr:colOff>
      <xdr:row>144</xdr:row>
      <xdr:rowOff>180975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89874864-69BA-4501-AEEA-10A8FCC71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72000"/>
          <a:ext cx="3438525" cy="180975"/>
        </a:xfrm>
        <a:prstGeom prst="rect">
          <a:avLst/>
        </a:prstGeom>
        <a:solidFill>
          <a:srgbClr val="FFFF00"/>
        </a:solidFill>
      </xdr:spPr>
    </xdr:pic>
    <xdr:clientData/>
  </xdr:twoCellAnchor>
  <xdr:twoCellAnchor>
    <xdr:from>
      <xdr:col>1</xdr:col>
      <xdr:colOff>0</xdr:colOff>
      <xdr:row>147</xdr:row>
      <xdr:rowOff>0</xdr:rowOff>
    </xdr:from>
    <xdr:to>
      <xdr:col>3</xdr:col>
      <xdr:colOff>561975</xdr:colOff>
      <xdr:row>147</xdr:row>
      <xdr:rowOff>180975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E070B825-A461-4D3B-AD00-442E889D4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43500"/>
          <a:ext cx="22764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148</xdr:row>
      <xdr:rowOff>0</xdr:rowOff>
    </xdr:from>
    <xdr:to>
      <xdr:col>3</xdr:col>
      <xdr:colOff>476250</xdr:colOff>
      <xdr:row>148</xdr:row>
      <xdr:rowOff>180975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EE94BAB7-6FC6-4706-A76B-DBC512EBE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334000"/>
          <a:ext cx="2190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149</xdr:row>
      <xdr:rowOff>0</xdr:rowOff>
    </xdr:from>
    <xdr:to>
      <xdr:col>3</xdr:col>
      <xdr:colOff>381000</xdr:colOff>
      <xdr:row>149</xdr:row>
      <xdr:rowOff>180975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9EA68282-B71A-47B9-8B40-06CEF4BE6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524500"/>
          <a:ext cx="2095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147</xdr:row>
      <xdr:rowOff>0</xdr:rowOff>
    </xdr:from>
    <xdr:to>
      <xdr:col>9</xdr:col>
      <xdr:colOff>704850</xdr:colOff>
      <xdr:row>147</xdr:row>
      <xdr:rowOff>180975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C178FADF-646A-4BA3-9E50-D34CC591C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5143500"/>
          <a:ext cx="5105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148</xdr:row>
      <xdr:rowOff>0</xdr:rowOff>
    </xdr:from>
    <xdr:to>
      <xdr:col>8</xdr:col>
      <xdr:colOff>9525</xdr:colOff>
      <xdr:row>148</xdr:row>
      <xdr:rowOff>180975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386458DF-C17D-47E9-9B5E-B6722627F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5334000"/>
          <a:ext cx="3648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352425</xdr:colOff>
      <xdr:row>149</xdr:row>
      <xdr:rowOff>19050</xdr:rowOff>
    </xdr:from>
    <xdr:ext cx="8258175" cy="276225"/>
    <xdr:pic>
      <xdr:nvPicPr>
        <xdr:cNvPr id="58" name="Imagen 57">
          <a:extLst>
            <a:ext uri="{FF2B5EF4-FFF2-40B4-BE49-F238E27FC236}">
              <a16:creationId xmlns:a16="http://schemas.microsoft.com/office/drawing/2014/main" id="{E6B97373-2B46-47A5-B3D2-9A2A99E7C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5543550"/>
          <a:ext cx="82581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153</xdr:row>
      <xdr:rowOff>0</xdr:rowOff>
    </xdr:from>
    <xdr:to>
      <xdr:col>3</xdr:col>
      <xdr:colOff>180975</xdr:colOff>
      <xdr:row>153</xdr:row>
      <xdr:rowOff>180975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390892C4-3147-42C1-A927-9FD98A722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286500"/>
          <a:ext cx="18954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155</xdr:row>
      <xdr:rowOff>0</xdr:rowOff>
    </xdr:from>
    <xdr:to>
      <xdr:col>5</xdr:col>
      <xdr:colOff>457200</xdr:colOff>
      <xdr:row>155</xdr:row>
      <xdr:rowOff>180975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EBCC3561-FDCE-4FD9-AA26-4B06F9160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667500"/>
          <a:ext cx="4352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156</xdr:row>
      <xdr:rowOff>0</xdr:rowOff>
    </xdr:from>
    <xdr:to>
      <xdr:col>5</xdr:col>
      <xdr:colOff>457200</xdr:colOff>
      <xdr:row>156</xdr:row>
      <xdr:rowOff>180975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337B42FC-4733-4262-B73E-C4DF7069A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858000"/>
          <a:ext cx="4352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157</xdr:row>
      <xdr:rowOff>0</xdr:rowOff>
    </xdr:from>
    <xdr:to>
      <xdr:col>5</xdr:col>
      <xdr:colOff>457200</xdr:colOff>
      <xdr:row>157</xdr:row>
      <xdr:rowOff>180975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1A0300AF-08B1-4086-BC5D-A6E606D89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048500"/>
          <a:ext cx="4352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6</xdr:col>
      <xdr:colOff>733425</xdr:colOff>
      <xdr:row>193</xdr:row>
      <xdr:rowOff>28575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87BA98D4-6B52-F5A6-7909-1C63A1E4C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147500"/>
          <a:ext cx="5657850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196</xdr:row>
      <xdr:rowOff>0</xdr:rowOff>
    </xdr:from>
    <xdr:to>
      <xdr:col>2</xdr:col>
      <xdr:colOff>457200</xdr:colOff>
      <xdr:row>196</xdr:row>
      <xdr:rowOff>180975</xdr:rowOff>
    </xdr:to>
    <xdr:pic>
      <xdr:nvPicPr>
        <xdr:cNvPr id="101" name="Imagen 100">
          <a:extLst>
            <a:ext uri="{FF2B5EF4-FFF2-40B4-BE49-F238E27FC236}">
              <a16:creationId xmlns:a16="http://schemas.microsoft.com/office/drawing/2014/main" id="{47CC7B41-DD29-499F-9FE2-6C8CB76C1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28575000"/>
          <a:ext cx="12001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198</xdr:row>
      <xdr:rowOff>180975</xdr:rowOff>
    </xdr:from>
    <xdr:to>
      <xdr:col>1</xdr:col>
      <xdr:colOff>590550</xdr:colOff>
      <xdr:row>199</xdr:row>
      <xdr:rowOff>171450</xdr:rowOff>
    </xdr:to>
    <xdr:pic>
      <xdr:nvPicPr>
        <xdr:cNvPr id="104" name="Imagen 103">
          <a:extLst>
            <a:ext uri="{FF2B5EF4-FFF2-40B4-BE49-F238E27FC236}">
              <a16:creationId xmlns:a16="http://schemas.microsoft.com/office/drawing/2014/main" id="{33DB537F-C8AE-4A0F-8935-C3CC605BA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29136975"/>
          <a:ext cx="561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203</xdr:row>
      <xdr:rowOff>0</xdr:rowOff>
    </xdr:from>
    <xdr:to>
      <xdr:col>2</xdr:col>
      <xdr:colOff>123825</xdr:colOff>
      <xdr:row>203</xdr:row>
      <xdr:rowOff>180975</xdr:rowOff>
    </xdr:to>
    <xdr:pic>
      <xdr:nvPicPr>
        <xdr:cNvPr id="105" name="Imagen 104">
          <a:extLst>
            <a:ext uri="{FF2B5EF4-FFF2-40B4-BE49-F238E27FC236}">
              <a16:creationId xmlns:a16="http://schemas.microsoft.com/office/drawing/2014/main" id="{1766077B-38D7-4F23-A5BF-083FAB17F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908500"/>
          <a:ext cx="885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1085850</xdr:colOff>
      <xdr:row>203</xdr:row>
      <xdr:rowOff>28575</xdr:rowOff>
    </xdr:from>
    <xdr:to>
      <xdr:col>4</xdr:col>
      <xdr:colOff>1066800</xdr:colOff>
      <xdr:row>204</xdr:row>
      <xdr:rowOff>19050</xdr:rowOff>
    </xdr:to>
    <xdr:pic>
      <xdr:nvPicPr>
        <xdr:cNvPr id="106" name="Imagen 105">
          <a:extLst>
            <a:ext uri="{FF2B5EF4-FFF2-40B4-BE49-F238E27FC236}">
              <a16:creationId xmlns:a16="http://schemas.microsoft.com/office/drawing/2014/main" id="{AE747895-37FB-4BB2-8BDF-DD05B414A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29937075"/>
          <a:ext cx="1076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205</xdr:row>
      <xdr:rowOff>0</xdr:rowOff>
    </xdr:from>
    <xdr:to>
      <xdr:col>1</xdr:col>
      <xdr:colOff>476250</xdr:colOff>
      <xdr:row>205</xdr:row>
      <xdr:rowOff>180975</xdr:rowOff>
    </xdr:to>
    <xdr:pic>
      <xdr:nvPicPr>
        <xdr:cNvPr id="107" name="Imagen 106">
          <a:extLst>
            <a:ext uri="{FF2B5EF4-FFF2-40B4-BE49-F238E27FC236}">
              <a16:creationId xmlns:a16="http://schemas.microsoft.com/office/drawing/2014/main" id="{CAC4BC36-DAD2-41E4-8523-53E1F2332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289500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207</xdr:row>
      <xdr:rowOff>0</xdr:rowOff>
    </xdr:from>
    <xdr:to>
      <xdr:col>3</xdr:col>
      <xdr:colOff>152400</xdr:colOff>
      <xdr:row>207</xdr:row>
      <xdr:rowOff>180975</xdr:rowOff>
    </xdr:to>
    <xdr:pic>
      <xdr:nvPicPr>
        <xdr:cNvPr id="108" name="Imagen 107">
          <a:extLst>
            <a:ext uri="{FF2B5EF4-FFF2-40B4-BE49-F238E27FC236}">
              <a16:creationId xmlns:a16="http://schemas.microsoft.com/office/drawing/2014/main" id="{9B232621-6CB1-4F68-8F90-432744632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670500"/>
          <a:ext cx="1866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200</xdr:row>
      <xdr:rowOff>0</xdr:rowOff>
    </xdr:from>
    <xdr:to>
      <xdr:col>3</xdr:col>
      <xdr:colOff>561975</xdr:colOff>
      <xdr:row>200</xdr:row>
      <xdr:rowOff>180975</xdr:rowOff>
    </xdr:to>
    <xdr:pic>
      <xdr:nvPicPr>
        <xdr:cNvPr id="110" name="Imagen 109">
          <a:extLst>
            <a:ext uri="{FF2B5EF4-FFF2-40B4-BE49-F238E27FC236}">
              <a16:creationId xmlns:a16="http://schemas.microsoft.com/office/drawing/2014/main" id="{86315219-87F6-4232-935C-218246216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337000"/>
          <a:ext cx="22764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201</xdr:row>
      <xdr:rowOff>0</xdr:rowOff>
    </xdr:from>
    <xdr:to>
      <xdr:col>3</xdr:col>
      <xdr:colOff>476250</xdr:colOff>
      <xdr:row>201</xdr:row>
      <xdr:rowOff>180975</xdr:rowOff>
    </xdr:to>
    <xdr:pic>
      <xdr:nvPicPr>
        <xdr:cNvPr id="111" name="Imagen 110">
          <a:extLst>
            <a:ext uri="{FF2B5EF4-FFF2-40B4-BE49-F238E27FC236}">
              <a16:creationId xmlns:a16="http://schemas.microsoft.com/office/drawing/2014/main" id="{EA869D41-7808-4C83-B58E-26F45C4FA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527500"/>
          <a:ext cx="2190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202</xdr:row>
      <xdr:rowOff>0</xdr:rowOff>
    </xdr:from>
    <xdr:to>
      <xdr:col>3</xdr:col>
      <xdr:colOff>381000</xdr:colOff>
      <xdr:row>202</xdr:row>
      <xdr:rowOff>180975</xdr:rowOff>
    </xdr:to>
    <xdr:pic>
      <xdr:nvPicPr>
        <xdr:cNvPr id="112" name="Imagen 111">
          <a:extLst>
            <a:ext uri="{FF2B5EF4-FFF2-40B4-BE49-F238E27FC236}">
              <a16:creationId xmlns:a16="http://schemas.microsoft.com/office/drawing/2014/main" id="{20DB9F91-AF72-4AE5-B16E-F96C1700C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718000"/>
          <a:ext cx="2095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200</xdr:row>
      <xdr:rowOff>0</xdr:rowOff>
    </xdr:from>
    <xdr:to>
      <xdr:col>9</xdr:col>
      <xdr:colOff>704850</xdr:colOff>
      <xdr:row>200</xdr:row>
      <xdr:rowOff>180975</xdr:rowOff>
    </xdr:to>
    <xdr:pic>
      <xdr:nvPicPr>
        <xdr:cNvPr id="113" name="Imagen 112">
          <a:extLst>
            <a:ext uri="{FF2B5EF4-FFF2-40B4-BE49-F238E27FC236}">
              <a16:creationId xmlns:a16="http://schemas.microsoft.com/office/drawing/2014/main" id="{36DD8773-0F25-4937-8919-1F926006C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9337000"/>
          <a:ext cx="5105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201</xdr:row>
      <xdr:rowOff>0</xdr:rowOff>
    </xdr:from>
    <xdr:to>
      <xdr:col>8</xdr:col>
      <xdr:colOff>9525</xdr:colOff>
      <xdr:row>201</xdr:row>
      <xdr:rowOff>180975</xdr:rowOff>
    </xdr:to>
    <xdr:pic>
      <xdr:nvPicPr>
        <xdr:cNvPr id="114" name="Imagen 113">
          <a:extLst>
            <a:ext uri="{FF2B5EF4-FFF2-40B4-BE49-F238E27FC236}">
              <a16:creationId xmlns:a16="http://schemas.microsoft.com/office/drawing/2014/main" id="{4B2451BE-801C-4EED-A16A-0F48B466D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9527500"/>
          <a:ext cx="3648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352425</xdr:colOff>
      <xdr:row>202</xdr:row>
      <xdr:rowOff>19050</xdr:rowOff>
    </xdr:from>
    <xdr:ext cx="8258175" cy="276225"/>
    <xdr:pic>
      <xdr:nvPicPr>
        <xdr:cNvPr id="115" name="Imagen 114">
          <a:extLst>
            <a:ext uri="{FF2B5EF4-FFF2-40B4-BE49-F238E27FC236}">
              <a16:creationId xmlns:a16="http://schemas.microsoft.com/office/drawing/2014/main" id="{3DE9BDF0-2D14-48D1-BFB9-4EF156942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9737050"/>
          <a:ext cx="82581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206</xdr:row>
      <xdr:rowOff>0</xdr:rowOff>
    </xdr:from>
    <xdr:to>
      <xdr:col>3</xdr:col>
      <xdr:colOff>180975</xdr:colOff>
      <xdr:row>206</xdr:row>
      <xdr:rowOff>180975</xdr:rowOff>
    </xdr:to>
    <xdr:pic>
      <xdr:nvPicPr>
        <xdr:cNvPr id="116" name="Imagen 115">
          <a:extLst>
            <a:ext uri="{FF2B5EF4-FFF2-40B4-BE49-F238E27FC236}">
              <a16:creationId xmlns:a16="http://schemas.microsoft.com/office/drawing/2014/main" id="{3746C8D6-0C18-404F-8CA0-49A029E4F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480000"/>
          <a:ext cx="18954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208</xdr:row>
      <xdr:rowOff>0</xdr:rowOff>
    </xdr:from>
    <xdr:to>
      <xdr:col>5</xdr:col>
      <xdr:colOff>457200</xdr:colOff>
      <xdr:row>208</xdr:row>
      <xdr:rowOff>180975</xdr:rowOff>
    </xdr:to>
    <xdr:pic>
      <xdr:nvPicPr>
        <xdr:cNvPr id="117" name="Imagen 116">
          <a:extLst>
            <a:ext uri="{FF2B5EF4-FFF2-40B4-BE49-F238E27FC236}">
              <a16:creationId xmlns:a16="http://schemas.microsoft.com/office/drawing/2014/main" id="{EC4053FA-01D2-45AF-BF08-0EC0D7A53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861000"/>
          <a:ext cx="4352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209</xdr:row>
      <xdr:rowOff>0</xdr:rowOff>
    </xdr:from>
    <xdr:to>
      <xdr:col>5</xdr:col>
      <xdr:colOff>457200</xdr:colOff>
      <xdr:row>209</xdr:row>
      <xdr:rowOff>180975</xdr:rowOff>
    </xdr:to>
    <xdr:pic>
      <xdr:nvPicPr>
        <xdr:cNvPr id="118" name="Imagen 117">
          <a:extLst>
            <a:ext uri="{FF2B5EF4-FFF2-40B4-BE49-F238E27FC236}">
              <a16:creationId xmlns:a16="http://schemas.microsoft.com/office/drawing/2014/main" id="{25CF584F-91ED-45EE-9F7C-16E7E904C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1051500"/>
          <a:ext cx="4352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210</xdr:row>
      <xdr:rowOff>0</xdr:rowOff>
    </xdr:from>
    <xdr:to>
      <xdr:col>5</xdr:col>
      <xdr:colOff>457200</xdr:colOff>
      <xdr:row>210</xdr:row>
      <xdr:rowOff>180975</xdr:rowOff>
    </xdr:to>
    <xdr:pic>
      <xdr:nvPicPr>
        <xdr:cNvPr id="119" name="Imagen 118">
          <a:extLst>
            <a:ext uri="{FF2B5EF4-FFF2-40B4-BE49-F238E27FC236}">
              <a16:creationId xmlns:a16="http://schemas.microsoft.com/office/drawing/2014/main" id="{E18FA221-7530-4CE6-A37D-ED787B264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1242000"/>
          <a:ext cx="4352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197</xdr:row>
      <xdr:rowOff>0</xdr:rowOff>
    </xdr:from>
    <xdr:to>
      <xdr:col>4</xdr:col>
      <xdr:colOff>628650</xdr:colOff>
      <xdr:row>197</xdr:row>
      <xdr:rowOff>180975</xdr:rowOff>
    </xdr:to>
    <xdr:pic>
      <xdr:nvPicPr>
        <xdr:cNvPr id="121" name="Imagen 120">
          <a:extLst>
            <a:ext uri="{FF2B5EF4-FFF2-40B4-BE49-F238E27FC236}">
              <a16:creationId xmlns:a16="http://schemas.microsoft.com/office/drawing/2014/main" id="{5A96D139-9622-02EA-62BA-39E5E4292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862000"/>
          <a:ext cx="3438525" cy="180975"/>
        </a:xfrm>
        <a:prstGeom prst="rect">
          <a:avLst/>
        </a:prstGeom>
        <a:solidFill>
          <a:srgbClr val="FFFF00"/>
        </a:solidFill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7</xdr:col>
      <xdr:colOff>76200</xdr:colOff>
      <xdr:row>248</xdr:row>
      <xdr:rowOff>28575</xdr:rowOff>
    </xdr:to>
    <xdr:pic>
      <xdr:nvPicPr>
        <xdr:cNvPr id="123" name="Imagen 122">
          <a:extLst>
            <a:ext uri="{FF2B5EF4-FFF2-40B4-BE49-F238E27FC236}">
              <a16:creationId xmlns:a16="http://schemas.microsoft.com/office/drawing/2014/main" id="{D9E5E717-7E49-C573-EDCC-EAC229CFB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8006000"/>
          <a:ext cx="5762625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251</xdr:row>
      <xdr:rowOff>0</xdr:rowOff>
    </xdr:from>
    <xdr:to>
      <xdr:col>2</xdr:col>
      <xdr:colOff>457200</xdr:colOff>
      <xdr:row>251</xdr:row>
      <xdr:rowOff>180975</xdr:rowOff>
    </xdr:to>
    <xdr:pic>
      <xdr:nvPicPr>
        <xdr:cNvPr id="159" name="Imagen 158">
          <a:extLst>
            <a:ext uri="{FF2B5EF4-FFF2-40B4-BE49-F238E27FC236}">
              <a16:creationId xmlns:a16="http://schemas.microsoft.com/office/drawing/2014/main" id="{33D2DADE-F9D7-4B23-B83E-47CE4A41A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526000"/>
          <a:ext cx="12001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253</xdr:row>
      <xdr:rowOff>180975</xdr:rowOff>
    </xdr:from>
    <xdr:to>
      <xdr:col>1</xdr:col>
      <xdr:colOff>590550</xdr:colOff>
      <xdr:row>254</xdr:row>
      <xdr:rowOff>171450</xdr:rowOff>
    </xdr:to>
    <xdr:pic>
      <xdr:nvPicPr>
        <xdr:cNvPr id="160" name="Imagen 159">
          <a:extLst>
            <a:ext uri="{FF2B5EF4-FFF2-40B4-BE49-F238E27FC236}">
              <a16:creationId xmlns:a16="http://schemas.microsoft.com/office/drawing/2014/main" id="{CACAF71E-F031-485A-BD93-89272ABA3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18087975"/>
          <a:ext cx="561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258</xdr:row>
      <xdr:rowOff>0</xdr:rowOff>
    </xdr:from>
    <xdr:to>
      <xdr:col>2</xdr:col>
      <xdr:colOff>123825</xdr:colOff>
      <xdr:row>258</xdr:row>
      <xdr:rowOff>180975</xdr:rowOff>
    </xdr:to>
    <xdr:pic>
      <xdr:nvPicPr>
        <xdr:cNvPr id="161" name="Imagen 160">
          <a:extLst>
            <a:ext uri="{FF2B5EF4-FFF2-40B4-BE49-F238E27FC236}">
              <a16:creationId xmlns:a16="http://schemas.microsoft.com/office/drawing/2014/main" id="{388F868A-F1B1-4045-96D2-781E4152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8859500"/>
          <a:ext cx="885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1085850</xdr:colOff>
      <xdr:row>258</xdr:row>
      <xdr:rowOff>28575</xdr:rowOff>
    </xdr:from>
    <xdr:to>
      <xdr:col>4</xdr:col>
      <xdr:colOff>1066800</xdr:colOff>
      <xdr:row>259</xdr:row>
      <xdr:rowOff>19050</xdr:rowOff>
    </xdr:to>
    <xdr:pic>
      <xdr:nvPicPr>
        <xdr:cNvPr id="162" name="Imagen 161">
          <a:extLst>
            <a:ext uri="{FF2B5EF4-FFF2-40B4-BE49-F238E27FC236}">
              <a16:creationId xmlns:a16="http://schemas.microsoft.com/office/drawing/2014/main" id="{1F301B91-0F43-4BE0-97B5-4ABB1B00F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18888075"/>
          <a:ext cx="1076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260</xdr:row>
      <xdr:rowOff>0</xdr:rowOff>
    </xdr:from>
    <xdr:to>
      <xdr:col>1</xdr:col>
      <xdr:colOff>476250</xdr:colOff>
      <xdr:row>260</xdr:row>
      <xdr:rowOff>180975</xdr:rowOff>
    </xdr:to>
    <xdr:pic>
      <xdr:nvPicPr>
        <xdr:cNvPr id="163" name="Imagen 162">
          <a:extLst>
            <a:ext uri="{FF2B5EF4-FFF2-40B4-BE49-F238E27FC236}">
              <a16:creationId xmlns:a16="http://schemas.microsoft.com/office/drawing/2014/main" id="{CE57C091-98D6-4F89-804F-2C1C4554F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240500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262</xdr:row>
      <xdr:rowOff>0</xdr:rowOff>
    </xdr:from>
    <xdr:to>
      <xdr:col>3</xdr:col>
      <xdr:colOff>152400</xdr:colOff>
      <xdr:row>262</xdr:row>
      <xdr:rowOff>180975</xdr:rowOff>
    </xdr:to>
    <xdr:pic>
      <xdr:nvPicPr>
        <xdr:cNvPr id="164" name="Imagen 163">
          <a:extLst>
            <a:ext uri="{FF2B5EF4-FFF2-40B4-BE49-F238E27FC236}">
              <a16:creationId xmlns:a16="http://schemas.microsoft.com/office/drawing/2014/main" id="{19C85B65-86E3-4AF0-A962-73851E233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621500"/>
          <a:ext cx="1866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252</xdr:row>
      <xdr:rowOff>0</xdr:rowOff>
    </xdr:from>
    <xdr:to>
      <xdr:col>4</xdr:col>
      <xdr:colOff>628650</xdr:colOff>
      <xdr:row>252</xdr:row>
      <xdr:rowOff>180975</xdr:rowOff>
    </xdr:to>
    <xdr:pic>
      <xdr:nvPicPr>
        <xdr:cNvPr id="165" name="Imagen 164">
          <a:extLst>
            <a:ext uri="{FF2B5EF4-FFF2-40B4-BE49-F238E27FC236}">
              <a16:creationId xmlns:a16="http://schemas.microsoft.com/office/drawing/2014/main" id="{39222F9C-87DB-4481-A9EB-4FAC6596D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716500"/>
          <a:ext cx="3438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256</xdr:row>
      <xdr:rowOff>0</xdr:rowOff>
    </xdr:from>
    <xdr:to>
      <xdr:col>3</xdr:col>
      <xdr:colOff>476250</xdr:colOff>
      <xdr:row>256</xdr:row>
      <xdr:rowOff>180975</xdr:rowOff>
    </xdr:to>
    <xdr:pic>
      <xdr:nvPicPr>
        <xdr:cNvPr id="167" name="Imagen 166">
          <a:extLst>
            <a:ext uri="{FF2B5EF4-FFF2-40B4-BE49-F238E27FC236}">
              <a16:creationId xmlns:a16="http://schemas.microsoft.com/office/drawing/2014/main" id="{193187DB-29B3-47C5-A435-42DC1BCDF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8478500"/>
          <a:ext cx="2190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257</xdr:row>
      <xdr:rowOff>0</xdr:rowOff>
    </xdr:from>
    <xdr:to>
      <xdr:col>3</xdr:col>
      <xdr:colOff>381000</xdr:colOff>
      <xdr:row>257</xdr:row>
      <xdr:rowOff>180975</xdr:rowOff>
    </xdr:to>
    <xdr:pic>
      <xdr:nvPicPr>
        <xdr:cNvPr id="168" name="Imagen 167">
          <a:extLst>
            <a:ext uri="{FF2B5EF4-FFF2-40B4-BE49-F238E27FC236}">
              <a16:creationId xmlns:a16="http://schemas.microsoft.com/office/drawing/2014/main" id="{13956549-7129-40A4-93E1-AFDFBCD67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8669000"/>
          <a:ext cx="2095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255</xdr:row>
      <xdr:rowOff>0</xdr:rowOff>
    </xdr:from>
    <xdr:to>
      <xdr:col>9</xdr:col>
      <xdr:colOff>704850</xdr:colOff>
      <xdr:row>255</xdr:row>
      <xdr:rowOff>180975</xdr:rowOff>
    </xdr:to>
    <xdr:pic>
      <xdr:nvPicPr>
        <xdr:cNvPr id="169" name="Imagen 168">
          <a:extLst>
            <a:ext uri="{FF2B5EF4-FFF2-40B4-BE49-F238E27FC236}">
              <a16:creationId xmlns:a16="http://schemas.microsoft.com/office/drawing/2014/main" id="{FD858C03-1368-4CF5-91E8-9F098972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18288000"/>
          <a:ext cx="5105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256</xdr:row>
      <xdr:rowOff>0</xdr:rowOff>
    </xdr:from>
    <xdr:to>
      <xdr:col>8</xdr:col>
      <xdr:colOff>9525</xdr:colOff>
      <xdr:row>256</xdr:row>
      <xdr:rowOff>180975</xdr:rowOff>
    </xdr:to>
    <xdr:pic>
      <xdr:nvPicPr>
        <xdr:cNvPr id="170" name="Imagen 169">
          <a:extLst>
            <a:ext uri="{FF2B5EF4-FFF2-40B4-BE49-F238E27FC236}">
              <a16:creationId xmlns:a16="http://schemas.microsoft.com/office/drawing/2014/main" id="{5BF5929D-CB02-4FB7-BB3F-E42AC189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18478500"/>
          <a:ext cx="3648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352425</xdr:colOff>
      <xdr:row>257</xdr:row>
      <xdr:rowOff>19050</xdr:rowOff>
    </xdr:from>
    <xdr:ext cx="8258175" cy="276225"/>
    <xdr:pic>
      <xdr:nvPicPr>
        <xdr:cNvPr id="171" name="Imagen 170">
          <a:extLst>
            <a:ext uri="{FF2B5EF4-FFF2-40B4-BE49-F238E27FC236}">
              <a16:creationId xmlns:a16="http://schemas.microsoft.com/office/drawing/2014/main" id="{1DB89647-21E5-4EB1-AA35-19FE47148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18688050"/>
          <a:ext cx="82581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261</xdr:row>
      <xdr:rowOff>0</xdr:rowOff>
    </xdr:from>
    <xdr:to>
      <xdr:col>3</xdr:col>
      <xdr:colOff>180975</xdr:colOff>
      <xdr:row>261</xdr:row>
      <xdr:rowOff>180975</xdr:rowOff>
    </xdr:to>
    <xdr:pic>
      <xdr:nvPicPr>
        <xdr:cNvPr id="172" name="Imagen 171">
          <a:extLst>
            <a:ext uri="{FF2B5EF4-FFF2-40B4-BE49-F238E27FC236}">
              <a16:creationId xmlns:a16="http://schemas.microsoft.com/office/drawing/2014/main" id="{AFCC7322-A235-426E-8BE7-C746D1ECD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431000"/>
          <a:ext cx="18954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263</xdr:row>
      <xdr:rowOff>0</xdr:rowOff>
    </xdr:from>
    <xdr:to>
      <xdr:col>5</xdr:col>
      <xdr:colOff>457200</xdr:colOff>
      <xdr:row>263</xdr:row>
      <xdr:rowOff>180975</xdr:rowOff>
    </xdr:to>
    <xdr:pic>
      <xdr:nvPicPr>
        <xdr:cNvPr id="173" name="Imagen 172">
          <a:extLst>
            <a:ext uri="{FF2B5EF4-FFF2-40B4-BE49-F238E27FC236}">
              <a16:creationId xmlns:a16="http://schemas.microsoft.com/office/drawing/2014/main" id="{D6C7390F-DAD6-4ED3-8498-4362D69FE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812000"/>
          <a:ext cx="4352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264</xdr:row>
      <xdr:rowOff>0</xdr:rowOff>
    </xdr:from>
    <xdr:to>
      <xdr:col>5</xdr:col>
      <xdr:colOff>457200</xdr:colOff>
      <xdr:row>264</xdr:row>
      <xdr:rowOff>180975</xdr:rowOff>
    </xdr:to>
    <xdr:pic>
      <xdr:nvPicPr>
        <xdr:cNvPr id="174" name="Imagen 173">
          <a:extLst>
            <a:ext uri="{FF2B5EF4-FFF2-40B4-BE49-F238E27FC236}">
              <a16:creationId xmlns:a16="http://schemas.microsoft.com/office/drawing/2014/main" id="{337A398B-FFD1-4198-A6DA-CCE7525E5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002500"/>
          <a:ext cx="4352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265</xdr:row>
      <xdr:rowOff>0</xdr:rowOff>
    </xdr:from>
    <xdr:to>
      <xdr:col>5</xdr:col>
      <xdr:colOff>457200</xdr:colOff>
      <xdr:row>265</xdr:row>
      <xdr:rowOff>180975</xdr:rowOff>
    </xdr:to>
    <xdr:pic>
      <xdr:nvPicPr>
        <xdr:cNvPr id="175" name="Imagen 174">
          <a:extLst>
            <a:ext uri="{FF2B5EF4-FFF2-40B4-BE49-F238E27FC236}">
              <a16:creationId xmlns:a16="http://schemas.microsoft.com/office/drawing/2014/main" id="{6866D862-A7BC-4876-A204-18D1A92BE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193000"/>
          <a:ext cx="4352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255</xdr:row>
      <xdr:rowOff>0</xdr:rowOff>
    </xdr:from>
    <xdr:to>
      <xdr:col>3</xdr:col>
      <xdr:colOff>561975</xdr:colOff>
      <xdr:row>255</xdr:row>
      <xdr:rowOff>180975</xdr:rowOff>
    </xdr:to>
    <xdr:pic>
      <xdr:nvPicPr>
        <xdr:cNvPr id="178" name="Imagen 177">
          <a:extLst>
            <a:ext uri="{FF2B5EF4-FFF2-40B4-BE49-F238E27FC236}">
              <a16:creationId xmlns:a16="http://schemas.microsoft.com/office/drawing/2014/main" id="{E5335FD0-5080-AC38-8FE4-BFB594F61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292000"/>
          <a:ext cx="2276475" cy="180975"/>
        </a:xfrm>
        <a:prstGeom prst="rect">
          <a:avLst/>
        </a:prstGeom>
        <a:solidFill>
          <a:srgbClr val="FFFF00"/>
        </a:solidFill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6</xdr:col>
      <xdr:colOff>733425</xdr:colOff>
      <xdr:row>301</xdr:row>
      <xdr:rowOff>28575</xdr:rowOff>
    </xdr:to>
    <xdr:pic>
      <xdr:nvPicPr>
        <xdr:cNvPr id="180" name="Imagen 179">
          <a:extLst>
            <a:ext uri="{FF2B5EF4-FFF2-40B4-BE49-F238E27FC236}">
              <a16:creationId xmlns:a16="http://schemas.microsoft.com/office/drawing/2014/main" id="{8718D1F2-ABB1-63F0-77DB-51450E51D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8102500"/>
          <a:ext cx="5657850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304</xdr:row>
      <xdr:rowOff>0</xdr:rowOff>
    </xdr:from>
    <xdr:to>
      <xdr:col>2</xdr:col>
      <xdr:colOff>457200</xdr:colOff>
      <xdr:row>304</xdr:row>
      <xdr:rowOff>180975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F05D6504-BCA8-4C98-A272-971503287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49530000"/>
          <a:ext cx="12001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306</xdr:row>
      <xdr:rowOff>180975</xdr:rowOff>
    </xdr:from>
    <xdr:to>
      <xdr:col>1</xdr:col>
      <xdr:colOff>590550</xdr:colOff>
      <xdr:row>307</xdr:row>
      <xdr:rowOff>171450</xdr:rowOff>
    </xdr:to>
    <xdr:pic>
      <xdr:nvPicPr>
        <xdr:cNvPr id="219" name="Imagen 218">
          <a:extLst>
            <a:ext uri="{FF2B5EF4-FFF2-40B4-BE49-F238E27FC236}">
              <a16:creationId xmlns:a16="http://schemas.microsoft.com/office/drawing/2014/main" id="{E3731BC2-F3E6-4FBD-93E3-D22083334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50091975"/>
          <a:ext cx="561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311</xdr:row>
      <xdr:rowOff>0</xdr:rowOff>
    </xdr:from>
    <xdr:to>
      <xdr:col>2</xdr:col>
      <xdr:colOff>123825</xdr:colOff>
      <xdr:row>311</xdr:row>
      <xdr:rowOff>180975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C1206A4C-1DBF-4106-AA8E-CDD802680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863500"/>
          <a:ext cx="885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1085850</xdr:colOff>
      <xdr:row>311</xdr:row>
      <xdr:rowOff>28575</xdr:rowOff>
    </xdr:from>
    <xdr:to>
      <xdr:col>4</xdr:col>
      <xdr:colOff>1066800</xdr:colOff>
      <xdr:row>312</xdr:row>
      <xdr:rowOff>19050</xdr:rowOff>
    </xdr:to>
    <xdr:pic>
      <xdr:nvPicPr>
        <xdr:cNvPr id="221" name="Imagen 220">
          <a:extLst>
            <a:ext uri="{FF2B5EF4-FFF2-40B4-BE49-F238E27FC236}">
              <a16:creationId xmlns:a16="http://schemas.microsoft.com/office/drawing/2014/main" id="{F8536833-4531-4FC6-B69D-674E6D887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50892075"/>
          <a:ext cx="1076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313</xdr:row>
      <xdr:rowOff>0</xdr:rowOff>
    </xdr:from>
    <xdr:to>
      <xdr:col>1</xdr:col>
      <xdr:colOff>476250</xdr:colOff>
      <xdr:row>313</xdr:row>
      <xdr:rowOff>180975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DEADD7FB-42B0-4FD9-95D5-0CB675A4A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244500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315</xdr:row>
      <xdr:rowOff>0</xdr:rowOff>
    </xdr:from>
    <xdr:to>
      <xdr:col>3</xdr:col>
      <xdr:colOff>152400</xdr:colOff>
      <xdr:row>315</xdr:row>
      <xdr:rowOff>180975</xdr:rowOff>
    </xdr:to>
    <xdr:pic>
      <xdr:nvPicPr>
        <xdr:cNvPr id="223" name="Imagen 222">
          <a:extLst>
            <a:ext uri="{FF2B5EF4-FFF2-40B4-BE49-F238E27FC236}">
              <a16:creationId xmlns:a16="http://schemas.microsoft.com/office/drawing/2014/main" id="{5A0D21BA-B174-4D7F-983E-5152B6B94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625500"/>
          <a:ext cx="1866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305</xdr:row>
      <xdr:rowOff>0</xdr:rowOff>
    </xdr:from>
    <xdr:to>
      <xdr:col>4</xdr:col>
      <xdr:colOff>628650</xdr:colOff>
      <xdr:row>305</xdr:row>
      <xdr:rowOff>180975</xdr:rowOff>
    </xdr:to>
    <xdr:pic>
      <xdr:nvPicPr>
        <xdr:cNvPr id="224" name="Imagen 223">
          <a:extLst>
            <a:ext uri="{FF2B5EF4-FFF2-40B4-BE49-F238E27FC236}">
              <a16:creationId xmlns:a16="http://schemas.microsoft.com/office/drawing/2014/main" id="{4B02BF8D-59F1-4332-AD27-E78AEC3E6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9720500"/>
          <a:ext cx="3438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309</xdr:row>
      <xdr:rowOff>0</xdr:rowOff>
    </xdr:from>
    <xdr:to>
      <xdr:col>3</xdr:col>
      <xdr:colOff>476250</xdr:colOff>
      <xdr:row>309</xdr:row>
      <xdr:rowOff>180975</xdr:rowOff>
    </xdr:to>
    <xdr:pic>
      <xdr:nvPicPr>
        <xdr:cNvPr id="225" name="Imagen 224">
          <a:extLst>
            <a:ext uri="{FF2B5EF4-FFF2-40B4-BE49-F238E27FC236}">
              <a16:creationId xmlns:a16="http://schemas.microsoft.com/office/drawing/2014/main" id="{761EFA95-EE6E-49C6-98F0-2840720AE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482500"/>
          <a:ext cx="2190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310</xdr:row>
      <xdr:rowOff>0</xdr:rowOff>
    </xdr:from>
    <xdr:to>
      <xdr:col>3</xdr:col>
      <xdr:colOff>381000</xdr:colOff>
      <xdr:row>310</xdr:row>
      <xdr:rowOff>180975</xdr:rowOff>
    </xdr:to>
    <xdr:pic>
      <xdr:nvPicPr>
        <xdr:cNvPr id="226" name="Imagen 225">
          <a:extLst>
            <a:ext uri="{FF2B5EF4-FFF2-40B4-BE49-F238E27FC236}">
              <a16:creationId xmlns:a16="http://schemas.microsoft.com/office/drawing/2014/main" id="{66225FB0-B64E-443D-ADF8-A18632513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673000"/>
          <a:ext cx="2095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308</xdr:row>
      <xdr:rowOff>0</xdr:rowOff>
    </xdr:from>
    <xdr:to>
      <xdr:col>9</xdr:col>
      <xdr:colOff>704850</xdr:colOff>
      <xdr:row>308</xdr:row>
      <xdr:rowOff>180975</xdr:rowOff>
    </xdr:to>
    <xdr:pic>
      <xdr:nvPicPr>
        <xdr:cNvPr id="227" name="Imagen 226">
          <a:extLst>
            <a:ext uri="{FF2B5EF4-FFF2-40B4-BE49-F238E27FC236}">
              <a16:creationId xmlns:a16="http://schemas.microsoft.com/office/drawing/2014/main" id="{3F5B6B45-FB60-4392-A3BE-5D349C85C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50292000"/>
          <a:ext cx="5105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309</xdr:row>
      <xdr:rowOff>0</xdr:rowOff>
    </xdr:from>
    <xdr:to>
      <xdr:col>8</xdr:col>
      <xdr:colOff>9525</xdr:colOff>
      <xdr:row>309</xdr:row>
      <xdr:rowOff>180975</xdr:rowOff>
    </xdr:to>
    <xdr:pic>
      <xdr:nvPicPr>
        <xdr:cNvPr id="228" name="Imagen 227">
          <a:extLst>
            <a:ext uri="{FF2B5EF4-FFF2-40B4-BE49-F238E27FC236}">
              <a16:creationId xmlns:a16="http://schemas.microsoft.com/office/drawing/2014/main" id="{C5D65E2A-F4A1-4069-ABF1-64A581142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50482500"/>
          <a:ext cx="3648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352425</xdr:colOff>
      <xdr:row>310</xdr:row>
      <xdr:rowOff>19050</xdr:rowOff>
    </xdr:from>
    <xdr:ext cx="8258175" cy="276225"/>
    <xdr:pic>
      <xdr:nvPicPr>
        <xdr:cNvPr id="229" name="Imagen 228">
          <a:extLst>
            <a:ext uri="{FF2B5EF4-FFF2-40B4-BE49-F238E27FC236}">
              <a16:creationId xmlns:a16="http://schemas.microsoft.com/office/drawing/2014/main" id="{A3491F41-C025-4308-8C36-4FB10766F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50692050"/>
          <a:ext cx="82581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314</xdr:row>
      <xdr:rowOff>0</xdr:rowOff>
    </xdr:from>
    <xdr:to>
      <xdr:col>3</xdr:col>
      <xdr:colOff>180975</xdr:colOff>
      <xdr:row>314</xdr:row>
      <xdr:rowOff>180975</xdr:rowOff>
    </xdr:to>
    <xdr:pic>
      <xdr:nvPicPr>
        <xdr:cNvPr id="245" name="Imagen 244">
          <a:extLst>
            <a:ext uri="{FF2B5EF4-FFF2-40B4-BE49-F238E27FC236}">
              <a16:creationId xmlns:a16="http://schemas.microsoft.com/office/drawing/2014/main" id="{4F09468C-DF10-457A-AA60-97CBB6B66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435000"/>
          <a:ext cx="18954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316</xdr:row>
      <xdr:rowOff>0</xdr:rowOff>
    </xdr:from>
    <xdr:to>
      <xdr:col>5</xdr:col>
      <xdr:colOff>457200</xdr:colOff>
      <xdr:row>316</xdr:row>
      <xdr:rowOff>180975</xdr:rowOff>
    </xdr:to>
    <xdr:pic>
      <xdr:nvPicPr>
        <xdr:cNvPr id="246" name="Imagen 245">
          <a:extLst>
            <a:ext uri="{FF2B5EF4-FFF2-40B4-BE49-F238E27FC236}">
              <a16:creationId xmlns:a16="http://schemas.microsoft.com/office/drawing/2014/main" id="{0D3E17FA-F968-4A68-910F-B0350F258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816000"/>
          <a:ext cx="4352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317</xdr:row>
      <xdr:rowOff>0</xdr:rowOff>
    </xdr:from>
    <xdr:to>
      <xdr:col>5</xdr:col>
      <xdr:colOff>457200</xdr:colOff>
      <xdr:row>317</xdr:row>
      <xdr:rowOff>180975</xdr:rowOff>
    </xdr:to>
    <xdr:pic>
      <xdr:nvPicPr>
        <xdr:cNvPr id="247" name="Imagen 246">
          <a:extLst>
            <a:ext uri="{FF2B5EF4-FFF2-40B4-BE49-F238E27FC236}">
              <a16:creationId xmlns:a16="http://schemas.microsoft.com/office/drawing/2014/main" id="{CF47087F-3821-4B8A-A5D4-5F5C19016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2006500"/>
          <a:ext cx="4352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318</xdr:row>
      <xdr:rowOff>0</xdr:rowOff>
    </xdr:from>
    <xdr:to>
      <xdr:col>5</xdr:col>
      <xdr:colOff>457200</xdr:colOff>
      <xdr:row>318</xdr:row>
      <xdr:rowOff>180975</xdr:rowOff>
    </xdr:to>
    <xdr:pic>
      <xdr:nvPicPr>
        <xdr:cNvPr id="248" name="Imagen 247">
          <a:extLst>
            <a:ext uri="{FF2B5EF4-FFF2-40B4-BE49-F238E27FC236}">
              <a16:creationId xmlns:a16="http://schemas.microsoft.com/office/drawing/2014/main" id="{9BBBC873-ED03-441B-A3A7-6E221558F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2197000"/>
          <a:ext cx="4352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308</xdr:row>
      <xdr:rowOff>0</xdr:rowOff>
    </xdr:from>
    <xdr:to>
      <xdr:col>3</xdr:col>
      <xdr:colOff>695325</xdr:colOff>
      <xdr:row>308</xdr:row>
      <xdr:rowOff>180975</xdr:rowOff>
    </xdr:to>
    <xdr:pic>
      <xdr:nvPicPr>
        <xdr:cNvPr id="251" name="Imagen 250">
          <a:extLst>
            <a:ext uri="{FF2B5EF4-FFF2-40B4-BE49-F238E27FC236}">
              <a16:creationId xmlns:a16="http://schemas.microsoft.com/office/drawing/2014/main" id="{ACD854E8-171D-ED1F-E7E3-D2FBBAEF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0388500"/>
          <a:ext cx="2409825" cy="180975"/>
        </a:xfrm>
        <a:prstGeom prst="rect">
          <a:avLst/>
        </a:prstGeom>
        <a:solidFill>
          <a:srgbClr val="FFFF00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5AB3-6C8D-40FD-9FB3-248D8EBDBF93}">
  <dimension ref="B2:Q346"/>
  <sheetViews>
    <sheetView tabSelected="1" topLeftCell="A314" workbookViewId="0">
      <selection activeCell="F105" sqref="F105"/>
    </sheetView>
  </sheetViews>
  <sheetFormatPr defaultColWidth="11.42578125" defaultRowHeight="15"/>
  <cols>
    <col min="1" max="2" width="11.42578125" style="1"/>
    <col min="3" max="3" width="14.28515625" style="1" customWidth="1"/>
    <col min="4" max="4" width="16.42578125" style="1" customWidth="1"/>
    <col min="5" max="5" width="16.28515625" style="1" customWidth="1"/>
    <col min="6" max="6" width="15.42578125" style="1" customWidth="1"/>
    <col min="7" max="9" width="11.42578125" style="1"/>
    <col min="10" max="10" width="17.7109375" style="1" customWidth="1"/>
    <col min="11" max="14" width="11.42578125" style="1"/>
    <col min="15" max="15" width="15.7109375" style="1" customWidth="1"/>
    <col min="16" max="16384" width="11.42578125" style="1"/>
  </cols>
  <sheetData>
    <row r="2" spans="2:14">
      <c r="B2" s="62" t="s">
        <v>0</v>
      </c>
      <c r="C2" s="62"/>
      <c r="D2" s="70"/>
      <c r="E2" s="71"/>
      <c r="F2" s="71"/>
      <c r="G2" s="71"/>
      <c r="H2" s="71"/>
      <c r="I2" s="72"/>
      <c r="J2" s="63" t="s">
        <v>1</v>
      </c>
      <c r="K2" s="73"/>
      <c r="L2" s="73"/>
      <c r="M2" s="63" t="s">
        <v>2</v>
      </c>
      <c r="N2" s="44"/>
    </row>
    <row r="4" spans="2:14">
      <c r="B4" s="2" t="s">
        <v>3</v>
      </c>
    </row>
    <row r="6" spans="2:14">
      <c r="B6" s="2" t="s">
        <v>4</v>
      </c>
    </row>
    <row r="7" spans="2:14">
      <c r="B7" s="2"/>
    </row>
    <row r="8" spans="2:14">
      <c r="B8" s="1" t="s">
        <v>5</v>
      </c>
    </row>
    <row r="9" spans="2:14">
      <c r="B9" s="1" t="s">
        <v>6</v>
      </c>
    </row>
    <row r="10" spans="2:14">
      <c r="B10" s="1" t="s">
        <v>7</v>
      </c>
    </row>
    <row r="11" spans="2:14">
      <c r="B11" s="1" t="s">
        <v>8</v>
      </c>
    </row>
    <row r="12" spans="2:14">
      <c r="B12" s="1" t="s">
        <v>9</v>
      </c>
    </row>
    <row r="13" spans="2:14">
      <c r="B13" s="1" t="s">
        <v>10</v>
      </c>
    </row>
    <row r="15" spans="2:14">
      <c r="B15" s="2" t="s">
        <v>11</v>
      </c>
    </row>
    <row r="17" spans="2:2">
      <c r="B17" s="2" t="s">
        <v>12</v>
      </c>
    </row>
    <row r="19" spans="2:2">
      <c r="B19" s="3"/>
    </row>
    <row r="22" spans="2:2">
      <c r="B22" s="3"/>
    </row>
    <row r="23" spans="2:2">
      <c r="B23" s="4"/>
    </row>
    <row r="24" spans="2:2">
      <c r="B24" s="4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 s="13" t="s">
        <v>13</v>
      </c>
    </row>
    <row r="36" spans="2:2">
      <c r="B36"/>
    </row>
    <row r="37" spans="2:2">
      <c r="B37" s="2" t="s">
        <v>14</v>
      </c>
    </row>
    <row r="39" spans="2:2">
      <c r="B39" s="3"/>
    </row>
    <row r="40" spans="2:2">
      <c r="B40" s="5"/>
    </row>
    <row r="41" spans="2:2">
      <c r="B41" s="3"/>
    </row>
    <row r="42" spans="2:2">
      <c r="B42" s="3"/>
    </row>
    <row r="43" spans="2:2">
      <c r="B43"/>
    </row>
    <row r="44" spans="2:2">
      <c r="B44"/>
    </row>
    <row r="45" spans="2:2">
      <c r="B45"/>
    </row>
    <row r="46" spans="2:2">
      <c r="B46" s="5"/>
    </row>
    <row r="48" spans="2:2">
      <c r="B48" s="2" t="s">
        <v>15</v>
      </c>
    </row>
    <row r="50" spans="2:17">
      <c r="B50" s="2" t="s">
        <v>16</v>
      </c>
    </row>
    <row r="52" spans="2:17">
      <c r="B52" s="65" t="s">
        <v>17</v>
      </c>
      <c r="C52" s="66" t="s">
        <v>18</v>
      </c>
      <c r="D52" s="66"/>
      <c r="E52" s="66"/>
      <c r="F52" s="66"/>
      <c r="G52" s="66"/>
      <c r="H52" s="66"/>
      <c r="I52" s="66"/>
      <c r="J52" s="67" t="s">
        <v>19</v>
      </c>
    </row>
    <row r="53" spans="2:17">
      <c r="B53" s="65"/>
      <c r="C53" s="6" t="s">
        <v>20</v>
      </c>
      <c r="D53" s="36" t="s">
        <v>21</v>
      </c>
      <c r="E53" s="6" t="s">
        <v>22</v>
      </c>
      <c r="F53" s="6" t="s">
        <v>23</v>
      </c>
      <c r="G53" s="6" t="s">
        <v>24</v>
      </c>
      <c r="H53" s="6" t="s">
        <v>25</v>
      </c>
      <c r="I53" s="6" t="s">
        <v>26</v>
      </c>
      <c r="J53" s="68"/>
      <c r="L53" s="1" t="s">
        <v>27</v>
      </c>
    </row>
    <row r="54" spans="2:17">
      <c r="B54" s="6" t="s">
        <v>20</v>
      </c>
      <c r="C54" s="7"/>
      <c r="D54" s="37"/>
      <c r="E54" s="7"/>
      <c r="F54" s="7"/>
      <c r="G54" s="7"/>
      <c r="H54" s="7"/>
      <c r="I54" s="7"/>
      <c r="J54" s="7"/>
      <c r="P54" s="8"/>
    </row>
    <row r="55" spans="2:17">
      <c r="B55" s="6" t="s">
        <v>24</v>
      </c>
      <c r="C55" s="7"/>
      <c r="D55" s="37"/>
      <c r="E55" s="7"/>
      <c r="F55" s="7"/>
      <c r="G55" s="7"/>
      <c r="H55" s="7"/>
      <c r="I55" s="7"/>
      <c r="J55" s="7"/>
      <c r="L55" s="1" t="e">
        <f>J55/D55</f>
        <v>#DIV/0!</v>
      </c>
      <c r="M55" s="9"/>
    </row>
    <row r="56" spans="2:17">
      <c r="B56" s="6" t="s">
        <v>25</v>
      </c>
      <c r="C56" s="7"/>
      <c r="D56" s="37"/>
      <c r="E56" s="7"/>
      <c r="F56" s="7"/>
      <c r="G56" s="7"/>
      <c r="H56" s="7"/>
      <c r="I56" s="7"/>
      <c r="J56" s="7"/>
      <c r="K56" s="29"/>
      <c r="L56" s="1" t="e">
        <f t="shared" ref="L56" si="0">J56/D56</f>
        <v>#DIV/0!</v>
      </c>
      <c r="M56" s="9"/>
      <c r="Q56" s="9"/>
    </row>
    <row r="57" spans="2:17">
      <c r="B57" s="36" t="s">
        <v>26</v>
      </c>
      <c r="C57" s="37"/>
      <c r="D57" s="20"/>
      <c r="E57" s="39"/>
      <c r="F57" s="37"/>
      <c r="G57" s="37"/>
      <c r="H57" s="37"/>
      <c r="I57" s="37"/>
      <c r="J57" s="37"/>
      <c r="L57" s="38" t="e">
        <f>J57/D57</f>
        <v>#DIV/0!</v>
      </c>
      <c r="M57" s="9" t="s">
        <v>28</v>
      </c>
      <c r="Q57" s="9"/>
    </row>
    <row r="58" spans="2:17">
      <c r="E58" s="9"/>
    </row>
    <row r="59" spans="2:17">
      <c r="B59" s="1" t="s">
        <v>29</v>
      </c>
      <c r="C59" s="2"/>
      <c r="D59" s="38">
        <f>D54</f>
        <v>0</v>
      </c>
      <c r="E59" s="1">
        <f t="shared" ref="E59:I59" si="1">E54</f>
        <v>0</v>
      </c>
      <c r="F59" s="1">
        <f t="shared" si="1"/>
        <v>0</v>
      </c>
      <c r="G59" s="2">
        <f t="shared" si="1"/>
        <v>0</v>
      </c>
      <c r="H59" s="2">
        <f t="shared" si="1"/>
        <v>0</v>
      </c>
      <c r="I59" s="2">
        <f t="shared" si="1"/>
        <v>0</v>
      </c>
    </row>
    <row r="60" spans="2:17">
      <c r="C60" s="2"/>
      <c r="D60" s="9" t="s">
        <v>30</v>
      </c>
      <c r="E60" s="9"/>
      <c r="F60" s="9"/>
    </row>
    <row r="61" spans="2:17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2:17">
      <c r="B62" s="2" t="s">
        <v>31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4" spans="2:17" ht="15" customHeight="1">
      <c r="B64" s="65" t="s">
        <v>17</v>
      </c>
      <c r="C64" s="66" t="s">
        <v>18</v>
      </c>
      <c r="D64" s="66"/>
      <c r="E64" s="66"/>
      <c r="F64" s="66"/>
      <c r="G64" s="66"/>
      <c r="H64" s="66"/>
      <c r="I64" s="66"/>
      <c r="J64" s="67" t="s">
        <v>19</v>
      </c>
    </row>
    <row r="65" spans="2:17">
      <c r="B65" s="65"/>
      <c r="C65" s="6" t="s">
        <v>20</v>
      </c>
      <c r="D65" s="6" t="s">
        <v>21</v>
      </c>
      <c r="E65" s="6" t="s">
        <v>22</v>
      </c>
      <c r="F65" s="36" t="s">
        <v>23</v>
      </c>
      <c r="G65" s="6" t="s">
        <v>24</v>
      </c>
      <c r="H65" s="6" t="s">
        <v>25</v>
      </c>
      <c r="I65" s="6" t="s">
        <v>26</v>
      </c>
      <c r="J65" s="68"/>
      <c r="L65" s="1" t="s">
        <v>27</v>
      </c>
    </row>
    <row r="66" spans="2:17">
      <c r="B66" s="6" t="s">
        <v>20</v>
      </c>
      <c r="C66" s="7"/>
      <c r="D66" s="7"/>
      <c r="E66" s="7"/>
      <c r="F66" s="37"/>
      <c r="G66" s="7"/>
      <c r="H66" s="7"/>
      <c r="I66" s="7"/>
      <c r="J66" s="7"/>
      <c r="K66" s="29"/>
      <c r="P66" s="8"/>
    </row>
    <row r="67" spans="2:17">
      <c r="B67" s="6" t="s">
        <v>24</v>
      </c>
      <c r="C67" s="7"/>
      <c r="D67" s="7"/>
      <c r="E67" s="7"/>
      <c r="F67" s="37"/>
      <c r="G67" s="7"/>
      <c r="H67" s="7"/>
      <c r="I67" s="7"/>
      <c r="J67" s="7"/>
      <c r="K67" s="29"/>
      <c r="L67" s="1" t="e">
        <f>J67/F67</f>
        <v>#DIV/0!</v>
      </c>
      <c r="M67" s="9"/>
      <c r="Q67" s="10"/>
    </row>
    <row r="68" spans="2:17">
      <c r="B68" s="36" t="s">
        <v>25</v>
      </c>
      <c r="C68" s="37"/>
      <c r="D68" s="37"/>
      <c r="E68" s="37"/>
      <c r="F68" s="20"/>
      <c r="G68" s="37"/>
      <c r="H68" s="37"/>
      <c r="I68" s="37"/>
      <c r="J68" s="37"/>
      <c r="K68" s="29"/>
      <c r="L68" s="38" t="e">
        <f t="shared" ref="L68:L69" si="2">J68/F68</f>
        <v>#DIV/0!</v>
      </c>
      <c r="M68" s="9" t="s">
        <v>28</v>
      </c>
    </row>
    <row r="69" spans="2:17">
      <c r="B69" s="6" t="s">
        <v>21</v>
      </c>
      <c r="C69" s="7"/>
      <c r="D69" s="7"/>
      <c r="E69" s="7"/>
      <c r="F69" s="37"/>
      <c r="G69" s="7"/>
      <c r="H69" s="7"/>
      <c r="I69" s="7"/>
      <c r="J69" s="7"/>
      <c r="K69" s="30"/>
      <c r="L69" s="1" t="e">
        <f t="shared" si="2"/>
        <v>#DIV/0!</v>
      </c>
      <c r="M69" s="9"/>
      <c r="P69" s="2"/>
      <c r="Q69" s="9"/>
    </row>
    <row r="70" spans="2:17">
      <c r="D70" s="15"/>
    </row>
    <row r="71" spans="2:17">
      <c r="B71" s="1" t="s">
        <v>29</v>
      </c>
      <c r="D71" s="15">
        <f>D66</f>
        <v>0</v>
      </c>
      <c r="E71" s="15">
        <f t="shared" ref="E71:I71" si="3">E66</f>
        <v>0</v>
      </c>
      <c r="F71" s="40">
        <f t="shared" si="3"/>
        <v>0</v>
      </c>
      <c r="G71" s="15">
        <f t="shared" si="3"/>
        <v>0</v>
      </c>
      <c r="H71" s="15">
        <f t="shared" si="3"/>
        <v>0</v>
      </c>
      <c r="I71" s="15">
        <f t="shared" si="3"/>
        <v>0</v>
      </c>
      <c r="J71" s="31"/>
    </row>
    <row r="72" spans="2:17">
      <c r="D72" s="9"/>
      <c r="E72" s="9"/>
      <c r="F72" s="9" t="s">
        <v>30</v>
      </c>
    </row>
    <row r="73" spans="2:17">
      <c r="B73" s="9" t="s">
        <v>32</v>
      </c>
      <c r="D73" s="9"/>
    </row>
    <row r="75" spans="2:17">
      <c r="B75" s="65" t="s">
        <v>17</v>
      </c>
      <c r="C75" s="66" t="s">
        <v>18</v>
      </c>
      <c r="D75" s="69"/>
      <c r="E75" s="69"/>
      <c r="F75" s="69"/>
      <c r="G75" s="69"/>
      <c r="H75" s="69"/>
      <c r="I75" s="69"/>
      <c r="J75" s="65" t="s">
        <v>19</v>
      </c>
    </row>
    <row r="76" spans="2:17">
      <c r="B76" s="65"/>
      <c r="C76" s="6" t="s">
        <v>20</v>
      </c>
      <c r="D76" s="6" t="s">
        <v>21</v>
      </c>
      <c r="E76" s="6" t="s">
        <v>22</v>
      </c>
      <c r="F76" s="6" t="s">
        <v>23</v>
      </c>
      <c r="G76" s="6" t="s">
        <v>24</v>
      </c>
      <c r="H76" s="6" t="s">
        <v>25</v>
      </c>
      <c r="I76" s="6" t="s">
        <v>26</v>
      </c>
      <c r="J76" s="65"/>
      <c r="L76" s="11"/>
      <c r="M76" s="11"/>
      <c r="N76" s="11"/>
      <c r="O76" s="11"/>
    </row>
    <row r="77" spans="2:17">
      <c r="B77" s="22" t="s">
        <v>20</v>
      </c>
      <c r="C77" s="7"/>
      <c r="D77" s="19"/>
      <c r="E77" s="19"/>
      <c r="F77" s="19"/>
      <c r="G77" s="19"/>
      <c r="H77" s="19"/>
      <c r="I77" s="19"/>
      <c r="J77" s="43"/>
      <c r="K77" s="29"/>
      <c r="L77" s="33" t="s">
        <v>33</v>
      </c>
      <c r="M77" s="11"/>
      <c r="N77" s="11"/>
      <c r="O77" s="11"/>
    </row>
    <row r="78" spans="2:17">
      <c r="B78" s="32" t="s">
        <v>24</v>
      </c>
      <c r="C78" s="7"/>
      <c r="D78" s="7"/>
      <c r="E78" s="7"/>
      <c r="F78" s="7"/>
      <c r="G78" s="7"/>
      <c r="H78" s="7"/>
      <c r="I78" s="7"/>
      <c r="J78" s="7"/>
      <c r="K78" s="9"/>
      <c r="L78" s="11"/>
      <c r="M78" s="34"/>
      <c r="N78" s="11"/>
      <c r="O78" s="11"/>
      <c r="Q78" s="9"/>
    </row>
    <row r="79" spans="2:17">
      <c r="B79" s="21" t="s">
        <v>23</v>
      </c>
      <c r="C79" s="7"/>
      <c r="D79" s="7"/>
      <c r="E79" s="7"/>
      <c r="F79" s="7"/>
      <c r="G79" s="7"/>
      <c r="H79" s="7"/>
      <c r="I79" s="7"/>
      <c r="J79" s="28"/>
      <c r="K79" s="29"/>
      <c r="L79" s="35"/>
      <c r="M79" s="11"/>
      <c r="N79" s="11"/>
      <c r="O79" s="11"/>
    </row>
    <row r="80" spans="2:17">
      <c r="B80" s="41" t="s">
        <v>21</v>
      </c>
      <c r="C80" s="7"/>
      <c r="D80" s="7"/>
      <c r="E80" s="7"/>
      <c r="F80" s="7"/>
      <c r="G80" s="7"/>
      <c r="H80" s="7"/>
      <c r="I80" s="7"/>
      <c r="J80" s="42"/>
      <c r="K80" s="29"/>
      <c r="L80" s="35"/>
      <c r="M80" s="11"/>
      <c r="N80" s="11"/>
      <c r="O80" s="11"/>
      <c r="Q80" s="9"/>
    </row>
    <row r="81" spans="2:15">
      <c r="F81" s="9"/>
      <c r="L81" s="11"/>
      <c r="M81" s="11"/>
      <c r="N81" s="11"/>
      <c r="O81" s="11"/>
    </row>
    <row r="82" spans="2:15">
      <c r="F82" s="9"/>
      <c r="L82" s="11"/>
      <c r="M82" s="11"/>
      <c r="N82" s="11"/>
      <c r="O82" s="11"/>
    </row>
    <row r="83" spans="2:15">
      <c r="B83" s="2" t="s">
        <v>34</v>
      </c>
      <c r="F83" s="9"/>
      <c r="L83" s="11"/>
      <c r="M83" s="11"/>
      <c r="N83" s="11"/>
      <c r="O83" s="11"/>
    </row>
    <row r="84" spans="2:15">
      <c r="F84" s="9"/>
      <c r="L84" s="11"/>
      <c r="M84" s="11"/>
      <c r="N84" s="11"/>
      <c r="O84" s="11"/>
    </row>
    <row r="85" spans="2:15">
      <c r="B85" s="2" t="s">
        <v>12</v>
      </c>
      <c r="N85" s="11"/>
      <c r="O85" s="11"/>
    </row>
    <row r="86" spans="2:15">
      <c r="N86" s="11"/>
      <c r="O86" s="11"/>
    </row>
    <row r="87" spans="2:15">
      <c r="B87" s="3"/>
    </row>
    <row r="90" spans="2:15">
      <c r="B90" s="3"/>
    </row>
    <row r="91" spans="2:15">
      <c r="B91" s="4"/>
    </row>
    <row r="92" spans="2:15">
      <c r="B92" s="4"/>
    </row>
    <row r="96" spans="2:15">
      <c r="B96"/>
    </row>
    <row r="97" spans="2:9">
      <c r="B97"/>
    </row>
    <row r="98" spans="2:9">
      <c r="B98"/>
    </row>
    <row r="99" spans="2:9">
      <c r="B99"/>
    </row>
    <row r="100" spans="2:9">
      <c r="B100"/>
    </row>
    <row r="101" spans="2:9">
      <c r="B101"/>
    </row>
    <row r="102" spans="2:9">
      <c r="F102" s="9"/>
    </row>
    <row r="103" spans="2:9">
      <c r="B103" s="2" t="s">
        <v>35</v>
      </c>
      <c r="F103" s="9"/>
    </row>
    <row r="105" spans="2:9">
      <c r="C105" s="2" t="s">
        <v>36</v>
      </c>
      <c r="F105" s="27"/>
      <c r="H105" s="2"/>
    </row>
    <row r="107" spans="2:9">
      <c r="C107" s="6" t="s">
        <v>21</v>
      </c>
      <c r="D107" s="6" t="s">
        <v>22</v>
      </c>
      <c r="E107" s="6" t="s">
        <v>23</v>
      </c>
    </row>
    <row r="108" spans="2:9">
      <c r="C108" s="27"/>
      <c r="D108" s="27"/>
      <c r="E108" s="27"/>
      <c r="G108" s="2"/>
      <c r="H108" s="2"/>
      <c r="I108" s="2"/>
    </row>
    <row r="109" spans="2:9">
      <c r="C109" s="7"/>
      <c r="D109" s="7"/>
      <c r="E109" s="7"/>
    </row>
    <row r="111" spans="2:9">
      <c r="C111" s="2" t="s">
        <v>37</v>
      </c>
    </row>
    <row r="112" spans="2:9">
      <c r="G112" s="1" t="s">
        <v>38</v>
      </c>
      <c r="I112" s="1" t="s">
        <v>39</v>
      </c>
    </row>
    <row r="113" spans="2:13">
      <c r="C113" s="7"/>
      <c r="D113" s="7"/>
      <c r="E113" s="7"/>
      <c r="G113" s="28"/>
      <c r="H113" s="12" t="s">
        <v>40</v>
      </c>
      <c r="I113" s="7"/>
    </row>
    <row r="114" spans="2:13">
      <c r="C114" s="7"/>
      <c r="D114" s="7"/>
      <c r="E114" s="7"/>
      <c r="G114" s="28"/>
      <c r="H114" s="12" t="s">
        <v>40</v>
      </c>
      <c r="I114" s="7"/>
    </row>
    <row r="115" spans="2:13">
      <c r="C115" s="7"/>
      <c r="D115" s="7"/>
      <c r="E115" s="7"/>
      <c r="G115" s="28"/>
      <c r="H115" s="12" t="s">
        <v>40</v>
      </c>
      <c r="I115" s="7"/>
    </row>
    <row r="117" spans="2:13">
      <c r="B117" s="2" t="s">
        <v>41</v>
      </c>
    </row>
    <row r="119" spans="2:13">
      <c r="B119" s="2" t="s">
        <v>42</v>
      </c>
      <c r="H119" s="2" t="s">
        <v>43</v>
      </c>
    </row>
    <row r="121" spans="2:13">
      <c r="B121" s="64"/>
      <c r="C121" s="64"/>
      <c r="D121" s="64"/>
      <c r="E121" s="64"/>
      <c r="F121" s="64"/>
      <c r="H121" s="74"/>
      <c r="I121" s="74"/>
      <c r="J121" s="74"/>
      <c r="K121" s="74"/>
      <c r="L121" s="74"/>
      <c r="M121" s="74"/>
    </row>
    <row r="122" spans="2:13">
      <c r="B122" s="64"/>
      <c r="C122" s="64"/>
      <c r="D122" s="64"/>
      <c r="E122" s="64"/>
      <c r="F122" s="64"/>
      <c r="H122" s="74"/>
      <c r="I122" s="74"/>
      <c r="J122" s="74"/>
      <c r="K122" s="74"/>
      <c r="L122" s="74"/>
      <c r="M122" s="74"/>
    </row>
    <row r="123" spans="2:13">
      <c r="B123" s="64"/>
      <c r="C123" s="64"/>
      <c r="D123" s="64"/>
      <c r="E123" s="64"/>
      <c r="F123" s="64"/>
      <c r="H123" s="74"/>
      <c r="I123" s="74"/>
      <c r="J123" s="74"/>
      <c r="K123" s="74"/>
      <c r="L123" s="74"/>
      <c r="M123" s="74"/>
    </row>
    <row r="124" spans="2:13">
      <c r="B124" s="64"/>
      <c r="C124" s="64"/>
      <c r="D124" s="64"/>
      <c r="E124" s="64"/>
      <c r="F124" s="64"/>
      <c r="H124" s="74"/>
      <c r="I124" s="74"/>
      <c r="J124" s="74"/>
      <c r="K124" s="74"/>
      <c r="L124" s="74"/>
      <c r="M124" s="74"/>
    </row>
    <row r="125" spans="2:13">
      <c r="B125" s="64"/>
      <c r="C125" s="64"/>
      <c r="D125" s="64"/>
      <c r="E125" s="64"/>
      <c r="F125" s="64"/>
      <c r="H125" s="74"/>
      <c r="I125" s="74"/>
      <c r="J125" s="74"/>
      <c r="K125" s="74"/>
      <c r="L125" s="74"/>
      <c r="M125" s="74"/>
    </row>
    <row r="126" spans="2:13">
      <c r="B126" s="64"/>
      <c r="C126" s="64"/>
      <c r="D126" s="64"/>
      <c r="E126" s="64"/>
      <c r="F126" s="64"/>
      <c r="H126" s="74"/>
      <c r="I126" s="74"/>
      <c r="J126" s="74"/>
      <c r="K126" s="74"/>
      <c r="L126" s="74"/>
      <c r="M126" s="74"/>
    </row>
    <row r="127" spans="2:13">
      <c r="B127" s="64"/>
      <c r="C127" s="64"/>
      <c r="D127" s="64"/>
      <c r="E127" s="64"/>
      <c r="F127" s="64"/>
      <c r="H127" s="74"/>
      <c r="I127" s="74"/>
      <c r="J127" s="74"/>
      <c r="K127" s="74"/>
      <c r="L127" s="74"/>
      <c r="M127" s="74"/>
    </row>
    <row r="128" spans="2:13">
      <c r="B128" s="64"/>
      <c r="C128" s="64"/>
      <c r="D128" s="64"/>
      <c r="E128" s="64"/>
      <c r="F128" s="64"/>
      <c r="H128" s="74"/>
      <c r="I128" s="74"/>
      <c r="J128" s="74"/>
      <c r="K128" s="74"/>
      <c r="L128" s="74"/>
      <c r="M128" s="74"/>
    </row>
    <row r="130" spans="2:7">
      <c r="B130" s="17" t="s">
        <v>44</v>
      </c>
      <c r="C130" s="18"/>
      <c r="D130" s="18"/>
      <c r="E130" s="18"/>
      <c r="F130" s="18"/>
      <c r="G130" s="18"/>
    </row>
    <row r="131" spans="2:7">
      <c r="B131" s="17"/>
      <c r="C131" s="18"/>
      <c r="D131" s="18"/>
      <c r="E131" s="18"/>
      <c r="F131" s="18"/>
      <c r="G131" s="18"/>
    </row>
    <row r="132" spans="2:7">
      <c r="B132" s="17" t="s">
        <v>45</v>
      </c>
      <c r="C132" s="18"/>
      <c r="D132" s="18"/>
      <c r="E132" s="18"/>
      <c r="F132" s="18"/>
      <c r="G132" s="18"/>
    </row>
    <row r="133" spans="2:7">
      <c r="B133" s="18"/>
      <c r="C133" s="18"/>
      <c r="D133" s="18"/>
      <c r="E133" s="18"/>
      <c r="F133" s="18"/>
      <c r="G133" s="18"/>
    </row>
    <row r="134" spans="2:7">
      <c r="B134" s="17" t="s">
        <v>46</v>
      </c>
      <c r="C134" s="18"/>
      <c r="D134" s="18"/>
      <c r="E134" s="18"/>
      <c r="F134" s="18"/>
      <c r="G134" s="18"/>
    </row>
    <row r="142" spans="2:7">
      <c r="B142" s="2" t="s">
        <v>47</v>
      </c>
    </row>
    <row r="144" spans="2:7">
      <c r="B144" s="3"/>
    </row>
    <row r="147" spans="2:6">
      <c r="B147" s="3"/>
    </row>
    <row r="148" spans="2:6">
      <c r="B148" s="4"/>
    </row>
    <row r="149" spans="2:6">
      <c r="B149" s="4"/>
    </row>
    <row r="153" spans="2:6">
      <c r="B153"/>
    </row>
    <row r="154" spans="2:6">
      <c r="B154"/>
    </row>
    <row r="155" spans="2:6">
      <c r="B155"/>
    </row>
    <row r="156" spans="2:6">
      <c r="B156"/>
    </row>
    <row r="157" spans="2:6">
      <c r="B157"/>
    </row>
    <row r="158" spans="2:6">
      <c r="B158"/>
    </row>
    <row r="159" spans="2:6">
      <c r="B159"/>
    </row>
    <row r="160" spans="2:6">
      <c r="B160" s="2" t="s">
        <v>48</v>
      </c>
      <c r="F160" s="9"/>
    </row>
    <row r="162" spans="2:11">
      <c r="C162" s="2" t="s">
        <v>36</v>
      </c>
      <c r="F162" s="27"/>
      <c r="H162" s="2"/>
      <c r="K162" s="2" t="s">
        <v>49</v>
      </c>
    </row>
    <row r="163" spans="2:11">
      <c r="K163" s="2" t="s">
        <v>50</v>
      </c>
    </row>
    <row r="164" spans="2:11">
      <c r="C164" s="6" t="s">
        <v>21</v>
      </c>
      <c r="D164" s="6" t="s">
        <v>22</v>
      </c>
      <c r="E164" s="6" t="s">
        <v>23</v>
      </c>
      <c r="K164" s="2" t="s">
        <v>51</v>
      </c>
    </row>
    <row r="165" spans="2:11">
      <c r="C165" s="27"/>
      <c r="D165" s="27"/>
      <c r="E165" s="27"/>
      <c r="G165" s="2"/>
      <c r="H165" s="2"/>
      <c r="I165" s="2"/>
    </row>
    <row r="166" spans="2:11">
      <c r="C166" s="19"/>
      <c r="D166" s="7"/>
      <c r="E166" s="19"/>
    </row>
    <row r="168" spans="2:11">
      <c r="C168" s="2" t="s">
        <v>37</v>
      </c>
    </row>
    <row r="169" spans="2:11">
      <c r="G169" s="1" t="s">
        <v>38</v>
      </c>
      <c r="I169" s="1" t="s">
        <v>39</v>
      </c>
    </row>
    <row r="170" spans="2:11">
      <c r="C170" s="7"/>
      <c r="D170" s="7"/>
      <c r="E170" s="7"/>
      <c r="G170" s="27"/>
      <c r="H170" s="12" t="s">
        <v>40</v>
      </c>
      <c r="I170" s="7"/>
    </row>
    <row r="171" spans="2:11">
      <c r="C171" s="7"/>
      <c r="D171" s="7"/>
      <c r="E171" s="7"/>
      <c r="G171" s="27"/>
      <c r="H171" s="12" t="s">
        <v>40</v>
      </c>
      <c r="I171" s="7"/>
    </row>
    <row r="172" spans="2:11">
      <c r="C172" s="7"/>
      <c r="D172" s="7"/>
      <c r="E172" s="7"/>
      <c r="G172" s="27"/>
      <c r="H172" s="12" t="s">
        <v>40</v>
      </c>
      <c r="I172" s="7"/>
    </row>
    <row r="174" spans="2:11">
      <c r="B174" s="2" t="s">
        <v>52</v>
      </c>
    </row>
    <row r="176" spans="2:11">
      <c r="B176" s="2" t="s">
        <v>53</v>
      </c>
      <c r="H176" s="2" t="s">
        <v>54</v>
      </c>
    </row>
    <row r="178" spans="2:13">
      <c r="B178" s="64"/>
      <c r="C178" s="64"/>
      <c r="D178" s="64"/>
      <c r="E178" s="64"/>
      <c r="F178" s="64"/>
      <c r="H178" s="74"/>
      <c r="I178" s="74"/>
      <c r="J178" s="74"/>
      <c r="K178" s="74"/>
      <c r="L178" s="74"/>
      <c r="M178" s="74"/>
    </row>
    <row r="179" spans="2:13">
      <c r="B179" s="64"/>
      <c r="C179" s="64"/>
      <c r="D179" s="64"/>
      <c r="E179" s="64"/>
      <c r="F179" s="64"/>
      <c r="H179" s="74"/>
      <c r="I179" s="74"/>
      <c r="J179" s="74"/>
      <c r="K179" s="74"/>
      <c r="L179" s="74"/>
      <c r="M179" s="74"/>
    </row>
    <row r="180" spans="2:13">
      <c r="B180" s="64"/>
      <c r="C180" s="64"/>
      <c r="D180" s="64"/>
      <c r="E180" s="64"/>
      <c r="F180" s="64"/>
      <c r="H180" s="74"/>
      <c r="I180" s="74"/>
      <c r="J180" s="74"/>
      <c r="K180" s="74"/>
      <c r="L180" s="74"/>
      <c r="M180" s="74"/>
    </row>
    <row r="181" spans="2:13">
      <c r="B181" s="64"/>
      <c r="C181" s="64"/>
      <c r="D181" s="64"/>
      <c r="E181" s="64"/>
      <c r="F181" s="64"/>
      <c r="H181" s="74"/>
      <c r="I181" s="74"/>
      <c r="J181" s="74"/>
      <c r="K181" s="74"/>
      <c r="L181" s="74"/>
      <c r="M181" s="74"/>
    </row>
    <row r="182" spans="2:13">
      <c r="B182" s="64"/>
      <c r="C182" s="64"/>
      <c r="D182" s="64"/>
      <c r="E182" s="64"/>
      <c r="F182" s="64"/>
      <c r="H182" s="74"/>
      <c r="I182" s="74"/>
      <c r="J182" s="74"/>
      <c r="K182" s="74"/>
      <c r="L182" s="74"/>
      <c r="M182" s="74"/>
    </row>
    <row r="183" spans="2:13">
      <c r="B183" s="64"/>
      <c r="C183" s="64"/>
      <c r="D183" s="64"/>
      <c r="E183" s="64"/>
      <c r="F183" s="64"/>
      <c r="H183" s="74"/>
      <c r="I183" s="74"/>
      <c r="J183" s="74"/>
      <c r="K183" s="74"/>
      <c r="L183" s="74"/>
      <c r="M183" s="74"/>
    </row>
    <row r="184" spans="2:13">
      <c r="B184" s="64"/>
      <c r="C184" s="64"/>
      <c r="D184" s="64"/>
      <c r="E184" s="64"/>
      <c r="F184" s="64"/>
      <c r="H184" s="74"/>
      <c r="I184" s="74"/>
      <c r="J184" s="74"/>
      <c r="K184" s="74"/>
      <c r="L184" s="74"/>
      <c r="M184" s="74"/>
    </row>
    <row r="185" spans="2:13">
      <c r="B185" s="64"/>
      <c r="C185" s="64"/>
      <c r="D185" s="64"/>
      <c r="E185" s="64"/>
      <c r="F185" s="64"/>
      <c r="H185" s="74"/>
      <c r="I185" s="74"/>
      <c r="J185" s="74"/>
      <c r="K185" s="74"/>
      <c r="L185" s="74"/>
      <c r="M185" s="74"/>
    </row>
    <row r="187" spans="2:13">
      <c r="B187" s="17" t="s">
        <v>55</v>
      </c>
      <c r="C187" s="18"/>
      <c r="D187" s="18"/>
      <c r="E187" s="18"/>
      <c r="F187" s="18"/>
      <c r="G187" s="18"/>
    </row>
    <row r="195" spans="2:2">
      <c r="B195" s="2" t="s">
        <v>47</v>
      </c>
    </row>
    <row r="197" spans="2:2">
      <c r="B197" s="3"/>
    </row>
    <row r="200" spans="2:2">
      <c r="B200" s="3"/>
    </row>
    <row r="201" spans="2:2">
      <c r="B201" s="4"/>
    </row>
    <row r="202" spans="2:2">
      <c r="B202" s="4"/>
    </row>
    <row r="206" spans="2:2">
      <c r="B206"/>
    </row>
    <row r="207" spans="2:2">
      <c r="B207"/>
    </row>
    <row r="208" spans="2:2">
      <c r="B208"/>
    </row>
    <row r="209" spans="2:11">
      <c r="B209"/>
    </row>
    <row r="210" spans="2:11">
      <c r="B210"/>
    </row>
    <row r="211" spans="2:11">
      <c r="B211"/>
    </row>
    <row r="212" spans="2:11">
      <c r="B212"/>
    </row>
    <row r="213" spans="2:11">
      <c r="B213" s="2" t="s">
        <v>48</v>
      </c>
    </row>
    <row r="214" spans="2:11">
      <c r="B214" s="2"/>
    </row>
    <row r="215" spans="2:11">
      <c r="C215" s="2" t="s">
        <v>36</v>
      </c>
      <c r="F215" s="28"/>
      <c r="H215" s="2"/>
      <c r="K215" s="2" t="s">
        <v>49</v>
      </c>
    </row>
    <row r="216" spans="2:11">
      <c r="K216" s="2" t="s">
        <v>56</v>
      </c>
    </row>
    <row r="217" spans="2:11">
      <c r="C217" s="6" t="s">
        <v>21</v>
      </c>
      <c r="D217" s="6" t="s">
        <v>22</v>
      </c>
      <c r="E217" s="6" t="s">
        <v>23</v>
      </c>
      <c r="K217" s="2" t="s">
        <v>51</v>
      </c>
    </row>
    <row r="218" spans="2:11">
      <c r="C218" s="28"/>
      <c r="D218" s="28"/>
      <c r="E218" s="28"/>
      <c r="G218" s="2"/>
      <c r="H218" s="2"/>
      <c r="I218" s="2"/>
    </row>
    <row r="219" spans="2:11">
      <c r="C219" s="19"/>
      <c r="D219" s="7"/>
      <c r="E219" s="19"/>
    </row>
    <row r="221" spans="2:11">
      <c r="C221" s="2" t="s">
        <v>37</v>
      </c>
    </row>
    <row r="222" spans="2:11">
      <c r="G222" s="1" t="s">
        <v>38</v>
      </c>
      <c r="I222" s="1" t="s">
        <v>39</v>
      </c>
    </row>
    <row r="223" spans="2:11">
      <c r="C223" s="7"/>
      <c r="D223" s="7"/>
      <c r="E223" s="7"/>
      <c r="G223" s="28"/>
      <c r="H223" s="12" t="s">
        <v>40</v>
      </c>
      <c r="I223" s="7"/>
    </row>
    <row r="224" spans="2:11">
      <c r="C224" s="7"/>
      <c r="D224" s="7"/>
      <c r="E224" s="7"/>
      <c r="G224" s="28"/>
      <c r="H224" s="12" t="s">
        <v>40</v>
      </c>
      <c r="I224" s="7"/>
    </row>
    <row r="225" spans="2:13">
      <c r="C225" s="7"/>
      <c r="D225" s="7"/>
      <c r="E225" s="7"/>
      <c r="G225" s="28"/>
      <c r="H225" s="12" t="s">
        <v>40</v>
      </c>
      <c r="I225" s="7"/>
    </row>
    <row r="227" spans="2:13">
      <c r="B227" s="2" t="s">
        <v>52</v>
      </c>
    </row>
    <row r="229" spans="2:13">
      <c r="B229" s="2" t="s">
        <v>53</v>
      </c>
      <c r="H229" s="2" t="s">
        <v>54</v>
      </c>
    </row>
    <row r="231" spans="2:13">
      <c r="B231" s="64"/>
      <c r="C231" s="64"/>
      <c r="D231" s="64"/>
      <c r="E231" s="64"/>
      <c r="F231" s="64"/>
      <c r="H231" s="74"/>
      <c r="I231" s="74"/>
      <c r="J231" s="74"/>
      <c r="K231" s="74"/>
      <c r="L231" s="74"/>
      <c r="M231" s="74"/>
    </row>
    <row r="232" spans="2:13">
      <c r="B232" s="64"/>
      <c r="C232" s="64"/>
      <c r="D232" s="64"/>
      <c r="E232" s="64"/>
      <c r="F232" s="64"/>
      <c r="H232" s="74"/>
      <c r="I232" s="74"/>
      <c r="J232" s="74"/>
      <c r="K232" s="74"/>
      <c r="L232" s="74"/>
      <c r="M232" s="74"/>
    </row>
    <row r="233" spans="2:13">
      <c r="B233" s="64"/>
      <c r="C233" s="64"/>
      <c r="D233" s="64"/>
      <c r="E233" s="64"/>
      <c r="F233" s="64"/>
      <c r="H233" s="74"/>
      <c r="I233" s="74"/>
      <c r="J233" s="74"/>
      <c r="K233" s="74"/>
      <c r="L233" s="74"/>
      <c r="M233" s="74"/>
    </row>
    <row r="234" spans="2:13">
      <c r="B234" s="64"/>
      <c r="C234" s="64"/>
      <c r="D234" s="64"/>
      <c r="E234" s="64"/>
      <c r="F234" s="64"/>
      <c r="H234" s="74"/>
      <c r="I234" s="74"/>
      <c r="J234" s="74"/>
      <c r="K234" s="74"/>
      <c r="L234" s="74"/>
      <c r="M234" s="74"/>
    </row>
    <row r="235" spans="2:13">
      <c r="B235" s="64"/>
      <c r="C235" s="64"/>
      <c r="D235" s="64"/>
      <c r="E235" s="64"/>
      <c r="F235" s="64"/>
      <c r="H235" s="74"/>
      <c r="I235" s="74"/>
      <c r="J235" s="74"/>
      <c r="K235" s="74"/>
      <c r="L235" s="74"/>
      <c r="M235" s="74"/>
    </row>
    <row r="236" spans="2:13">
      <c r="B236" s="64"/>
      <c r="C236" s="64"/>
      <c r="D236" s="64"/>
      <c r="E236" s="64"/>
      <c r="F236" s="64"/>
      <c r="H236" s="74"/>
      <c r="I236" s="74"/>
      <c r="J236" s="74"/>
      <c r="K236" s="74"/>
      <c r="L236" s="74"/>
      <c r="M236" s="74"/>
    </row>
    <row r="237" spans="2:13">
      <c r="B237" s="64"/>
      <c r="C237" s="64"/>
      <c r="D237" s="64"/>
      <c r="E237" s="64"/>
      <c r="F237" s="64"/>
      <c r="H237" s="74"/>
      <c r="I237" s="74"/>
      <c r="J237" s="74"/>
      <c r="K237" s="74"/>
      <c r="L237" s="74"/>
      <c r="M237" s="74"/>
    </row>
    <row r="238" spans="2:13">
      <c r="B238" s="64"/>
      <c r="C238" s="64"/>
      <c r="D238" s="64"/>
      <c r="E238" s="64"/>
      <c r="F238" s="64"/>
      <c r="H238" s="74"/>
      <c r="I238" s="74"/>
      <c r="J238" s="74"/>
      <c r="K238" s="74"/>
      <c r="L238" s="74"/>
      <c r="M238" s="74"/>
    </row>
    <row r="240" spans="2:13">
      <c r="B240" s="17" t="s">
        <v>57</v>
      </c>
      <c r="C240" s="18"/>
      <c r="D240" s="18"/>
      <c r="E240" s="18"/>
      <c r="F240" s="18"/>
      <c r="G240" s="18"/>
    </row>
    <row r="241" spans="2:7">
      <c r="B241" s="18"/>
      <c r="C241" s="18"/>
      <c r="D241" s="18"/>
      <c r="E241" s="18"/>
      <c r="F241" s="18"/>
      <c r="G241" s="18"/>
    </row>
    <row r="242" spans="2:7">
      <c r="B242" s="17" t="s">
        <v>58</v>
      </c>
      <c r="C242" s="18"/>
      <c r="D242" s="18"/>
      <c r="E242" s="18"/>
      <c r="F242" s="18"/>
      <c r="G242" s="18"/>
    </row>
    <row r="250" spans="2:7">
      <c r="B250" s="2" t="s">
        <v>47</v>
      </c>
    </row>
    <row r="252" spans="2:7">
      <c r="B252" s="3"/>
    </row>
    <row r="255" spans="2:7">
      <c r="B255" s="3"/>
    </row>
    <row r="256" spans="2:7">
      <c r="B256" s="4"/>
    </row>
    <row r="257" spans="2:11">
      <c r="B257" s="4"/>
    </row>
    <row r="261" spans="2:11">
      <c r="B261"/>
    </row>
    <row r="262" spans="2:11">
      <c r="B262"/>
    </row>
    <row r="263" spans="2:11">
      <c r="B263"/>
    </row>
    <row r="264" spans="2:11">
      <c r="B264"/>
    </row>
    <row r="265" spans="2:11">
      <c r="B265"/>
    </row>
    <row r="266" spans="2:11">
      <c r="B266"/>
    </row>
    <row r="268" spans="2:11">
      <c r="B268" s="2" t="s">
        <v>48</v>
      </c>
      <c r="F268" s="9"/>
    </row>
    <row r="270" spans="2:11">
      <c r="C270" s="2" t="s">
        <v>36</v>
      </c>
      <c r="F270" s="28"/>
      <c r="H270" s="2"/>
      <c r="K270" s="2" t="s">
        <v>49</v>
      </c>
    </row>
    <row r="271" spans="2:11">
      <c r="K271" s="2" t="s">
        <v>59</v>
      </c>
    </row>
    <row r="272" spans="2:11">
      <c r="C272" s="6" t="s">
        <v>21</v>
      </c>
      <c r="D272" s="6" t="s">
        <v>22</v>
      </c>
      <c r="E272" s="6" t="s">
        <v>23</v>
      </c>
      <c r="K272" s="2" t="s">
        <v>51</v>
      </c>
    </row>
    <row r="273" spans="2:13">
      <c r="C273" s="28"/>
      <c r="D273" s="28"/>
      <c r="E273" s="28"/>
      <c r="G273" s="2"/>
      <c r="H273" s="2"/>
      <c r="I273" s="2"/>
    </row>
    <row r="274" spans="2:13">
      <c r="C274" s="7"/>
      <c r="D274" s="7"/>
      <c r="E274" s="7"/>
    </row>
    <row r="276" spans="2:13">
      <c r="C276" s="2" t="s">
        <v>37</v>
      </c>
    </row>
    <row r="277" spans="2:13">
      <c r="G277" s="1" t="s">
        <v>38</v>
      </c>
      <c r="I277" s="1" t="s">
        <v>39</v>
      </c>
    </row>
    <row r="278" spans="2:13">
      <c r="C278" s="7"/>
      <c r="D278" s="7"/>
      <c r="E278" s="7"/>
      <c r="G278" s="28"/>
      <c r="H278" s="12" t="s">
        <v>40</v>
      </c>
      <c r="I278" s="19"/>
    </row>
    <row r="279" spans="2:13">
      <c r="C279" s="7"/>
      <c r="D279" s="7"/>
      <c r="E279" s="7"/>
      <c r="G279" s="28"/>
      <c r="H279" s="12" t="s">
        <v>40</v>
      </c>
      <c r="I279" s="7"/>
    </row>
    <row r="280" spans="2:13">
      <c r="C280" s="7"/>
      <c r="D280" s="7"/>
      <c r="E280" s="7"/>
      <c r="G280" s="28"/>
      <c r="H280" s="12" t="s">
        <v>40</v>
      </c>
      <c r="I280" s="7"/>
    </row>
    <row r="282" spans="2:13">
      <c r="B282" s="2" t="s">
        <v>52</v>
      </c>
    </row>
    <row r="284" spans="2:13">
      <c r="B284" s="2" t="s">
        <v>53</v>
      </c>
      <c r="H284" s="2" t="s">
        <v>54</v>
      </c>
    </row>
    <row r="286" spans="2:13">
      <c r="B286" s="64"/>
      <c r="C286" s="64"/>
      <c r="D286" s="64"/>
      <c r="E286" s="64"/>
      <c r="F286" s="64"/>
      <c r="H286" s="74"/>
      <c r="I286" s="74"/>
      <c r="J286" s="74"/>
      <c r="K286" s="74"/>
      <c r="L286" s="74"/>
      <c r="M286" s="74"/>
    </row>
    <row r="287" spans="2:13">
      <c r="B287" s="64"/>
      <c r="C287" s="64"/>
      <c r="D287" s="64"/>
      <c r="E287" s="64"/>
      <c r="F287" s="64"/>
      <c r="H287" s="74"/>
      <c r="I287" s="74"/>
      <c r="J287" s="74"/>
      <c r="K287" s="74"/>
      <c r="L287" s="74"/>
      <c r="M287" s="74"/>
    </row>
    <row r="288" spans="2:13">
      <c r="B288" s="64"/>
      <c r="C288" s="64"/>
      <c r="D288" s="64"/>
      <c r="E288" s="64"/>
      <c r="F288" s="64"/>
      <c r="H288" s="74"/>
      <c r="I288" s="74"/>
      <c r="J288" s="74"/>
      <c r="K288" s="74"/>
      <c r="L288" s="74"/>
      <c r="M288" s="74"/>
    </row>
    <row r="289" spans="2:13">
      <c r="B289" s="64"/>
      <c r="C289" s="64"/>
      <c r="D289" s="64"/>
      <c r="E289" s="64"/>
      <c r="F289" s="64"/>
      <c r="H289" s="74"/>
      <c r="I289" s="74"/>
      <c r="J289" s="74"/>
      <c r="K289" s="74"/>
      <c r="L289" s="74"/>
      <c r="M289" s="74"/>
    </row>
    <row r="290" spans="2:13">
      <c r="B290" s="64"/>
      <c r="C290" s="64"/>
      <c r="D290" s="64"/>
      <c r="E290" s="64"/>
      <c r="F290" s="64"/>
      <c r="H290" s="74"/>
      <c r="I290" s="74"/>
      <c r="J290" s="74"/>
      <c r="K290" s="74"/>
      <c r="L290" s="74"/>
      <c r="M290" s="74"/>
    </row>
    <row r="291" spans="2:13">
      <c r="B291" s="64"/>
      <c r="C291" s="64"/>
      <c r="D291" s="64"/>
      <c r="E291" s="64"/>
      <c r="F291" s="64"/>
      <c r="H291" s="74"/>
      <c r="I291" s="74"/>
      <c r="J291" s="74"/>
      <c r="K291" s="74"/>
      <c r="L291" s="74"/>
      <c r="M291" s="74"/>
    </row>
    <row r="292" spans="2:13">
      <c r="B292" s="64"/>
      <c r="C292" s="64"/>
      <c r="D292" s="64"/>
      <c r="E292" s="64"/>
      <c r="F292" s="64"/>
      <c r="H292" s="74"/>
      <c r="I292" s="74"/>
      <c r="J292" s="74"/>
      <c r="K292" s="74"/>
      <c r="L292" s="74"/>
      <c r="M292" s="74"/>
    </row>
    <row r="293" spans="2:13">
      <c r="B293" s="64"/>
      <c r="C293" s="64"/>
      <c r="D293" s="64"/>
      <c r="E293" s="64"/>
      <c r="F293" s="64"/>
      <c r="H293" s="74"/>
      <c r="I293" s="74"/>
      <c r="J293" s="74"/>
      <c r="K293" s="74"/>
      <c r="L293" s="74"/>
      <c r="M293" s="74"/>
    </row>
    <row r="295" spans="2:13">
      <c r="B295" s="17" t="s">
        <v>60</v>
      </c>
      <c r="C295" s="18"/>
      <c r="D295" s="18"/>
      <c r="E295" s="18"/>
      <c r="F295" s="18"/>
      <c r="G295" s="18"/>
    </row>
    <row r="303" spans="2:13">
      <c r="B303" s="2" t="s">
        <v>47</v>
      </c>
    </row>
    <row r="305" spans="2:2">
      <c r="B305" s="3"/>
    </row>
    <row r="308" spans="2:2">
      <c r="B308" s="3"/>
    </row>
    <row r="309" spans="2:2">
      <c r="B309" s="61"/>
    </row>
    <row r="310" spans="2:2">
      <c r="B310" s="4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1" spans="2:11">
      <c r="B321" s="2" t="s">
        <v>48</v>
      </c>
      <c r="F321" s="9"/>
    </row>
    <row r="323" spans="2:11">
      <c r="C323" s="2" t="s">
        <v>36</v>
      </c>
      <c r="F323" s="28"/>
      <c r="H323" s="2"/>
      <c r="K323" s="2" t="s">
        <v>49</v>
      </c>
    </row>
    <row r="324" spans="2:11">
      <c r="K324" s="2" t="s">
        <v>59</v>
      </c>
    </row>
    <row r="325" spans="2:11">
      <c r="C325" s="6" t="s">
        <v>21</v>
      </c>
      <c r="D325" s="6" t="s">
        <v>22</v>
      </c>
      <c r="E325" s="6" t="s">
        <v>23</v>
      </c>
      <c r="K325" s="2" t="s">
        <v>51</v>
      </c>
    </row>
    <row r="326" spans="2:11">
      <c r="C326" s="28"/>
      <c r="D326" s="28"/>
      <c r="E326" s="28"/>
      <c r="G326" s="2"/>
      <c r="H326" s="2"/>
      <c r="I326" s="2"/>
    </row>
    <row r="327" spans="2:11">
      <c r="C327" s="7"/>
      <c r="D327" s="7"/>
      <c r="E327" s="7"/>
    </row>
    <row r="329" spans="2:11">
      <c r="C329" s="2" t="s">
        <v>37</v>
      </c>
    </row>
    <row r="330" spans="2:11">
      <c r="G330" s="1" t="s">
        <v>38</v>
      </c>
      <c r="I330" s="1" t="s">
        <v>39</v>
      </c>
    </row>
    <row r="331" spans="2:11">
      <c r="C331" s="7"/>
      <c r="D331" s="7"/>
      <c r="E331" s="7"/>
      <c r="G331" s="28"/>
      <c r="H331" s="12" t="s">
        <v>40</v>
      </c>
      <c r="I331" s="19"/>
    </row>
    <row r="332" spans="2:11">
      <c r="C332" s="7"/>
      <c r="D332" s="7"/>
      <c r="E332" s="7"/>
      <c r="G332" s="28"/>
      <c r="H332" s="12" t="s">
        <v>40</v>
      </c>
      <c r="I332" s="7"/>
    </row>
    <row r="333" spans="2:11">
      <c r="C333" s="7"/>
      <c r="D333" s="7"/>
      <c r="E333" s="7"/>
      <c r="G333" s="28"/>
      <c r="H333" s="12" t="s">
        <v>40</v>
      </c>
      <c r="I333" s="7"/>
    </row>
    <row r="335" spans="2:11">
      <c r="B335" s="2" t="s">
        <v>52</v>
      </c>
    </row>
    <row r="337" spans="2:13">
      <c r="B337" s="2" t="s">
        <v>53</v>
      </c>
      <c r="H337" s="2" t="s">
        <v>54</v>
      </c>
    </row>
    <row r="339" spans="2:13">
      <c r="B339" s="64"/>
      <c r="C339" s="64"/>
      <c r="D339" s="64"/>
      <c r="E339" s="64"/>
      <c r="F339" s="64"/>
      <c r="H339" s="74"/>
      <c r="I339" s="74"/>
      <c r="J339" s="74"/>
      <c r="K339" s="74"/>
      <c r="L339" s="74"/>
      <c r="M339" s="74"/>
    </row>
    <row r="340" spans="2:13">
      <c r="B340" s="64"/>
      <c r="C340" s="64"/>
      <c r="D340" s="64"/>
      <c r="E340" s="64"/>
      <c r="F340" s="64"/>
      <c r="H340" s="74"/>
      <c r="I340" s="74"/>
      <c r="J340" s="74"/>
      <c r="K340" s="74"/>
      <c r="L340" s="74"/>
      <c r="M340" s="74"/>
    </row>
    <row r="341" spans="2:13">
      <c r="B341" s="64"/>
      <c r="C341" s="64"/>
      <c r="D341" s="64"/>
      <c r="E341" s="64"/>
      <c r="F341" s="64"/>
      <c r="H341" s="74"/>
      <c r="I341" s="74"/>
      <c r="J341" s="74"/>
      <c r="K341" s="74"/>
      <c r="L341" s="74"/>
      <c r="M341" s="74"/>
    </row>
    <row r="342" spans="2:13">
      <c r="B342" s="64"/>
      <c r="C342" s="64"/>
      <c r="D342" s="64"/>
      <c r="E342" s="64"/>
      <c r="F342" s="64"/>
      <c r="H342" s="74"/>
      <c r="I342" s="74"/>
      <c r="J342" s="74"/>
      <c r="K342" s="74"/>
      <c r="L342" s="74"/>
      <c r="M342" s="74"/>
    </row>
    <row r="343" spans="2:13">
      <c r="B343" s="64"/>
      <c r="C343" s="64"/>
      <c r="D343" s="64"/>
      <c r="E343" s="64"/>
      <c r="F343" s="64"/>
      <c r="H343" s="74"/>
      <c r="I343" s="74"/>
      <c r="J343" s="74"/>
      <c r="K343" s="74"/>
      <c r="L343" s="74"/>
      <c r="M343" s="74"/>
    </row>
    <row r="344" spans="2:13">
      <c r="B344" s="64"/>
      <c r="C344" s="64"/>
      <c r="D344" s="64"/>
      <c r="E344" s="64"/>
      <c r="F344" s="64"/>
      <c r="H344" s="74"/>
      <c r="I344" s="74"/>
      <c r="J344" s="74"/>
      <c r="K344" s="74"/>
      <c r="L344" s="74"/>
      <c r="M344" s="74"/>
    </row>
    <row r="345" spans="2:13">
      <c r="B345" s="64"/>
      <c r="C345" s="64"/>
      <c r="D345" s="64"/>
      <c r="E345" s="64"/>
      <c r="F345" s="64"/>
      <c r="H345" s="74"/>
      <c r="I345" s="74"/>
      <c r="J345" s="74"/>
      <c r="K345" s="74"/>
      <c r="L345" s="74"/>
      <c r="M345" s="74"/>
    </row>
    <row r="346" spans="2:13">
      <c r="B346" s="64"/>
      <c r="C346" s="64"/>
      <c r="D346" s="64"/>
      <c r="E346" s="64"/>
      <c r="F346" s="64"/>
      <c r="H346" s="74"/>
      <c r="I346" s="74"/>
      <c r="J346" s="74"/>
      <c r="K346" s="74"/>
      <c r="L346" s="74"/>
      <c r="M346" s="74"/>
    </row>
  </sheetData>
  <mergeCells count="21">
    <mergeCell ref="B339:F346"/>
    <mergeCell ref="H339:M346"/>
    <mergeCell ref="B178:F185"/>
    <mergeCell ref="H178:M185"/>
    <mergeCell ref="B52:B53"/>
    <mergeCell ref="C52:I52"/>
    <mergeCell ref="J52:J53"/>
    <mergeCell ref="B64:B65"/>
    <mergeCell ref="C64:I64"/>
    <mergeCell ref="J64:J65"/>
    <mergeCell ref="B75:B76"/>
    <mergeCell ref="C75:I75"/>
    <mergeCell ref="J75:J76"/>
    <mergeCell ref="B121:F128"/>
    <mergeCell ref="H121:M128"/>
    <mergeCell ref="D2:I2"/>
    <mergeCell ref="K2:L2"/>
    <mergeCell ref="B231:F238"/>
    <mergeCell ref="H231:M238"/>
    <mergeCell ref="B286:F293"/>
    <mergeCell ref="H286:M29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AD1F-B776-4182-9A49-3E4A478124CF}">
  <dimension ref="A1:O18"/>
  <sheetViews>
    <sheetView showGridLines="0" topLeftCell="E1" workbookViewId="0">
      <selection activeCell="O3" sqref="O3"/>
    </sheetView>
  </sheetViews>
  <sheetFormatPr defaultColWidth="11.42578125" defaultRowHeight="15"/>
  <cols>
    <col min="1" max="1" width="2.28515625" customWidth="1"/>
    <col min="2" max="2" width="7.28515625" bestFit="1" customWidth="1"/>
    <col min="3" max="3" width="9.140625" bestFit="1" customWidth="1"/>
    <col min="4" max="4" width="12" bestFit="1" customWidth="1"/>
    <col min="5" max="5" width="12.7109375" bestFit="1" customWidth="1"/>
    <col min="6" max="6" width="13.140625" bestFit="1" customWidth="1"/>
    <col min="7" max="8" width="12" bestFit="1" customWidth="1"/>
    <col min="11" max="11" width="14.42578125" customWidth="1"/>
    <col min="13" max="13" width="14.7109375" customWidth="1"/>
    <col min="14" max="14" width="34.28515625" customWidth="1"/>
    <col min="15" max="15" width="32.7109375" customWidth="1"/>
  </cols>
  <sheetData>
    <row r="1" spans="1:15">
      <c r="A1" s="13" t="s">
        <v>61</v>
      </c>
    </row>
    <row r="2" spans="1:15">
      <c r="A2" s="13" t="s">
        <v>62</v>
      </c>
    </row>
    <row r="3" spans="1:15">
      <c r="A3" s="13" t="s">
        <v>63</v>
      </c>
    </row>
    <row r="6" spans="1:15" ht="15.75" thickBot="1">
      <c r="A6" t="s">
        <v>64</v>
      </c>
    </row>
    <row r="7" spans="1:15">
      <c r="B7" s="25"/>
      <c r="C7" s="25"/>
      <c r="D7" s="25" t="s">
        <v>65</v>
      </c>
      <c r="E7" s="25" t="s">
        <v>66</v>
      </c>
      <c r="F7" s="25" t="s">
        <v>67</v>
      </c>
      <c r="G7" s="25" t="s">
        <v>68</v>
      </c>
      <c r="H7" s="25" t="s">
        <v>68</v>
      </c>
      <c r="J7" s="1"/>
      <c r="K7" s="48"/>
      <c r="L7" s="49" t="s">
        <v>69</v>
      </c>
      <c r="M7" s="48"/>
      <c r="N7" s="50" t="s">
        <v>70</v>
      </c>
      <c r="O7" s="50" t="s">
        <v>71</v>
      </c>
    </row>
    <row r="8" spans="1:15" ht="15.75" thickBot="1">
      <c r="B8" s="26" t="s">
        <v>72</v>
      </c>
      <c r="C8" s="26" t="s">
        <v>73</v>
      </c>
      <c r="D8" s="26" t="s">
        <v>74</v>
      </c>
      <c r="E8" s="26" t="s">
        <v>75</v>
      </c>
      <c r="F8" s="26" t="s">
        <v>69</v>
      </c>
      <c r="G8" s="26" t="s">
        <v>76</v>
      </c>
      <c r="H8" s="26" t="s">
        <v>77</v>
      </c>
      <c r="J8" s="1"/>
      <c r="K8" s="49" t="s">
        <v>78</v>
      </c>
      <c r="L8" s="49" t="s">
        <v>79</v>
      </c>
      <c r="M8" s="49" t="s">
        <v>80</v>
      </c>
      <c r="N8" s="50" t="s">
        <v>81</v>
      </c>
      <c r="O8" s="50" t="s">
        <v>82</v>
      </c>
    </row>
    <row r="9" spans="1:15">
      <c r="B9" s="23" t="s">
        <v>83</v>
      </c>
      <c r="C9" s="23" t="s">
        <v>21</v>
      </c>
      <c r="D9" s="23">
        <v>450.89285714285711</v>
      </c>
      <c r="E9" s="59">
        <v>0</v>
      </c>
      <c r="F9" s="23">
        <v>30800</v>
      </c>
      <c r="G9" s="23">
        <v>1386.666666666667</v>
      </c>
      <c r="H9" s="23">
        <v>4.5474735088646432E-13</v>
      </c>
      <c r="J9" s="52" t="s">
        <v>21</v>
      </c>
      <c r="K9" s="53">
        <f>SUM(F9-H9)</f>
        <v>30800</v>
      </c>
      <c r="L9" s="53">
        <f t="shared" ref="L9:L11" si="0">F9</f>
        <v>30800</v>
      </c>
      <c r="M9" s="53">
        <f>SUM(F9+G9)</f>
        <v>32186.666666666668</v>
      </c>
      <c r="N9" s="54">
        <v>30800</v>
      </c>
      <c r="O9" s="54">
        <v>32000</v>
      </c>
    </row>
    <row r="10" spans="1:15">
      <c r="B10" s="23" t="s">
        <v>84</v>
      </c>
      <c r="C10" s="23" t="s">
        <v>22</v>
      </c>
      <c r="D10" s="23">
        <v>0</v>
      </c>
      <c r="E10" s="23">
        <v>-2.2737367544323206E-13</v>
      </c>
      <c r="F10" s="23">
        <v>29600</v>
      </c>
      <c r="G10" s="23">
        <v>2.2737367544323206E-13</v>
      </c>
      <c r="H10" s="23">
        <v>1E+30</v>
      </c>
      <c r="J10" s="6" t="s">
        <v>22</v>
      </c>
      <c r="K10" s="45"/>
      <c r="L10" s="45">
        <f t="shared" si="0"/>
        <v>29600</v>
      </c>
      <c r="M10" s="45"/>
      <c r="N10" s="46">
        <v>29600</v>
      </c>
      <c r="O10" s="46">
        <v>29600</v>
      </c>
    </row>
    <row r="11" spans="1:15" ht="15.75" thickBot="1">
      <c r="B11" s="24" t="s">
        <v>85</v>
      </c>
      <c r="C11" s="24" t="s">
        <v>23</v>
      </c>
      <c r="D11" s="24">
        <v>22.321428571428555</v>
      </c>
      <c r="E11" s="60">
        <v>0</v>
      </c>
      <c r="F11" s="24">
        <v>28400</v>
      </c>
      <c r="G11" s="24">
        <v>39359.999999999978</v>
      </c>
      <c r="H11" s="24">
        <v>4.5474735088646392E-13</v>
      </c>
      <c r="J11" s="55" t="s">
        <v>23</v>
      </c>
      <c r="K11" s="53">
        <f>SUM(F11-H11)</f>
        <v>28400</v>
      </c>
      <c r="L11" s="53">
        <f t="shared" si="0"/>
        <v>28400</v>
      </c>
      <c r="M11" s="53">
        <f>SUM(F11+G11)</f>
        <v>67759.999999999971</v>
      </c>
      <c r="N11" s="56">
        <v>28400</v>
      </c>
      <c r="O11" s="56">
        <v>67000</v>
      </c>
    </row>
    <row r="12" spans="1:15">
      <c r="J12" s="1"/>
      <c r="K12" s="16"/>
      <c r="L12" s="16"/>
      <c r="M12" s="16"/>
      <c r="N12" s="15"/>
      <c r="O12" s="14"/>
    </row>
    <row r="13" spans="1:15" ht="15.75" thickBot="1">
      <c r="A13" t="s">
        <v>86</v>
      </c>
      <c r="J13" s="1"/>
      <c r="K13" s="16"/>
      <c r="L13" s="16"/>
      <c r="M13" s="16"/>
      <c r="N13" s="15"/>
      <c r="O13" s="14"/>
    </row>
    <row r="14" spans="1:15">
      <c r="B14" s="25"/>
      <c r="C14" s="25"/>
      <c r="D14" s="25" t="s">
        <v>65</v>
      </c>
      <c r="E14" s="25" t="s">
        <v>87</v>
      </c>
      <c r="F14" s="25" t="s">
        <v>88</v>
      </c>
      <c r="G14" s="25" t="s">
        <v>68</v>
      </c>
      <c r="H14" s="25" t="s">
        <v>68</v>
      </c>
      <c r="J14" s="1"/>
      <c r="K14" s="51"/>
      <c r="L14" s="49" t="s">
        <v>89</v>
      </c>
      <c r="M14" s="51"/>
      <c r="N14" s="50" t="s">
        <v>90</v>
      </c>
      <c r="O14" s="50" t="s">
        <v>91</v>
      </c>
    </row>
    <row r="15" spans="1:15" ht="15.75" thickBot="1">
      <c r="B15" s="26" t="s">
        <v>72</v>
      </c>
      <c r="C15" s="26" t="s">
        <v>73</v>
      </c>
      <c r="D15" s="26" t="s">
        <v>74</v>
      </c>
      <c r="E15" s="26" t="s">
        <v>92</v>
      </c>
      <c r="F15" s="26" t="s">
        <v>93</v>
      </c>
      <c r="G15" s="26" t="s">
        <v>76</v>
      </c>
      <c r="H15" s="26" t="s">
        <v>77</v>
      </c>
      <c r="J15" s="1"/>
      <c r="K15" s="49" t="s">
        <v>78</v>
      </c>
      <c r="L15" s="49" t="s">
        <v>94</v>
      </c>
      <c r="M15" s="49" t="s">
        <v>80</v>
      </c>
      <c r="N15" s="50" t="s">
        <v>95</v>
      </c>
      <c r="O15" s="50" t="s">
        <v>96</v>
      </c>
    </row>
    <row r="16" spans="1:15">
      <c r="B16" s="23" t="s">
        <v>97</v>
      </c>
      <c r="C16" s="23" t="s">
        <v>38</v>
      </c>
      <c r="D16" s="23">
        <v>448.21428571428561</v>
      </c>
      <c r="E16" s="59">
        <v>0</v>
      </c>
      <c r="F16" s="23">
        <v>500</v>
      </c>
      <c r="G16" s="23">
        <v>1E+30</v>
      </c>
      <c r="H16" s="23">
        <v>51.785714285714334</v>
      </c>
      <c r="J16" s="52" t="s">
        <v>98</v>
      </c>
      <c r="K16" s="53">
        <f t="shared" ref="K16" si="1">F16-H16</f>
        <v>448.21428571428567</v>
      </c>
      <c r="L16" s="57">
        <f t="shared" ref="L16:L18" si="2">F16</f>
        <v>500</v>
      </c>
      <c r="M16" s="53">
        <f t="shared" ref="M16" si="3">F16+G16</f>
        <v>1E+30</v>
      </c>
      <c r="N16" s="52">
        <v>450</v>
      </c>
      <c r="O16" s="58">
        <v>1000</v>
      </c>
    </row>
    <row r="17" spans="2:15">
      <c r="B17" s="23" t="s">
        <v>99</v>
      </c>
      <c r="C17" s="23" t="s">
        <v>38</v>
      </c>
      <c r="D17" s="23">
        <v>25</v>
      </c>
      <c r="E17" s="23">
        <v>18571.428571428583</v>
      </c>
      <c r="F17" s="23">
        <v>25</v>
      </c>
      <c r="G17" s="23">
        <v>33.66666666666665</v>
      </c>
      <c r="H17" s="23">
        <v>1.470588235294116</v>
      </c>
      <c r="J17" s="6" t="s">
        <v>100</v>
      </c>
      <c r="K17" s="45"/>
      <c r="L17" s="45">
        <f t="shared" si="2"/>
        <v>25</v>
      </c>
      <c r="M17" s="45"/>
      <c r="N17" s="6">
        <v>25</v>
      </c>
      <c r="O17" s="47">
        <v>25</v>
      </c>
    </row>
    <row r="18" spans="2:15" ht="15.75" thickBot="1">
      <c r="B18" s="24" t="s">
        <v>101</v>
      </c>
      <c r="C18" s="24" t="s">
        <v>38</v>
      </c>
      <c r="D18" s="24">
        <v>40000</v>
      </c>
      <c r="E18" s="24">
        <v>351.42857142857144</v>
      </c>
      <c r="F18" s="24">
        <v>40000</v>
      </c>
      <c r="G18" s="24">
        <v>2499.9999999999968</v>
      </c>
      <c r="H18" s="24">
        <v>22954.545454545449</v>
      </c>
      <c r="J18" s="6" t="s">
        <v>102</v>
      </c>
      <c r="K18" s="45"/>
      <c r="L18" s="45">
        <f t="shared" si="2"/>
        <v>40000</v>
      </c>
      <c r="M18" s="45"/>
      <c r="N18" s="46">
        <v>40000</v>
      </c>
      <c r="O18" s="47">
        <v>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Alvaro Javier Rojas Baracaldo</dc:creator>
  <cp:keywords/>
  <dc:description/>
  <cp:lastModifiedBy>Alvaro Javier Rojas Baracaldo</cp:lastModifiedBy>
  <cp:revision/>
  <dcterms:created xsi:type="dcterms:W3CDTF">2024-06-17T19:40:55Z</dcterms:created>
  <dcterms:modified xsi:type="dcterms:W3CDTF">2024-10-31T16:00:39Z</dcterms:modified>
  <cp:category/>
  <cp:contentStatus/>
</cp:coreProperties>
</file>