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20835" windowHeight="11535" activeTab="1"/>
  </bookViews>
  <sheets>
    <sheet name="Time Variations" sheetId="1" r:id="rId1"/>
    <sheet name="Number Run Variations" sheetId="2" r:id="rId2"/>
  </sheets>
  <calcPr calcId="125725"/>
</workbook>
</file>

<file path=xl/calcChain.xml><?xml version="1.0" encoding="utf-8"?>
<calcChain xmlns="http://schemas.openxmlformats.org/spreadsheetml/2006/main">
  <c r="T10" i="2"/>
  <c r="T22"/>
  <c r="T21"/>
  <c r="T20"/>
  <c r="T19"/>
  <c r="T18"/>
  <c r="T14"/>
  <c r="T13"/>
  <c r="T12"/>
  <c r="T11"/>
  <c r="S22"/>
  <c r="S21"/>
  <c r="S20"/>
  <c r="S19"/>
  <c r="S18"/>
  <c r="S14"/>
  <c r="S13"/>
  <c r="S12"/>
  <c r="S11"/>
  <c r="S10"/>
  <c r="Q22"/>
  <c r="Q21"/>
  <c r="Q20"/>
  <c r="Q19"/>
  <c r="Q18"/>
  <c r="Q14"/>
  <c r="Q13"/>
  <c r="Q12"/>
  <c r="Q11"/>
  <c r="Q10"/>
  <c r="E22" i="1"/>
  <c r="S15"/>
  <c r="E24" s="1"/>
  <c r="R15"/>
  <c r="B24" s="1"/>
  <c r="O15"/>
  <c r="E23" s="1"/>
  <c r="N15"/>
  <c r="B23" s="1"/>
  <c r="K15"/>
  <c r="J15"/>
  <c r="B22" s="1"/>
  <c r="G15"/>
  <c r="E21" s="1"/>
  <c r="F15"/>
  <c r="B21" s="1"/>
  <c r="C15"/>
  <c r="E20" s="1"/>
  <c r="B15"/>
  <c r="B20" s="1"/>
  <c r="V22" i="2" l="1"/>
  <c r="V21"/>
  <c r="V20"/>
  <c r="V13"/>
  <c r="V12"/>
  <c r="V11"/>
  <c r="V14"/>
  <c r="V19"/>
  <c r="V18"/>
  <c r="V10"/>
</calcChain>
</file>

<file path=xl/sharedStrings.xml><?xml version="1.0" encoding="utf-8"?>
<sst xmlns="http://schemas.openxmlformats.org/spreadsheetml/2006/main" count="85" uniqueCount="54">
  <si>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</si>
  <si>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</si>
  <si>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</si>
  <si>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</si>
  <si>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</si>
  <si>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</si>
  <si>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</si>
  <si>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</si>
  <si>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</si>
  <si>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</si>
  <si>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= 2</t>
  </si>
  <si>
    <t>run = 5</t>
  </si>
  <si>
    <t>run = 10</t>
  </si>
  <si>
    <t>run = 20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</si>
  <si>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</si>
  <si>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</si>
  <si>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</si>
  <si>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</si>
  <si>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</si>
  <si>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</si>
  <si>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</si>
  <si>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</si>
  <si>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</si>
  <si>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</si>
  <si>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= 30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</si>
  <si>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</si>
  <si>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</si>
  <si>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</si>
  <si>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</si>
  <si>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</si>
  <si>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</si>
  <si>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</si>
  <si>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</si>
  <si>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</si>
  <si>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</si>
  <si>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time</t>
  </si>
  <si>
    <t>Average</t>
  </si>
  <si>
    <t>Compiled Averages</t>
  </si>
  <si>
    <t>Time</t>
  </si>
  <si>
    <t>Friend Success Ratio</t>
  </si>
  <si>
    <t>Hazard Success Ratio</t>
  </si>
  <si>
    <t>Time = 43200 and Runs vary</t>
  </si>
  <si>
    <t>Number of Runs</t>
  </si>
  <si>
    <t>Confidence Half-Intervals</t>
  </si>
  <si>
    <t>H=t(a/2,R-1)*(S/sqrtR)</t>
  </si>
  <si>
    <t>a =.05  (95% confidence interval)</t>
  </si>
  <si>
    <t>Trip Ratio</t>
  </si>
  <si>
    <t>t Dist</t>
  </si>
  <si>
    <t># runs</t>
  </si>
  <si>
    <t>variance</t>
  </si>
  <si>
    <t>mean</t>
  </si>
  <si>
    <t>H</t>
  </si>
  <si>
    <t>+ -</t>
  </si>
  <si>
    <t>Hazard Ratio</t>
  </si>
</sst>
</file>

<file path=xl/styles.xml><?xml version="1.0" encoding="utf-8"?>
<styleSheet xmlns="http://schemas.openxmlformats.org/spreadsheetml/2006/main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/>
    <xf numFmtId="11" fontId="0" fillId="0" borderId="0" xfId="0" applyNumberFormat="1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17617391304347826"/>
          <c:y val="2.7777777777777776E-2"/>
        </c:manualLayout>
      </c:layout>
    </c:title>
    <c:plotArea>
      <c:layout>
        <c:manualLayout>
          <c:layoutTarget val="inner"/>
          <c:xMode val="edge"/>
          <c:yMode val="edge"/>
          <c:x val="0.14420881438899893"/>
          <c:y val="0.17628499562554681"/>
          <c:w val="0.51417979002624659"/>
          <c:h val="0.6548221055701372"/>
        </c:manualLayout>
      </c:layout>
      <c:scatterChart>
        <c:scatterStyle val="lineMarker"/>
        <c:ser>
          <c:idx val="0"/>
          <c:order val="0"/>
          <c:tx>
            <c:strRef>
              <c:f>'Time Variations'!$B$19</c:f>
              <c:strCache>
                <c:ptCount val="1"/>
                <c:pt idx="0">
                  <c:v>Friend Success Ratio</c:v>
                </c:pt>
              </c:strCache>
            </c:strRef>
          </c:tx>
          <c:spPr>
            <a:ln w="28575">
              <a:noFill/>
            </a:ln>
          </c:spPr>
          <c:xVal>
            <c:numRef>
              <c:f>'Time Variations'!$A$20:$A$24</c:f>
              <c:numCache>
                <c:formatCode>General</c:formatCode>
                <c:ptCount val="5"/>
                <c:pt idx="0">
                  <c:v>480</c:v>
                </c:pt>
                <c:pt idx="1">
                  <c:v>1440</c:v>
                </c:pt>
                <c:pt idx="2">
                  <c:v>10080</c:v>
                </c:pt>
                <c:pt idx="3">
                  <c:v>43200</c:v>
                </c:pt>
                <c:pt idx="4">
                  <c:v>86400</c:v>
                </c:pt>
              </c:numCache>
            </c:numRef>
          </c:xVal>
          <c:yVal>
            <c:numRef>
              <c:f>'Time Variations'!$B$20:$B$24</c:f>
              <c:numCache>
                <c:formatCode>General</c:formatCode>
                <c:ptCount val="5"/>
                <c:pt idx="0">
                  <c:v>0.95852999999999999</c:v>
                </c:pt>
                <c:pt idx="1">
                  <c:v>0.95566000000000018</c:v>
                </c:pt>
                <c:pt idx="2">
                  <c:v>0.95296000000000003</c:v>
                </c:pt>
                <c:pt idx="3">
                  <c:v>0.9539399999999999</c:v>
                </c:pt>
                <c:pt idx="4">
                  <c:v>0.95400000000000007</c:v>
                </c:pt>
              </c:numCache>
            </c:numRef>
          </c:yVal>
        </c:ser>
        <c:dLbls/>
        <c:axId val="80915840"/>
        <c:axId val="94471296"/>
      </c:scatterChart>
      <c:valAx>
        <c:axId val="80915840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(Log)</a:t>
                </a:r>
              </a:p>
            </c:rich>
          </c:tx>
          <c:layout/>
        </c:title>
        <c:numFmt formatCode="General" sourceLinked="1"/>
        <c:tickLblPos val="nextTo"/>
        <c:crossAx val="94471296"/>
        <c:crosses val="autoZero"/>
        <c:crossBetween val="midCat"/>
      </c:valAx>
      <c:valAx>
        <c:axId val="94471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Success Ratio</a:t>
                </a:r>
              </a:p>
            </c:rich>
          </c:tx>
          <c:layout/>
        </c:title>
        <c:numFmt formatCode="General" sourceLinked="1"/>
        <c:tickLblPos val="nextTo"/>
        <c:crossAx val="8091584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17518044619422571"/>
          <c:y val="2.7777777777777776E-2"/>
        </c:manualLayout>
      </c:layout>
    </c:title>
    <c:plotArea>
      <c:layout>
        <c:manualLayout>
          <c:layoutTarget val="inner"/>
          <c:xMode val="edge"/>
          <c:yMode val="edge"/>
          <c:x val="0.1502244094488189"/>
          <c:y val="0.18091462525517643"/>
          <c:w val="0.50684645669291351"/>
          <c:h val="0.6548221055701372"/>
        </c:manualLayout>
      </c:layout>
      <c:scatterChart>
        <c:scatterStyle val="lineMarker"/>
        <c:ser>
          <c:idx val="0"/>
          <c:order val="0"/>
          <c:tx>
            <c:strRef>
              <c:f>'Time Variations'!$E$19</c:f>
              <c:strCache>
                <c:ptCount val="1"/>
                <c:pt idx="0">
                  <c:v>Hazard Success Ratio</c:v>
                </c:pt>
              </c:strCache>
            </c:strRef>
          </c:tx>
          <c:spPr>
            <a:ln w="28575">
              <a:noFill/>
            </a:ln>
          </c:spPr>
          <c:xVal>
            <c:numRef>
              <c:f>'Time Variations'!$D$20:$D$24</c:f>
              <c:numCache>
                <c:formatCode>General</c:formatCode>
                <c:ptCount val="5"/>
                <c:pt idx="0">
                  <c:v>480</c:v>
                </c:pt>
                <c:pt idx="1">
                  <c:v>1440</c:v>
                </c:pt>
                <c:pt idx="2">
                  <c:v>10080</c:v>
                </c:pt>
                <c:pt idx="3">
                  <c:v>43200</c:v>
                </c:pt>
                <c:pt idx="4">
                  <c:v>86400</c:v>
                </c:pt>
              </c:numCache>
            </c:numRef>
          </c:xVal>
          <c:yVal>
            <c:numRef>
              <c:f>'Time Variations'!$E$20:$E$24</c:f>
              <c:numCache>
                <c:formatCode>General</c:formatCode>
                <c:ptCount val="5"/>
                <c:pt idx="0">
                  <c:v>0.21476000000000001</c:v>
                </c:pt>
                <c:pt idx="1">
                  <c:v>0.22095000000000004</c:v>
                </c:pt>
                <c:pt idx="2">
                  <c:v>0.23904999999999998</c:v>
                </c:pt>
                <c:pt idx="3">
                  <c:v>0.23707000000000003</c:v>
                </c:pt>
                <c:pt idx="4">
                  <c:v>0.23701</c:v>
                </c:pt>
              </c:numCache>
            </c:numRef>
          </c:yVal>
        </c:ser>
        <c:axId val="94503680"/>
        <c:axId val="94505216"/>
      </c:scatterChart>
      <c:valAx>
        <c:axId val="94503680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(Log)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4505216"/>
        <c:crosses val="autoZero"/>
        <c:crossBetween val="midCat"/>
      </c:valAx>
      <c:valAx>
        <c:axId val="94505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Success Ratio</a:t>
                </a:r>
              </a:p>
            </c:rich>
          </c:tx>
          <c:layout/>
        </c:title>
        <c:numFmt formatCode="General" sourceLinked="1"/>
        <c:tickLblPos val="nextTo"/>
        <c:crossAx val="9450368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Trip Success Ratio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'Number Run Variations'!$T$9</c:f>
              <c:strCache>
                <c:ptCount val="1"/>
                <c:pt idx="0">
                  <c:v>mean</c:v>
                </c:pt>
              </c:strCache>
            </c:strRef>
          </c:tx>
          <c:spPr>
            <a:ln w="28575">
              <a:noFill/>
            </a:ln>
          </c:spPr>
          <c:xVal>
            <c:numRef>
              <c:f>'Number Run Variations'!$R$10:$R$14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'Number Run Variations'!$T$10:$T$14</c:f>
              <c:numCache>
                <c:formatCode>General</c:formatCode>
                <c:ptCount val="5"/>
                <c:pt idx="0" formatCode="0.00E+00">
                  <c:v>0.95269999999999999</c:v>
                </c:pt>
                <c:pt idx="1">
                  <c:v>0.95345999999999997</c:v>
                </c:pt>
                <c:pt idx="2">
                  <c:v>0.9539399999999999</c:v>
                </c:pt>
                <c:pt idx="3">
                  <c:v>0.95413999999999999</c:v>
                </c:pt>
                <c:pt idx="4">
                  <c:v>0.9542166666666666</c:v>
                </c:pt>
              </c:numCache>
            </c:numRef>
          </c:yVal>
        </c:ser>
        <c:dLbls>
          <c:dLblPos val="ctr"/>
        </c:dLbls>
        <c:axId val="46197760"/>
        <c:axId val="45738624"/>
      </c:scatterChart>
      <c:valAx>
        <c:axId val="46197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</a:t>
                </a:r>
              </a:p>
            </c:rich>
          </c:tx>
          <c:layout/>
        </c:title>
        <c:numFmt formatCode="General" sourceLinked="1"/>
        <c:tickLblPos val="low"/>
        <c:crossAx val="45738624"/>
        <c:crosses val="autoZero"/>
        <c:crossBetween val="midCat"/>
      </c:valAx>
      <c:valAx>
        <c:axId val="45738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Success Ratio</a:t>
                </a:r>
              </a:p>
            </c:rich>
          </c:tx>
          <c:layout/>
        </c:title>
        <c:numFmt formatCode="#,##0.0000" sourceLinked="0"/>
        <c:tickLblPos val="nextTo"/>
        <c:crossAx val="46197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Hazard Success Ratio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'Number Run Variations'!$R$18:$R$22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'Number Run Variations'!$T$18:$T$22</c:f>
              <c:numCache>
                <c:formatCode>General</c:formatCode>
                <c:ptCount val="5"/>
                <c:pt idx="0">
                  <c:v>0.2445</c:v>
                </c:pt>
                <c:pt idx="1">
                  <c:v>0.23978000000000002</c:v>
                </c:pt>
                <c:pt idx="2">
                  <c:v>0.23707000000000003</c:v>
                </c:pt>
                <c:pt idx="3">
                  <c:v>0.23600000000000004</c:v>
                </c:pt>
                <c:pt idx="4">
                  <c:v>0.23555999999999999</c:v>
                </c:pt>
              </c:numCache>
            </c:numRef>
          </c:yVal>
        </c:ser>
        <c:axId val="52808704"/>
        <c:axId val="53104000"/>
      </c:scatterChart>
      <c:valAx>
        <c:axId val="52808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</a:t>
                </a:r>
              </a:p>
            </c:rich>
          </c:tx>
          <c:layout/>
        </c:title>
        <c:numFmt formatCode="General" sourceLinked="1"/>
        <c:tickLblPos val="low"/>
        <c:crossAx val="53104000"/>
        <c:crosses val="autoZero"/>
        <c:crossBetween val="midCat"/>
      </c:valAx>
      <c:valAx>
        <c:axId val="531040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Success Ratio</a:t>
                </a:r>
              </a:p>
            </c:rich>
          </c:tx>
          <c:layout/>
        </c:title>
        <c:numFmt formatCode="#,##0.0000" sourceLinked="0"/>
        <c:tickLblPos val="nextTo"/>
        <c:crossAx val="528087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Hazard Ratio</a:t>
            </a:r>
          </a:p>
          <a:p>
            <a:pPr>
              <a:defRPr/>
            </a:pPr>
            <a:r>
              <a:rPr lang="en-US"/>
              <a:t>Confidence Interval</a:t>
            </a:r>
          </a:p>
        </c:rich>
      </c:tx>
      <c:layout>
        <c:manualLayout>
          <c:xMode val="edge"/>
          <c:yMode val="edge"/>
          <c:x val="0.17472381020865543"/>
          <c:y val="2.9724089366877919E-2"/>
        </c:manualLayout>
      </c:layout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'Number Run Variations'!$R$18:$R$22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'Number Run Variations'!$V$18:$V$22</c:f>
              <c:numCache>
                <c:formatCode>0.000000</c:formatCode>
                <c:ptCount val="5"/>
                <c:pt idx="0">
                  <c:v>3.8118614201961006E-2</c:v>
                </c:pt>
                <c:pt idx="1">
                  <c:v>6.049465494403829E-3</c:v>
                </c:pt>
                <c:pt idx="2">
                  <c:v>3.0969529113325433E-3</c:v>
                </c:pt>
                <c:pt idx="3">
                  <c:v>1.4905474771590333E-3</c:v>
                </c:pt>
                <c:pt idx="4">
                  <c:v>9.9185456337181764E-4</c:v>
                </c:pt>
              </c:numCache>
            </c:numRef>
          </c:yVal>
        </c:ser>
        <c:axId val="53578752"/>
        <c:axId val="85527936"/>
      </c:scatterChart>
      <c:valAx>
        <c:axId val="53578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</a:t>
                </a:r>
              </a:p>
            </c:rich>
          </c:tx>
          <c:layout/>
        </c:title>
        <c:numFmt formatCode="General" sourceLinked="1"/>
        <c:tickLblPos val="low"/>
        <c:crossAx val="85527936"/>
        <c:crosses val="autoZero"/>
        <c:crossBetween val="midCat"/>
      </c:valAx>
      <c:valAx>
        <c:axId val="855279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Confidence Interval</a:t>
                </a:r>
              </a:p>
            </c:rich>
          </c:tx>
          <c:layout/>
        </c:title>
        <c:numFmt formatCode="0.00%" sourceLinked="0"/>
        <c:tickLblPos val="nextTo"/>
        <c:crossAx val="53578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Friend Ratio</a:t>
            </a:r>
          </a:p>
          <a:p>
            <a:pPr>
              <a:defRPr/>
            </a:pPr>
            <a:r>
              <a:rPr lang="en-US"/>
              <a:t> Confidence Interval</a:t>
            </a:r>
          </a:p>
        </c:rich>
      </c:tx>
      <c:layout>
        <c:manualLayout>
          <c:xMode val="edge"/>
          <c:yMode val="edge"/>
          <c:x val="0.25387145100013181"/>
          <c:y val="2.9724089366877919E-2"/>
        </c:manualLayout>
      </c:layout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'Number Run Variations'!$R$10:$R$14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'Number Run Variations'!$V$10:$V$14</c:f>
              <c:numCache>
                <c:formatCode>0.000000</c:formatCode>
                <c:ptCount val="5"/>
                <c:pt idx="0">
                  <c:v>3.8118614201956766E-3</c:v>
                </c:pt>
                <c:pt idx="1">
                  <c:v>9.19166882223715E-4</c:v>
                </c:pt>
                <c:pt idx="2">
                  <c:v>5.0605848319554454E-4</c:v>
                </c:pt>
                <c:pt idx="3">
                  <c:v>2.4830080045578392E-4</c:v>
                </c:pt>
                <c:pt idx="4">
                  <c:v>1.6586078712668215E-4</c:v>
                </c:pt>
              </c:numCache>
            </c:numRef>
          </c:yVal>
        </c:ser>
        <c:axId val="70348800"/>
        <c:axId val="80879616"/>
      </c:scatterChart>
      <c:valAx>
        <c:axId val="70348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</a:t>
                </a:r>
              </a:p>
            </c:rich>
          </c:tx>
          <c:layout/>
        </c:title>
        <c:numFmt formatCode="General" sourceLinked="1"/>
        <c:tickLblPos val="low"/>
        <c:crossAx val="80879616"/>
        <c:crosses val="autoZero"/>
        <c:crossBetween val="midCat"/>
      </c:valAx>
      <c:valAx>
        <c:axId val="808796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Confidence Interval</a:t>
                </a:r>
              </a:p>
            </c:rich>
          </c:tx>
          <c:layout/>
        </c:title>
        <c:numFmt formatCode="0.00%" sourceLinked="0"/>
        <c:tickLblPos val="nextTo"/>
        <c:crossAx val="703488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17</xdr:row>
      <xdr:rowOff>9525</xdr:rowOff>
    </xdr:from>
    <xdr:to>
      <xdr:col>16</xdr:col>
      <xdr:colOff>19050</xdr:colOff>
      <xdr:row>31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</xdr:colOff>
      <xdr:row>16</xdr:row>
      <xdr:rowOff>171450</xdr:rowOff>
    </xdr:from>
    <xdr:to>
      <xdr:col>25</xdr:col>
      <xdr:colOff>323850</xdr:colOff>
      <xdr:row>31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29</xdr:row>
      <xdr:rowOff>28575</xdr:rowOff>
    </xdr:from>
    <xdr:to>
      <xdr:col>9</xdr:col>
      <xdr:colOff>238125</xdr:colOff>
      <xdr:row>44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34</xdr:row>
      <xdr:rowOff>85725</xdr:rowOff>
    </xdr:from>
    <xdr:to>
      <xdr:col>18</xdr:col>
      <xdr:colOff>466725</xdr:colOff>
      <xdr:row>50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171450</xdr:colOff>
      <xdr:row>5</xdr:row>
      <xdr:rowOff>85724</xdr:rowOff>
    </xdr:from>
    <xdr:to>
      <xdr:col>29</xdr:col>
      <xdr:colOff>76200</xdr:colOff>
      <xdr:row>19</xdr:row>
      <xdr:rowOff>152399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276225</xdr:colOff>
      <xdr:row>25</xdr:row>
      <xdr:rowOff>180975</xdr:rowOff>
    </xdr:from>
    <xdr:to>
      <xdr:col>27</xdr:col>
      <xdr:colOff>180975</xdr:colOff>
      <xdr:row>40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>
      <selection activeCell="G28" sqref="G28"/>
    </sheetView>
  </sheetViews>
  <sheetFormatPr defaultRowHeight="15"/>
  <cols>
    <col min="1" max="1" width="14.140625" customWidth="1"/>
    <col min="2" max="2" width="13.7109375" customWidth="1"/>
    <col min="3" max="3" width="16.5703125" customWidth="1"/>
  </cols>
  <sheetData>
    <row r="1" spans="1:19">
      <c r="A1" t="s">
        <v>35</v>
      </c>
      <c r="B1">
        <v>480</v>
      </c>
      <c r="F1">
        <v>1440</v>
      </c>
      <c r="J1">
        <v>10080</v>
      </c>
      <c r="N1">
        <v>43200</v>
      </c>
      <c r="R1">
        <v>86400</v>
      </c>
    </row>
    <row r="3" spans="1:19">
      <c r="A3" t="s">
        <v>0</v>
      </c>
      <c r="B3">
        <v>0.95540000000000003</v>
      </c>
      <c r="C3">
        <v>0.25369999999999998</v>
      </c>
      <c r="F3">
        <v>0.9556</v>
      </c>
      <c r="G3">
        <v>0.22889999999999999</v>
      </c>
      <c r="J3">
        <v>0.95169999999999999</v>
      </c>
      <c r="K3">
        <v>0.247</v>
      </c>
      <c r="N3">
        <v>0.95240000000000002</v>
      </c>
      <c r="O3">
        <v>0.2475</v>
      </c>
      <c r="R3">
        <v>0.95340000000000003</v>
      </c>
      <c r="S3">
        <v>0.24229999999999999</v>
      </c>
    </row>
    <row r="4" spans="1:19">
      <c r="A4" t="s">
        <v>1</v>
      </c>
      <c r="B4">
        <v>0.95920000000000005</v>
      </c>
      <c r="C4">
        <v>0.21640000000000001</v>
      </c>
      <c r="F4">
        <v>0.95640000000000003</v>
      </c>
      <c r="G4">
        <v>0.21640000000000001</v>
      </c>
      <c r="J4">
        <v>0.95269999999999999</v>
      </c>
      <c r="K4">
        <v>0.2384</v>
      </c>
      <c r="N4">
        <v>0.95299999999999996</v>
      </c>
      <c r="O4">
        <v>0.24149999999999999</v>
      </c>
      <c r="R4">
        <v>0.95379999999999998</v>
      </c>
      <c r="S4">
        <v>0.2382</v>
      </c>
    </row>
    <row r="5" spans="1:19">
      <c r="A5" t="s">
        <v>2</v>
      </c>
      <c r="B5">
        <v>0.95679999999999998</v>
      </c>
      <c r="C5">
        <v>0.22389999999999999</v>
      </c>
      <c r="F5">
        <v>0.95550000000000002</v>
      </c>
      <c r="G5">
        <v>0.22059999999999999</v>
      </c>
      <c r="J5">
        <v>0.9536</v>
      </c>
      <c r="K5">
        <v>0.23530000000000001</v>
      </c>
      <c r="N5">
        <v>0.95379999999999998</v>
      </c>
      <c r="O5">
        <v>0.23769999999999999</v>
      </c>
      <c r="R5">
        <v>0.95399999999999996</v>
      </c>
      <c r="S5">
        <v>0.23699999999999999</v>
      </c>
    </row>
    <row r="6" spans="1:19">
      <c r="A6" t="s">
        <v>3</v>
      </c>
      <c r="B6">
        <v>0.95950000000000002</v>
      </c>
      <c r="C6">
        <v>0.20519999999999999</v>
      </c>
      <c r="F6">
        <v>0.95530000000000004</v>
      </c>
      <c r="G6">
        <v>0.22140000000000001</v>
      </c>
      <c r="J6">
        <v>0.95320000000000005</v>
      </c>
      <c r="K6">
        <v>0.23719999999999999</v>
      </c>
      <c r="N6">
        <v>0.95389999999999997</v>
      </c>
      <c r="O6">
        <v>0.23680000000000001</v>
      </c>
      <c r="R6">
        <v>0.95399999999999996</v>
      </c>
      <c r="S6">
        <v>0.23649999999999999</v>
      </c>
    </row>
    <row r="7" spans="1:19">
      <c r="A7" t="s">
        <v>4</v>
      </c>
      <c r="B7">
        <v>0.96050000000000002</v>
      </c>
      <c r="C7">
        <v>0.2</v>
      </c>
      <c r="F7">
        <v>0.95620000000000005</v>
      </c>
      <c r="G7">
        <v>0.21590000000000001</v>
      </c>
      <c r="J7">
        <v>0.95340000000000003</v>
      </c>
      <c r="K7">
        <v>0.2364</v>
      </c>
      <c r="N7">
        <v>0.95420000000000005</v>
      </c>
      <c r="O7">
        <v>0.2354</v>
      </c>
      <c r="R7">
        <v>0.95409999999999995</v>
      </c>
      <c r="S7">
        <v>0.2361</v>
      </c>
    </row>
    <row r="8" spans="1:19">
      <c r="A8" t="s">
        <v>5</v>
      </c>
      <c r="B8">
        <v>0.95920000000000005</v>
      </c>
      <c r="C8">
        <v>0.20899999999999999</v>
      </c>
      <c r="F8">
        <v>0.95479999999999998</v>
      </c>
      <c r="G8">
        <v>0.22389999999999999</v>
      </c>
      <c r="J8">
        <v>0.95269999999999999</v>
      </c>
      <c r="K8">
        <v>0.2407</v>
      </c>
      <c r="N8">
        <v>0.95450000000000002</v>
      </c>
      <c r="O8">
        <v>0.23400000000000001</v>
      </c>
      <c r="R8">
        <v>0.95420000000000005</v>
      </c>
      <c r="S8">
        <v>0.23549999999999999</v>
      </c>
    </row>
    <row r="9" spans="1:19">
      <c r="A9" t="s">
        <v>6</v>
      </c>
      <c r="B9">
        <v>0.95960000000000001</v>
      </c>
      <c r="C9">
        <v>0.20469999999999999</v>
      </c>
      <c r="F9">
        <v>0.95520000000000005</v>
      </c>
      <c r="G9">
        <v>0.22170000000000001</v>
      </c>
      <c r="J9">
        <v>0.95269999999999999</v>
      </c>
      <c r="K9">
        <v>0.2404</v>
      </c>
      <c r="N9">
        <v>0.95440000000000003</v>
      </c>
      <c r="O9">
        <v>0.23419999999999999</v>
      </c>
      <c r="R9">
        <v>0.95420000000000005</v>
      </c>
      <c r="S9">
        <v>0.23580000000000001</v>
      </c>
    </row>
    <row r="10" spans="1:19">
      <c r="A10" t="s">
        <v>7</v>
      </c>
      <c r="B10">
        <v>0.95860000000000001</v>
      </c>
      <c r="C10">
        <v>0.21079999999999999</v>
      </c>
      <c r="F10">
        <v>0.95509999999999995</v>
      </c>
      <c r="G10">
        <v>0.22389999999999999</v>
      </c>
      <c r="J10">
        <v>0.95309999999999995</v>
      </c>
      <c r="K10">
        <v>0.23880000000000001</v>
      </c>
      <c r="N10">
        <v>0.95440000000000003</v>
      </c>
      <c r="O10">
        <v>0.23449999999999999</v>
      </c>
      <c r="R10">
        <v>0.95420000000000005</v>
      </c>
      <c r="S10">
        <v>0.2359</v>
      </c>
    </row>
    <row r="11" spans="1:19">
      <c r="A11" t="s">
        <v>8</v>
      </c>
      <c r="B11">
        <v>0.95879999999999999</v>
      </c>
      <c r="C11">
        <v>0.20899999999999999</v>
      </c>
      <c r="F11">
        <v>0.95620000000000005</v>
      </c>
      <c r="G11">
        <v>0.21840000000000001</v>
      </c>
      <c r="J11">
        <v>0.95320000000000005</v>
      </c>
      <c r="K11">
        <v>0.23830000000000001</v>
      </c>
      <c r="N11">
        <v>0.95440000000000003</v>
      </c>
      <c r="O11">
        <v>0.2344</v>
      </c>
      <c r="R11">
        <v>0.95399999999999996</v>
      </c>
      <c r="S11">
        <v>0.23649999999999999</v>
      </c>
    </row>
    <row r="12" spans="1:19">
      <c r="A12" t="s">
        <v>9</v>
      </c>
      <c r="B12">
        <v>0.9577</v>
      </c>
      <c r="C12">
        <v>0.21490000000000001</v>
      </c>
      <c r="F12">
        <v>0.95630000000000004</v>
      </c>
      <c r="G12">
        <v>0.21840000000000001</v>
      </c>
      <c r="J12">
        <v>0.95330000000000004</v>
      </c>
      <c r="K12">
        <v>0.23799999999999999</v>
      </c>
      <c r="N12">
        <v>0.95440000000000003</v>
      </c>
      <c r="O12">
        <v>0.23469999999999999</v>
      </c>
      <c r="R12">
        <v>0.95409999999999995</v>
      </c>
      <c r="S12">
        <v>0.23630000000000001</v>
      </c>
    </row>
    <row r="14" spans="1:19">
      <c r="B14" t="s">
        <v>36</v>
      </c>
      <c r="C14" t="s">
        <v>36</v>
      </c>
      <c r="F14" t="s">
        <v>36</v>
      </c>
      <c r="G14" t="s">
        <v>36</v>
      </c>
      <c r="J14" t="s">
        <v>36</v>
      </c>
      <c r="K14" t="s">
        <v>36</v>
      </c>
      <c r="N14" t="s">
        <v>36</v>
      </c>
      <c r="O14" t="s">
        <v>36</v>
      </c>
      <c r="R14" t="s">
        <v>36</v>
      </c>
      <c r="S14" t="s">
        <v>36</v>
      </c>
    </row>
    <row r="15" spans="1:19">
      <c r="B15">
        <f>AVERAGE(B3:B12)</f>
        <v>0.95852999999999999</v>
      </c>
      <c r="C15">
        <f>AVERAGE(C3:C12)</f>
        <v>0.21476000000000001</v>
      </c>
      <c r="F15">
        <f>AVERAGE(F3:F12)</f>
        <v>0.95566000000000018</v>
      </c>
      <c r="G15">
        <f>AVERAGE(G3:G12)</f>
        <v>0.22095000000000004</v>
      </c>
      <c r="J15">
        <f>AVERAGE(J3:J12)</f>
        <v>0.95296000000000003</v>
      </c>
      <c r="K15">
        <f>AVERAGE(K3:K12)</f>
        <v>0.23904999999999998</v>
      </c>
      <c r="N15">
        <f>AVERAGE(N3:N12)</f>
        <v>0.9539399999999999</v>
      </c>
      <c r="O15">
        <f>AVERAGE(O3:O12)</f>
        <v>0.23707000000000003</v>
      </c>
      <c r="R15">
        <f>AVERAGE(R3:R12)</f>
        <v>0.95400000000000007</v>
      </c>
      <c r="S15">
        <f>AVERAGE(S3:S12)</f>
        <v>0.23701</v>
      </c>
    </row>
    <row r="17" spans="1:5">
      <c r="A17" t="s">
        <v>37</v>
      </c>
    </row>
    <row r="19" spans="1:5">
      <c r="A19" t="s">
        <v>38</v>
      </c>
      <c r="B19" t="s">
        <v>39</v>
      </c>
      <c r="D19" t="s">
        <v>38</v>
      </c>
      <c r="E19" t="s">
        <v>40</v>
      </c>
    </row>
    <row r="20" spans="1:5">
      <c r="A20">
        <v>480</v>
      </c>
      <c r="B20">
        <f>B15</f>
        <v>0.95852999999999999</v>
      </c>
      <c r="D20">
        <v>480</v>
      </c>
      <c r="E20">
        <f>C15</f>
        <v>0.21476000000000001</v>
      </c>
    </row>
    <row r="21" spans="1:5">
      <c r="A21">
        <v>1440</v>
      </c>
      <c r="B21">
        <f>F15</f>
        <v>0.95566000000000018</v>
      </c>
      <c r="D21">
        <v>1440</v>
      </c>
      <c r="E21">
        <f>G15</f>
        <v>0.22095000000000004</v>
      </c>
    </row>
    <row r="22" spans="1:5">
      <c r="A22">
        <v>10080</v>
      </c>
      <c r="B22">
        <f>J15</f>
        <v>0.95296000000000003</v>
      </c>
      <c r="D22">
        <v>10080</v>
      </c>
      <c r="E22">
        <f>K15</f>
        <v>0.23904999999999998</v>
      </c>
    </row>
    <row r="23" spans="1:5">
      <c r="A23">
        <v>43200</v>
      </c>
      <c r="B23">
        <f>N15</f>
        <v>0.9539399999999999</v>
      </c>
      <c r="D23">
        <v>43200</v>
      </c>
      <c r="E23">
        <f>O15</f>
        <v>0.23707000000000003</v>
      </c>
    </row>
    <row r="24" spans="1:5">
      <c r="A24">
        <v>86400</v>
      </c>
      <c r="B24">
        <f>R15</f>
        <v>0.95400000000000007</v>
      </c>
      <c r="D24">
        <v>86400</v>
      </c>
      <c r="E24">
        <f>S15</f>
        <v>0.23701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tabSelected="1" topLeftCell="A5" workbookViewId="0">
      <selection activeCell="K32" sqref="K32"/>
    </sheetView>
  </sheetViews>
  <sheetFormatPr defaultRowHeight="15"/>
  <sheetData>
    <row r="1" spans="1:22">
      <c r="A1" t="s">
        <v>41</v>
      </c>
    </row>
    <row r="3" spans="1:22">
      <c r="A3" t="s">
        <v>42</v>
      </c>
      <c r="B3" t="s">
        <v>10</v>
      </c>
      <c r="E3" t="s">
        <v>11</v>
      </c>
      <c r="H3" t="s">
        <v>12</v>
      </c>
      <c r="K3" t="s">
        <v>13</v>
      </c>
      <c r="N3" t="s">
        <v>24</v>
      </c>
    </row>
    <row r="4" spans="1:22">
      <c r="R4" s="1" t="s">
        <v>43</v>
      </c>
    </row>
    <row r="5" spans="1:22">
      <c r="A5" t="s">
        <v>0</v>
      </c>
      <c r="B5">
        <v>0.95240000000000002</v>
      </c>
      <c r="C5">
        <v>0.2475</v>
      </c>
      <c r="E5">
        <v>0.95240000000000002</v>
      </c>
      <c r="F5">
        <v>0.2475</v>
      </c>
      <c r="H5">
        <v>0.95240000000000002</v>
      </c>
      <c r="I5">
        <v>0.2475</v>
      </c>
      <c r="K5">
        <v>0.95240000000000002</v>
      </c>
      <c r="L5">
        <v>0.2475</v>
      </c>
      <c r="N5">
        <v>0.95240000000000002</v>
      </c>
      <c r="O5">
        <v>0.2475</v>
      </c>
      <c r="R5" t="s">
        <v>44</v>
      </c>
    </row>
    <row r="6" spans="1:22">
      <c r="A6" t="s">
        <v>1</v>
      </c>
      <c r="B6">
        <v>0.95299999999999996</v>
      </c>
      <c r="C6">
        <v>0.24149999999999999</v>
      </c>
      <c r="E6">
        <v>0.95299999999999996</v>
      </c>
      <c r="F6">
        <v>0.24149999999999999</v>
      </c>
      <c r="H6">
        <v>0.95299999999999996</v>
      </c>
      <c r="I6">
        <v>0.24149999999999999</v>
      </c>
      <c r="K6">
        <v>0.95299999999999996</v>
      </c>
      <c r="L6">
        <v>0.24149999999999999</v>
      </c>
      <c r="N6">
        <v>0.95299999999999996</v>
      </c>
      <c r="O6">
        <v>0.24149999999999999</v>
      </c>
      <c r="R6" t="s">
        <v>45</v>
      </c>
    </row>
    <row r="7" spans="1:22">
      <c r="A7" t="s">
        <v>2</v>
      </c>
      <c r="E7">
        <v>0.95379999999999998</v>
      </c>
      <c r="F7">
        <v>0.23769999999999999</v>
      </c>
      <c r="H7">
        <v>0.95379999999999998</v>
      </c>
      <c r="I7">
        <v>0.23769999999999999</v>
      </c>
      <c r="K7">
        <v>0.95379999999999998</v>
      </c>
      <c r="L7">
        <v>0.23769999999999999</v>
      </c>
      <c r="N7">
        <v>0.95379999999999998</v>
      </c>
      <c r="O7">
        <v>0.23769999999999999</v>
      </c>
    </row>
    <row r="8" spans="1:22">
      <c r="A8" t="s">
        <v>3</v>
      </c>
      <c r="E8">
        <v>0.95389999999999997</v>
      </c>
      <c r="F8">
        <v>0.23680000000000001</v>
      </c>
      <c r="H8">
        <v>0.95389999999999997</v>
      </c>
      <c r="I8">
        <v>0.23680000000000001</v>
      </c>
      <c r="K8">
        <v>0.95389999999999997</v>
      </c>
      <c r="L8">
        <v>0.23680000000000001</v>
      </c>
      <c r="N8">
        <v>0.95389999999999997</v>
      </c>
      <c r="O8">
        <v>0.23680000000000001</v>
      </c>
      <c r="S8" s="2" t="s">
        <v>46</v>
      </c>
    </row>
    <row r="9" spans="1:22">
      <c r="A9" t="s">
        <v>4</v>
      </c>
      <c r="E9">
        <v>0.95420000000000005</v>
      </c>
      <c r="F9">
        <v>0.2354</v>
      </c>
      <c r="H9">
        <v>0.95420000000000005</v>
      </c>
      <c r="I9">
        <v>0.2354</v>
      </c>
      <c r="K9">
        <v>0.95420000000000005</v>
      </c>
      <c r="L9">
        <v>0.2354</v>
      </c>
      <c r="N9">
        <v>0.95420000000000005</v>
      </c>
      <c r="O9">
        <v>0.2354</v>
      </c>
      <c r="Q9" t="s">
        <v>47</v>
      </c>
      <c r="R9" t="s">
        <v>48</v>
      </c>
      <c r="S9" t="s">
        <v>49</v>
      </c>
      <c r="T9" t="s">
        <v>50</v>
      </c>
      <c r="V9" t="s">
        <v>51</v>
      </c>
    </row>
    <row r="10" spans="1:22">
      <c r="A10" t="s">
        <v>5</v>
      </c>
      <c r="H10">
        <v>0.95450000000000002</v>
      </c>
      <c r="I10">
        <v>0.23400000000000001</v>
      </c>
      <c r="K10">
        <v>0.95450000000000002</v>
      </c>
      <c r="L10">
        <v>0.23400000000000001</v>
      </c>
      <c r="N10">
        <v>0.95450000000000002</v>
      </c>
      <c r="O10">
        <v>0.23400000000000001</v>
      </c>
      <c r="Q10">
        <f>TINV(0.05,R10-1)</f>
        <v>12.70620473398699</v>
      </c>
      <c r="R10">
        <v>2</v>
      </c>
      <c r="S10" s="3">
        <f>VAR(B5:B6)</f>
        <v>1.7999999999996035E-7</v>
      </c>
      <c r="T10" s="3">
        <f>AVERAGE(B5:B6)</f>
        <v>0.95269999999999999</v>
      </c>
      <c r="U10" s="4" t="s">
        <v>52</v>
      </c>
      <c r="V10" s="5">
        <f>Q10*(SQRT(S10)/SQRT(R10))</f>
        <v>3.8118614201956766E-3</v>
      </c>
    </row>
    <row r="11" spans="1:22">
      <c r="A11" t="s">
        <v>6</v>
      </c>
      <c r="H11">
        <v>0.95440000000000003</v>
      </c>
      <c r="I11">
        <v>0.23419999999999999</v>
      </c>
      <c r="K11">
        <v>0.95440000000000003</v>
      </c>
      <c r="L11">
        <v>0.23419999999999999</v>
      </c>
      <c r="N11">
        <v>0.95440000000000003</v>
      </c>
      <c r="O11">
        <v>0.23419999999999999</v>
      </c>
      <c r="Q11">
        <f>TINV(0.05,R11-1)</f>
        <v>2.7764451050438028</v>
      </c>
      <c r="R11">
        <v>5</v>
      </c>
      <c r="S11" s="3">
        <f>VAR(E5:E9)</f>
        <v>5.4800000000000475E-7</v>
      </c>
      <c r="T11">
        <f>AVERAGE(E5:E9)</f>
        <v>0.95345999999999997</v>
      </c>
      <c r="U11" s="4" t="s">
        <v>52</v>
      </c>
      <c r="V11" s="5">
        <f t="shared" ref="V11:V22" si="0">Q11*(SQRT(S11)/SQRT(R11))</f>
        <v>9.19166882223715E-4</v>
      </c>
    </row>
    <row r="12" spans="1:22">
      <c r="A12" t="s">
        <v>7</v>
      </c>
      <c r="H12">
        <v>0.95440000000000003</v>
      </c>
      <c r="I12">
        <v>0.23449999999999999</v>
      </c>
      <c r="K12">
        <v>0.95440000000000003</v>
      </c>
      <c r="L12">
        <v>0.23449999999999999</v>
      </c>
      <c r="N12">
        <v>0.95440000000000003</v>
      </c>
      <c r="O12">
        <v>0.23449999999999999</v>
      </c>
      <c r="Q12">
        <f>TINV(0.05,R12-1)</f>
        <v>2.2621571581735829</v>
      </c>
      <c r="R12">
        <v>10</v>
      </c>
      <c r="S12" s="3">
        <f>VAR(H5:H14)</f>
        <v>5.0044444444446093E-7</v>
      </c>
      <c r="T12">
        <f>AVERAGE(H5:H14)</f>
        <v>0.9539399999999999</v>
      </c>
      <c r="U12" s="4" t="s">
        <v>52</v>
      </c>
      <c r="V12" s="5">
        <f t="shared" si="0"/>
        <v>5.0605848319554454E-4</v>
      </c>
    </row>
    <row r="13" spans="1:22">
      <c r="A13" t="s">
        <v>8</v>
      </c>
      <c r="H13">
        <v>0.95440000000000003</v>
      </c>
      <c r="I13">
        <v>0.2344</v>
      </c>
      <c r="K13">
        <v>0.95440000000000003</v>
      </c>
      <c r="L13">
        <v>0.2344</v>
      </c>
      <c r="N13">
        <v>0.95440000000000003</v>
      </c>
      <c r="O13">
        <v>0.2344</v>
      </c>
      <c r="Q13">
        <f>TINV(0.05,R13-1)</f>
        <v>2.0930240498548649</v>
      </c>
      <c r="R13">
        <v>20</v>
      </c>
      <c r="S13" s="3">
        <f>VAR(K5:K24)</f>
        <v>2.8147368421053821E-7</v>
      </c>
      <c r="T13">
        <f>AVERAGE(K5:K24)</f>
        <v>0.95413999999999999</v>
      </c>
      <c r="U13" s="4" t="s">
        <v>52</v>
      </c>
      <c r="V13" s="5">
        <f t="shared" si="0"/>
        <v>2.4830080045578392E-4</v>
      </c>
    </row>
    <row r="14" spans="1:22">
      <c r="A14" t="s">
        <v>9</v>
      </c>
      <c r="H14">
        <v>0.95440000000000003</v>
      </c>
      <c r="I14">
        <v>0.23469999999999999</v>
      </c>
      <c r="K14">
        <v>0.95440000000000003</v>
      </c>
      <c r="L14">
        <v>0.23469999999999999</v>
      </c>
      <c r="N14">
        <v>0.95440000000000003</v>
      </c>
      <c r="O14">
        <v>0.23469999999999999</v>
      </c>
      <c r="Q14">
        <f>TINV(0.05,R14-1)</f>
        <v>2.0452296111085477</v>
      </c>
      <c r="R14">
        <v>30</v>
      </c>
      <c r="S14" s="3">
        <f>VAR(N5:N34)</f>
        <v>1.9729885057472134E-7</v>
      </c>
      <c r="T14">
        <f>AVERAGE(N5:N34)</f>
        <v>0.9542166666666666</v>
      </c>
      <c r="U14" s="4" t="s">
        <v>52</v>
      </c>
      <c r="V14" s="5">
        <f t="shared" si="0"/>
        <v>1.6586078712668215E-4</v>
      </c>
    </row>
    <row r="15" spans="1:22">
      <c r="A15" t="s">
        <v>14</v>
      </c>
      <c r="K15">
        <v>0.95440000000000003</v>
      </c>
      <c r="L15">
        <v>0.23469999999999999</v>
      </c>
      <c r="N15">
        <v>0.95440000000000003</v>
      </c>
      <c r="O15">
        <v>0.23469999999999999</v>
      </c>
      <c r="U15" s="4"/>
      <c r="V15" s="5"/>
    </row>
    <row r="16" spans="1:22">
      <c r="A16" t="s">
        <v>15</v>
      </c>
      <c r="K16">
        <v>0.95440000000000003</v>
      </c>
      <c r="L16">
        <v>0.23449999999999999</v>
      </c>
      <c r="N16">
        <v>0.95440000000000003</v>
      </c>
      <c r="O16">
        <v>0.23449999999999999</v>
      </c>
      <c r="S16" s="2" t="s">
        <v>53</v>
      </c>
      <c r="U16" s="4"/>
      <c r="V16" s="5"/>
    </row>
    <row r="17" spans="1:22">
      <c r="A17" t="s">
        <v>16</v>
      </c>
      <c r="K17">
        <v>0.95440000000000003</v>
      </c>
      <c r="L17">
        <v>0.2344</v>
      </c>
      <c r="N17">
        <v>0.95440000000000003</v>
      </c>
      <c r="O17">
        <v>0.2344</v>
      </c>
      <c r="S17" t="s">
        <v>49</v>
      </c>
      <c r="T17" t="s">
        <v>50</v>
      </c>
      <c r="U17" s="4"/>
      <c r="V17" s="5"/>
    </row>
    <row r="18" spans="1:22">
      <c r="A18" t="s">
        <v>17</v>
      </c>
      <c r="K18">
        <v>0.95440000000000003</v>
      </c>
      <c r="L18">
        <v>0.23469999999999999</v>
      </c>
      <c r="N18">
        <v>0.95440000000000003</v>
      </c>
      <c r="O18">
        <v>0.23469999999999999</v>
      </c>
      <c r="Q18">
        <f>TINV(0.05,R18-1)</f>
        <v>12.70620473398699</v>
      </c>
      <c r="R18">
        <v>2</v>
      </c>
      <c r="S18" s="3">
        <f>VAR(C5:C6)</f>
        <v>1.8000000000000031E-5</v>
      </c>
      <c r="T18">
        <f>AVERAGE(C5:C6)</f>
        <v>0.2445</v>
      </c>
      <c r="U18" s="4" t="s">
        <v>52</v>
      </c>
      <c r="V18" s="5">
        <f t="shared" si="0"/>
        <v>3.8118614201961006E-2</v>
      </c>
    </row>
    <row r="19" spans="1:22">
      <c r="A19" t="s">
        <v>18</v>
      </c>
      <c r="K19">
        <v>0.95430000000000004</v>
      </c>
      <c r="L19">
        <v>0.23499999999999999</v>
      </c>
      <c r="N19">
        <v>0.95430000000000004</v>
      </c>
      <c r="O19">
        <v>0.23499999999999999</v>
      </c>
      <c r="Q19">
        <f>TINV(0.05,R19-1)</f>
        <v>2.7764451050438028</v>
      </c>
      <c r="R19">
        <v>5</v>
      </c>
      <c r="S19" s="3">
        <f>VAR(F5:F9)</f>
        <v>2.373699999999998E-5</v>
      </c>
      <c r="T19">
        <f>AVERAGE(F5:F9)</f>
        <v>0.23978000000000002</v>
      </c>
      <c r="U19" s="4" t="s">
        <v>52</v>
      </c>
      <c r="V19" s="5">
        <f t="shared" si="0"/>
        <v>6.049465494403829E-3</v>
      </c>
    </row>
    <row r="20" spans="1:22">
      <c r="A20" t="s">
        <v>19</v>
      </c>
      <c r="K20">
        <v>0.95440000000000003</v>
      </c>
      <c r="L20">
        <v>0.2349</v>
      </c>
      <c r="N20">
        <v>0.95440000000000003</v>
      </c>
      <c r="O20">
        <v>0.2349</v>
      </c>
      <c r="Q20">
        <f>TINV(0.05,R20-1)</f>
        <v>2.2621571581735829</v>
      </c>
      <c r="R20">
        <v>10</v>
      </c>
      <c r="S20" s="3">
        <f>VAR(I5:I14)</f>
        <v>1.8742333333333332E-5</v>
      </c>
      <c r="T20">
        <f>AVERAGE(I5:I14)</f>
        <v>0.23707000000000003</v>
      </c>
      <c r="U20" s="4" t="s">
        <v>52</v>
      </c>
      <c r="V20" s="5">
        <f t="shared" si="0"/>
        <v>3.0969529113325433E-3</v>
      </c>
    </row>
    <row r="21" spans="1:22">
      <c r="A21" t="s">
        <v>20</v>
      </c>
      <c r="K21">
        <v>0.95430000000000004</v>
      </c>
      <c r="L21">
        <v>0.23519999999999999</v>
      </c>
      <c r="N21">
        <v>0.95430000000000004</v>
      </c>
      <c r="O21">
        <v>0.23519999999999999</v>
      </c>
      <c r="Q21">
        <f>TINV(0.05,R21-1)</f>
        <v>2.0930240498548649</v>
      </c>
      <c r="R21">
        <v>20</v>
      </c>
      <c r="S21" s="3">
        <f>VAR(L5:L24)</f>
        <v>1.0143157894736842E-5</v>
      </c>
      <c r="T21">
        <f>AVERAGE(L5:L24)</f>
        <v>0.23600000000000004</v>
      </c>
      <c r="U21" s="4" t="s">
        <v>52</v>
      </c>
      <c r="V21" s="5">
        <f t="shared" si="0"/>
        <v>1.4905474771590333E-3</v>
      </c>
    </row>
    <row r="22" spans="1:22">
      <c r="A22" t="s">
        <v>21</v>
      </c>
      <c r="K22">
        <v>0.95430000000000004</v>
      </c>
      <c r="L22">
        <v>0.23530000000000001</v>
      </c>
      <c r="N22">
        <v>0.95430000000000004</v>
      </c>
      <c r="O22">
        <v>0.23530000000000001</v>
      </c>
      <c r="Q22">
        <f>TINV(0.05,R22-1)</f>
        <v>2.0452296111085477</v>
      </c>
      <c r="R22">
        <v>30</v>
      </c>
      <c r="S22" s="3">
        <f>VAR(O5:O34)</f>
        <v>7.0555862068965522E-6</v>
      </c>
      <c r="T22">
        <f>AVERAGE(O5:O34)</f>
        <v>0.23555999999999999</v>
      </c>
      <c r="U22" s="4" t="s">
        <v>52</v>
      </c>
      <c r="V22" s="5">
        <f t="shared" si="0"/>
        <v>9.9185456337181764E-4</v>
      </c>
    </row>
    <row r="23" spans="1:22">
      <c r="A23" t="s">
        <v>22</v>
      </c>
      <c r="K23">
        <v>0.95420000000000005</v>
      </c>
      <c r="L23">
        <v>0.23549999999999999</v>
      </c>
      <c r="N23">
        <v>0.95420000000000005</v>
      </c>
      <c r="O23">
        <v>0.23549999999999999</v>
      </c>
    </row>
    <row r="24" spans="1:22">
      <c r="A24" t="s">
        <v>23</v>
      </c>
      <c r="K24">
        <v>0.95430000000000004</v>
      </c>
      <c r="L24">
        <v>0.2351</v>
      </c>
      <c r="N24">
        <v>0.95430000000000004</v>
      </c>
      <c r="O24">
        <v>0.2351</v>
      </c>
    </row>
    <row r="25" spans="1:22">
      <c r="A25" t="s">
        <v>25</v>
      </c>
      <c r="N25">
        <v>0.95440000000000003</v>
      </c>
      <c r="O25">
        <v>0.23469999999999999</v>
      </c>
    </row>
    <row r="26" spans="1:22">
      <c r="A26" t="s">
        <v>26</v>
      </c>
      <c r="N26">
        <v>0.95430000000000004</v>
      </c>
      <c r="O26">
        <v>0.2349</v>
      </c>
    </row>
    <row r="27" spans="1:22">
      <c r="A27" t="s">
        <v>27</v>
      </c>
      <c r="N27">
        <v>0.95430000000000004</v>
      </c>
      <c r="O27">
        <v>0.23480000000000001</v>
      </c>
    </row>
    <row r="28" spans="1:22">
      <c r="A28" t="s">
        <v>28</v>
      </c>
      <c r="N28">
        <v>0.95440000000000003</v>
      </c>
      <c r="O28">
        <v>0.23469999999999999</v>
      </c>
    </row>
    <row r="29" spans="1:22">
      <c r="A29" t="s">
        <v>29</v>
      </c>
      <c r="N29">
        <v>0.95440000000000003</v>
      </c>
      <c r="O29">
        <v>0.23480000000000001</v>
      </c>
    </row>
    <row r="30" spans="1:22">
      <c r="A30" t="s">
        <v>30</v>
      </c>
      <c r="N30">
        <v>0.95430000000000004</v>
      </c>
      <c r="O30">
        <v>0.2349</v>
      </c>
    </row>
    <row r="31" spans="1:22">
      <c r="A31" t="s">
        <v>31</v>
      </c>
      <c r="N31">
        <v>0.95440000000000003</v>
      </c>
      <c r="O31">
        <v>0.2346</v>
      </c>
    </row>
    <row r="32" spans="1:22">
      <c r="A32" t="s">
        <v>32</v>
      </c>
      <c r="N32">
        <v>0.95440000000000003</v>
      </c>
      <c r="O32">
        <v>0.23449999999999999</v>
      </c>
    </row>
    <row r="33" spans="1:15">
      <c r="A33" t="s">
        <v>33</v>
      </c>
      <c r="N33">
        <v>0.95440000000000003</v>
      </c>
      <c r="O33">
        <v>0.23449999999999999</v>
      </c>
    </row>
    <row r="34" spans="1:15">
      <c r="A34" t="s">
        <v>34</v>
      </c>
      <c r="N34">
        <v>0.95440000000000003</v>
      </c>
      <c r="O34">
        <v>0.2344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Variations</vt:lpstr>
      <vt:lpstr>Number Run Variations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2010-05-12T07:32:46Z</dcterms:created>
  <dcterms:modified xsi:type="dcterms:W3CDTF">2010-05-12T18:21:34Z</dcterms:modified>
</cp:coreProperties>
</file>