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Other Texts Totals by Loc"/>
    <sheet r:id="rId2" sheetId="2" name="New Pivot Table"/>
    <sheet r:id="rId3" sheetId="3" name="Total Hold Pickups by Loc"/>
    <sheet r:id="rId4" sheetId="4" name="Total Registered Users"/>
  </sheets>
  <calcPr fullCalcOnLoad="1"/>
</workbook>
</file>

<file path=xl/sharedStrings.xml><?xml version="1.0" encoding="utf-8"?>
<sst xmlns="http://schemas.openxmlformats.org/spreadsheetml/2006/main" count="103" uniqueCount="43">
  <si>
    <t>BROW</t>
  </si>
  <si>
    <t>CUDA</t>
  </si>
  <si>
    <t>FRAN</t>
  </si>
  <si>
    <t>GRND</t>
  </si>
  <si>
    <t>GRFI</t>
  </si>
  <si>
    <t>HALE</t>
  </si>
  <si>
    <t>NSHO</t>
  </si>
  <si>
    <t>OAKC</t>
  </si>
  <si>
    <t>SHOR</t>
  </si>
  <si>
    <t>SMIL</t>
  </si>
  <si>
    <t>STFR</t>
  </si>
  <si>
    <t>TOSA</t>
  </si>
  <si>
    <t>WALL</t>
  </si>
  <si>
    <t xml:space="preserve">WEST </t>
  </si>
  <si>
    <t>WFBA</t>
  </si>
  <si>
    <t>BAYV</t>
  </si>
  <si>
    <t>CAPITOL</t>
  </si>
  <si>
    <t>CENTER ST</t>
  </si>
  <si>
    <t>EAST</t>
  </si>
  <si>
    <t>CENTRAL</t>
  </si>
  <si>
    <t>KING</t>
  </si>
  <si>
    <t>TIPPE</t>
  </si>
  <si>
    <t>Hold notices sent for the month</t>
  </si>
  <si>
    <t xml:space="preserve">Hold cancel notices sent for the month </t>
  </si>
  <si>
    <t xml:space="preserve">Overdue notices sent for the month </t>
  </si>
  <si>
    <t xml:space="preserve">Overdue items eligible for renewal, notices sent for the month </t>
  </si>
  <si>
    <t xml:space="preserve">Overdue items ineligible for renewal, notices sent for the month </t>
  </si>
  <si>
    <t xml:space="preserve">  Percentage of overall overdue items where renewal was attempted</t>
  </si>
  <si>
    <t xml:space="preserve">Overdue items renewed successfully by patrons for the month </t>
  </si>
  <si>
    <t xml:space="preserve">  Percentage of overall overdue items where renewal was successful</t>
  </si>
  <si>
    <t xml:space="preserve">Overdue items unsuccessfully renewed by patrons for the month </t>
  </si>
  <si>
    <t xml:space="preserve">  Percentage of overall overdue items where renewal failed</t>
  </si>
  <si>
    <t xml:space="preserve">Renewal notices sent for the month </t>
  </si>
  <si>
    <t xml:space="preserve">Items eligible for renewal notices sent for the month </t>
  </si>
  <si>
    <t xml:space="preserve">Items ineligible for renewal notices sent for the month </t>
  </si>
  <si>
    <t xml:space="preserve">  Percentage of overall items where renewal was attempted</t>
  </si>
  <si>
    <t xml:space="preserve">Items renewed successfully by patrons for the month </t>
  </si>
  <si>
    <t xml:space="preserve">  Percentage of overall items where renewal was successful</t>
  </si>
  <si>
    <t xml:space="preserve">Items unsuccessfully renewed by patrons for the month </t>
  </si>
  <si>
    <t xml:space="preserve">  Percentage of overall items where renewal failed</t>
  </si>
  <si>
    <t>WEST</t>
  </si>
  <si>
    <t>CENTRAL-MPL</t>
  </si>
  <si>
    <t>Doublecheck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</si>
</sst>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  <font>
      <b/>
      <sz val="16"/>
      <color rgb="FF000000"/>
      <name val="Arial Narrow"/>
      <family val="2"/>
    </font>
    <font>
      <b/>
      <sz val="11"/>
      <color rgb="FF000000"/>
      <name val="Arial Narrow"/>
      <family val="2"/>
    </font>
    <font>
      <sz val="10"/>
      <color rgb="FF000000"/>
      <name val="Arial Narrow"/>
      <family val="2"/>
    </font>
    <font>
      <b/>
      <sz val="12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d6dce5"/>
      </patternFill>
    </fill>
    <fill>
      <patternFill patternType="solid">
        <fgColor rgb="FFf8cbad"/>
      </patternFill>
    </fill>
    <fill>
      <patternFill patternType="solid">
        <fgColor rgb="FFffafea"/>
      </patternFill>
    </fill>
    <fill>
      <patternFill patternType="solid">
        <fgColor rgb="FFffe699"/>
      </patternFill>
    </fill>
    <fill>
      <patternFill patternType="solid">
        <f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xfId="0" numFmtId="0" borderId="0" fontId="0" fillId="0"/>
    <xf xfId="0" numFmtId="0" borderId="0" fontId="0" fillId="0" applyAlignment="1">
      <alignment horizontal="general"/>
    </xf>
    <xf xfId="0" numFmtId="17" applyNumberFormat="1" borderId="1" applyBorder="1" fontId="1" applyFont="1" fillId="2" applyFill="1" applyAlignment="1">
      <alignment horizontal="left"/>
    </xf>
    <xf xfId="0" numFmtId="17" applyNumberFormat="1" borderId="1" applyBorder="1" fontId="2" applyFont="1" fillId="2" applyFill="1" applyAlignment="1">
      <alignment horizontal="left"/>
    </xf>
    <xf xfId="0" numFmtId="0" borderId="1" applyBorder="1" fontId="3" applyFont="1" fillId="2" applyFill="1" applyAlignment="1">
      <alignment horizontal="left"/>
    </xf>
    <xf xfId="0" numFmtId="17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7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7" applyNumberFormat="1" borderId="1" applyBorder="1" fontId="1" applyFont="1" fillId="3" applyFill="1" applyAlignment="1">
      <alignment horizontal="left"/>
    </xf>
    <xf xfId="0" numFmtId="17" applyNumberFormat="1" borderId="1" applyBorder="1" fontId="2" applyFont="1" fillId="3" applyFill="1" applyAlignment="1">
      <alignment horizontal="left"/>
    </xf>
    <xf xfId="0" numFmtId="0" borderId="1" applyBorder="1" fontId="3" applyFont="1" fillId="3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3" applyFont="1" fillId="4" applyFill="1" applyAlignment="1">
      <alignment horizontal="left" wrapText="1"/>
    </xf>
    <xf xfId="0" numFmtId="17" applyNumberFormat="1" borderId="1" applyBorder="1" fontId="2" applyFont="1" fillId="4" applyFill="1" applyAlignment="1">
      <alignment horizontal="center"/>
    </xf>
    <xf xfId="0" numFmtId="17" applyNumberFormat="1" borderId="1" applyBorder="1" fontId="2" applyFont="1" fillId="4" applyFill="1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left" wrapText="1"/>
    </xf>
    <xf xfId="0" numFmtId="164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3" applyFont="1" fillId="5" applyFill="1" applyAlignment="1">
      <alignment horizontal="center" wrapText="1"/>
    </xf>
    <xf xfId="0" numFmtId="17" applyNumberFormat="1" borderId="1" applyBorder="1" fontId="2" applyFont="1" fillId="5" applyFill="1" applyAlignment="1">
      <alignment horizontal="center" wrapText="1"/>
    </xf>
    <xf xfId="0" numFmtId="3" applyNumberFormat="1" borderId="1" applyBorder="1" fontId="1" applyFont="1" fillId="5" applyFill="1" applyAlignment="1">
      <alignment horizontal="center" wrapText="1"/>
    </xf>
    <xf xfId="0" numFmtId="3" applyNumberFormat="1" borderId="1" applyBorder="1" fontId="4" applyFont="1" fillId="5" applyFill="1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5" applyFont="1" fillId="5" applyFill="1" applyAlignment="1">
      <alignment horizontal="left" wrapText="1"/>
    </xf>
    <xf xfId="0" numFmtId="3" applyNumberFormat="1" borderId="1" applyBorder="1" fontId="2" applyFont="1" fillId="6" applyFill="1" applyAlignment="1">
      <alignment horizontal="right"/>
    </xf>
    <xf xfId="0" numFmtId="3" applyNumberFormat="1" borderId="1" applyBorder="1" fontId="5" applyFont="1" fillId="6" applyFill="1" applyAlignment="1">
      <alignment horizontal="right"/>
    </xf>
    <xf xfId="0" numFmtId="3" applyNumberFormat="1" borderId="1" applyBorder="1" fontId="4" applyFont="1" fillId="6" applyFill="1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3" applyFont="1" fillId="5" applyFill="1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3"/>
  <sheetViews>
    <sheetView workbookViewId="0"/>
  </sheetViews>
  <sheetFormatPr defaultRowHeight="15" x14ac:dyDescent="0.25"/>
  <cols>
    <col min="1" max="1" style="21" width="53.29071428571429" customWidth="1" bestFit="1"/>
    <col min="2" max="2" style="10" width="11.719285714285713" customWidth="1" bestFit="1"/>
    <col min="3" max="3" style="10" width="11.290714285714287" customWidth="1" bestFit="1"/>
    <col min="4" max="4" style="10" width="8.862142857142858" customWidth="1" bestFit="1"/>
    <col min="5" max="5" style="10" width="8.862142857142858" customWidth="1" bestFit="1"/>
    <col min="6" max="6" style="10" width="8.862142857142858" customWidth="1" bestFit="1"/>
    <col min="7" max="7" style="10" width="8.862142857142858" customWidth="1" bestFit="1"/>
    <col min="8" max="8" style="10" width="8.862142857142858" customWidth="1" bestFit="1"/>
    <col min="9" max="9" style="10" width="8.862142857142858" customWidth="1" bestFit="1"/>
    <col min="10" max="10" style="10" width="8.862142857142858" customWidth="1" bestFit="1"/>
    <col min="11" max="11" style="10" width="8.862142857142858" customWidth="1" bestFit="1"/>
    <col min="12" max="12" style="10" width="8.862142857142858" customWidth="1" bestFit="1"/>
    <col min="13" max="13" style="10" width="8.862142857142858" customWidth="1" bestFit="1"/>
    <col min="14" max="14" style="10" width="8.862142857142858" customWidth="1" bestFit="1"/>
    <col min="15" max="15" style="10" width="8.862142857142858" customWidth="1" bestFit="1"/>
    <col min="16" max="16" style="10" width="8.862142857142858" customWidth="1" bestFit="1"/>
    <col min="17" max="17" style="10" width="8.862142857142858" customWidth="1" bestFit="1"/>
    <col min="18" max="18" style="10" width="13.862142857142858" customWidth="1" bestFit="1"/>
    <col min="19" max="19" style="10" width="10.290714285714287" customWidth="1" bestFit="1"/>
    <col min="20" max="20" style="21" width="77.005" customWidth="1" bestFit="1"/>
    <col min="21" max="21" style="8" width="11.862142857142858" customWidth="1" bestFit="1"/>
    <col min="22" max="22" style="8" width="11.862142857142858" customWidth="1" bestFit="1"/>
  </cols>
  <sheetData>
    <row x14ac:dyDescent="0.25" r="1" customHeight="1" ht="39" customFormat="1" s="23">
      <c r="A1" s="24"/>
      <c r="B1" s="25">
        <v>44593</v>
      </c>
      <c r="C1" s="26" t="s">
        <v>5</v>
      </c>
      <c r="D1" s="26" t="s">
        <v>14</v>
      </c>
      <c r="E1" s="26" t="s">
        <v>8</v>
      </c>
      <c r="F1" s="26" t="s">
        <v>1</v>
      </c>
      <c r="G1" s="26" t="s">
        <v>6</v>
      </c>
      <c r="H1" s="26" t="s">
        <v>0</v>
      </c>
      <c r="I1" s="26" t="s">
        <v>10</v>
      </c>
      <c r="J1" s="26" t="s">
        <v>12</v>
      </c>
      <c r="K1" s="26" t="s">
        <v>11</v>
      </c>
      <c r="L1" s="26" t="s">
        <v>7</v>
      </c>
      <c r="M1" s="26" t="s">
        <v>40</v>
      </c>
      <c r="N1" s="26" t="s">
        <v>3</v>
      </c>
      <c r="O1" s="26" t="s">
        <v>4</v>
      </c>
      <c r="P1" s="26" t="s">
        <v>9</v>
      </c>
      <c r="Q1" s="26" t="s">
        <v>2</v>
      </c>
      <c r="R1" s="26" t="s">
        <v>41</v>
      </c>
      <c r="S1" s="27" t="s">
        <v>42</v>
      </c>
      <c r="T1" s="28"/>
      <c r="U1" s="29"/>
      <c r="V1" s="29"/>
    </row>
    <row x14ac:dyDescent="0.25" r="2" customHeight="1" ht="24.75">
      <c r="A2" s="30" t="s">
        <v>22</v>
      </c>
      <c r="B2" s="31">
        <v>9771</v>
      </c>
      <c r="C2" s="32">
        <v>132</v>
      </c>
      <c r="D2" s="32">
        <v>393</v>
      </c>
      <c r="E2" s="32">
        <v>597</v>
      </c>
      <c r="F2" s="32">
        <v>173</v>
      </c>
      <c r="G2" s="32">
        <v>443</v>
      </c>
      <c r="H2" s="32">
        <v>97</v>
      </c>
      <c r="I2" s="32">
        <v>162</v>
      </c>
      <c r="J2" s="32">
        <v>463</v>
      </c>
      <c r="K2" s="32">
        <v>1194</v>
      </c>
      <c r="L2" s="32">
        <v>684</v>
      </c>
      <c r="M2" s="32">
        <v>13</v>
      </c>
      <c r="N2" s="32">
        <v>327</v>
      </c>
      <c r="O2" s="32">
        <v>324</v>
      </c>
      <c r="P2" s="32">
        <v>148</v>
      </c>
      <c r="Q2" s="32">
        <v>669</v>
      </c>
      <c r="R2" s="32">
        <f>3944+8</f>
      </c>
      <c r="S2" s="33">
        <f>SUM(C2:R2)</f>
      </c>
      <c r="T2" s="30" t="s">
        <v>22</v>
      </c>
      <c r="U2" s="34"/>
      <c r="V2" s="34"/>
    </row>
    <row x14ac:dyDescent="0.25" r="3" customHeight="1" ht="24.75">
      <c r="A3" s="30" t="s">
        <v>23</v>
      </c>
      <c r="B3" s="31">
        <v>110</v>
      </c>
      <c r="C3" s="32">
        <v>2</v>
      </c>
      <c r="D3" s="32">
        <v>1</v>
      </c>
      <c r="E3" s="32">
        <v>8</v>
      </c>
      <c r="F3" s="32">
        <v>1</v>
      </c>
      <c r="G3" s="32">
        <v>8</v>
      </c>
      <c r="H3" s="32">
        <v>0</v>
      </c>
      <c r="I3" s="32">
        <v>0</v>
      </c>
      <c r="J3" s="32">
        <v>4</v>
      </c>
      <c r="K3" s="32">
        <v>14</v>
      </c>
      <c r="L3" s="32">
        <v>7</v>
      </c>
      <c r="M3" s="32">
        <v>1</v>
      </c>
      <c r="N3" s="32">
        <v>4</v>
      </c>
      <c r="O3" s="32">
        <v>7</v>
      </c>
      <c r="P3" s="32">
        <v>2</v>
      </c>
      <c r="Q3" s="32">
        <v>3</v>
      </c>
      <c r="R3" s="32">
        <v>48</v>
      </c>
      <c r="S3" s="33">
        <f>SUM(C3:R3)</f>
      </c>
      <c r="T3" s="30" t="s">
        <v>23</v>
      </c>
      <c r="U3" s="34"/>
      <c r="V3" s="34"/>
    </row>
    <row x14ac:dyDescent="0.25" r="4" customHeight="1" ht="24.75">
      <c r="A4" s="30" t="s">
        <v>24</v>
      </c>
      <c r="B4" s="31">
        <v>4590</v>
      </c>
      <c r="C4" s="32">
        <v>51</v>
      </c>
      <c r="D4" s="32">
        <v>157</v>
      </c>
      <c r="E4" s="32">
        <v>291</v>
      </c>
      <c r="F4" s="32">
        <v>140</v>
      </c>
      <c r="G4" s="32">
        <v>174</v>
      </c>
      <c r="H4" s="32">
        <v>39</v>
      </c>
      <c r="I4" s="32">
        <v>62</v>
      </c>
      <c r="J4" s="32">
        <v>185</v>
      </c>
      <c r="K4" s="32">
        <v>521</v>
      </c>
      <c r="L4" s="32">
        <v>277</v>
      </c>
      <c r="M4" s="32">
        <v>4</v>
      </c>
      <c r="N4" s="32">
        <v>112</v>
      </c>
      <c r="O4" s="32">
        <v>111</v>
      </c>
      <c r="P4" s="32">
        <v>104</v>
      </c>
      <c r="Q4" s="32">
        <v>218</v>
      </c>
      <c r="R4" s="32">
        <f>2132+1+11</f>
      </c>
      <c r="S4" s="33">
        <f>SUM(C4:R4)</f>
      </c>
      <c r="T4" s="30" t="s">
        <v>24</v>
      </c>
      <c r="U4" s="34"/>
      <c r="V4" s="34"/>
    </row>
    <row x14ac:dyDescent="0.25" r="5" customHeight="1" ht="31.5">
      <c r="A5" s="35" t="s">
        <v>25</v>
      </c>
      <c r="B5" s="31">
        <v>8710</v>
      </c>
      <c r="C5" s="32">
        <v>117</v>
      </c>
      <c r="D5" s="32">
        <v>221</v>
      </c>
      <c r="E5" s="32">
        <v>458</v>
      </c>
      <c r="F5" s="32">
        <v>281</v>
      </c>
      <c r="G5" s="32">
        <v>229</v>
      </c>
      <c r="H5" s="32">
        <v>63</v>
      </c>
      <c r="I5" s="32">
        <v>128</v>
      </c>
      <c r="J5" s="32">
        <v>369</v>
      </c>
      <c r="K5" s="32">
        <v>1053</v>
      </c>
      <c r="L5" s="32">
        <v>663</v>
      </c>
      <c r="M5" s="32">
        <v>4</v>
      </c>
      <c r="N5" s="32">
        <v>230</v>
      </c>
      <c r="O5" s="32">
        <v>242</v>
      </c>
      <c r="P5" s="32">
        <v>264</v>
      </c>
      <c r="Q5" s="32">
        <v>489</v>
      </c>
      <c r="R5" s="32">
        <f>3883+1+15</f>
      </c>
      <c r="S5" s="33">
        <f>SUM(C5:R5)</f>
      </c>
      <c r="T5" s="35" t="s">
        <v>25</v>
      </c>
      <c r="U5" s="34"/>
      <c r="V5" s="34"/>
    </row>
    <row x14ac:dyDescent="0.25" r="6" customHeight="1" ht="31.5">
      <c r="A6" s="35" t="s">
        <v>26</v>
      </c>
      <c r="B6" s="31">
        <v>4298</v>
      </c>
      <c r="C6" s="32">
        <v>41</v>
      </c>
      <c r="D6" s="32">
        <v>89</v>
      </c>
      <c r="E6" s="32">
        <v>169</v>
      </c>
      <c r="F6" s="32">
        <v>85</v>
      </c>
      <c r="G6" s="32">
        <v>165</v>
      </c>
      <c r="H6" s="32">
        <v>18</v>
      </c>
      <c r="I6" s="32">
        <v>38</v>
      </c>
      <c r="J6" s="32">
        <v>134</v>
      </c>
      <c r="K6" s="32">
        <v>447</v>
      </c>
      <c r="L6" s="32">
        <v>147</v>
      </c>
      <c r="M6" s="32">
        <v>1</v>
      </c>
      <c r="N6" s="32">
        <v>39</v>
      </c>
      <c r="O6" s="32">
        <v>107</v>
      </c>
      <c r="P6" s="32">
        <v>122</v>
      </c>
      <c r="Q6" s="32">
        <v>109</v>
      </c>
      <c r="R6" s="32">
        <f>2584+3</f>
      </c>
      <c r="S6" s="33">
        <f>SUM(C6:R6)</f>
      </c>
      <c r="T6" s="35" t="s">
        <v>26</v>
      </c>
      <c r="U6" s="34"/>
      <c r="V6" s="34"/>
    </row>
    <row x14ac:dyDescent="0.25" r="7" customHeight="1" ht="31.5">
      <c r="A7" s="35" t="s">
        <v>28</v>
      </c>
      <c r="B7" s="31">
        <v>1534</v>
      </c>
      <c r="C7" s="32">
        <v>20</v>
      </c>
      <c r="D7" s="32">
        <v>26</v>
      </c>
      <c r="E7" s="32">
        <v>73</v>
      </c>
      <c r="F7" s="32">
        <v>52</v>
      </c>
      <c r="G7" s="32">
        <v>22</v>
      </c>
      <c r="H7" s="32">
        <v>13</v>
      </c>
      <c r="I7" s="32">
        <v>39</v>
      </c>
      <c r="J7" s="32">
        <v>103</v>
      </c>
      <c r="K7" s="32">
        <v>262</v>
      </c>
      <c r="L7" s="32">
        <v>147</v>
      </c>
      <c r="M7" s="32">
        <v>0</v>
      </c>
      <c r="N7" s="32">
        <v>62</v>
      </c>
      <c r="O7" s="32">
        <v>41</v>
      </c>
      <c r="P7" s="32">
        <v>28</v>
      </c>
      <c r="Q7" s="32">
        <v>20</v>
      </c>
      <c r="R7" s="32">
        <f>624+1+1</f>
      </c>
      <c r="S7" s="33">
        <f>SUM(C7:R7)</f>
      </c>
      <c r="T7" s="35" t="s">
        <v>28</v>
      </c>
      <c r="U7" s="34"/>
      <c r="V7" s="34"/>
    </row>
    <row x14ac:dyDescent="0.25" r="8" customHeight="1" ht="31.5">
      <c r="A8" s="35" t="s">
        <v>30</v>
      </c>
      <c r="B8" s="31">
        <v>224</v>
      </c>
      <c r="C8" s="32">
        <v>0</v>
      </c>
      <c r="D8" s="32">
        <v>2</v>
      </c>
      <c r="E8" s="32">
        <v>12</v>
      </c>
      <c r="F8" s="32">
        <v>4</v>
      </c>
      <c r="G8" s="32">
        <v>22</v>
      </c>
      <c r="H8" s="32">
        <v>1</v>
      </c>
      <c r="I8" s="32">
        <v>3</v>
      </c>
      <c r="J8" s="32">
        <v>13</v>
      </c>
      <c r="K8" s="32">
        <v>28</v>
      </c>
      <c r="L8" s="32">
        <v>4</v>
      </c>
      <c r="M8" s="32">
        <v>0</v>
      </c>
      <c r="N8" s="32">
        <v>3</v>
      </c>
      <c r="O8" s="32">
        <v>6</v>
      </c>
      <c r="P8" s="32">
        <v>1</v>
      </c>
      <c r="Q8" s="32">
        <v>11</v>
      </c>
      <c r="R8" s="32">
        <f>114</f>
      </c>
      <c r="S8" s="33">
        <f>SUM(C8:R8)</f>
      </c>
      <c r="T8" s="35" t="s">
        <v>30</v>
      </c>
      <c r="U8" s="34"/>
      <c r="V8" s="34"/>
    </row>
    <row x14ac:dyDescent="0.25" r="9" customHeight="1" ht="24.75">
      <c r="A9" s="30" t="s">
        <v>32</v>
      </c>
      <c r="B9" s="31">
        <v>11557</v>
      </c>
      <c r="C9" s="32">
        <v>136</v>
      </c>
      <c r="D9" s="32">
        <v>549</v>
      </c>
      <c r="E9" s="32">
        <v>669</v>
      </c>
      <c r="F9" s="32">
        <v>382</v>
      </c>
      <c r="G9" s="32">
        <v>494</v>
      </c>
      <c r="H9" s="32">
        <v>97</v>
      </c>
      <c r="I9" s="32">
        <v>232</v>
      </c>
      <c r="J9" s="32">
        <v>526</v>
      </c>
      <c r="K9" s="32">
        <v>1224</v>
      </c>
      <c r="L9" s="32">
        <v>764</v>
      </c>
      <c r="M9" s="32">
        <v>17</v>
      </c>
      <c r="N9" s="32">
        <v>344</v>
      </c>
      <c r="O9" s="32">
        <v>399</v>
      </c>
      <c r="P9" s="32">
        <v>261</v>
      </c>
      <c r="Q9" s="32">
        <v>812</v>
      </c>
      <c r="R9" s="32">
        <f>4627+2+21+1</f>
      </c>
      <c r="S9" s="33">
        <f>SUM(C9:R9)</f>
      </c>
      <c r="T9" s="30" t="s">
        <v>32</v>
      </c>
      <c r="U9" s="34"/>
      <c r="V9" s="34"/>
    </row>
    <row x14ac:dyDescent="0.25" r="10" customHeight="1" ht="24.75">
      <c r="A10" s="35" t="s">
        <v>33</v>
      </c>
      <c r="B10" s="31">
        <v>32349</v>
      </c>
      <c r="C10" s="32">
        <v>408</v>
      </c>
      <c r="D10" s="32">
        <v>1370</v>
      </c>
      <c r="E10" s="32">
        <v>1641</v>
      </c>
      <c r="F10" s="32">
        <v>1140</v>
      </c>
      <c r="G10" s="32">
        <v>1206</v>
      </c>
      <c r="H10" s="32">
        <v>252</v>
      </c>
      <c r="I10" s="32">
        <v>820</v>
      </c>
      <c r="J10" s="32">
        <v>1399</v>
      </c>
      <c r="K10" s="32">
        <v>3416</v>
      </c>
      <c r="L10" s="32">
        <v>2442</v>
      </c>
      <c r="M10" s="32">
        <v>27</v>
      </c>
      <c r="N10" s="32">
        <v>977</v>
      </c>
      <c r="O10" s="32">
        <v>1122</v>
      </c>
      <c r="P10" s="32">
        <v>739</v>
      </c>
      <c r="Q10" s="32">
        <v>2353</v>
      </c>
      <c r="R10" s="32">
        <f>12986+1+49</f>
      </c>
      <c r="S10" s="33">
        <f>SUM(C10:R10)</f>
      </c>
      <c r="T10" s="35" t="s">
        <v>33</v>
      </c>
      <c r="U10" s="34"/>
      <c r="V10" s="34"/>
    </row>
    <row x14ac:dyDescent="0.25" r="11" customHeight="1" ht="24.75">
      <c r="A11" s="35" t="s">
        <v>34</v>
      </c>
      <c r="B11" s="31">
        <v>5999</v>
      </c>
      <c r="C11" s="32">
        <v>100</v>
      </c>
      <c r="D11" s="32">
        <v>152</v>
      </c>
      <c r="E11" s="32">
        <v>304</v>
      </c>
      <c r="F11" s="32">
        <v>156</v>
      </c>
      <c r="G11" s="32">
        <v>325</v>
      </c>
      <c r="H11" s="32">
        <v>39</v>
      </c>
      <c r="I11" s="32">
        <v>116</v>
      </c>
      <c r="J11" s="32">
        <v>422</v>
      </c>
      <c r="K11" s="32">
        <v>586</v>
      </c>
      <c r="L11" s="32">
        <v>357</v>
      </c>
      <c r="M11" s="32">
        <v>3</v>
      </c>
      <c r="N11" s="32">
        <v>81</v>
      </c>
      <c r="O11" s="32">
        <v>315</v>
      </c>
      <c r="P11" s="32">
        <v>105</v>
      </c>
      <c r="Q11" s="32">
        <v>408</v>
      </c>
      <c r="R11" s="32">
        <f>2522+1+7</f>
      </c>
      <c r="S11" s="33">
        <f>SUM(C11:R11)</f>
      </c>
      <c r="T11" s="35" t="s">
        <v>34</v>
      </c>
      <c r="U11" s="34"/>
      <c r="V11" s="34"/>
    </row>
    <row x14ac:dyDescent="0.25" r="12" customHeight="1" ht="24.75">
      <c r="A12" s="35" t="s">
        <v>36</v>
      </c>
      <c r="B12" s="31">
        <v>7004</v>
      </c>
      <c r="C12" s="32">
        <v>77</v>
      </c>
      <c r="D12" s="32">
        <v>335</v>
      </c>
      <c r="E12" s="32">
        <v>351</v>
      </c>
      <c r="F12" s="32">
        <v>241</v>
      </c>
      <c r="G12" s="32">
        <v>313</v>
      </c>
      <c r="H12" s="32">
        <v>27</v>
      </c>
      <c r="I12" s="32">
        <v>227</v>
      </c>
      <c r="J12" s="32">
        <v>319</v>
      </c>
      <c r="K12" s="32">
        <v>877</v>
      </c>
      <c r="L12" s="32">
        <v>299</v>
      </c>
      <c r="M12" s="32">
        <v>15</v>
      </c>
      <c r="N12" s="32">
        <v>132</v>
      </c>
      <c r="O12" s="32">
        <v>249</v>
      </c>
      <c r="P12" s="32">
        <v>223</v>
      </c>
      <c r="Q12" s="32">
        <v>521</v>
      </c>
      <c r="R12" s="32">
        <f>2792+6</f>
      </c>
      <c r="S12" s="33">
        <f>SUM(C12:R12)</f>
      </c>
      <c r="T12" s="35" t="s">
        <v>36</v>
      </c>
      <c r="U12" s="34"/>
      <c r="V12" s="34"/>
    </row>
    <row x14ac:dyDescent="0.25" r="13" customHeight="1" ht="25.5">
      <c r="A13" s="35" t="s">
        <v>38</v>
      </c>
      <c r="B13" s="31">
        <v>264</v>
      </c>
      <c r="C13" s="32">
        <v>5</v>
      </c>
      <c r="D13" s="32">
        <v>10</v>
      </c>
      <c r="E13" s="32">
        <v>10</v>
      </c>
      <c r="F13" s="32">
        <v>6</v>
      </c>
      <c r="G13" s="32">
        <v>7</v>
      </c>
      <c r="H13" s="32">
        <v>1</v>
      </c>
      <c r="I13" s="32">
        <v>4</v>
      </c>
      <c r="J13" s="32">
        <v>8</v>
      </c>
      <c r="K13" s="32">
        <v>34</v>
      </c>
      <c r="L13" s="32">
        <v>14</v>
      </c>
      <c r="M13" s="32">
        <v>0</v>
      </c>
      <c r="N13" s="32">
        <v>13</v>
      </c>
      <c r="O13" s="32">
        <v>6</v>
      </c>
      <c r="P13" s="32">
        <v>14</v>
      </c>
      <c r="Q13" s="32">
        <v>15</v>
      </c>
      <c r="R13" s="32">
        <v>117</v>
      </c>
      <c r="S13" s="33">
        <f>SUM(C13:R13)</f>
      </c>
      <c r="T13" s="35" t="s">
        <v>38</v>
      </c>
      <c r="U13" s="34"/>
      <c r="V13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9"/>
  <sheetViews>
    <sheetView workbookViewId="0"/>
  </sheetViews>
  <sheetFormatPr defaultRowHeight="15" x14ac:dyDescent="0.25"/>
  <cols>
    <col min="1" max="1" style="21" width="63.71928571428572" customWidth="1" bestFit="1"/>
    <col min="2" max="2" style="22" width="18.862142857142857" customWidth="1" bestFit="1"/>
    <col min="3" max="3" style="9" width="8.862142857142858" customWidth="1" bestFit="1"/>
  </cols>
  <sheetData>
    <row x14ac:dyDescent="0.25" r="1" customHeight="1" ht="16.5">
      <c r="A1" s="16"/>
      <c r="B1" s="17">
        <v>44593</v>
      </c>
      <c r="C1" s="18">
        <v>44562</v>
      </c>
    </row>
    <row x14ac:dyDescent="0.25" r="2" customHeight="1" ht="16.5">
      <c r="A2" s="16" t="s">
        <v>22</v>
      </c>
      <c r="B2" s="19">
        <v>9771</v>
      </c>
      <c r="C2" s="5"/>
    </row>
    <row x14ac:dyDescent="0.25" r="3" customHeight="1" ht="16.5">
      <c r="A3" s="16" t="s">
        <v>23</v>
      </c>
      <c r="B3" s="19">
        <v>110</v>
      </c>
      <c r="C3" s="5"/>
    </row>
    <row x14ac:dyDescent="0.25" r="4" customHeight="1" ht="16.5">
      <c r="A4" s="16" t="s">
        <v>24</v>
      </c>
      <c r="B4" s="19">
        <v>4590</v>
      </c>
      <c r="C4" s="5"/>
    </row>
    <row x14ac:dyDescent="0.25" r="5" customHeight="1" ht="16.5">
      <c r="A5" s="16" t="s">
        <v>25</v>
      </c>
      <c r="B5" s="19">
        <v>8710</v>
      </c>
      <c r="C5" s="5"/>
    </row>
    <row x14ac:dyDescent="0.25" r="6" customHeight="1" ht="16.5">
      <c r="A6" s="16" t="s">
        <v>26</v>
      </c>
      <c r="B6" s="19">
        <v>4298</v>
      </c>
      <c r="C6" s="5"/>
    </row>
    <row x14ac:dyDescent="0.25" r="7" customHeight="1" ht="16.5">
      <c r="A7" s="16" t="s">
        <v>27</v>
      </c>
      <c r="B7" s="20">
        <v>0.2018</v>
      </c>
      <c r="C7" s="5"/>
    </row>
    <row x14ac:dyDescent="0.25" r="8" customHeight="1" ht="16.5">
      <c r="A8" s="16" t="s">
        <v>28</v>
      </c>
      <c r="B8" s="19">
        <v>1534</v>
      </c>
      <c r="C8" s="5"/>
    </row>
    <row x14ac:dyDescent="0.25" r="9" customHeight="1" ht="16.5">
      <c r="A9" s="16" t="s">
        <v>29</v>
      </c>
      <c r="B9" s="20">
        <v>0.1761</v>
      </c>
      <c r="C9" s="5"/>
    </row>
    <row x14ac:dyDescent="0.25" r="10" customHeight="1" ht="16.5">
      <c r="A10" s="16" t="s">
        <v>30</v>
      </c>
      <c r="B10" s="19">
        <v>224</v>
      </c>
      <c r="C10" s="5"/>
    </row>
    <row x14ac:dyDescent="0.25" r="11" customHeight="1" ht="16.5">
      <c r="A11" s="16" t="s">
        <v>31</v>
      </c>
      <c r="B11" s="20">
        <v>0.0257</v>
      </c>
      <c r="C11" s="5"/>
    </row>
    <row x14ac:dyDescent="0.25" r="12" customHeight="1" ht="16.5">
      <c r="A12" s="16" t="s">
        <v>32</v>
      </c>
      <c r="B12" s="19">
        <v>11557</v>
      </c>
      <c r="C12" s="5"/>
    </row>
    <row x14ac:dyDescent="0.25" r="13" customHeight="1" ht="16.5">
      <c r="A13" s="16" t="s">
        <v>33</v>
      </c>
      <c r="B13" s="19">
        <v>32349</v>
      </c>
      <c r="C13" s="5"/>
    </row>
    <row x14ac:dyDescent="0.25" r="14" customHeight="1" ht="16.5">
      <c r="A14" s="16" t="s">
        <v>34</v>
      </c>
      <c r="B14" s="19">
        <v>5999</v>
      </c>
      <c r="C14" s="5"/>
    </row>
    <row x14ac:dyDescent="0.25" r="15" customHeight="1" ht="16.5">
      <c r="A15" s="16" t="s">
        <v>35</v>
      </c>
      <c r="B15" s="20">
        <v>0.2247</v>
      </c>
      <c r="C15" s="5"/>
    </row>
    <row x14ac:dyDescent="0.25" r="16" customHeight="1" ht="16.5">
      <c r="A16" s="16" t="s">
        <v>36</v>
      </c>
      <c r="B16" s="19">
        <v>7004</v>
      </c>
      <c r="C16" s="5"/>
    </row>
    <row x14ac:dyDescent="0.25" r="17" customHeight="1" ht="16.5">
      <c r="A17" s="16" t="s">
        <v>37</v>
      </c>
      <c r="B17" s="20">
        <v>0.2165</v>
      </c>
      <c r="C17" s="5"/>
    </row>
    <row x14ac:dyDescent="0.25" r="18" customHeight="1" ht="16.5">
      <c r="A18" s="16" t="s">
        <v>38</v>
      </c>
      <c r="B18" s="19">
        <v>264</v>
      </c>
      <c r="C18" s="5"/>
    </row>
    <row x14ac:dyDescent="0.25" r="19" customHeight="1" ht="16.5">
      <c r="A19" s="16" t="s">
        <v>39</v>
      </c>
      <c r="B19" s="20">
        <v>0.0082</v>
      </c>
      <c r="C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8" width="15.43357142857143" customWidth="1" bestFit="1"/>
    <col min="2" max="2" style="9" width="8.862142857142858" customWidth="1" bestFit="1"/>
    <col min="3" max="3" style="15" width="8.862142857142858" customWidth="1" bestFit="1"/>
    <col min="4" max="4" style="9" width="11.862142857142858" customWidth="1" bestFit="1"/>
    <col min="5" max="5" style="9" width="11.862142857142858" customWidth="1" bestFit="1"/>
    <col min="6" max="6" style="9" width="11.862142857142858" customWidth="1" bestFit="1"/>
    <col min="7" max="7" style="9" width="11.862142857142858" customWidth="1" bestFit="1"/>
    <col min="8" max="8" style="9" width="11.862142857142858" customWidth="1" bestFit="1"/>
    <col min="9" max="9" style="9" width="11.862142857142858" customWidth="1" bestFit="1"/>
    <col min="10" max="10" style="9" width="11.862142857142858" customWidth="1" bestFit="1"/>
    <col min="11" max="11" style="9" width="11.862142857142858" customWidth="1" bestFit="1"/>
    <col min="12" max="12" style="9" width="11.862142857142858" customWidth="1" bestFit="1"/>
    <col min="13" max="13" style="9" width="11.862142857142858" customWidth="1" bestFit="1"/>
  </cols>
  <sheetData>
    <row x14ac:dyDescent="0.25" r="1" customHeight="1" ht="16.5">
      <c r="A1" s="1"/>
      <c r="B1" s="11">
        <v>44562</v>
      </c>
      <c r="C1" s="12">
        <v>44593</v>
      </c>
      <c r="D1" s="11">
        <v>44621</v>
      </c>
      <c r="E1" s="11">
        <v>44652</v>
      </c>
      <c r="F1" s="11">
        <v>44682</v>
      </c>
      <c r="G1" s="11">
        <v>44713</v>
      </c>
      <c r="H1" s="11">
        <v>44743</v>
      </c>
      <c r="I1" s="11">
        <v>44774</v>
      </c>
      <c r="J1" s="11">
        <v>44805</v>
      </c>
      <c r="K1" s="11">
        <v>44835</v>
      </c>
      <c r="L1" s="11">
        <v>44866</v>
      </c>
      <c r="M1" s="11">
        <v>44896</v>
      </c>
    </row>
    <row x14ac:dyDescent="0.25" r="2" customHeight="1" ht="16.5">
      <c r="A2" s="13" t="s">
        <v>0</v>
      </c>
      <c r="B2" s="5"/>
      <c r="C2" s="6">
        <v>233</v>
      </c>
      <c r="D2" s="5"/>
      <c r="E2" s="5"/>
      <c r="F2" s="5"/>
      <c r="G2" s="5"/>
      <c r="H2" s="5"/>
      <c r="I2" s="5"/>
      <c r="J2" s="5"/>
      <c r="K2" s="5"/>
      <c r="L2" s="5"/>
      <c r="M2" s="5"/>
    </row>
    <row x14ac:dyDescent="0.25" r="3" customHeight="1" ht="16.5">
      <c r="A3" s="13" t="s">
        <v>1</v>
      </c>
      <c r="B3" s="5"/>
      <c r="C3" s="6">
        <v>695</v>
      </c>
      <c r="D3" s="5"/>
      <c r="E3" s="5"/>
      <c r="F3" s="5"/>
      <c r="G3" s="5"/>
      <c r="H3" s="5"/>
      <c r="I3" s="5"/>
      <c r="J3" s="5"/>
      <c r="K3" s="5"/>
      <c r="L3" s="5"/>
      <c r="M3" s="5"/>
    </row>
    <row x14ac:dyDescent="0.25" r="4" customHeight="1" ht="16.5">
      <c r="A4" s="13" t="s">
        <v>2</v>
      </c>
      <c r="B4" s="5"/>
      <c r="C4" s="6">
        <v>1699</v>
      </c>
      <c r="D4" s="5"/>
      <c r="E4" s="5"/>
      <c r="F4" s="5"/>
      <c r="G4" s="5"/>
      <c r="H4" s="5"/>
      <c r="I4" s="5"/>
      <c r="J4" s="5"/>
      <c r="K4" s="5"/>
      <c r="L4" s="5"/>
      <c r="M4" s="5"/>
    </row>
    <row x14ac:dyDescent="0.25" r="5" customHeight="1" ht="16.5">
      <c r="A5" s="13" t="s">
        <v>3</v>
      </c>
      <c r="B5" s="5"/>
      <c r="C5" s="6">
        <v>783</v>
      </c>
      <c r="D5" s="5"/>
      <c r="E5" s="5"/>
      <c r="F5" s="5"/>
      <c r="G5" s="5"/>
      <c r="H5" s="5"/>
      <c r="I5" s="5"/>
      <c r="J5" s="5"/>
      <c r="K5" s="5"/>
      <c r="L5" s="5"/>
      <c r="M5" s="5"/>
    </row>
    <row x14ac:dyDescent="0.25" r="6" customHeight="1" ht="16.5">
      <c r="A6" s="13" t="s">
        <v>4</v>
      </c>
      <c r="B6" s="5"/>
      <c r="C6" s="6">
        <v>834</v>
      </c>
      <c r="D6" s="5"/>
      <c r="E6" s="5"/>
      <c r="F6" s="5"/>
      <c r="G6" s="5"/>
      <c r="H6" s="5"/>
      <c r="I6" s="5"/>
      <c r="J6" s="5"/>
      <c r="K6" s="5"/>
      <c r="L6" s="5"/>
      <c r="M6" s="5"/>
    </row>
    <row x14ac:dyDescent="0.25" r="7" customHeight="1" ht="16.5">
      <c r="A7" s="13" t="s">
        <v>5</v>
      </c>
      <c r="B7" s="5"/>
      <c r="C7" s="6">
        <v>319</v>
      </c>
      <c r="D7" s="5"/>
      <c r="E7" s="5"/>
      <c r="F7" s="5"/>
      <c r="G7" s="5"/>
      <c r="H7" s="5"/>
      <c r="I7" s="5"/>
      <c r="J7" s="5"/>
      <c r="K7" s="5"/>
      <c r="L7" s="5"/>
      <c r="M7" s="5"/>
    </row>
    <row x14ac:dyDescent="0.25" r="8" customHeight="1" ht="16.5">
      <c r="A8" s="13" t="s">
        <v>6</v>
      </c>
      <c r="B8" s="5"/>
      <c r="C8" s="6">
        <v>1111</v>
      </c>
      <c r="D8" s="5"/>
      <c r="E8" s="5"/>
      <c r="F8" s="5"/>
      <c r="G8" s="5"/>
      <c r="H8" s="5"/>
      <c r="I8" s="5"/>
      <c r="J8" s="5"/>
      <c r="K8" s="5"/>
      <c r="L8" s="5"/>
      <c r="M8" s="5"/>
    </row>
    <row x14ac:dyDescent="0.25" r="9" customHeight="1" ht="16.5">
      <c r="A9" s="13" t="s">
        <v>7</v>
      </c>
      <c r="B9" s="5"/>
      <c r="C9" s="6">
        <v>1725</v>
      </c>
      <c r="D9" s="5"/>
      <c r="E9" s="5"/>
      <c r="F9" s="5"/>
      <c r="G9" s="5"/>
      <c r="H9" s="5"/>
      <c r="I9" s="5"/>
      <c r="J9" s="5"/>
      <c r="K9" s="5"/>
      <c r="L9" s="5"/>
      <c r="M9" s="5"/>
    </row>
    <row x14ac:dyDescent="0.25" r="10" customHeight="1" ht="16.5">
      <c r="A10" s="13" t="s">
        <v>8</v>
      </c>
      <c r="B10" s="5"/>
      <c r="C10" s="6">
        <v>1557</v>
      </c>
      <c r="D10" s="5"/>
      <c r="E10" s="5"/>
      <c r="F10" s="5"/>
      <c r="G10" s="5"/>
      <c r="H10" s="5"/>
      <c r="I10" s="5"/>
      <c r="J10" s="5"/>
      <c r="K10" s="5"/>
      <c r="L10" s="5"/>
      <c r="M10" s="5"/>
    </row>
    <row x14ac:dyDescent="0.25" r="11" customHeight="1" ht="16.5">
      <c r="A11" s="13" t="s">
        <v>9</v>
      </c>
      <c r="B11" s="5"/>
      <c r="C11" s="6">
        <v>513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x14ac:dyDescent="0.25" r="12" customHeight="1" ht="16.5">
      <c r="A12" s="13" t="s">
        <v>10</v>
      </c>
      <c r="B12" s="5"/>
      <c r="C12" s="6">
        <v>456</v>
      </c>
      <c r="D12" s="5"/>
      <c r="E12" s="5"/>
      <c r="F12" s="5"/>
      <c r="G12" s="5"/>
      <c r="H12" s="5"/>
      <c r="I12" s="5"/>
      <c r="J12" s="5"/>
      <c r="K12" s="5"/>
      <c r="L12" s="5"/>
      <c r="M12" s="5"/>
    </row>
    <row x14ac:dyDescent="0.25" r="13" customHeight="1" ht="16.5">
      <c r="A13" s="13" t="s">
        <v>11</v>
      </c>
      <c r="B13" s="5"/>
      <c r="C13" s="6">
        <v>2939</v>
      </c>
      <c r="D13" s="5"/>
      <c r="E13" s="5"/>
      <c r="F13" s="5"/>
      <c r="G13" s="5"/>
      <c r="H13" s="5"/>
      <c r="I13" s="5"/>
      <c r="J13" s="5"/>
      <c r="K13" s="5"/>
      <c r="L13" s="5"/>
      <c r="M13" s="5"/>
    </row>
    <row x14ac:dyDescent="0.25" r="14" customHeight="1" ht="16.5">
      <c r="A14" s="13" t="s">
        <v>12</v>
      </c>
      <c r="B14" s="5"/>
      <c r="C14" s="6">
        <v>1174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x14ac:dyDescent="0.25" r="15" customHeight="1" ht="16.5">
      <c r="A15" s="13" t="s">
        <v>13</v>
      </c>
      <c r="B15" s="5"/>
      <c r="C15" s="6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</row>
    <row x14ac:dyDescent="0.25" r="16" customHeight="1" ht="16.5">
      <c r="A16" s="13" t="s">
        <v>14</v>
      </c>
      <c r="B16" s="5"/>
      <c r="C16" s="6">
        <v>1099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x14ac:dyDescent="0.25" r="17" customHeight="1" ht="16.5">
      <c r="A17" s="1"/>
      <c r="B17" s="5"/>
      <c r="C17" s="14"/>
      <c r="D17" s="5"/>
      <c r="E17" s="5"/>
      <c r="F17" s="5"/>
      <c r="G17" s="5"/>
      <c r="H17" s="5"/>
      <c r="I17" s="5"/>
      <c r="J17" s="5"/>
      <c r="K17" s="5"/>
      <c r="L17" s="5"/>
      <c r="M17" s="5"/>
    </row>
    <row x14ac:dyDescent="0.25" r="18" customHeight="1" ht="16.5">
      <c r="A18" s="13" t="s">
        <v>15</v>
      </c>
      <c r="B18" s="5"/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</row>
    <row x14ac:dyDescent="0.25" r="19" customHeight="1" ht="16.5">
      <c r="A19" s="13" t="s">
        <v>16</v>
      </c>
      <c r="B19" s="5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</row>
    <row x14ac:dyDescent="0.25" r="20" customHeight="1" ht="16.5">
      <c r="A20" s="13" t="s">
        <v>17</v>
      </c>
      <c r="B20" s="5"/>
      <c r="C20" s="6">
        <v>3</v>
      </c>
      <c r="D20" s="5"/>
      <c r="E20" s="5"/>
      <c r="F20" s="5"/>
      <c r="G20" s="5"/>
      <c r="H20" s="5"/>
      <c r="I20" s="5"/>
      <c r="J20" s="5"/>
      <c r="K20" s="5"/>
      <c r="L20" s="5"/>
      <c r="M20" s="5"/>
    </row>
    <row x14ac:dyDescent="0.25" r="21" customHeight="1" ht="16.5">
      <c r="A21" s="13" t="s">
        <v>19</v>
      </c>
      <c r="B21" s="5"/>
      <c r="C21" s="6">
        <v>10703</v>
      </c>
      <c r="D21" s="5"/>
      <c r="E21" s="5"/>
      <c r="F21" s="5"/>
      <c r="G21" s="5"/>
      <c r="H21" s="5"/>
      <c r="I21" s="5"/>
      <c r="J21" s="5"/>
      <c r="K21" s="5"/>
      <c r="L21" s="5"/>
      <c r="M21" s="5"/>
    </row>
    <row x14ac:dyDescent="0.25" r="22" customHeight="1" ht="16.5">
      <c r="A22" s="13" t="s">
        <v>18</v>
      </c>
      <c r="B22" s="5"/>
      <c r="C22" s="6">
        <v>40</v>
      </c>
      <c r="D22" s="5"/>
      <c r="E22" s="5"/>
      <c r="F22" s="5"/>
      <c r="G22" s="5"/>
      <c r="H22" s="5"/>
      <c r="I22" s="5"/>
      <c r="J22" s="5"/>
      <c r="K22" s="5"/>
      <c r="L22" s="5"/>
      <c r="M22" s="5"/>
    </row>
    <row x14ac:dyDescent="0.25" r="23" customHeight="1" ht="16.5">
      <c r="A23" s="13" t="s">
        <v>20</v>
      </c>
      <c r="B23" s="5"/>
      <c r="C23" s="6">
        <v>1</v>
      </c>
      <c r="D23" s="5"/>
      <c r="E23" s="5"/>
      <c r="F23" s="5"/>
      <c r="G23" s="5"/>
      <c r="H23" s="5"/>
      <c r="I23" s="5"/>
      <c r="J23" s="5"/>
      <c r="K23" s="5"/>
      <c r="L23" s="5"/>
      <c r="M23" s="5"/>
    </row>
    <row x14ac:dyDescent="0.25" r="24" customHeight="1" ht="16.5">
      <c r="A24" s="13" t="s">
        <v>21</v>
      </c>
      <c r="B24" s="5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8" width="15.43357142857143" customWidth="1" bestFit="1"/>
    <col min="2" max="2" style="9" width="8.862142857142858" customWidth="1" bestFit="1"/>
    <col min="3" max="3" style="10" width="8.862142857142858" customWidth="1" bestFit="1"/>
    <col min="4" max="4" style="9" width="11.862142857142858" customWidth="1" bestFit="1"/>
    <col min="5" max="5" style="9" width="11.862142857142858" customWidth="1" bestFit="1"/>
    <col min="6" max="6" style="9" width="11.862142857142858" customWidth="1" bestFit="1"/>
    <col min="7" max="7" style="9" width="11.862142857142858" customWidth="1" bestFit="1"/>
    <col min="8" max="8" style="9" width="11.862142857142858" customWidth="1" bestFit="1"/>
    <col min="9" max="9" style="9" width="11.862142857142858" customWidth="1" bestFit="1"/>
    <col min="10" max="10" style="9" width="11.862142857142858" customWidth="1" bestFit="1"/>
    <col min="11" max="11" style="9" width="11.862142857142858" customWidth="1" bestFit="1"/>
    <col min="12" max="12" style="9" width="11.862142857142858" customWidth="1" bestFit="1"/>
    <col min="13" max="13" style="9" width="11.862142857142858" customWidth="1" bestFit="1"/>
  </cols>
  <sheetData>
    <row x14ac:dyDescent="0.25" r="1" customHeight="1" ht="16.5">
      <c r="A1" s="1"/>
      <c r="B1" s="2">
        <v>44562</v>
      </c>
      <c r="C1" s="3">
        <v>44593</v>
      </c>
      <c r="D1" s="2">
        <v>44621</v>
      </c>
      <c r="E1" s="2">
        <v>44652</v>
      </c>
      <c r="F1" s="2">
        <v>44682</v>
      </c>
      <c r="G1" s="2">
        <v>44713</v>
      </c>
      <c r="H1" s="2">
        <v>44743</v>
      </c>
      <c r="I1" s="2">
        <v>44774</v>
      </c>
      <c r="J1" s="2">
        <v>44805</v>
      </c>
      <c r="K1" s="2">
        <v>44835</v>
      </c>
      <c r="L1" s="2">
        <v>44866</v>
      </c>
      <c r="M1" s="2">
        <v>44896</v>
      </c>
    </row>
    <row x14ac:dyDescent="0.25" r="2" customHeight="1" ht="16.5">
      <c r="A2" s="4" t="s">
        <v>0</v>
      </c>
      <c r="B2" s="5"/>
      <c r="C2" s="6">
        <v>117</v>
      </c>
      <c r="D2" s="5"/>
      <c r="E2" s="5"/>
      <c r="F2" s="5"/>
      <c r="G2" s="5"/>
      <c r="H2" s="5"/>
      <c r="I2" s="5"/>
      <c r="J2" s="5"/>
      <c r="K2" s="5"/>
      <c r="L2" s="5"/>
      <c r="M2" s="5"/>
    </row>
    <row x14ac:dyDescent="0.25" r="3" customHeight="1" ht="16.5">
      <c r="A3" s="4" t="s">
        <v>1</v>
      </c>
      <c r="B3" s="5"/>
      <c r="C3" s="6">
        <v>575</v>
      </c>
      <c r="D3" s="5"/>
      <c r="E3" s="5"/>
      <c r="F3" s="5"/>
      <c r="G3" s="5"/>
      <c r="H3" s="5"/>
      <c r="I3" s="5"/>
      <c r="J3" s="5"/>
      <c r="K3" s="5"/>
      <c r="L3" s="5"/>
      <c r="M3" s="5"/>
    </row>
    <row x14ac:dyDescent="0.25" r="4" customHeight="1" ht="16.5">
      <c r="A4" s="4" t="s">
        <v>2</v>
      </c>
      <c r="B4" s="5"/>
      <c r="C4" s="6">
        <v>1225</v>
      </c>
      <c r="D4" s="5"/>
      <c r="E4" s="5"/>
      <c r="F4" s="5"/>
      <c r="G4" s="5"/>
      <c r="H4" s="5"/>
      <c r="I4" s="5"/>
      <c r="J4" s="5"/>
      <c r="K4" s="5"/>
      <c r="L4" s="5"/>
      <c r="M4" s="5"/>
    </row>
    <row x14ac:dyDescent="0.25" r="5" customHeight="1" ht="16.5">
      <c r="A5" s="4" t="s">
        <v>3</v>
      </c>
      <c r="B5" s="5"/>
      <c r="C5" s="6">
        <v>579</v>
      </c>
      <c r="D5" s="5"/>
      <c r="E5" s="5"/>
      <c r="F5" s="5"/>
      <c r="G5" s="5"/>
      <c r="H5" s="5"/>
      <c r="I5" s="5"/>
      <c r="J5" s="5"/>
      <c r="K5" s="5"/>
      <c r="L5" s="5"/>
      <c r="M5" s="5"/>
    </row>
    <row x14ac:dyDescent="0.25" r="6" customHeight="1" ht="16.5">
      <c r="A6" s="4" t="s">
        <v>4</v>
      </c>
      <c r="B6" s="5"/>
      <c r="C6" s="6">
        <v>754</v>
      </c>
      <c r="D6" s="5"/>
      <c r="E6" s="5"/>
      <c r="F6" s="5"/>
      <c r="G6" s="5"/>
      <c r="H6" s="5"/>
      <c r="I6" s="5"/>
      <c r="J6" s="5"/>
      <c r="K6" s="5"/>
      <c r="L6" s="5"/>
      <c r="M6" s="5"/>
    </row>
    <row x14ac:dyDescent="0.25" r="7" customHeight="1" ht="16.5">
      <c r="A7" s="4" t="s">
        <v>5</v>
      </c>
      <c r="B7" s="5"/>
      <c r="C7" s="6">
        <v>224</v>
      </c>
      <c r="D7" s="5"/>
      <c r="E7" s="5"/>
      <c r="F7" s="5"/>
      <c r="G7" s="5"/>
      <c r="H7" s="5"/>
      <c r="I7" s="5"/>
      <c r="J7" s="5"/>
      <c r="K7" s="5"/>
      <c r="L7" s="5"/>
      <c r="M7" s="5"/>
    </row>
    <row x14ac:dyDescent="0.25" r="8" customHeight="1" ht="16.5">
      <c r="A8" s="4" t="s">
        <v>6</v>
      </c>
      <c r="B8" s="5"/>
      <c r="C8" s="6">
        <v>844</v>
      </c>
      <c r="D8" s="5"/>
      <c r="E8" s="5"/>
      <c r="F8" s="5"/>
      <c r="G8" s="5"/>
      <c r="H8" s="5"/>
      <c r="I8" s="5"/>
      <c r="J8" s="5"/>
      <c r="K8" s="5"/>
      <c r="L8" s="5"/>
      <c r="M8" s="5"/>
    </row>
    <row x14ac:dyDescent="0.25" r="9" customHeight="1" ht="16.5">
      <c r="A9" s="4" t="s">
        <v>7</v>
      </c>
      <c r="B9" s="5"/>
      <c r="C9" s="6">
        <v>1590</v>
      </c>
      <c r="D9" s="5"/>
      <c r="E9" s="5"/>
      <c r="F9" s="5"/>
      <c r="G9" s="5"/>
      <c r="H9" s="5"/>
      <c r="I9" s="5"/>
      <c r="J9" s="5"/>
      <c r="K9" s="5"/>
      <c r="L9" s="5"/>
      <c r="M9" s="5"/>
    </row>
    <row x14ac:dyDescent="0.25" r="10" customHeight="1" ht="16.5">
      <c r="A10" s="4" t="s">
        <v>8</v>
      </c>
      <c r="B10" s="5"/>
      <c r="C10" s="6">
        <v>976</v>
      </c>
      <c r="D10" s="5"/>
      <c r="E10" s="5"/>
      <c r="F10" s="5"/>
      <c r="G10" s="5"/>
      <c r="H10" s="5"/>
      <c r="I10" s="5"/>
      <c r="J10" s="5"/>
      <c r="K10" s="5"/>
      <c r="L10" s="5"/>
      <c r="M10" s="5"/>
    </row>
    <row x14ac:dyDescent="0.25" r="11" customHeight="1" ht="16.5">
      <c r="A11" s="4" t="s">
        <v>9</v>
      </c>
      <c r="B11" s="5"/>
      <c r="C11" s="6">
        <v>408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x14ac:dyDescent="0.25" r="12" customHeight="1" ht="16.5">
      <c r="A12" s="4" t="s">
        <v>10</v>
      </c>
      <c r="B12" s="5"/>
      <c r="C12" s="6">
        <v>297</v>
      </c>
      <c r="D12" s="5"/>
      <c r="E12" s="5"/>
      <c r="F12" s="5"/>
      <c r="G12" s="5"/>
      <c r="H12" s="5"/>
      <c r="I12" s="5"/>
      <c r="J12" s="5"/>
      <c r="K12" s="5"/>
      <c r="L12" s="5"/>
      <c r="M12" s="5"/>
    </row>
    <row x14ac:dyDescent="0.25" r="13" customHeight="1" ht="16.5">
      <c r="A13" s="4" t="s">
        <v>11</v>
      </c>
      <c r="B13" s="5"/>
      <c r="C13" s="6">
        <v>2104</v>
      </c>
      <c r="D13" s="5"/>
      <c r="E13" s="5"/>
      <c r="F13" s="5"/>
      <c r="G13" s="5"/>
      <c r="H13" s="5"/>
      <c r="I13" s="5"/>
      <c r="J13" s="5"/>
      <c r="K13" s="5"/>
      <c r="L13" s="5"/>
      <c r="M13" s="5"/>
    </row>
    <row x14ac:dyDescent="0.25" r="14" customHeight="1" ht="16.5">
      <c r="A14" s="4" t="s">
        <v>12</v>
      </c>
      <c r="B14" s="5"/>
      <c r="C14" s="6">
        <v>785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x14ac:dyDescent="0.25" r="15" customHeight="1" ht="16.5">
      <c r="A15" s="4" t="s">
        <v>13</v>
      </c>
      <c r="B15" s="5"/>
      <c r="C15" s="6">
        <v>38</v>
      </c>
      <c r="D15" s="5"/>
      <c r="E15" s="5"/>
      <c r="F15" s="5"/>
      <c r="G15" s="5"/>
      <c r="H15" s="5"/>
      <c r="I15" s="5"/>
      <c r="J15" s="5"/>
      <c r="K15" s="5"/>
      <c r="L15" s="5"/>
      <c r="M15" s="5"/>
    </row>
    <row x14ac:dyDescent="0.25" r="16" customHeight="1" ht="16.5">
      <c r="A16" s="4" t="s">
        <v>14</v>
      </c>
      <c r="B16" s="5"/>
      <c r="C16" s="6">
        <v>751</v>
      </c>
      <c r="D16" s="5"/>
      <c r="E16" s="5"/>
      <c r="F16" s="5"/>
      <c r="G16" s="5"/>
      <c r="H16" s="5"/>
      <c r="I16" s="5"/>
      <c r="J16" s="5"/>
      <c r="K16" s="5"/>
      <c r="L16" s="5"/>
      <c r="M16" s="5"/>
    </row>
    <row x14ac:dyDescent="0.25" r="17" customHeight="1" ht="16.5">
      <c r="A17" s="1"/>
      <c r="B17" s="5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</row>
    <row x14ac:dyDescent="0.25" r="18" customHeight="1" ht="16.5">
      <c r="A18" s="4" t="s">
        <v>15</v>
      </c>
      <c r="B18" s="5"/>
      <c r="C18" s="6">
        <v>3</v>
      </c>
      <c r="D18" s="5"/>
      <c r="E18" s="5"/>
      <c r="F18" s="5"/>
      <c r="G18" s="5"/>
      <c r="H18" s="5"/>
      <c r="I18" s="5"/>
      <c r="J18" s="5"/>
      <c r="K18" s="5"/>
      <c r="L18" s="5"/>
      <c r="M18" s="5"/>
    </row>
    <row x14ac:dyDescent="0.25" r="19" customHeight="1" ht="16.5">
      <c r="A19" s="4" t="s">
        <v>16</v>
      </c>
      <c r="B19" s="5"/>
      <c r="C19" s="6">
        <v>1</v>
      </c>
      <c r="D19" s="5"/>
      <c r="E19" s="5"/>
      <c r="F19" s="5"/>
      <c r="G19" s="5"/>
      <c r="H19" s="5"/>
      <c r="I19" s="5"/>
      <c r="J19" s="5"/>
      <c r="K19" s="5"/>
      <c r="L19" s="5"/>
      <c r="M19" s="5"/>
    </row>
    <row x14ac:dyDescent="0.25" r="20" customHeight="1" ht="16.5">
      <c r="A20" s="4" t="s">
        <v>17</v>
      </c>
      <c r="B20" s="5"/>
      <c r="C20" s="6">
        <v>2</v>
      </c>
      <c r="D20" s="5"/>
      <c r="E20" s="5"/>
      <c r="F20" s="5"/>
      <c r="G20" s="5"/>
      <c r="H20" s="5"/>
      <c r="I20" s="5"/>
      <c r="J20" s="5"/>
      <c r="K20" s="5"/>
      <c r="L20" s="5"/>
      <c r="M20" s="5"/>
    </row>
    <row x14ac:dyDescent="0.25" r="21" customHeight="1" ht="16.5">
      <c r="A21" s="4" t="s">
        <v>18</v>
      </c>
      <c r="B21" s="5"/>
      <c r="C21" s="6">
        <v>6</v>
      </c>
      <c r="D21" s="5"/>
      <c r="E21" s="5"/>
      <c r="F21" s="5"/>
      <c r="G21" s="5"/>
      <c r="H21" s="5"/>
      <c r="I21" s="5"/>
      <c r="J21" s="5"/>
      <c r="K21" s="5"/>
      <c r="L21" s="5"/>
      <c r="M21" s="5"/>
    </row>
    <row x14ac:dyDescent="0.25" r="22" customHeight="1" ht="16.5">
      <c r="A22" s="4" t="s">
        <v>19</v>
      </c>
      <c r="B22" s="5"/>
      <c r="C22" s="6">
        <v>8998</v>
      </c>
      <c r="D22" s="5"/>
      <c r="E22" s="5"/>
      <c r="F22" s="5"/>
      <c r="G22" s="5"/>
      <c r="H22" s="5"/>
      <c r="I22" s="5"/>
      <c r="J22" s="5"/>
      <c r="K22" s="5"/>
      <c r="L22" s="5"/>
      <c r="M22" s="5"/>
    </row>
    <row x14ac:dyDescent="0.25" r="23" customHeight="1" ht="16.5">
      <c r="A23" s="4" t="s">
        <v>20</v>
      </c>
      <c r="B23" s="5"/>
      <c r="C23" s="6">
        <v>4</v>
      </c>
      <c r="D23" s="5"/>
      <c r="E23" s="5"/>
      <c r="F23" s="5"/>
      <c r="G23" s="5"/>
      <c r="H23" s="5"/>
      <c r="I23" s="5"/>
      <c r="J23" s="5"/>
      <c r="K23" s="5"/>
      <c r="L23" s="5"/>
      <c r="M23" s="5"/>
    </row>
    <row x14ac:dyDescent="0.25" r="24" customHeight="1" ht="16.5">
      <c r="A24" s="4" t="s">
        <v>21</v>
      </c>
      <c r="B24" s="5"/>
      <c r="C24" s="6">
        <v>1</v>
      </c>
      <c r="D24" s="5"/>
      <c r="E24" s="5"/>
      <c r="F24" s="5"/>
      <c r="G24" s="5"/>
      <c r="H24" s="5"/>
      <c r="I24" s="5"/>
      <c r="J24" s="5"/>
      <c r="K24" s="5"/>
      <c r="L24" s="5"/>
      <c r="M24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Other Texts Totals by Loc</vt:lpstr>
      <vt:lpstr>New Pivot Table</vt:lpstr>
      <vt:lpstr>Total Hold Pickups by Loc</vt:lpstr>
      <vt:lpstr>Total Registered Users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2022-04-30T21:03:18.672Z</dcterms:created>
  <dcterms:modified xsi:type="dcterms:W3CDTF">2022-04-30T21:03:18.672Z</dcterms:modified>
</cp:coreProperties>
</file>