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<sst xmlns="http://schemas.openxmlformats.org/spreadsheetml/2006/main" count="21" uniqueCount="21">
  <si>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Data</t>
  </si>
  <si>
    <t xml:space="preserve">Class Interval</t>
  </si>
  <si>
    <t xml:space="preserve">observed freq</t>
  </si>
  <si>
    <t xml:space="preserve">expected freq</t>
  </si>
  <si>
    <t xml:space="preserve">error</t>
  </si>
  <si>
    <t xml:space="preserve">h0</t>
  </si>
  <si>
    <t xml:space="preserve">numbers uniformly distributed</t>
  </si>
  <si>
    <t xml:space="preserve">h1</t>
  </si>
  <si>
    <t xml:space="preserve">numbers not uniformly distributed</t>
  </si>
  <si>
    <t xml:space="preserve">Num parameters</t>
  </si>
  <si>
    <t xml:space="preserve">mean and variance</t>
  </si>
  <si>
    <t xml:space="preserve">DoF</t>
  </si>
  <si>
    <t xml:space="preserve">select k = 8</t>
  </si>
  <si>
    <t xml:space="preserve">P</t>
  </si>
  <si>
    <t xml:space="preserve">n</t>
  </si>
  <si>
    <t xml:space="preserve">Ei</t>
  </si>
  <si>
    <t xml:space="preserve">average</t>
  </si>
  <si>
    <t xml:space="preserve">total</t>
  </si>
  <si>
    <t xml:space="preserve">variance</t>
  </si>
  <si>
    <t xml:space="preserve">for alpha = 0.05, critical value is 11.017, which is greater than calculated error of 4.4. Therefore the H0 hypothesis is not rejected.</t>
  </si>
  <si>
    <t xml:space="preserve">I pledge my honor that I have abided by the Stevens Honor System. - Joshua Schmidt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</si>
</sst>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0.51171875" defaultRowHeight="15" zeroHeight="false" outlineLevelRow="0" outlineLevelCol="0"/>
  <cols>
    <col collapsed="false" customWidth="true" hidden="false" outlineLevel="0" max="2" min="2" style="0" width="6.35"/>
    <col collapsed="false" customWidth="true" hidden="false" outlineLevel="0" max="3" min="3" style="0" width="13.21"/>
    <col collapsed="false" customWidth="true" hidden="false" outlineLevel="0" max="4" min="4" style="0" width="12.41"/>
    <col collapsed="false" customWidth="true" hidden="false" outlineLevel="0" max="8" min="8" style="0" width="15.12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0.858739682814704</v>
      </c>
      <c r="C2" s="1" t="n">
        <f aca="false">0/$I$6</f>
        <v>0</v>
      </c>
      <c r="D2" s="1" t="n">
        <f aca="false">COUNTIFS($A$2:$A$75, "&gt;=" &amp; C2, $A$2:$A$75, "&lt;" &amp; C3)</f>
        <v>6</v>
      </c>
      <c r="E2" s="1" t="n">
        <f aca="false">$I$9</f>
        <v>6.25</v>
      </c>
      <c r="F2" s="0" t="n">
        <f aca="false">($D2-$E2)^2/$E2</f>
        <v>0.01</v>
      </c>
      <c r="H2" s="0" t="s">
        <v>5</v>
      </c>
      <c r="I2" s="0" t="s">
        <v>6</v>
      </c>
    </row>
    <row r="3" customFormat="false" ht="15" hidden="false" customHeight="false" outlineLevel="0" collapsed="false">
      <c r="A3" s="0" t="n">
        <v>0.423567291443748</v>
      </c>
      <c r="C3" s="1" t="n">
        <f aca="false">1/$I$6</f>
        <v>0.125</v>
      </c>
      <c r="D3" s="1" t="n">
        <f aca="false">COUNTIFS($A$2:$A$75, "&gt;=" &amp; C3, $A$2:$A$75, "&lt;" &amp; C4)</f>
        <v>6</v>
      </c>
      <c r="E3" s="1" t="n">
        <f aca="false">$I$9</f>
        <v>6.25</v>
      </c>
      <c r="F3" s="0" t="n">
        <f aca="false">($D3-$E3)^2/$E3</f>
        <v>0.01</v>
      </c>
      <c r="H3" s="0" t="s">
        <v>7</v>
      </c>
      <c r="I3" s="0" t="s">
        <v>8</v>
      </c>
    </row>
    <row r="4" customFormat="false" ht="15" hidden="false" customHeight="false" outlineLevel="0" collapsed="false">
      <c r="A4" s="0" t="n">
        <v>0.749961213199103</v>
      </c>
      <c r="C4" s="1" t="n">
        <f aca="false">2/$I$6</f>
        <v>0.25</v>
      </c>
      <c r="D4" s="1" t="n">
        <f aca="false">COUNTIFS($A$2:$A$75, "&gt;=" &amp; C4, $A$2:$A$75, "&lt;" &amp; C5)</f>
        <v>5</v>
      </c>
      <c r="E4" s="1" t="n">
        <f aca="false">$I$9</f>
        <v>6.25</v>
      </c>
      <c r="F4" s="0" t="n">
        <f aca="false">($D4-$E4)^2/$E4</f>
        <v>0.25</v>
      </c>
      <c r="H4" s="0" t="s">
        <v>9</v>
      </c>
      <c r="I4" s="0" t="n">
        <v>2</v>
      </c>
      <c r="J4" s="0" t="s">
        <v>10</v>
      </c>
    </row>
    <row r="5" customFormat="false" ht="15" hidden="false" customHeight="false" outlineLevel="0" collapsed="false">
      <c r="A5" s="0" t="n">
        <v>0.563529606174534</v>
      </c>
      <c r="C5" s="1" t="n">
        <f aca="false">3/$I$6</f>
        <v>0.375</v>
      </c>
      <c r="D5" s="1" t="n">
        <f aca="false">COUNTIFS($A$2:$A$75, "&gt;=" &amp; C5, $A$2:$A$75, "&lt;" &amp; C6)</f>
        <v>7</v>
      </c>
      <c r="E5" s="1" t="n">
        <f aca="false">$I$9</f>
        <v>6.25</v>
      </c>
      <c r="F5" s="0" t="n">
        <f aca="false">($D5-$E5)^2/$E5</f>
        <v>0.09</v>
      </c>
      <c r="H5" s="0" t="s">
        <v>11</v>
      </c>
      <c r="I5" s="0" t="n">
        <f aca="false">I6-I4-1</f>
        <v>5</v>
      </c>
    </row>
    <row r="6" customFormat="false" ht="15" hidden="false" customHeight="false" outlineLevel="0" collapsed="false">
      <c r="A6" s="0" t="n">
        <v>0.42159921228769</v>
      </c>
      <c r="C6" s="1" t="n">
        <f aca="false">4/$I$6</f>
        <v>0.5</v>
      </c>
      <c r="D6" s="1" t="n">
        <f aca="false">COUNTIFS($A$2:$A$75, "&gt;=" &amp; C6, $A$2:$A$75, "&lt;" &amp; C7)</f>
        <v>4</v>
      </c>
      <c r="E6" s="1" t="n">
        <f aca="false">$I$9</f>
        <v>6.25</v>
      </c>
      <c r="F6" s="0" t="n">
        <f aca="false">($D6-$E6)^2/$E6</f>
        <v>0.81</v>
      </c>
      <c r="H6" s="0" t="s">
        <v>12</v>
      </c>
      <c r="I6" s="0" t="n">
        <v>8</v>
      </c>
    </row>
    <row r="7" customFormat="false" ht="15" hidden="false" customHeight="false" outlineLevel="0" collapsed="false">
      <c r="A7" s="0" t="n">
        <v>0.649318788830912</v>
      </c>
      <c r="C7" s="1" t="n">
        <f aca="false">5/$I$6</f>
        <v>0.625</v>
      </c>
      <c r="D7" s="1" t="n">
        <f aca="false">COUNTIFS($A$2:$A$75, "&gt;=" &amp; C7, $A$2:$A$75, "&lt;" &amp; C8)</f>
        <v>9</v>
      </c>
      <c r="E7" s="1" t="n">
        <f aca="false">$I$9</f>
        <v>6.25</v>
      </c>
      <c r="F7" s="0" t="n">
        <f aca="false">($D7-$E7)^2/$E7</f>
        <v>1.21</v>
      </c>
      <c r="H7" s="0" t="s">
        <v>13</v>
      </c>
      <c r="I7" s="0" t="n">
        <f aca="false">1/I6</f>
        <v>0.125</v>
      </c>
    </row>
    <row r="8" customFormat="false" ht="15" hidden="false" customHeight="false" outlineLevel="0" collapsed="false">
      <c r="A8" s="0" t="n">
        <v>0.936626750201146</v>
      </c>
      <c r="C8" s="1" t="n">
        <f aca="false">6/$I$6</f>
        <v>0.75</v>
      </c>
      <c r="D8" s="1" t="n">
        <f aca="false">COUNTIFS($A$2:$A$75, "&gt;=" &amp; C8, $A$2:$A$75, "&lt;" &amp; C9)</f>
        <v>9</v>
      </c>
      <c r="E8" s="1" t="n">
        <f aca="false">$I$9</f>
        <v>6.25</v>
      </c>
      <c r="F8" s="0" t="n">
        <f aca="false">($D8-$E8)^2/$E8</f>
        <v>1.21</v>
      </c>
      <c r="H8" s="0" t="s">
        <v>14</v>
      </c>
      <c r="I8" s="0" t="n">
        <f aca="false">COUNT(A2:A75)</f>
        <v>50</v>
      </c>
    </row>
    <row r="9" customFormat="false" ht="15" hidden="false" customHeight="false" outlineLevel="0" collapsed="false">
      <c r="A9" s="0" t="n">
        <v>0.207672185032739</v>
      </c>
      <c r="C9" s="1" t="n">
        <f aca="false">7/$I$6</f>
        <v>0.875</v>
      </c>
      <c r="D9" s="1" t="n">
        <f aca="false">COUNTIFS($A$2:$A$75, "&gt;=" &amp; C9, $A$2:$A$75, "&lt;" &amp; C10)</f>
        <v>4</v>
      </c>
      <c r="E9" s="1" t="n">
        <f aca="false">$I$9</f>
        <v>6.25</v>
      </c>
      <c r="F9" s="0" t="n">
        <f aca="false">($D9-$E9)^2/$E9</f>
        <v>0.81</v>
      </c>
      <c r="H9" s="0" t="s">
        <v>15</v>
      </c>
      <c r="I9" s="0" t="n">
        <f aca="false">I8*I7</f>
        <v>6.25</v>
      </c>
    </row>
    <row r="10" customFormat="false" ht="15" hidden="false" customHeight="false" outlineLevel="0" collapsed="false">
      <c r="A10" s="0" t="n">
        <v>0.187873211356115</v>
      </c>
      <c r="C10" s="1" t="n">
        <f aca="false">8/$I$6</f>
        <v>1</v>
      </c>
      <c r="D10" s="1" t="n">
        <f aca="false">0</f>
        <v>0</v>
      </c>
      <c r="E10" s="1" t="n">
        <f aca="false">0</f>
        <v>0</v>
      </c>
      <c r="F10" s="0" t="n">
        <v>0</v>
      </c>
      <c r="H10" s="0" t="s">
        <v>16</v>
      </c>
      <c r="I10" s="0" t="n">
        <f aca="false">AVERAGE(A2:A51)</f>
        <v>0.513468291015643</v>
      </c>
    </row>
    <row r="11" customFormat="false" ht="15" hidden="false" customHeight="false" outlineLevel="0" collapsed="false">
      <c r="A11" s="0" t="n">
        <v>0.321225202123916</v>
      </c>
      <c r="C11" s="1" t="s">
        <v>17</v>
      </c>
      <c r="D11" s="0" t="n">
        <f aca="false">SUM(D3:D10)</f>
        <v>44</v>
      </c>
      <c r="E11" s="0" t="n">
        <f aca="false">SUM(E3:E10)</f>
        <v>43.75</v>
      </c>
      <c r="F11" s="0" t="n">
        <f aca="false">SUM(F2:F10)</f>
        <v>4.4</v>
      </c>
      <c r="H11" s="0" t="s">
        <v>18</v>
      </c>
      <c r="I11" s="0" t="n">
        <f aca="false">VAR(A2:A51)</f>
        <v>0.0808928935984707</v>
      </c>
    </row>
    <row r="12" customFormat="false" ht="15" hidden="false" customHeight="false" outlineLevel="0" collapsed="false">
      <c r="A12" s="0" t="n">
        <v>0.678390734323233</v>
      </c>
    </row>
    <row r="13" customFormat="false" ht="15" hidden="false" customHeight="false" outlineLevel="0" collapsed="false">
      <c r="A13" s="0" t="n">
        <v>0.554664631407791</v>
      </c>
    </row>
    <row r="14" customFormat="false" ht="15" hidden="false" customHeight="false" outlineLevel="0" collapsed="false">
      <c r="A14" s="0" t="n">
        <v>0.687112718629719</v>
      </c>
    </row>
    <row r="15" customFormat="false" ht="15" hidden="false" customHeight="false" outlineLevel="0" collapsed="false">
      <c r="A15" s="0" t="n">
        <v>0.140561198915864</v>
      </c>
      <c r="C15" s="2" t="s">
        <v>19</v>
      </c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false" outlineLevel="0" collapsed="false">
      <c r="A16" s="0" t="n">
        <v>0.251191408204548</v>
      </c>
    </row>
    <row r="17" customFormat="false" ht="15" hidden="false" customHeight="false" outlineLevel="0" collapsed="false">
      <c r="A17" s="0" t="n">
        <v>0.296912993057624</v>
      </c>
      <c r="C17" s="2" t="s">
        <v>20</v>
      </c>
      <c r="D17" s="2"/>
      <c r="E17" s="2"/>
      <c r="F17" s="2"/>
      <c r="G17" s="2"/>
      <c r="H17" s="2"/>
    </row>
    <row r="18" customFormat="false" ht="15" hidden="false" customHeight="false" outlineLevel="0" collapsed="false">
      <c r="A18" s="0" t="n">
        <v>0.413823012231479</v>
      </c>
    </row>
    <row r="19" customFormat="false" ht="15" hidden="false" customHeight="false" outlineLevel="0" collapsed="false">
      <c r="A19" s="0" t="n">
        <v>0.618001629019548</v>
      </c>
    </row>
    <row r="20" customFormat="false" ht="15" hidden="false" customHeight="false" outlineLevel="0" collapsed="false">
      <c r="A20" s="0" t="n">
        <v>0.840591881278519</v>
      </c>
    </row>
    <row r="21" customFormat="false" ht="15" hidden="false" customHeight="false" outlineLevel="0" collapsed="false">
      <c r="A21" s="0" t="n">
        <v>0.426608546682148</v>
      </c>
    </row>
    <row r="22" customFormat="false" ht="15" hidden="false" customHeight="false" outlineLevel="0" collapsed="false">
      <c r="A22" s="0" t="n">
        <v>0.168526546899918</v>
      </c>
    </row>
    <row r="23" customFormat="false" ht="15" hidden="false" customHeight="false" outlineLevel="0" collapsed="false">
      <c r="A23" s="0" t="n">
        <v>0.664177549406132</v>
      </c>
    </row>
    <row r="24" customFormat="false" ht="15" hidden="false" customHeight="false" outlineLevel="0" collapsed="false">
      <c r="A24" s="0" t="n">
        <v>0.0864007349203201</v>
      </c>
    </row>
    <row r="25" customFormat="false" ht="15" hidden="false" customHeight="false" outlineLevel="0" collapsed="false">
      <c r="A25" s="0" t="n">
        <v>0.00169293916503821</v>
      </c>
    </row>
    <row r="26" customFormat="false" ht="15" hidden="false" customHeight="false" outlineLevel="0" collapsed="false">
      <c r="A26" s="0" t="n">
        <v>0.229813006357527</v>
      </c>
    </row>
    <row r="27" customFormat="false" ht="15" hidden="false" customHeight="false" outlineLevel="0" collapsed="false">
      <c r="A27" s="0" t="n">
        <v>0.0648855628118124</v>
      </c>
    </row>
    <row r="28" customFormat="false" ht="15" hidden="false" customHeight="false" outlineLevel="0" collapsed="false">
      <c r="A28" s="0" t="n">
        <v>0.662355234251508</v>
      </c>
    </row>
    <row r="29" customFormat="false" ht="15" hidden="false" customHeight="false" outlineLevel="0" collapsed="false">
      <c r="A29" s="0" t="n">
        <v>0.270817912614163</v>
      </c>
    </row>
    <row r="30" customFormat="false" ht="15" hidden="false" customHeight="false" outlineLevel="0" collapsed="false">
      <c r="A30" s="0" t="n">
        <v>0.972445068976046</v>
      </c>
    </row>
    <row r="31" customFormat="false" ht="15" hidden="false" customHeight="false" outlineLevel="0" collapsed="false">
      <c r="A31" s="0" t="n">
        <v>0.590224733786139</v>
      </c>
    </row>
    <row r="32" customFormat="false" ht="15" hidden="false" customHeight="false" outlineLevel="0" collapsed="false">
      <c r="A32" s="0" t="n">
        <v>0.794435314582872</v>
      </c>
    </row>
    <row r="33" customFormat="false" ht="15" hidden="false" customHeight="false" outlineLevel="0" collapsed="false">
      <c r="A33" s="0" t="n">
        <v>0.825788085725353</v>
      </c>
    </row>
    <row r="34" customFormat="false" ht="15" hidden="false" customHeight="false" outlineLevel="0" collapsed="false">
      <c r="A34" s="0" t="n">
        <v>0.776837242337362</v>
      </c>
    </row>
    <row r="35" customFormat="false" ht="15" hidden="false" customHeight="false" outlineLevel="0" collapsed="false">
      <c r="A35" s="0" t="n">
        <v>0.450204718922664</v>
      </c>
    </row>
    <row r="36" customFormat="false" ht="15" hidden="false" customHeight="false" outlineLevel="0" collapsed="false">
      <c r="A36" s="0" t="n">
        <v>0.0776211693009226</v>
      </c>
    </row>
    <row r="37" customFormat="false" ht="15" hidden="false" customHeight="false" outlineLevel="0" collapsed="false">
      <c r="A37" s="0" t="n">
        <v>0.230654805474908</v>
      </c>
    </row>
    <row r="38" customFormat="false" ht="15" hidden="false" customHeight="false" outlineLevel="0" collapsed="false">
      <c r="A38" s="0" t="n">
        <v>0.694517869700338</v>
      </c>
    </row>
    <row r="39" customFormat="false" ht="15" hidden="false" customHeight="false" outlineLevel="0" collapsed="false">
      <c r="A39" s="0" t="n">
        <v>0.122132078151713</v>
      </c>
    </row>
    <row r="40" customFormat="false" ht="15" hidden="false" customHeight="false" outlineLevel="0" collapsed="false">
      <c r="A40" s="0" t="n">
        <v>0.45040881062325</v>
      </c>
    </row>
    <row r="41" customFormat="false" ht="15" hidden="false" customHeight="false" outlineLevel="0" collapsed="false">
      <c r="A41" s="0" t="n">
        <v>0.853146343351463</v>
      </c>
    </row>
    <row r="42" customFormat="false" ht="15" hidden="false" customHeight="false" outlineLevel="0" collapsed="false">
      <c r="A42" s="0" t="n">
        <v>0.915766061968298</v>
      </c>
    </row>
    <row r="43" customFormat="false" ht="15" hidden="false" customHeight="false" outlineLevel="0" collapsed="false">
      <c r="A43" s="0" t="n">
        <v>0.84563862752932</v>
      </c>
    </row>
    <row r="44" customFormat="false" ht="15" hidden="false" customHeight="false" outlineLevel="0" collapsed="false">
      <c r="A44" s="0" t="n">
        <v>0.0681875228891651</v>
      </c>
    </row>
    <row r="45" customFormat="false" ht="15" hidden="false" customHeight="false" outlineLevel="0" collapsed="false">
      <c r="A45" s="0" t="n">
        <v>0.907872004865583</v>
      </c>
    </row>
    <row r="46" customFormat="false" ht="15" hidden="false" customHeight="false" outlineLevel="0" collapsed="false">
      <c r="A46" s="0" t="n">
        <v>0.313585856501808</v>
      </c>
    </row>
    <row r="47" customFormat="false" ht="15" hidden="false" customHeight="false" outlineLevel="0" collapsed="false">
      <c r="A47" s="0" t="n">
        <v>0.689569152533497</v>
      </c>
    </row>
    <row r="48" customFormat="false" ht="15" hidden="false" customHeight="false" outlineLevel="0" collapsed="false">
      <c r="A48" s="0" t="n">
        <v>0.441696541369945</v>
      </c>
    </row>
    <row r="49" customFormat="false" ht="15" hidden="false" customHeight="false" outlineLevel="0" collapsed="false">
      <c r="A49" s="0" t="n">
        <v>0.663824005511476</v>
      </c>
    </row>
    <row r="50" customFormat="false" ht="15" hidden="false" customHeight="false" outlineLevel="0" collapsed="false">
      <c r="A50" s="0" t="n">
        <v>0.804196391581352</v>
      </c>
    </row>
    <row r="51" customFormat="false" ht="15" hidden="false" customHeight="false" outlineLevel="0" collapsed="false">
      <c r="A51" s="0" t="n">
        <v>0.808020761457162</v>
      </c>
    </row>
  </sheetData>
  <mergeCells count="2">
    <mergeCell ref="C15:L15"/>
    <mergeCell ref="C17:H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LibreOffice/6.3.5.2$Linux_X86_64 LibreOffice_project/30$Build-2</Application>
  <Company>Stevens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2020-04-15T05:26:50Z</dcterms:created>
  <dc:creator>Cristina Comaniciu</dc:creator>
  <dc:description/>
  <dc:language>en-US</dc:language>
  <cp:lastModifiedBy/>
  <dcterms:modified xsi:type="dcterms:W3CDTF">2020-04-22T14:32:06Z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Stevens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