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<sst xmlns="http://schemas.openxmlformats.org/spreadsheetml/2006/main" count="21" uniqueCount="21">
  <si>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</t>
  </si>
  <si>
    <t xml:space="preserve">R(i)</t>
  </si>
  <si>
    <t xml:space="preserve">i/N</t>
  </si>
  <si>
    <t xml:space="preserve">i/N-R(i)</t>
  </si>
  <si>
    <t xml:space="preserve">R(i)-(i-1)/N</t>
  </si>
  <si>
    <t xml:space="preserve">h0</t>
  </si>
  <si>
    <t xml:space="preserve">numbers uniformly distributed</t>
  </si>
  <si>
    <t xml:space="preserve">h1</t>
  </si>
  <si>
    <t xml:space="preserve">numbers not uniformly distributed</t>
  </si>
  <si>
    <t xml:space="preserve">Num parameters</t>
  </si>
  <si>
    <t xml:space="preserve">mean and variance</t>
  </si>
  <si>
    <t xml:space="preserve">DoF</t>
  </si>
  <si>
    <t xml:space="preserve">n</t>
  </si>
  <si>
    <t xml:space="preserve">average</t>
  </si>
  <si>
    <t xml:space="preserve">variance</t>
  </si>
  <si>
    <t xml:space="preserve">D-0.05</t>
  </si>
  <si>
    <t xml:space="preserve">D+</t>
  </si>
  <si>
    <t xml:space="preserve">D-</t>
  </si>
  <si>
    <t xml:space="preserve">D</t>
  </si>
  <si>
    <t xml:space="preserve">D &lt; D-alpha, the null hypothesis is not rejected, and the number can be uniformly distributed.</t>
  </si>
  <si>
    <t xml:space="preserve">I pledge my honor that I have abided by the Stevens Honor System. - Joshua Schmidt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</si>
</sst>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6.35"/>
    <col collapsed="false" customWidth="true" hidden="false" outlineLevel="0" max="3" min="3" style="0" width="6.35"/>
    <col collapsed="false" customWidth="true" hidden="false" outlineLevel="0" max="4" min="4" style="0" width="13.21"/>
    <col collapsed="false" customWidth="true" hidden="false" outlineLevel="0" max="5" min="5" style="0" width="12.41"/>
    <col collapsed="false" customWidth="true" hidden="false" outlineLevel="0" max="9" min="8" style="0" width="15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0.009058573565379</v>
      </c>
      <c r="C2" s="0" t="n">
        <f aca="false">A2/$J$6</f>
        <v>0.02</v>
      </c>
      <c r="D2" s="1" t="n">
        <f aca="false">C2-B2</f>
        <v>0.010941426434621</v>
      </c>
      <c r="E2" s="1" t="n">
        <f aca="false">B2-(A2-1)/$J$6</f>
        <v>0.009058573565379</v>
      </c>
      <c r="F2" s="1"/>
      <c r="I2" s="0" t="s">
        <v>5</v>
      </c>
      <c r="J2" s="0" t="s">
        <v>6</v>
      </c>
    </row>
    <row r="3" customFormat="false" ht="15" hidden="false" customHeight="false" outlineLevel="0" collapsed="false">
      <c r="A3" s="0" t="n">
        <v>2</v>
      </c>
      <c r="B3" s="0" t="n">
        <v>0.015057886449813</v>
      </c>
      <c r="C3" s="0" t="n">
        <f aca="false">A3/$J$6</f>
        <v>0.04</v>
      </c>
      <c r="D3" s="1" t="n">
        <f aca="false">C3-B3</f>
        <v>0.024942113550187</v>
      </c>
      <c r="E3" s="1" t="n">
        <f aca="false">B3-(A3-1)/$J$6</f>
        <v>-0.004942113550187</v>
      </c>
      <c r="F3" s="1"/>
      <c r="I3" s="0" t="s">
        <v>7</v>
      </c>
      <c r="J3" s="0" t="s">
        <v>8</v>
      </c>
    </row>
    <row r="4" customFormat="false" ht="15" hidden="false" customHeight="false" outlineLevel="0" collapsed="false">
      <c r="A4" s="0" t="n">
        <v>3</v>
      </c>
      <c r="B4" s="0" t="n">
        <v>0.018290329356228</v>
      </c>
      <c r="C4" s="0" t="n">
        <f aca="false">A4/$J$6</f>
        <v>0.06</v>
      </c>
      <c r="D4" s="1" t="n">
        <f aca="false">C4-B4</f>
        <v>0.041709670643772</v>
      </c>
      <c r="E4" s="1" t="n">
        <f aca="false">B4-(A4-1)/$J$6</f>
        <v>-0.021709670643772</v>
      </c>
      <c r="F4" s="1"/>
      <c r="I4" s="0" t="s">
        <v>9</v>
      </c>
      <c r="J4" s="0" t="n">
        <v>2</v>
      </c>
      <c r="K4" s="0" t="s">
        <v>10</v>
      </c>
    </row>
    <row r="5" customFormat="false" ht="15" hidden="false" customHeight="false" outlineLevel="0" collapsed="false">
      <c r="A5" s="0" t="n">
        <v>4</v>
      </c>
      <c r="B5" s="0" t="n">
        <v>0.052430409978685</v>
      </c>
      <c r="C5" s="0" t="n">
        <f aca="false">A5/$J$6</f>
        <v>0.08</v>
      </c>
      <c r="D5" s="1" t="n">
        <f aca="false">C5-B5</f>
        <v>0.027569590021315</v>
      </c>
      <c r="E5" s="1" t="n">
        <f aca="false">B5-(A5-1)/$J$6</f>
        <v>-0.00756959002131499</v>
      </c>
      <c r="F5" s="1"/>
      <c r="I5" s="0" t="s">
        <v>11</v>
      </c>
      <c r="J5" s="0" t="n">
        <f aca="false">J6-J4-1</f>
        <v>47</v>
      </c>
    </row>
    <row r="6" customFormat="false" ht="15" hidden="false" customHeight="false" outlineLevel="0" collapsed="false">
      <c r="A6" s="0" t="n">
        <v>5</v>
      </c>
      <c r="B6" s="0" t="n">
        <v>0.086762462436021</v>
      </c>
      <c r="C6" s="0" t="n">
        <f aca="false">A6/$J$6</f>
        <v>0.1</v>
      </c>
      <c r="D6" s="1" t="n">
        <f aca="false">C6-B6</f>
        <v>0.013237537563979</v>
      </c>
      <c r="E6" s="1" t="n">
        <f aca="false">B6-(A6-1)/$J$6</f>
        <v>0.00676246243602101</v>
      </c>
      <c r="F6" s="1"/>
      <c r="I6" s="0" t="s">
        <v>12</v>
      </c>
      <c r="J6" s="0" t="n">
        <f aca="false">COUNT(B2:B75)</f>
        <v>50</v>
      </c>
    </row>
    <row r="7" customFormat="false" ht="15" hidden="false" customHeight="false" outlineLevel="0" collapsed="false">
      <c r="A7" s="0" t="n">
        <v>6</v>
      </c>
      <c r="B7" s="0" t="n">
        <v>0.100686190729077</v>
      </c>
      <c r="C7" s="0" t="n">
        <f aca="false">A7/$J$6</f>
        <v>0.12</v>
      </c>
      <c r="D7" s="1" t="n">
        <f aca="false">C7-B7</f>
        <v>0.019313809270923</v>
      </c>
      <c r="E7" s="1" t="n">
        <f aca="false">B7-(A7-1)/$J$6</f>
        <v>0.000686190729076996</v>
      </c>
      <c r="F7" s="1"/>
      <c r="I7" s="0" t="s">
        <v>13</v>
      </c>
      <c r="J7" s="0" t="n">
        <f aca="false">AVERAGE(B2:B51)</f>
        <v>0.460640295617311</v>
      </c>
    </row>
    <row r="8" customFormat="false" ht="15" hidden="false" customHeight="false" outlineLevel="0" collapsed="false">
      <c r="A8" s="0" t="n">
        <v>7</v>
      </c>
      <c r="B8" s="0" t="n">
        <v>0.109480721045415</v>
      </c>
      <c r="C8" s="0" t="n">
        <f aca="false">A8/$J$6</f>
        <v>0.14</v>
      </c>
      <c r="D8" s="1" t="n">
        <f aca="false">C8-B8</f>
        <v>0.030519278954585</v>
      </c>
      <c r="E8" s="1" t="n">
        <f aca="false">B8-(A8-1)/$J$6</f>
        <v>-0.010519278954585</v>
      </c>
      <c r="F8" s="1"/>
      <c r="I8" s="0" t="s">
        <v>14</v>
      </c>
      <c r="J8" s="0" t="n">
        <f aca="false">VAR(B2:B51)</f>
        <v>0.0934863622602114</v>
      </c>
    </row>
    <row r="9" customFormat="false" ht="15" hidden="false" customHeight="false" outlineLevel="0" collapsed="false">
      <c r="A9" s="0" t="n">
        <v>8</v>
      </c>
      <c r="B9" s="0" t="n">
        <v>0.136442687100582</v>
      </c>
      <c r="C9" s="0" t="n">
        <f aca="false">A9/$J$6</f>
        <v>0.16</v>
      </c>
      <c r="D9" s="1" t="n">
        <f aca="false">C9-B9</f>
        <v>0.023557312899418</v>
      </c>
      <c r="E9" s="1" t="n">
        <f aca="false">B9-(A9-1)/$J$6</f>
        <v>-0.00355731289941799</v>
      </c>
      <c r="F9" s="1"/>
      <c r="I9" s="0" t="s">
        <v>15</v>
      </c>
      <c r="J9" s="0" t="n">
        <f aca="false">1.36/SQRT(J6)</f>
        <v>0.192333044482741</v>
      </c>
    </row>
    <row r="10" customFormat="false" ht="15" hidden="false" customHeight="false" outlineLevel="0" collapsed="false">
      <c r="A10" s="0" t="n">
        <v>9</v>
      </c>
      <c r="B10" s="0" t="n">
        <v>0.142419214138246</v>
      </c>
      <c r="C10" s="0" t="n">
        <f aca="false">A10/$J$6</f>
        <v>0.18</v>
      </c>
      <c r="D10" s="1" t="n">
        <f aca="false">C10-B10</f>
        <v>0.037580785861754</v>
      </c>
      <c r="E10" s="1" t="n">
        <f aca="false">B10-(A10-1)/$J$6</f>
        <v>-0.017580785861754</v>
      </c>
      <c r="F10" s="1"/>
      <c r="I10" s="0" t="s">
        <v>16</v>
      </c>
      <c r="J10" s="0" t="n">
        <f aca="false">MAX(D2:D51)</f>
        <v>0.126733367622749</v>
      </c>
    </row>
    <row r="11" customFormat="false" ht="15" hidden="false" customHeight="false" outlineLevel="0" collapsed="false">
      <c r="A11" s="0" t="n">
        <v>10</v>
      </c>
      <c r="B11" s="0" t="n">
        <v>0.157395761459226</v>
      </c>
      <c r="C11" s="0" t="n">
        <f aca="false">A11/$J$6</f>
        <v>0.2</v>
      </c>
      <c r="D11" s="1" t="n">
        <f aca="false">C11-B11</f>
        <v>0.042604238540774</v>
      </c>
      <c r="E11" s="1" t="n">
        <f aca="false">B11-(A11-1)/$J$6</f>
        <v>-0.022604238540774</v>
      </c>
      <c r="I11" s="0" t="s">
        <v>17</v>
      </c>
      <c r="J11" s="0" t="n">
        <f aca="false">MAX(E2:E51)</f>
        <v>0.030935874020924</v>
      </c>
    </row>
    <row r="12" customFormat="false" ht="15" hidden="false" customHeight="false" outlineLevel="0" collapsed="false">
      <c r="A12" s="0" t="n">
        <v>11</v>
      </c>
      <c r="B12" s="0" t="n">
        <v>0.159868602012115</v>
      </c>
      <c r="C12" s="0" t="n">
        <f aca="false">A12/$J$6</f>
        <v>0.22</v>
      </c>
      <c r="D12" s="1" t="n">
        <f aca="false">C12-B12</f>
        <v>0.060131397987885</v>
      </c>
      <c r="E12" s="1" t="n">
        <f aca="false">B12-(A12-1)/$J$6</f>
        <v>-0.040131397987885</v>
      </c>
      <c r="I12" s="0" t="s">
        <v>18</v>
      </c>
      <c r="J12" s="0" t="n">
        <f aca="false">MAX(J10,J11)</f>
        <v>0.126733367622749</v>
      </c>
    </row>
    <row r="13" customFormat="false" ht="15" hidden="false" customHeight="false" outlineLevel="0" collapsed="false">
      <c r="A13" s="0" t="n">
        <v>12</v>
      </c>
      <c r="B13" s="0" t="n">
        <v>0.159930626056399</v>
      </c>
      <c r="C13" s="0" t="n">
        <f aca="false">A13/$J$6</f>
        <v>0.24</v>
      </c>
      <c r="D13" s="1" t="n">
        <f aca="false">C13-B13</f>
        <v>0.080069373943601</v>
      </c>
      <c r="E13" s="1" t="n">
        <f aca="false">B13-(A13-1)/$J$6</f>
        <v>-0.060069373943601</v>
      </c>
    </row>
    <row r="14" customFormat="false" ht="15" hidden="false" customHeight="false" outlineLevel="0" collapsed="false">
      <c r="A14" s="0" t="n">
        <v>13</v>
      </c>
      <c r="B14" s="0" t="n">
        <v>0.192996194085461</v>
      </c>
      <c r="C14" s="0" t="n">
        <f aca="false">A14/$J$6</f>
        <v>0.26</v>
      </c>
      <c r="D14" s="1" t="n">
        <f aca="false">C14-B14</f>
        <v>0.067003805914539</v>
      </c>
      <c r="E14" s="1" t="n">
        <f aca="false">B14-(A14-1)/$J$6</f>
        <v>-0.047003805914539</v>
      </c>
      <c r="I14" s="2" t="s">
        <v>19</v>
      </c>
      <c r="J14" s="2"/>
      <c r="K14" s="2"/>
      <c r="L14" s="2"/>
      <c r="M14" s="2"/>
      <c r="N14" s="2"/>
      <c r="O14" s="2"/>
    </row>
    <row r="15" customFormat="false" ht="15" hidden="false" customHeight="false" outlineLevel="0" collapsed="false">
      <c r="A15" s="0" t="n">
        <v>14</v>
      </c>
      <c r="B15" s="0" t="n">
        <v>0.215074165431168</v>
      </c>
      <c r="C15" s="0" t="n">
        <f aca="false">A15/$J$6</f>
        <v>0.28</v>
      </c>
      <c r="D15" s="1" t="n">
        <f aca="false">C15-B15</f>
        <v>0.064925834568832</v>
      </c>
      <c r="E15" s="1" t="n">
        <f aca="false">B15-(A15-1)/$J$6</f>
        <v>-0.044925834568832</v>
      </c>
    </row>
    <row r="16" customFormat="false" ht="15" hidden="false" customHeight="false" outlineLevel="0" collapsed="false">
      <c r="A16" s="0" t="n">
        <v>15</v>
      </c>
      <c r="B16" s="0" t="n">
        <v>0.237778314769627</v>
      </c>
      <c r="C16" s="0" t="n">
        <f aca="false">A16/$J$6</f>
        <v>0.3</v>
      </c>
      <c r="D16" s="1" t="n">
        <f aca="false">C16-B16</f>
        <v>0.062221685230373</v>
      </c>
      <c r="E16" s="1" t="n">
        <f aca="false">B16-(A16-1)/$J$6</f>
        <v>-0.042221685230373</v>
      </c>
      <c r="G16" s="2" t="s">
        <v>20</v>
      </c>
      <c r="H16" s="2"/>
      <c r="I16" s="2"/>
      <c r="J16" s="2"/>
      <c r="K16" s="2"/>
      <c r="L16" s="2"/>
    </row>
    <row r="17" customFormat="false" ht="15" hidden="false" customHeight="false" outlineLevel="0" collapsed="false">
      <c r="A17" s="0" t="n">
        <v>16</v>
      </c>
      <c r="B17" s="0" t="n">
        <v>0.250572395538079</v>
      </c>
      <c r="C17" s="0" t="n">
        <f aca="false">A17/$J$6</f>
        <v>0.32</v>
      </c>
      <c r="D17" s="1" t="n">
        <f aca="false">C17-B17</f>
        <v>0.069427604461921</v>
      </c>
      <c r="E17" s="1" t="n">
        <f aca="false">B17-(A17-1)/$J$6</f>
        <v>-0.049427604461921</v>
      </c>
    </row>
    <row r="18" customFormat="false" ht="15" hidden="false" customHeight="false" outlineLevel="0" collapsed="false">
      <c r="A18" s="0" t="n">
        <v>17</v>
      </c>
      <c r="B18" s="0" t="n">
        <v>0.274904149483701</v>
      </c>
      <c r="C18" s="0" t="n">
        <f aca="false">A18/$J$6</f>
        <v>0.34</v>
      </c>
      <c r="D18" s="1" t="n">
        <f aca="false">C18-B18</f>
        <v>0.065095850516299</v>
      </c>
      <c r="E18" s="1" t="n">
        <f aca="false">B18-(A18-1)/$J$6</f>
        <v>-0.045095850516299</v>
      </c>
    </row>
    <row r="19" customFormat="false" ht="15" hidden="false" customHeight="false" outlineLevel="0" collapsed="false">
      <c r="A19" s="0" t="n">
        <v>18</v>
      </c>
      <c r="B19" s="0" t="n">
        <v>0.275174883745203</v>
      </c>
      <c r="C19" s="0" t="n">
        <f aca="false">A19/$J$6</f>
        <v>0.36</v>
      </c>
      <c r="D19" s="1" t="n">
        <f aca="false">C19-B19</f>
        <v>0.0848251162547969</v>
      </c>
      <c r="E19" s="1" t="n">
        <f aca="false">B19-(A19-1)/$J$6</f>
        <v>-0.064825116254797</v>
      </c>
    </row>
    <row r="20" customFormat="false" ht="15" hidden="false" customHeight="false" outlineLevel="0" collapsed="false">
      <c r="A20" s="0" t="n">
        <v>19</v>
      </c>
      <c r="B20" s="0" t="n">
        <v>0.279697590942116</v>
      </c>
      <c r="C20" s="0" t="n">
        <f aca="false">A20/$J$6</f>
        <v>0.38</v>
      </c>
      <c r="D20" s="1" t="n">
        <f aca="false">C20-B20</f>
        <v>0.100302409057884</v>
      </c>
      <c r="E20" s="1" t="n">
        <f aca="false">B20-(A20-1)/$J$6</f>
        <v>-0.0803024090578839</v>
      </c>
    </row>
    <row r="21" customFormat="false" ht="15" hidden="false" customHeight="false" outlineLevel="0" collapsed="false">
      <c r="A21" s="0" t="n">
        <v>20</v>
      </c>
      <c r="B21" s="0" t="n">
        <v>0.293554252597405</v>
      </c>
      <c r="C21" s="0" t="n">
        <f aca="false">A21/$J$6</f>
        <v>0.4</v>
      </c>
      <c r="D21" s="1" t="n">
        <f aca="false">C21-B21</f>
        <v>0.106445747402595</v>
      </c>
      <c r="E21" s="1" t="n">
        <f aca="false">B21-(A21-1)/$J$6</f>
        <v>-0.086445747402595</v>
      </c>
    </row>
    <row r="22" customFormat="false" ht="15" hidden="false" customHeight="false" outlineLevel="0" collapsed="false">
      <c r="A22" s="0" t="n">
        <v>21</v>
      </c>
      <c r="B22" s="0" t="n">
        <v>0.298368663453533</v>
      </c>
      <c r="C22" s="0" t="n">
        <f aca="false">A22/$J$6</f>
        <v>0.42</v>
      </c>
      <c r="D22" s="1" t="n">
        <f aca="false">C22-B22</f>
        <v>0.121631336546467</v>
      </c>
      <c r="E22" s="1" t="n">
        <f aca="false">B22-(A22-1)/$J$6</f>
        <v>-0.101631336546467</v>
      </c>
    </row>
    <row r="23" customFormat="false" ht="15" hidden="false" customHeight="false" outlineLevel="0" collapsed="false">
      <c r="A23" s="0" t="n">
        <v>22</v>
      </c>
      <c r="B23" s="0" t="n">
        <v>0.313266632377251</v>
      </c>
      <c r="C23" s="0" t="n">
        <f aca="false">A23/$J$6</f>
        <v>0.44</v>
      </c>
      <c r="D23" s="1" t="n">
        <f aca="false">C23-B23</f>
        <v>0.126733367622749</v>
      </c>
      <c r="E23" s="1" t="n">
        <f aca="false">B23-(A23-1)/$J$6</f>
        <v>-0.106733367622749</v>
      </c>
    </row>
    <row r="24" customFormat="false" ht="15" hidden="false" customHeight="false" outlineLevel="0" collapsed="false">
      <c r="A24" s="0" t="n">
        <v>23</v>
      </c>
      <c r="B24" s="0" t="n">
        <v>0.370635056653947</v>
      </c>
      <c r="C24" s="0" t="n">
        <f aca="false">A24/$J$6</f>
        <v>0.46</v>
      </c>
      <c r="D24" s="1" t="n">
        <f aca="false">C24-B24</f>
        <v>0.089364943346053</v>
      </c>
      <c r="E24" s="1" t="n">
        <f aca="false">B24-(A24-1)/$J$6</f>
        <v>-0.069364943346053</v>
      </c>
    </row>
    <row r="25" customFormat="false" ht="15" hidden="false" customHeight="false" outlineLevel="0" collapsed="false">
      <c r="A25" s="0" t="n">
        <v>24</v>
      </c>
      <c r="B25" s="0" t="n">
        <v>0.400569191725239</v>
      </c>
      <c r="C25" s="0" t="n">
        <f aca="false">A25/$J$6</f>
        <v>0.48</v>
      </c>
      <c r="D25" s="1" t="n">
        <f aca="false">C25-B25</f>
        <v>0.079430808274761</v>
      </c>
      <c r="E25" s="1" t="n">
        <f aca="false">B25-(A25-1)/$J$6</f>
        <v>-0.059430808274761</v>
      </c>
    </row>
    <row r="26" customFormat="false" ht="15" hidden="false" customHeight="false" outlineLevel="0" collapsed="false">
      <c r="A26" s="0" t="n">
        <v>25</v>
      </c>
      <c r="B26" s="0" t="n">
        <v>0.427633074119143</v>
      </c>
      <c r="C26" s="0" t="n">
        <f aca="false">A26/$J$6</f>
        <v>0.5</v>
      </c>
      <c r="D26" s="1" t="n">
        <f aca="false">C26-B26</f>
        <v>0.072366925880857</v>
      </c>
      <c r="E26" s="1" t="n">
        <f aca="false">B26-(A26-1)/$J$6</f>
        <v>-0.052366925880857</v>
      </c>
    </row>
    <row r="27" customFormat="false" ht="15" hidden="false" customHeight="false" outlineLevel="0" collapsed="false">
      <c r="A27" s="0" t="n">
        <v>26</v>
      </c>
      <c r="B27" s="0" t="n">
        <v>0.430679676911059</v>
      </c>
      <c r="C27" s="0" t="n">
        <f aca="false">A27/$J$6</f>
        <v>0.52</v>
      </c>
      <c r="D27" s="1" t="n">
        <f aca="false">C27-B27</f>
        <v>0.089320323088941</v>
      </c>
      <c r="E27" s="1" t="n">
        <f aca="false">B27-(A27-1)/$J$6</f>
        <v>-0.069320323088941</v>
      </c>
    </row>
    <row r="28" customFormat="false" ht="15" hidden="false" customHeight="false" outlineLevel="0" collapsed="false">
      <c r="A28" s="0" t="n">
        <v>27</v>
      </c>
      <c r="B28" s="0" t="n">
        <v>0.441721287486989</v>
      </c>
      <c r="C28" s="0" t="n">
        <f aca="false">A28/$J$6</f>
        <v>0.54</v>
      </c>
      <c r="D28" s="1" t="n">
        <f aca="false">C28-B28</f>
        <v>0.098278712513011</v>
      </c>
      <c r="E28" s="1" t="n">
        <f aca="false">B28-(A28-1)/$J$6</f>
        <v>-0.078278712513011</v>
      </c>
    </row>
    <row r="29" customFormat="false" ht="15" hidden="false" customHeight="false" outlineLevel="0" collapsed="false">
      <c r="A29" s="0" t="n">
        <v>28</v>
      </c>
      <c r="B29" s="0" t="n">
        <v>0.446602162004488</v>
      </c>
      <c r="C29" s="0" t="n">
        <f aca="false">A29/$J$6</f>
        <v>0.56</v>
      </c>
      <c r="D29" s="1" t="n">
        <f aca="false">C29-B29</f>
        <v>0.113397837995512</v>
      </c>
      <c r="E29" s="1" t="n">
        <f aca="false">B29-(A29-1)/$J$6</f>
        <v>-0.093397837995512</v>
      </c>
    </row>
    <row r="30" customFormat="false" ht="15" hidden="false" customHeight="false" outlineLevel="0" collapsed="false">
      <c r="A30" s="0" t="n">
        <v>29</v>
      </c>
      <c r="B30" s="0" t="n">
        <v>0.47544610997935</v>
      </c>
      <c r="C30" s="0" t="n">
        <f aca="false">A30/$J$6</f>
        <v>0.58</v>
      </c>
      <c r="D30" s="1" t="n">
        <f aca="false">C30-B30</f>
        <v>0.10455389002065</v>
      </c>
      <c r="E30" s="1" t="n">
        <f aca="false">B30-(A30-1)/$J$6</f>
        <v>-0.0845538900206501</v>
      </c>
    </row>
    <row r="31" customFormat="false" ht="15" hidden="false" customHeight="false" outlineLevel="0" collapsed="false">
      <c r="A31" s="0" t="n">
        <v>30</v>
      </c>
      <c r="B31" s="0" t="n">
        <v>0.47570475285795</v>
      </c>
      <c r="C31" s="0" t="n">
        <f aca="false">A31/$J$6</f>
        <v>0.6</v>
      </c>
      <c r="D31" s="1" t="n">
        <f aca="false">C31-B31</f>
        <v>0.12429524714205</v>
      </c>
      <c r="E31" s="1" t="n">
        <f aca="false">B31-(A31-1)/$J$6</f>
        <v>-0.10429524714205</v>
      </c>
    </row>
    <row r="32" customFormat="false" ht="15" hidden="false" customHeight="false" outlineLevel="0" collapsed="false">
      <c r="A32" s="0" t="n">
        <v>31</v>
      </c>
      <c r="B32" s="0" t="n">
        <v>0.506115508457853</v>
      </c>
      <c r="C32" s="0" t="n">
        <f aca="false">A32/$J$6</f>
        <v>0.62</v>
      </c>
      <c r="D32" s="1" t="n">
        <f aca="false">C32-B32</f>
        <v>0.113884491542147</v>
      </c>
      <c r="E32" s="1" t="n">
        <f aca="false">B32-(A32-1)/$J$6</f>
        <v>-0.093884491542147</v>
      </c>
    </row>
    <row r="33" customFormat="false" ht="15" hidden="false" customHeight="false" outlineLevel="0" collapsed="false">
      <c r="A33" s="0" t="n">
        <v>32</v>
      </c>
      <c r="B33" s="0" t="n">
        <v>0.530032214021089</v>
      </c>
      <c r="C33" s="0" t="n">
        <f aca="false">A33/$J$6</f>
        <v>0.64</v>
      </c>
      <c r="D33" s="1" t="n">
        <f aca="false">C33-B33</f>
        <v>0.109967785978911</v>
      </c>
      <c r="E33" s="1" t="n">
        <f aca="false">B33-(A33-1)/$J$6</f>
        <v>-0.089967785978911</v>
      </c>
    </row>
    <row r="34" customFormat="false" ht="15" hidden="false" customHeight="false" outlineLevel="0" collapsed="false">
      <c r="A34" s="0" t="n">
        <v>33</v>
      </c>
      <c r="B34" s="0" t="n">
        <v>0.645038691509511</v>
      </c>
      <c r="C34" s="0" t="n">
        <f aca="false">A34/$J$6</f>
        <v>0.66</v>
      </c>
      <c r="D34" s="1" t="n">
        <f aca="false">C34-B34</f>
        <v>0.0149613084904889</v>
      </c>
      <c r="E34" s="1" t="n">
        <f aca="false">B34-(A34-1)/$J$6</f>
        <v>0.00503869150951108</v>
      </c>
    </row>
    <row r="35" customFormat="false" ht="15" hidden="false" customHeight="false" outlineLevel="0" collapsed="false">
      <c r="A35" s="0" t="n">
        <v>34</v>
      </c>
      <c r="B35" s="0" t="n">
        <v>0.648970009671563</v>
      </c>
      <c r="C35" s="0" t="n">
        <f aca="false">A35/$J$6</f>
        <v>0.68</v>
      </c>
      <c r="D35" s="1" t="n">
        <f aca="false">C35-B35</f>
        <v>0.031029990328437</v>
      </c>
      <c r="E35" s="1" t="n">
        <f aca="false">B35-(A35-1)/$J$6</f>
        <v>-0.011029990328437</v>
      </c>
    </row>
    <row r="36" customFormat="false" ht="15" hidden="false" customHeight="false" outlineLevel="0" collapsed="false">
      <c r="A36" s="0" t="n">
        <v>35</v>
      </c>
      <c r="B36" s="0" t="n">
        <v>0.663983313829231</v>
      </c>
      <c r="C36" s="0" t="n">
        <f aca="false">A36/$J$6</f>
        <v>0.7</v>
      </c>
      <c r="D36" s="1" t="n">
        <f aca="false">C36-B36</f>
        <v>0.0360166861707689</v>
      </c>
      <c r="E36" s="1" t="n">
        <f aca="false">B36-(A36-1)/$J$6</f>
        <v>-0.016016686170769</v>
      </c>
    </row>
    <row r="37" customFormat="false" ht="15" hidden="false" customHeight="false" outlineLevel="0" collapsed="false">
      <c r="A37" s="0" t="n">
        <v>36</v>
      </c>
      <c r="B37" s="0" t="n">
        <v>0.682981850210022</v>
      </c>
      <c r="C37" s="0" t="n">
        <f aca="false">A37/$J$6</f>
        <v>0.72</v>
      </c>
      <c r="D37" s="1" t="n">
        <f aca="false">C37-B37</f>
        <v>0.037018149789978</v>
      </c>
      <c r="E37" s="1" t="n">
        <f aca="false">B37-(A37-1)/$J$6</f>
        <v>-0.017018149789978</v>
      </c>
    </row>
    <row r="38" customFormat="false" ht="15" hidden="false" customHeight="false" outlineLevel="0" collapsed="false">
      <c r="A38" s="0" t="n">
        <v>37</v>
      </c>
      <c r="B38" s="0" t="n">
        <v>0.743286414265279</v>
      </c>
      <c r="C38" s="0" t="n">
        <f aca="false">A38/$J$6</f>
        <v>0.74</v>
      </c>
      <c r="D38" s="1" t="n">
        <f aca="false">C38-B38</f>
        <v>-0.00328641426527909</v>
      </c>
      <c r="E38" s="1" t="n">
        <f aca="false">B38-(A38-1)/$J$6</f>
        <v>0.0232864142652791</v>
      </c>
    </row>
    <row r="39" customFormat="false" ht="15" hidden="false" customHeight="false" outlineLevel="0" collapsed="false">
      <c r="A39" s="0" t="n">
        <v>38</v>
      </c>
      <c r="B39" s="0" t="n">
        <v>0.770935874020924</v>
      </c>
      <c r="C39" s="0" t="n">
        <f aca="false">A39/$J$6</f>
        <v>0.76</v>
      </c>
      <c r="D39" s="1" t="n">
        <f aca="false">C39-B39</f>
        <v>-0.010935874020924</v>
      </c>
      <c r="E39" s="1" t="n">
        <f aca="false">B39-(A39-1)/$J$6</f>
        <v>0.030935874020924</v>
      </c>
    </row>
    <row r="40" customFormat="false" ht="15" hidden="false" customHeight="false" outlineLevel="0" collapsed="false">
      <c r="A40" s="0" t="n">
        <v>39</v>
      </c>
      <c r="B40" s="0" t="n">
        <v>0.788113471010366</v>
      </c>
      <c r="C40" s="0" t="n">
        <f aca="false">A40/$J$6</f>
        <v>0.78</v>
      </c>
      <c r="D40" s="1" t="n">
        <f aca="false">C40-B40</f>
        <v>-0.00811347101036608</v>
      </c>
      <c r="E40" s="1" t="n">
        <f aca="false">B40-(A40-1)/$J$6</f>
        <v>0.0281134710103661</v>
      </c>
    </row>
    <row r="41" customFormat="false" ht="15" hidden="false" customHeight="false" outlineLevel="0" collapsed="false">
      <c r="A41" s="0" t="n">
        <v>40</v>
      </c>
      <c r="B41" s="0" t="n">
        <v>0.802547809139785</v>
      </c>
      <c r="C41" s="0" t="n">
        <f aca="false">A41/$J$6</f>
        <v>0.8</v>
      </c>
      <c r="D41" s="1" t="n">
        <f aca="false">C41-B41</f>
        <v>-0.00254780913978503</v>
      </c>
      <c r="E41" s="1" t="n">
        <f aca="false">B41-(A41-1)/$J$6</f>
        <v>0.022547809139785</v>
      </c>
    </row>
    <row r="42" customFormat="false" ht="15" hidden="false" customHeight="false" outlineLevel="0" collapsed="false">
      <c r="A42" s="0" t="n">
        <v>41</v>
      </c>
      <c r="B42" s="0" t="n">
        <v>0.810326354582716</v>
      </c>
      <c r="C42" s="0" t="n">
        <f aca="false">A42/$J$6</f>
        <v>0.82</v>
      </c>
      <c r="D42" s="1" t="n">
        <f aca="false">C42-B42</f>
        <v>0.00967364541728388</v>
      </c>
      <c r="E42" s="1" t="n">
        <f aca="false">B42-(A42-1)/$J$6</f>
        <v>0.010326354582716</v>
      </c>
    </row>
    <row r="43" customFormat="false" ht="15" hidden="false" customHeight="false" outlineLevel="0" collapsed="false">
      <c r="A43" s="0" t="n">
        <v>42</v>
      </c>
      <c r="B43" s="0" t="n">
        <v>0.850725702149454</v>
      </c>
      <c r="C43" s="0" t="n">
        <f aca="false">A43/$J$6</f>
        <v>0.84</v>
      </c>
      <c r="D43" s="1" t="n">
        <f aca="false">C43-B43</f>
        <v>-0.0107257021494541</v>
      </c>
      <c r="E43" s="1" t="n">
        <f aca="false">B43-(A43-1)/$J$6</f>
        <v>0.0307257021494541</v>
      </c>
    </row>
    <row r="44" customFormat="false" ht="15" hidden="false" customHeight="false" outlineLevel="0" collapsed="false">
      <c r="A44" s="0" t="n">
        <v>43</v>
      </c>
      <c r="B44" s="0" t="n">
        <v>0.866283636400994</v>
      </c>
      <c r="C44" s="0" t="n">
        <f aca="false">A44/$J$6</f>
        <v>0.86</v>
      </c>
      <c r="D44" s="1" t="n">
        <f aca="false">C44-B44</f>
        <v>-0.00628363640099405</v>
      </c>
      <c r="E44" s="1" t="n">
        <f aca="false">B44-(A44-1)/$J$6</f>
        <v>0.0262836364009941</v>
      </c>
    </row>
    <row r="45" customFormat="false" ht="15" hidden="false" customHeight="false" outlineLevel="0" collapsed="false">
      <c r="A45" s="0" t="n">
        <v>44</v>
      </c>
      <c r="B45" s="0" t="n">
        <v>0.873596459506075</v>
      </c>
      <c r="C45" s="0" t="n">
        <f aca="false">A45/$J$6</f>
        <v>0.88</v>
      </c>
      <c r="D45" s="1" t="n">
        <f aca="false">C45-B45</f>
        <v>0.00640354049392489</v>
      </c>
      <c r="E45" s="1" t="n">
        <f aca="false">B45-(A45-1)/$J$6</f>
        <v>0.0135964595060751</v>
      </c>
    </row>
    <row r="46" customFormat="false" ht="15" hidden="false" customHeight="false" outlineLevel="0" collapsed="false">
      <c r="A46" s="0" t="n">
        <v>45</v>
      </c>
      <c r="B46" s="0" t="n">
        <v>0.887781383865601</v>
      </c>
      <c r="C46" s="0" t="n">
        <f aca="false">A46/$J$6</f>
        <v>0.9</v>
      </c>
      <c r="D46" s="1" t="n">
        <f aca="false">C46-B46</f>
        <v>0.012218616134399</v>
      </c>
      <c r="E46" s="1" t="n">
        <f aca="false">B46-(A46-1)/$J$6</f>
        <v>0.00778138386560101</v>
      </c>
    </row>
    <row r="47" customFormat="false" ht="15" hidden="false" customHeight="false" outlineLevel="0" collapsed="false">
      <c r="A47" s="0" t="n">
        <v>46</v>
      </c>
      <c r="B47" s="0" t="n">
        <v>0.897546027333496</v>
      </c>
      <c r="C47" s="0" t="n">
        <f aca="false">A47/$J$6</f>
        <v>0.92</v>
      </c>
      <c r="D47" s="1" t="n">
        <f aca="false">C47-B47</f>
        <v>0.022453972666504</v>
      </c>
      <c r="E47" s="1" t="n">
        <f aca="false">B47-(A47-1)/$J$6</f>
        <v>-0.00245397266650393</v>
      </c>
    </row>
    <row r="48" customFormat="false" ht="15" hidden="false" customHeight="false" outlineLevel="0" collapsed="false">
      <c r="A48" s="0" t="n">
        <v>47</v>
      </c>
      <c r="B48" s="0" t="n">
        <v>0.92201992905233</v>
      </c>
      <c r="C48" s="0" t="n">
        <f aca="false">A48/$J$6</f>
        <v>0.94</v>
      </c>
      <c r="D48" s="1" t="n">
        <f aca="false">C48-B48</f>
        <v>0.01798007094767</v>
      </c>
      <c r="E48" s="1" t="n">
        <f aca="false">B48-(A48-1)/$J$6</f>
        <v>0.00201992905232995</v>
      </c>
    </row>
    <row r="49" customFormat="false" ht="15" hidden="false" customHeight="false" outlineLevel="0" collapsed="false">
      <c r="A49" s="0" t="n">
        <v>48</v>
      </c>
      <c r="B49" s="0" t="n">
        <v>0.936684484991919</v>
      </c>
      <c r="C49" s="0" t="n">
        <f aca="false">A49/$J$6</f>
        <v>0.96</v>
      </c>
      <c r="D49" s="1" t="n">
        <f aca="false">C49-B49</f>
        <v>0.0233155150080809</v>
      </c>
      <c r="E49" s="1" t="n">
        <f aca="false">B49-(A49-1)/$J$6</f>
        <v>-0.00331551500808092</v>
      </c>
    </row>
    <row r="50" customFormat="false" ht="15" hidden="false" customHeight="false" outlineLevel="0" collapsed="false">
      <c r="A50" s="0" t="n">
        <v>49</v>
      </c>
      <c r="B50" s="0" t="n">
        <v>0.970009228852209</v>
      </c>
      <c r="C50" s="0" t="n">
        <f aca="false">A50/$J$6</f>
        <v>0.98</v>
      </c>
      <c r="D50" s="1" t="n">
        <f aca="false">C50-B50</f>
        <v>0.0099907711477909</v>
      </c>
      <c r="E50" s="1" t="n">
        <f aca="false">B50-(A50-1)/$J$6</f>
        <v>0.0100092288522091</v>
      </c>
    </row>
    <row r="51" customFormat="false" ht="15" hidden="false" customHeight="false" outlineLevel="0" collapsed="false">
      <c r="A51" s="0" t="n">
        <v>50</v>
      </c>
      <c r="B51" s="0" t="n">
        <v>0.986834399506228</v>
      </c>
      <c r="C51" s="0" t="n">
        <f aca="false">A51/$J$6</f>
        <v>1</v>
      </c>
      <c r="D51" s="1" t="n">
        <f aca="false">C51-B51</f>
        <v>0.0131656004937719</v>
      </c>
      <c r="E51" s="1" t="n">
        <f aca="false">B51-(A51-1)/$J$6</f>
        <v>0.00683439950622811</v>
      </c>
    </row>
  </sheetData>
  <mergeCells count="2">
    <mergeCell ref="I14:O14"/>
    <mergeCell ref="G16:L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LibreOffice/6.3.5.2$Linux_X86_64 LibreOffice_project/30$Build-2</Application>
  <Company>Stevens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2020-04-15T05:26:50Z</dcterms:created>
  <dc:creator>Cristina Comaniciu</dc:creator>
  <dc:description/>
  <dc:language>en-US</dc:language>
  <cp:lastModifiedBy/>
  <dcterms:modified xsi:type="dcterms:W3CDTF">2020-04-22T14:31:43Z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