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 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<sst xmlns="http://schemas.openxmlformats.org/spreadsheetml/2006/main" count="20" uniqueCount="20">
  <si>
    <t xml:space="preserve">Data</t>
  </si>
  <si>
    <t xml:space="preserve">Class Interval</t>
  </si>
  <si>
    <t xml:space="preserve">observed freq</t>
  </si>
  <si>
    <t xml:space="preserve">expected freq</t>
  </si>
  <si>
    <t xml:space="preserve">error</t>
  </si>
  <si>
    <t xml:space="preserve">h0</t>
  </si>
  <si>
    <t xml:space="preserve">distribution is exponential</t>
  </si>
  <si>
    <t xml:space="preserve">h1</t>
  </si>
  <si>
    <t xml:space="preserve">distribution is not exponential</t>
  </si>
  <si>
    <t xml:space="preserve">there is 1 distribution parameter – lambda – for exponential</t>
  </si>
  <si>
    <t xml:space="preserve">select k = 8</t>
  </si>
  <si>
    <t xml:space="preserve">P</t>
  </si>
  <si>
    <t xml:space="preserve">n</t>
  </si>
  <si>
    <t xml:space="preserve">Ei</t>
  </si>
  <si>
    <t xml:space="preserve">average</t>
  </si>
  <si>
    <t xml:space="preserve">total</t>
  </si>
  <si>
    <t xml:space="preserve">lambda</t>
  </si>
  <si>
    <t xml:space="preserve">for alpha = 0.05, the critical value is 12.6. the H0 hypothesis is not rejected (the distribution may be exponential).</t>
  </si>
  <si>
    <t xml:space="preserve">for alpha = 0.01, the critical value is 16.8. the H0 hypothesis is still not rejected (the distribution may be exponential).</t>
  </si>
  <si>
    <t xml:space="preserve">I pledge my honor that I have abided by the Stevens Honor System. - Joshua Schmidt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</si>
</sst>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2" activeCellId="0" sqref="I22"/>
    </sheetView>
  </sheetViews>
  <sheetFormatPr defaultColWidth="10.51171875" defaultRowHeight="15" zeroHeight="false" outlineLevelRow="0" outlineLevelCol="0"/>
  <cols>
    <col collapsed="false" customWidth="true" hidden="false" outlineLevel="0" max="2" min="2" style="0" width="6.35"/>
    <col collapsed="false" customWidth="true" hidden="false" outlineLevel="0" max="3" min="3" style="0" width="13.21"/>
  </cols>
  <sheetData>
    <row r="1" customFormat="false" ht="15" hidden="false" customHeight="false" outlineLevel="0" collapsed="false">
      <c r="A1" s="0" t="s">
        <v>0</v>
      </c>
      <c r="C1" s="0" t="s">
        <v>1</v>
      </c>
      <c r="D1" s="0" t="s">
        <v>2</v>
      </c>
      <c r="E1" s="0" t="s">
        <v>3</v>
      </c>
      <c r="F1" s="0" t="s">
        <v>4</v>
      </c>
    </row>
    <row r="2" customFormat="false" ht="15" hidden="false" customHeight="false" outlineLevel="0" collapsed="false">
      <c r="A2" s="0" t="n">
        <v>0.245950015</v>
      </c>
      <c r="C2" s="1" t="n">
        <f aca="false">-1/$I$10*LN(1-$I$6*0)</f>
        <v>-0</v>
      </c>
      <c r="D2" s="1" t="n">
        <f aca="false">COUNTIFS($A$2:$A$46, "&gt;=" &amp; C2, $A$2:$A$46, "&lt;" &amp; C3)</f>
        <v>4</v>
      </c>
      <c r="E2" s="1" t="n">
        <f aca="false">$I$8</f>
        <v>5.625</v>
      </c>
      <c r="F2" s="0" t="n">
        <f aca="false">($D2-$E2)^2/$E2</f>
        <v>0.469444444444444</v>
      </c>
      <c r="H2" s="0" t="s">
        <v>5</v>
      </c>
      <c r="I2" s="0" t="s">
        <v>6</v>
      </c>
    </row>
    <row r="3" customFormat="false" ht="15" hidden="false" customHeight="false" outlineLevel="0" collapsed="false">
      <c r="A3" s="0" t="n">
        <v>0.060968205</v>
      </c>
      <c r="C3" s="1" t="n">
        <f aca="false">-1/$I$10*LN(1-$I$6*1)</f>
        <v>0.0558811226529815</v>
      </c>
      <c r="D3" s="1" t="n">
        <f aca="false">COUNTIFS($A$2:$A$46, "&gt;=" &amp; C3, $A$2:$A$46, "&lt;" &amp; C4)</f>
        <v>4</v>
      </c>
      <c r="E3" s="1" t="n">
        <f aca="false">$I$8</f>
        <v>5.625</v>
      </c>
      <c r="F3" s="0" t="n">
        <f aca="false">($D3-$E3)^2/$E3</f>
        <v>0.469444444444444</v>
      </c>
      <c r="H3" s="0" t="s">
        <v>7</v>
      </c>
      <c r="I3" s="0" t="s">
        <v>8</v>
      </c>
    </row>
    <row r="4" customFormat="false" ht="15" hidden="false" customHeight="false" outlineLevel="0" collapsed="false">
      <c r="A4" s="0" t="n">
        <v>1.798720938</v>
      </c>
      <c r="C4" s="1" t="n">
        <f aca="false">-1/$I$10*LN(1-$I$6*2)</f>
        <v>0.120391144432576</v>
      </c>
      <c r="D4" s="1" t="n">
        <f aca="false">COUNTIFS($A$2:$A$46, "&gt;=" &amp; C4, $A$2:$A$46, "&lt;" &amp; C5)</f>
        <v>7</v>
      </c>
      <c r="E4" s="1" t="n">
        <f aca="false">$I$8</f>
        <v>5.625</v>
      </c>
      <c r="F4" s="0" t="n">
        <f aca="false">($D4-$E4)^2/$E4</f>
        <v>0.336111111111111</v>
      </c>
      <c r="H4" s="0" t="s">
        <v>9</v>
      </c>
    </row>
    <row r="5" customFormat="false" ht="15" hidden="false" customHeight="false" outlineLevel="0" collapsed="false">
      <c r="A5" s="0" t="n">
        <v>0.867868619</v>
      </c>
      <c r="C5" s="1" t="n">
        <f aca="false">-1/$I$10*LN(1-$I$6*3)</f>
        <v>0.196690305830032</v>
      </c>
      <c r="D5" s="1" t="n">
        <f aca="false">COUNTIFS($A$2:$A$46, "&gt;=" &amp; C5, $A$2:$A$46, "&lt;" &amp; C6)</f>
        <v>6</v>
      </c>
      <c r="E5" s="1" t="n">
        <f aca="false">$I$8</f>
        <v>5.625</v>
      </c>
      <c r="F5" s="0" t="n">
        <f aca="false">($D5-$E5)^2/$E5</f>
        <v>0.025</v>
      </c>
      <c r="H5" s="0" t="s">
        <v>10</v>
      </c>
      <c r="I5" s="0" t="n">
        <v>8</v>
      </c>
    </row>
    <row r="6" customFormat="false" ht="15" hidden="false" customHeight="false" outlineLevel="0" collapsed="false">
      <c r="A6" s="0" t="n">
        <v>0.165859403</v>
      </c>
      <c r="C6" s="1" t="n">
        <f aca="false">-1/$I$10*LN(1-$I$6*4)</f>
        <v>0.290072932305547</v>
      </c>
      <c r="D6" s="1" t="n">
        <f aca="false">COUNTIFS($A$2:$A$46, "&gt;=" &amp; C6, $A$2:$A$46, "&lt;" &amp; C7)</f>
        <v>7</v>
      </c>
      <c r="E6" s="1" t="n">
        <f aca="false">$I$8</f>
        <v>5.625</v>
      </c>
      <c r="F6" s="0" t="n">
        <f aca="false">($D6-$E6)^2/$E6</f>
        <v>0.336111111111111</v>
      </c>
      <c r="H6" s="0" t="s">
        <v>11</v>
      </c>
      <c r="I6" s="0" t="n">
        <f aca="false">1/I5</f>
        <v>0.125</v>
      </c>
    </row>
    <row r="7" customFormat="false" ht="15" hidden="false" customHeight="false" outlineLevel="0" collapsed="false">
      <c r="A7" s="0" t="n">
        <v>0.161494008</v>
      </c>
      <c r="C7" s="1" t="n">
        <f aca="false">-1/$I$10*LN(1-$I$6*5)</f>
        <v>0.410464076738123</v>
      </c>
      <c r="D7" s="1" t="n">
        <f aca="false">COUNTIFS($A$2:$A$46, "&gt;=" &amp; C7, $A$2:$A$46, "&lt;" &amp; C8)</f>
        <v>6</v>
      </c>
      <c r="E7" s="1" t="n">
        <f aca="false">$I$8</f>
        <v>5.625</v>
      </c>
      <c r="F7" s="0" t="n">
        <f aca="false">($D7-$E7)^2/$E7</f>
        <v>0.025</v>
      </c>
      <c r="H7" s="0" t="s">
        <v>12</v>
      </c>
      <c r="I7" s="0" t="n">
        <f aca="false">COUNT(A2:A50)</f>
        <v>45</v>
      </c>
    </row>
    <row r="8" customFormat="false" ht="15" hidden="false" customHeight="false" outlineLevel="0" collapsed="false">
      <c r="A8" s="0" t="n">
        <v>0.757654961</v>
      </c>
      <c r="C8" s="1" t="n">
        <f aca="false">-1/$I$10*LN(1-$I$6*6)</f>
        <v>0.580145864611095</v>
      </c>
      <c r="D8" s="1" t="n">
        <f aca="false">COUNTIFS($A$2:$A$46, "&gt;=" &amp; C8, $A$2:$A$46, "&lt;" &amp; C9)</f>
        <v>7</v>
      </c>
      <c r="E8" s="1" t="n">
        <f aca="false">$I$8</f>
        <v>5.625</v>
      </c>
      <c r="F8" s="0" t="n">
        <f aca="false">($D8-$E8)^2/$E8</f>
        <v>0.336111111111111</v>
      </c>
      <c r="H8" s="0" t="s">
        <v>13</v>
      </c>
      <c r="I8" s="0" t="n">
        <f aca="false">I7*I6</f>
        <v>5.625</v>
      </c>
    </row>
    <row r="9" customFormat="false" ht="15" hidden="false" customHeight="false" outlineLevel="0" collapsed="false">
      <c r="A9" s="0" t="n">
        <v>0.50528152</v>
      </c>
      <c r="C9" s="1" t="n">
        <f aca="false">-1/$I$10*LN(1-$I$6*7)</f>
        <v>0.870218796916642</v>
      </c>
      <c r="D9" s="1" t="n">
        <f aca="false">COUNTIFS($A$2:$A$46, "&gt;=" &amp; C9)</f>
        <v>4</v>
      </c>
      <c r="E9" s="1" t="n">
        <f aca="false">$I$8</f>
        <v>5.625</v>
      </c>
      <c r="F9" s="0" t="n">
        <f aca="false">($D9-$E9)^2/$E9</f>
        <v>0.469444444444444</v>
      </c>
      <c r="H9" s="0" t="s">
        <v>14</v>
      </c>
      <c r="I9" s="0" t="n">
        <f aca="false">AVERAGE(A2:A46)</f>
        <v>0.418486780933333</v>
      </c>
    </row>
    <row r="10" customFormat="false" ht="15" hidden="false" customHeight="false" outlineLevel="0" collapsed="false">
      <c r="A10" s="0" t="n">
        <v>0.790345734</v>
      </c>
      <c r="C10" s="1" t="s">
        <v>15</v>
      </c>
      <c r="D10" s="0" t="n">
        <f aca="false">SUM(D2:D9)</f>
        <v>45</v>
      </c>
      <c r="E10" s="0" t="n">
        <f aca="false">SUM(E2:E9)</f>
        <v>45</v>
      </c>
      <c r="F10" s="0" t="n">
        <f aca="false">SUM(F2:F9)</f>
        <v>2.46666666666667</v>
      </c>
      <c r="H10" s="0" t="s">
        <v>16</v>
      </c>
      <c r="I10" s="0" t="n">
        <f aca="false">1/I9</f>
        <v>2.38956173901059</v>
      </c>
    </row>
    <row r="11" customFormat="false" ht="15" hidden="false" customHeight="false" outlineLevel="0" collapsed="false">
      <c r="A11" s="0" t="n">
        <v>0.61784781</v>
      </c>
    </row>
    <row r="12" customFormat="false" ht="15" hidden="false" customHeight="false" outlineLevel="0" collapsed="false">
      <c r="A12" s="0" t="n">
        <v>0.271169147</v>
      </c>
      <c r="C12" s="2" t="s">
        <v>17</v>
      </c>
      <c r="D12" s="2"/>
      <c r="E12" s="2"/>
      <c r="F12" s="2"/>
      <c r="G12" s="2"/>
      <c r="H12" s="2"/>
      <c r="I12" s="2"/>
      <c r="J12" s="2"/>
      <c r="K12" s="2"/>
    </row>
    <row r="13" customFormat="false" ht="15.65" hidden="false" customHeight="false" outlineLevel="0" collapsed="false">
      <c r="A13" s="0" t="n">
        <v>1.078084979</v>
      </c>
      <c r="C13" s="2" t="s">
        <v>18</v>
      </c>
      <c r="D13" s="2"/>
      <c r="E13" s="2"/>
      <c r="F13" s="2"/>
      <c r="G13" s="2"/>
      <c r="H13" s="2"/>
      <c r="I13" s="2"/>
      <c r="J13" s="2"/>
      <c r="K13" s="2"/>
    </row>
    <row r="14" customFormat="false" ht="15" hidden="false" customHeight="false" outlineLevel="0" collapsed="false">
      <c r="A14" s="0" t="n">
        <v>0.021421369</v>
      </c>
    </row>
    <row r="15" customFormat="false" ht="15" hidden="false" customHeight="false" outlineLevel="0" collapsed="false">
      <c r="A15" s="0" t="n">
        <v>0.027487376</v>
      </c>
    </row>
    <row r="16" customFormat="false" ht="15" hidden="false" customHeight="false" outlineLevel="0" collapsed="false">
      <c r="A16" s="0" t="n">
        <v>0.445696153</v>
      </c>
    </row>
    <row r="17" customFormat="false" ht="15" hidden="false" customHeight="false" outlineLevel="0" collapsed="false">
      <c r="A17" s="0" t="n">
        <v>1.020132428</v>
      </c>
      <c r="C17" s="2" t="s">
        <v>19</v>
      </c>
      <c r="D17" s="2"/>
      <c r="E17" s="2"/>
      <c r="F17" s="2"/>
      <c r="G17" s="2"/>
      <c r="H17" s="2"/>
      <c r="I17" s="2"/>
    </row>
    <row r="18" customFormat="false" ht="15" hidden="false" customHeight="false" outlineLevel="0" collapsed="false">
      <c r="A18" s="0" t="n">
        <v>0.39447467</v>
      </c>
    </row>
    <row r="19" customFormat="false" ht="15" hidden="false" customHeight="false" outlineLevel="0" collapsed="false">
      <c r="A19" s="0" t="n">
        <v>0.173778949</v>
      </c>
    </row>
    <row r="20" customFormat="false" ht="15" hidden="false" customHeight="false" outlineLevel="0" collapsed="false">
      <c r="A20" s="0" t="n">
        <v>0.168995668</v>
      </c>
    </row>
    <row r="21" customFormat="false" ht="15" hidden="false" customHeight="false" outlineLevel="0" collapsed="false">
      <c r="A21" s="0" t="n">
        <v>0.374988767</v>
      </c>
    </row>
    <row r="22" customFormat="false" ht="15" hidden="false" customHeight="false" outlineLevel="0" collapsed="false">
      <c r="A22" s="0" t="n">
        <v>0.169341639</v>
      </c>
    </row>
    <row r="23" customFormat="false" ht="15" hidden="false" customHeight="false" outlineLevel="0" collapsed="false">
      <c r="A23" s="0" t="n">
        <v>0.300741709</v>
      </c>
    </row>
    <row r="24" customFormat="false" ht="15" hidden="false" customHeight="false" outlineLevel="0" collapsed="false">
      <c r="A24" s="0" t="n">
        <v>0.572257701</v>
      </c>
    </row>
    <row r="25" customFormat="false" ht="15" hidden="false" customHeight="false" outlineLevel="0" collapsed="false">
      <c r="A25" s="0" t="n">
        <v>0.210402601</v>
      </c>
    </row>
    <row r="26" customFormat="false" ht="15" hidden="false" customHeight="false" outlineLevel="0" collapsed="false">
      <c r="A26" s="0" t="n">
        <v>0.589372275</v>
      </c>
    </row>
    <row r="27" customFormat="false" ht="15" hidden="false" customHeight="false" outlineLevel="0" collapsed="false">
      <c r="A27" s="0" t="n">
        <v>1.106989778</v>
      </c>
    </row>
    <row r="28" customFormat="false" ht="15" hidden="false" customHeight="false" outlineLevel="0" collapsed="false">
      <c r="A28" s="0" t="n">
        <v>0.330658834</v>
      </c>
    </row>
    <row r="29" customFormat="false" ht="15" hidden="false" customHeight="false" outlineLevel="0" collapsed="false">
      <c r="A29" s="0" t="n">
        <v>0.798203932</v>
      </c>
    </row>
    <row r="30" customFormat="false" ht="15" hidden="false" customHeight="false" outlineLevel="0" collapsed="false">
      <c r="A30" s="0" t="n">
        <v>0.332425</v>
      </c>
    </row>
    <row r="31" customFormat="false" ht="15" hidden="false" customHeight="false" outlineLevel="0" collapsed="false">
      <c r="A31" s="0" t="n">
        <v>0.026424461</v>
      </c>
    </row>
    <row r="32" customFormat="false" ht="15" hidden="false" customHeight="false" outlineLevel="0" collapsed="false">
      <c r="A32" s="0" t="n">
        <v>0.55279019</v>
      </c>
    </row>
    <row r="33" customFormat="false" ht="15" hidden="false" customHeight="false" outlineLevel="0" collapsed="false">
      <c r="A33" s="0" t="n">
        <v>0.794820073</v>
      </c>
    </row>
    <row r="34" customFormat="false" ht="15" hidden="false" customHeight="false" outlineLevel="0" collapsed="false">
      <c r="A34" s="0" t="n">
        <v>0.027284006</v>
      </c>
    </row>
    <row r="35" customFormat="false" ht="15" hidden="false" customHeight="false" outlineLevel="0" collapsed="false">
      <c r="A35" s="0" t="n">
        <v>0.083363509</v>
      </c>
    </row>
    <row r="36" customFormat="false" ht="15" hidden="false" customHeight="false" outlineLevel="0" collapsed="false">
      <c r="A36" s="0" t="n">
        <v>0.18253344</v>
      </c>
    </row>
    <row r="37" customFormat="false" ht="15" hidden="false" customHeight="false" outlineLevel="0" collapsed="false">
      <c r="A37" s="0" t="n">
        <v>0.298846278</v>
      </c>
    </row>
    <row r="38" customFormat="false" ht="15" hidden="false" customHeight="false" outlineLevel="0" collapsed="false">
      <c r="A38" s="0" t="n">
        <v>0.344674353</v>
      </c>
    </row>
    <row r="39" customFormat="false" ht="15" hidden="false" customHeight="false" outlineLevel="0" collapsed="false">
      <c r="A39" s="0" t="n">
        <v>0.548099151</v>
      </c>
    </row>
    <row r="40" customFormat="false" ht="15" hidden="false" customHeight="false" outlineLevel="0" collapsed="false">
      <c r="A40" s="0" t="n">
        <v>0.260404564</v>
      </c>
    </row>
    <row r="41" customFormat="false" ht="15" hidden="false" customHeight="false" outlineLevel="0" collapsed="false">
      <c r="A41" s="0" t="n">
        <v>0.500373084</v>
      </c>
    </row>
    <row r="42" customFormat="false" ht="15" hidden="false" customHeight="false" outlineLevel="0" collapsed="false">
      <c r="A42" s="0" t="n">
        <v>0.264532656</v>
      </c>
    </row>
    <row r="43" customFormat="false" ht="15" hidden="false" customHeight="false" outlineLevel="0" collapsed="false">
      <c r="A43" s="0" t="n">
        <v>0.259507557</v>
      </c>
    </row>
    <row r="44" customFormat="false" ht="15" hidden="false" customHeight="false" outlineLevel="0" collapsed="false">
      <c r="A44" s="0" t="n">
        <v>0.091274025</v>
      </c>
    </row>
    <row r="45" customFormat="false" ht="15" hidden="false" customHeight="false" outlineLevel="0" collapsed="false">
      <c r="A45" s="0" t="n">
        <v>0.075965244</v>
      </c>
    </row>
    <row r="46" customFormat="false" ht="15" hidden="false" customHeight="false" outlineLevel="0" collapsed="false">
      <c r="A46" s="0" t="n">
        <v>0.162398363</v>
      </c>
    </row>
  </sheetData>
  <mergeCells count="3">
    <mergeCell ref="C12:K12"/>
    <mergeCell ref="C13:K13"/>
    <mergeCell ref="C17:I17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LibreOffice/6.3.5.2$Linux_X86_64 LibreOffice_project/30$Build-2</Application>
  <Company>Stevens Institute of Technology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2020-04-15T05:26:50Z</dcterms:created>
  <dc:creator>Cristina Comaniciu</dc:creator>
  <dc:description/>
  <dc:language>en-US</dc:language>
  <cp:lastModifiedBy/>
  <dcterms:modified xsi:type="dcterms:W3CDTF">2020-04-22T14:32:59Z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Stevens Institute of Technology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