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erverFolders\file server files\downloads\Digital_Feed_7e2\github\electonic_guitar\"/>
    </mc:Choice>
  </mc:AlternateContent>
  <bookViews>
    <workbookView xWindow="0" yWindow="0" windowWidth="17320" windowHeight="13120" activeTab="1"/>
  </bookViews>
  <sheets>
    <sheet name="main" sheetId="1" r:id="rId1"/>
    <sheet name="table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I15" i="2" l="1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9" i="2"/>
  <c r="I10" i="2"/>
  <c r="I11" i="2"/>
  <c r="I12" i="2"/>
  <c r="I13" i="2"/>
  <c r="I14" i="2"/>
  <c r="I8" i="2"/>
  <c r="C4" i="2" l="1"/>
  <c r="D26" i="1"/>
  <c r="A26" i="1"/>
  <c r="E19" i="1"/>
  <c r="C19" i="1"/>
  <c r="A19" i="1"/>
  <c r="E14" i="1"/>
  <c r="C14" i="1"/>
  <c r="A14" i="1"/>
</calcChain>
</file>

<file path=xl/sharedStrings.xml><?xml version="1.0" encoding="utf-8"?>
<sst xmlns="http://schemas.openxmlformats.org/spreadsheetml/2006/main" count="53" uniqueCount="32">
  <si>
    <t>Spindle</t>
  </si>
  <si>
    <t>Longitudinal screw Z</t>
  </si>
  <si>
    <t>Cross screw x</t>
  </si>
  <si>
    <t>Number of lines</t>
  </si>
  <si>
    <t>Steps on</t>
  </si>
  <si>
    <t>Step</t>
  </si>
  <si>
    <t>Steps On</t>
  </si>
  <si>
    <t>Steps</t>
  </si>
  <si>
    <t>encoder</t>
  </si>
  <si>
    <t>1 turn of the screw</t>
  </si>
  <si>
    <t>Z screw</t>
  </si>
  <si>
    <t>X Screw</t>
  </si>
  <si>
    <t>filing</t>
  </si>
  <si>
    <t>Mm thread</t>
  </si>
  <si>
    <t>TPI threads</t>
  </si>
  <si>
    <t>Коэфф.</t>
  </si>
  <si>
    <t>for longitudinal</t>
  </si>
  <si>
    <t>for cross</t>
  </si>
  <si>
    <t>:</t>
  </si>
  <si>
    <t>for Cone A: B</t>
  </si>
  <si>
    <t>for cone hailstones</t>
  </si>
  <si>
    <t>Taper in A:B</t>
  </si>
  <si>
    <t>Angle from spindle axis in degrees
Angle from spindle axis in degrees</t>
  </si>
  <si>
    <t>encoder pulses per revolution</t>
  </si>
  <si>
    <t xml:space="preserve">leadscrew Steps per revolution </t>
  </si>
  <si>
    <t>leadscrew pitch mm</t>
  </si>
  <si>
    <t>thread pitch in mm</t>
  </si>
  <si>
    <t>motor native steps</t>
  </si>
  <si>
    <t>microstepping</t>
  </si>
  <si>
    <t>Feed</t>
  </si>
  <si>
    <t>Thread TPI</t>
  </si>
  <si>
    <t>Thread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</si>
</sst>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#,##0.00&quot; &quot;[$€-407];[Red]&quot;-&quot;#,##0.00&quot; &quot;[$€-407]"/>
  </numFmts>
  <fonts count="6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8000"/>
      <name val="Arial"/>
      <family val="2"/>
    </font>
    <font>
      <b/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8080"/>
        <bgColor rgb="FFFF8080"/>
      </patternFill>
    </fill>
    <fill>
      <patternFill patternType="solid">
        <fgColor rgb="FF99CCFF"/>
        <bgColor rgb="FF99CCFF"/>
      </patternFill>
    </fill>
    <fill>
      <patternFill patternType="solid">
        <fgColor rgb="FF00FF00"/>
        <bgColor rgb="FF00FF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5" fontId="2" fillId="0" borderId="0" applyBorder="0" applyProtection="0"/>
  </cellStyleXfs>
  <cellXfs count="28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1" fontId="3" fillId="4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164" fontId="3" fillId="3" borderId="7" xfId="0" applyNumberFormat="1" applyFont="1" applyFill="1" applyBorder="1" applyAlignment="1">
      <alignment horizontal="right"/>
    </xf>
    <xf numFmtId="164" fontId="3" fillId="3" borderId="8" xfId="0" applyNumberFormat="1" applyFont="1" applyFill="1" applyBorder="1" applyAlignment="1">
      <alignment horizontal="center"/>
    </xf>
    <xf numFmtId="164" fontId="3" fillId="3" borderId="9" xfId="0" applyNumberFormat="1" applyFont="1" applyFill="1" applyBorder="1" applyAlignment="1">
      <alignment horizontal="left"/>
    </xf>
    <xf numFmtId="164" fontId="3" fillId="0" borderId="0" xfId="0" applyNumberFormat="1" applyFont="1"/>
    <xf numFmtId="0" fontId="0" fillId="0" borderId="5" xfId="0" applyFill="1" applyBorder="1"/>
    <xf numFmtId="0" fontId="0" fillId="0" borderId="0" xfId="0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wrapText="1"/>
    </xf>
    <xf numFmtId="164" fontId="3" fillId="3" borderId="2" xfId="0" applyNumberFormat="1" applyFont="1" applyFill="1" applyBorder="1" applyAlignment="1">
      <alignment horizontal="center"/>
    </xf>
    <xf numFmtId="0" fontId="0" fillId="0" borderId="5" xfId="0" applyFill="1" applyBorder="1"/>
    <xf numFmtId="0" fontId="0" fillId="0" borderId="3" xfId="0" applyFill="1" applyBorder="1"/>
    <xf numFmtId="0" fontId="0" fillId="0" borderId="0" xfId="0"/>
    <xf numFmtId="0" fontId="0" fillId="0" borderId="0" xfId="0" applyFill="1"/>
    <xf numFmtId="0" fontId="0" fillId="0" borderId="6" xfId="0" applyFill="1" applyBorder="1"/>
    <xf numFmtId="0" fontId="0" fillId="0" borderId="0" xfId="0" applyFill="1" applyBorder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A5" sqref="A5:E5"/>
    </sheetView>
  </sheetViews>
  <sheetFormatPr defaultRowHeight="14" x14ac:dyDescent="0.3"/>
  <cols>
    <col min="1" max="1" width="20.6640625" customWidth="1"/>
    <col min="2" max="2" width="17.83203125" customWidth="1"/>
    <col min="3" max="3" width="21.33203125" customWidth="1"/>
    <col min="4" max="4" width="26.75" customWidth="1"/>
    <col min="5" max="5" width="22.33203125" customWidth="1"/>
    <col min="6" max="11" width="9.6640625" customWidth="1"/>
    <col min="12" max="12" width="8.6640625" customWidth="1"/>
  </cols>
  <sheetData>
    <row r="1" spans="1:11" x14ac:dyDescent="0.3">
      <c r="A1" s="1" t="s">
        <v>0</v>
      </c>
      <c r="B1" s="19" t="s">
        <v>1</v>
      </c>
      <c r="C1" s="19"/>
      <c r="D1" s="19" t="s">
        <v>2</v>
      </c>
      <c r="E1" s="19"/>
      <c r="F1" s="2"/>
      <c r="G1" s="2"/>
      <c r="H1" s="2"/>
      <c r="I1" s="2"/>
      <c r="J1" s="2"/>
      <c r="K1" s="3"/>
    </row>
    <row r="2" spans="1:11" x14ac:dyDescent="0.3">
      <c r="A2" s="4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2"/>
      <c r="G2" s="2"/>
      <c r="H2" s="2"/>
      <c r="I2" s="2"/>
      <c r="J2" s="2"/>
      <c r="K2" s="3"/>
    </row>
    <row r="3" spans="1:11" x14ac:dyDescent="0.3">
      <c r="A3" s="5" t="s">
        <v>8</v>
      </c>
      <c r="B3" s="5" t="s">
        <v>9</v>
      </c>
      <c r="C3" s="5" t="s">
        <v>10</v>
      </c>
      <c r="D3" s="5" t="s">
        <v>9</v>
      </c>
      <c r="E3" s="5" t="s">
        <v>11</v>
      </c>
      <c r="F3" s="2"/>
      <c r="G3" s="2"/>
      <c r="H3" s="2"/>
      <c r="I3" s="2"/>
      <c r="J3" s="2"/>
      <c r="K3" s="3"/>
    </row>
    <row r="4" spans="1:11" x14ac:dyDescent="0.3">
      <c r="A4" s="6">
        <v>1800</v>
      </c>
      <c r="B4" s="6">
        <v>800</v>
      </c>
      <c r="C4" s="6">
        <v>1.5</v>
      </c>
      <c r="D4" s="6">
        <v>800</v>
      </c>
      <c r="E4" s="6">
        <v>1</v>
      </c>
      <c r="F4" s="7"/>
      <c r="G4" s="7"/>
      <c r="H4" s="7"/>
      <c r="I4" s="8"/>
      <c r="J4" s="2"/>
      <c r="K4" s="3"/>
    </row>
    <row r="5" spans="1:11" x14ac:dyDescent="0.3">
      <c r="A5" s="22"/>
      <c r="B5" s="22"/>
      <c r="C5" s="22"/>
      <c r="D5" s="22"/>
      <c r="E5" s="22"/>
      <c r="F5" s="2"/>
      <c r="G5" s="2"/>
      <c r="H5" s="2"/>
      <c r="I5" s="2"/>
      <c r="J5" s="2"/>
      <c r="K5" s="3"/>
    </row>
    <row r="6" spans="1:11" s="18" customFormat="1" x14ac:dyDescent="0.3">
      <c r="A6" s="17" t="s">
        <v>29</v>
      </c>
      <c r="B6" s="27"/>
      <c r="C6" s="17" t="s">
        <v>31</v>
      </c>
      <c r="D6" s="27"/>
      <c r="E6" s="17" t="s">
        <v>30</v>
      </c>
      <c r="F6" s="2"/>
      <c r="G6" s="2"/>
      <c r="H6" s="2"/>
      <c r="I6" s="2"/>
      <c r="J6" s="2"/>
      <c r="K6" s="3"/>
    </row>
    <row r="7" spans="1:11" x14ac:dyDescent="0.3">
      <c r="A7" s="1" t="s">
        <v>5</v>
      </c>
      <c r="B7" s="23"/>
      <c r="C7" s="1" t="s">
        <v>5</v>
      </c>
      <c r="D7" s="23"/>
      <c r="E7" s="1" t="s">
        <v>5</v>
      </c>
    </row>
    <row r="8" spans="1:11" x14ac:dyDescent="0.3">
      <c r="A8" s="5" t="s">
        <v>12</v>
      </c>
      <c r="B8" s="23"/>
      <c r="C8" s="5" t="s">
        <v>13</v>
      </c>
      <c r="D8" s="23"/>
      <c r="E8" s="5" t="s">
        <v>14</v>
      </c>
    </row>
    <row r="9" spans="1:11" x14ac:dyDescent="0.3">
      <c r="A9" s="9">
        <v>0.02</v>
      </c>
      <c r="B9" s="23"/>
      <c r="C9" s="10">
        <v>2</v>
      </c>
      <c r="D9" s="23"/>
      <c r="E9" s="10">
        <v>10</v>
      </c>
    </row>
    <row r="10" spans="1:11" x14ac:dyDescent="0.3">
      <c r="A10" s="25"/>
      <c r="B10" s="25"/>
      <c r="C10" s="25"/>
      <c r="D10" s="25"/>
      <c r="E10" s="25"/>
    </row>
    <row r="11" spans="1:11" x14ac:dyDescent="0.3">
      <c r="A11" s="1" t="s">
        <v>15</v>
      </c>
      <c r="B11" s="23"/>
      <c r="C11" s="1" t="s">
        <v>15</v>
      </c>
      <c r="D11" s="23"/>
      <c r="E11" s="1" t="s">
        <v>15</v>
      </c>
    </row>
    <row r="12" spans="1:11" x14ac:dyDescent="0.3">
      <c r="A12" s="4" t="s">
        <v>16</v>
      </c>
      <c r="B12" s="23"/>
      <c r="C12" s="4" t="s">
        <v>16</v>
      </c>
      <c r="D12" s="23"/>
      <c r="E12" s="4" t="s">
        <v>16</v>
      </c>
    </row>
    <row r="13" spans="1:11" x14ac:dyDescent="0.3">
      <c r="A13" s="5" t="s">
        <v>12</v>
      </c>
      <c r="B13" s="23"/>
      <c r="C13" s="5" t="s">
        <v>13</v>
      </c>
      <c r="D13" s="23"/>
      <c r="E13" s="5" t="s">
        <v>14</v>
      </c>
    </row>
    <row r="14" spans="1:11" x14ac:dyDescent="0.3">
      <c r="A14" s="11">
        <f>A4/(B4/C4*A9)/2</f>
        <v>84.374999999999986</v>
      </c>
      <c r="B14" s="23"/>
      <c r="C14" s="12">
        <f>A4*2/(B4/C4*C9)</f>
        <v>3.3749999999999996</v>
      </c>
      <c r="D14" s="23"/>
      <c r="E14" s="12">
        <f>A4*2/(B4/C4*(25.4/E9))</f>
        <v>2.6574803149606296</v>
      </c>
    </row>
    <row r="15" spans="1:11" x14ac:dyDescent="0.3">
      <c r="A15" s="25"/>
      <c r="B15" s="25"/>
      <c r="C15" s="25"/>
      <c r="D15" s="25"/>
      <c r="E15" s="25"/>
    </row>
    <row r="16" spans="1:11" x14ac:dyDescent="0.3">
      <c r="A16" s="1" t="s">
        <v>15</v>
      </c>
      <c r="B16" s="24"/>
      <c r="C16" s="1" t="s">
        <v>15</v>
      </c>
      <c r="D16" s="24"/>
      <c r="E16" s="1" t="s">
        <v>15</v>
      </c>
    </row>
    <row r="17" spans="1:5" x14ac:dyDescent="0.3">
      <c r="A17" s="4" t="s">
        <v>17</v>
      </c>
      <c r="B17" s="24"/>
      <c r="C17" s="4" t="s">
        <v>17</v>
      </c>
      <c r="D17" s="24"/>
      <c r="E17" s="4" t="s">
        <v>17</v>
      </c>
    </row>
    <row r="18" spans="1:5" x14ac:dyDescent="0.3">
      <c r="A18" s="5" t="s">
        <v>12</v>
      </c>
      <c r="B18" s="24"/>
      <c r="C18" s="5" t="s">
        <v>13</v>
      </c>
      <c r="D18" s="24"/>
      <c r="E18" s="5" t="s">
        <v>14</v>
      </c>
    </row>
    <row r="19" spans="1:5" x14ac:dyDescent="0.3">
      <c r="A19" s="11">
        <f>A4/(D4/E4*A9)/2</f>
        <v>56.25</v>
      </c>
      <c r="B19" s="24"/>
      <c r="C19" s="12">
        <f>A4*2/(D4/E4*C9)</f>
        <v>2.25</v>
      </c>
      <c r="D19" s="24"/>
      <c r="E19" s="12">
        <f>A4*2/(D4/E4*(25.4/E9))</f>
        <v>1.7716535433070866</v>
      </c>
    </row>
    <row r="20" spans="1:5" x14ac:dyDescent="0.3">
      <c r="A20" s="26"/>
      <c r="B20" s="26"/>
      <c r="C20" s="26"/>
      <c r="D20" s="26"/>
      <c r="E20" s="26"/>
    </row>
    <row r="21" spans="1:5" x14ac:dyDescent="0.3">
      <c r="A21" s="19" t="s">
        <v>21</v>
      </c>
      <c r="B21" s="19"/>
      <c r="C21" s="19"/>
      <c r="D21" s="20" t="s">
        <v>22</v>
      </c>
      <c r="E21" s="19"/>
    </row>
    <row r="22" spans="1:5" x14ac:dyDescent="0.3">
      <c r="A22" s="13">
        <v>1</v>
      </c>
      <c r="B22" s="14" t="s">
        <v>18</v>
      </c>
      <c r="C22" s="15">
        <v>0.5</v>
      </c>
      <c r="D22" s="21">
        <v>45</v>
      </c>
      <c r="E22" s="21"/>
    </row>
    <row r="23" spans="1:5" x14ac:dyDescent="0.3">
      <c r="A23" s="22"/>
      <c r="B23" s="22"/>
      <c r="C23" s="22"/>
      <c r="D23" s="22"/>
      <c r="E23" s="22"/>
    </row>
    <row r="24" spans="1:5" x14ac:dyDescent="0.3">
      <c r="A24" s="1" t="s">
        <v>15</v>
      </c>
      <c r="B24" s="23"/>
      <c r="C24" s="23"/>
      <c r="D24" s="1" t="s">
        <v>15</v>
      </c>
      <c r="E24" s="24"/>
    </row>
    <row r="25" spans="1:5" x14ac:dyDescent="0.3">
      <c r="A25" s="5" t="s">
        <v>19</v>
      </c>
      <c r="B25" s="23"/>
      <c r="C25" s="23"/>
      <c r="D25" s="5" t="s">
        <v>20</v>
      </c>
      <c r="E25" s="24"/>
    </row>
    <row r="26" spans="1:5" x14ac:dyDescent="0.3">
      <c r="A26" s="12">
        <f>(E4/D4*C22*2)/(C4/B4*(A22*0.5))</f>
        <v>1.3333333333333335</v>
      </c>
      <c r="B26" s="23"/>
      <c r="C26" s="23"/>
      <c r="D26" s="12">
        <f>(E4/D4*2)/(C4/B4*(TAN(RADIANS(D22))))</f>
        <v>1.3333333333333335</v>
      </c>
      <c r="E26" s="24"/>
    </row>
    <row r="27" spans="1:5" x14ac:dyDescent="0.3">
      <c r="A27" s="3"/>
      <c r="D27" s="16"/>
    </row>
  </sheetData>
  <mergeCells count="18">
    <mergeCell ref="A20:E20"/>
    <mergeCell ref="B1:C1"/>
    <mergeCell ref="D1:E1"/>
    <mergeCell ref="A5:E5"/>
    <mergeCell ref="B7:B9"/>
    <mergeCell ref="D7:D9"/>
    <mergeCell ref="A10:E10"/>
    <mergeCell ref="B11:B14"/>
    <mergeCell ref="D11:D14"/>
    <mergeCell ref="A15:E15"/>
    <mergeCell ref="B16:B19"/>
    <mergeCell ref="D16:D19"/>
    <mergeCell ref="A21:C21"/>
    <mergeCell ref="D21:E21"/>
    <mergeCell ref="D22:E22"/>
    <mergeCell ref="A23:E23"/>
    <mergeCell ref="B24:C26"/>
    <mergeCell ref="E24:E26"/>
  </mergeCells>
  <pageMargins left="0" right="0" top="0.39409448818897608" bottom="0.39409448818897608" header="0" footer="0"/>
  <pageSetup paperSize="0" scale="83" fitToWidth="0" fitToHeight="0" pageOrder="overThenDown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9"/>
  <sheetViews>
    <sheetView tabSelected="1" workbookViewId="0">
      <selection activeCell="G23" sqref="G23"/>
    </sheetView>
  </sheetViews>
  <sheetFormatPr defaultRowHeight="14" x14ac:dyDescent="0.3"/>
  <cols>
    <col min="1" max="1" width="7.1640625" customWidth="1"/>
    <col min="2" max="2" width="26.08203125" bestFit="1" customWidth="1"/>
    <col min="8" max="8" width="15.4140625" bestFit="1" customWidth="1"/>
  </cols>
  <sheetData>
    <row r="1" spans="2:9" x14ac:dyDescent="0.3">
      <c r="B1" t="s">
        <v>27</v>
      </c>
      <c r="C1">
        <v>200</v>
      </c>
    </row>
    <row r="2" spans="2:9" x14ac:dyDescent="0.3">
      <c r="B2" t="s">
        <v>28</v>
      </c>
      <c r="C2">
        <v>4</v>
      </c>
    </row>
    <row r="3" spans="2:9" x14ac:dyDescent="0.3">
      <c r="B3" t="s">
        <v>23</v>
      </c>
      <c r="C3">
        <v>600</v>
      </c>
    </row>
    <row r="4" spans="2:9" x14ac:dyDescent="0.3">
      <c r="B4" t="s">
        <v>24</v>
      </c>
      <c r="C4">
        <f>C2*C1</f>
        <v>800</v>
      </c>
    </row>
    <row r="5" spans="2:9" x14ac:dyDescent="0.3">
      <c r="B5" t="s">
        <v>25</v>
      </c>
      <c r="C5">
        <v>2</v>
      </c>
    </row>
    <row r="7" spans="2:9" x14ac:dyDescent="0.3">
      <c r="H7" t="s">
        <v>26</v>
      </c>
    </row>
    <row r="8" spans="2:9" x14ac:dyDescent="0.3">
      <c r="H8">
        <v>0.2</v>
      </c>
      <c r="I8">
        <f>($C$3)/($C$4/$C$5*H8)</f>
        <v>7.5</v>
      </c>
    </row>
    <row r="9" spans="2:9" x14ac:dyDescent="0.3">
      <c r="H9">
        <v>0.25</v>
      </c>
      <c r="I9" s="18">
        <f t="shared" ref="I9:I29" si="0">($C$3)/($C$4/$C$5*H9)</f>
        <v>6</v>
      </c>
    </row>
    <row r="10" spans="2:9" x14ac:dyDescent="0.3">
      <c r="H10">
        <v>0.3</v>
      </c>
      <c r="I10" s="18">
        <f t="shared" si="0"/>
        <v>5</v>
      </c>
    </row>
    <row r="11" spans="2:9" x14ac:dyDescent="0.3">
      <c r="H11">
        <v>0.35</v>
      </c>
      <c r="I11" s="18">
        <f t="shared" si="0"/>
        <v>4.2857142857142856</v>
      </c>
    </row>
    <row r="12" spans="2:9" x14ac:dyDescent="0.3">
      <c r="H12">
        <v>0.4</v>
      </c>
      <c r="I12" s="18">
        <f t="shared" si="0"/>
        <v>3.75</v>
      </c>
    </row>
    <row r="13" spans="2:9" x14ac:dyDescent="0.3">
      <c r="H13">
        <v>0.45</v>
      </c>
      <c r="I13" s="18">
        <f t="shared" si="0"/>
        <v>3.3333333333333335</v>
      </c>
    </row>
    <row r="14" spans="2:9" x14ac:dyDescent="0.3">
      <c r="H14">
        <v>0.5</v>
      </c>
      <c r="I14" s="18">
        <f t="shared" si="0"/>
        <v>3</v>
      </c>
    </row>
    <row r="15" spans="2:9" x14ac:dyDescent="0.3">
      <c r="H15" s="18">
        <v>0.55000000000000004</v>
      </c>
      <c r="I15" s="18">
        <f t="shared" si="0"/>
        <v>2.7272727272727271</v>
      </c>
    </row>
    <row r="16" spans="2:9" x14ac:dyDescent="0.3">
      <c r="H16" s="18">
        <v>0.6</v>
      </c>
      <c r="I16" s="18">
        <f t="shared" si="0"/>
        <v>2.5</v>
      </c>
    </row>
    <row r="17" spans="8:9" x14ac:dyDescent="0.3">
      <c r="H17" s="18">
        <v>0.65</v>
      </c>
      <c r="I17" s="18">
        <f t="shared" si="0"/>
        <v>2.3076923076923075</v>
      </c>
    </row>
    <row r="18" spans="8:9" x14ac:dyDescent="0.3">
      <c r="H18" s="18">
        <v>0.7</v>
      </c>
      <c r="I18" s="18">
        <f t="shared" si="0"/>
        <v>2.1428571428571428</v>
      </c>
    </row>
    <row r="19" spans="8:9" x14ac:dyDescent="0.3">
      <c r="H19" s="18">
        <v>0.75</v>
      </c>
      <c r="I19" s="18">
        <f t="shared" si="0"/>
        <v>2</v>
      </c>
    </row>
    <row r="20" spans="8:9" x14ac:dyDescent="0.3">
      <c r="H20" s="18">
        <v>0.8</v>
      </c>
      <c r="I20" s="18">
        <f t="shared" si="0"/>
        <v>1.875</v>
      </c>
    </row>
    <row r="21" spans="8:9" x14ac:dyDescent="0.3">
      <c r="H21" s="18">
        <v>0.85</v>
      </c>
      <c r="I21" s="18">
        <f t="shared" si="0"/>
        <v>1.7647058823529411</v>
      </c>
    </row>
    <row r="22" spans="8:9" x14ac:dyDescent="0.3">
      <c r="H22" s="18">
        <v>0.9</v>
      </c>
      <c r="I22" s="18">
        <f t="shared" si="0"/>
        <v>1.6666666666666667</v>
      </c>
    </row>
    <row r="23" spans="8:9" x14ac:dyDescent="0.3">
      <c r="H23" s="18">
        <v>0.95</v>
      </c>
      <c r="I23" s="18">
        <f t="shared" si="0"/>
        <v>1.5789473684210527</v>
      </c>
    </row>
    <row r="24" spans="8:9" x14ac:dyDescent="0.3">
      <c r="H24" s="18">
        <v>1</v>
      </c>
      <c r="I24" s="18">
        <f t="shared" si="0"/>
        <v>1.5</v>
      </c>
    </row>
    <row r="25" spans="8:9" x14ac:dyDescent="0.3">
      <c r="H25" s="18">
        <v>1.05</v>
      </c>
      <c r="I25" s="18">
        <f t="shared" si="0"/>
        <v>1.4285714285714286</v>
      </c>
    </row>
    <row r="26" spans="8:9" x14ac:dyDescent="0.3">
      <c r="H26" s="18">
        <v>1.1000000000000001</v>
      </c>
      <c r="I26" s="18">
        <f t="shared" si="0"/>
        <v>1.3636363636363635</v>
      </c>
    </row>
    <row r="27" spans="8:9" x14ac:dyDescent="0.3">
      <c r="H27" s="18">
        <v>1.1499999999999999</v>
      </c>
      <c r="I27" s="18">
        <f t="shared" si="0"/>
        <v>1.3043478260869568</v>
      </c>
    </row>
    <row r="28" spans="8:9" x14ac:dyDescent="0.3">
      <c r="H28" s="18">
        <v>1.2</v>
      </c>
      <c r="I28" s="18">
        <f t="shared" si="0"/>
        <v>1.25</v>
      </c>
    </row>
    <row r="29" spans="8:9" x14ac:dyDescent="0.3">
      <c r="H29" s="18">
        <v>1.25</v>
      </c>
      <c r="I29" s="18">
        <f t="shared" si="0"/>
        <v>1.2</v>
      </c>
    </row>
  </sheetData>
  <pageMargins left="0" right="0" top="0.39409448818897608" bottom="0.39409448818897608" header="0" footer="0"/>
  <pageSetup paperSize="0" scale="83" fitToWidth="0" fitToHeight="0" pageOrder="overThenDown" useFirstPageNumber="1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cols>
    <col min="1" max="1" width="7.1640625" customWidth="1"/>
    <col min="2" max="2" width="8.6640625" customWidth="1"/>
  </cols>
  <sheetData/>
  <pageMargins left="0" right="0" top="0.39409448818897608" bottom="0.39409448818897608" header="0" footer="0"/>
  <pageSetup paperSize="0" scale="83" fitToWidth="0" fitToHeight="0" pageOrder="overThenDown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589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table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schoch</dc:creator>
  <cp:lastModifiedBy>jesse schoch</cp:lastModifiedBy>
  <cp:revision>51</cp:revision>
  <dcterms:created xsi:type="dcterms:W3CDTF">2009-04-16T11:32:48Z</dcterms:created>
  <dcterms:modified xsi:type="dcterms:W3CDTF">2019-02-09T05:37:11Z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