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.kean\Google Drive\Finance\James\"/>
    </mc:Choice>
  </mc:AlternateContent>
  <xr:revisionPtr revIDLastSave="0" documentId="8_{E580A5C9-7C90-4F8C-8001-07086B5B038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ull Data" sheetId="4" r:id="rId1"/>
    <sheet name="Assumptions" sheetId="5" r:id="rId2"/>
    <sheet name="Visualisations" sheetId="8" r:id="rId3"/>
    <sheet name="Pivots" sheetId="7" r:id="rId4"/>
    <sheet name="Mara" sheetId="1" r:id="rId5"/>
    <sheet name="DSM (ilala)" sheetId="2" r:id="rId6"/>
    <sheet name="Simiyu" sheetId="3" r:id="rId7"/>
  </sheets>
  <definedNames>
    <definedName name="_xlnm._FilterDatabase" localSheetId="0" hidden="1">'Full Data'!$A$4:$F$4</definedName>
  </definedNames>
  <calcPr calcId="181029"/>
  <pivotCaches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8" i="4" l="1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417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27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5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417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3" i="3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27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5" i="4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9" i="1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417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3" i="3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417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274" i="4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5" i="2"/>
  <c r="G6" i="2"/>
  <c r="G7" i="2"/>
  <c r="G8" i="2"/>
  <c r="G9" i="2"/>
  <c r="G4" i="2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5" i="4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9" i="1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274" i="4"/>
  <c r="B5" i="4"/>
</calcChain>
</file>

<file path=xl/sharedStrings.xml><?xml version="1.0" encoding="utf-8"?>
<sst xmlns="http://schemas.openxmlformats.org/spreadsheetml/2006/main" count="4196" uniqueCount="1331">
  <si>
    <t>N=</t>
  </si>
  <si>
    <t>MARA REGION</t>
  </si>
  <si>
    <t>3-Star+</t>
  </si>
  <si>
    <t>AVERAGE</t>
  </si>
  <si>
    <t>2-Star</t>
  </si>
  <si>
    <t xml:space="preserve">PERFORMANCE </t>
  </si>
  <si>
    <t>1-Star</t>
  </si>
  <si>
    <t>MIN</t>
  </si>
  <si>
    <t>0-Star</t>
  </si>
  <si>
    <t>MAX</t>
  </si>
  <si>
    <t>Quick Wins (QW)</t>
  </si>
  <si>
    <t>REG/YEAR/COU</t>
  </si>
  <si>
    <t>Hospital, Health Centre or Dispensary</t>
  </si>
  <si>
    <t>Health Facility Registry Code</t>
  </si>
  <si>
    <t>SRA CODE</t>
  </si>
  <si>
    <t>HF TYPE</t>
  </si>
  <si>
    <t>OWNER</t>
  </si>
  <si>
    <t>HFR CODE</t>
  </si>
  <si>
    <t xml:space="preserve">HF NAME </t>
  </si>
  <si>
    <t>STAR RATING</t>
  </si>
  <si>
    <t>5 MAR/2015/TAR TC</t>
  </si>
  <si>
    <t>HC</t>
  </si>
  <si>
    <t>TGF</t>
  </si>
  <si>
    <t>5 MAR/2015/MUS MC</t>
  </si>
  <si>
    <t>BWERI H/CENTRE</t>
  </si>
  <si>
    <t>5 MAR/2015/ROR</t>
  </si>
  <si>
    <t>HOSP</t>
  </si>
  <si>
    <t>KOWAK HOSPITAL</t>
  </si>
  <si>
    <t>5 MAR/2015/TAR DC</t>
  </si>
  <si>
    <t>MASANGA HEALTH CENTRE</t>
  </si>
  <si>
    <t>5 MAR/2015/MUS DC</t>
  </si>
  <si>
    <t>DISP</t>
  </si>
  <si>
    <t>TEGERUKA</t>
  </si>
  <si>
    <t>NHANGOTO</t>
  </si>
  <si>
    <t>WILL'S MEMORIAL</t>
  </si>
  <si>
    <t>MAGOTO</t>
  </si>
  <si>
    <t>5 MAR/2015/SER</t>
  </si>
  <si>
    <t>Ikomo</t>
  </si>
  <si>
    <t>TARIME HOSPITAL</t>
  </si>
  <si>
    <t>MURANGI HEALTH CENTRE.</t>
  </si>
  <si>
    <t>RAO HOSPITAL</t>
  </si>
  <si>
    <t>KENYAMANYORI</t>
  </si>
  <si>
    <t>SHIRATI HOSPITAL</t>
  </si>
  <si>
    <t>NYAMBONO</t>
  </si>
  <si>
    <t>ETARO</t>
  </si>
  <si>
    <t>GAMASARA</t>
  </si>
  <si>
    <t>5 MAR/2015/BUT</t>
  </si>
  <si>
    <t>BUTIAMA HOSPITAL</t>
  </si>
  <si>
    <t>NYAMIKA</t>
  </si>
  <si>
    <t>BISUMWA</t>
  </si>
  <si>
    <t>KWANGWA DISPENSARY</t>
  </si>
  <si>
    <t>Nata</t>
  </si>
  <si>
    <t>NYASHO H/C</t>
  </si>
  <si>
    <t>NYAKATO DISPENSARY</t>
  </si>
  <si>
    <t>WANYELE</t>
  </si>
  <si>
    <t>NYAKATENDE</t>
  </si>
  <si>
    <t>HUDUMA DISP</t>
  </si>
  <si>
    <t>BUKIMA</t>
  </si>
  <si>
    <t>5 MAR/2015/BUN</t>
  </si>
  <si>
    <t>BUNDA DDH</t>
  </si>
  <si>
    <t>MACHOCHWE H/C</t>
  </si>
  <si>
    <t>NYAMWAGA</t>
  </si>
  <si>
    <t>MRIBA</t>
  </si>
  <si>
    <t>NAME OF DISPBIKIRA MARIA</t>
  </si>
  <si>
    <t>NYEGINA</t>
  </si>
  <si>
    <t xml:space="preserve">CHANGUGE HEALTH </t>
  </si>
  <si>
    <t>Makoko</t>
  </si>
  <si>
    <t>GRUMETI</t>
  </si>
  <si>
    <t>ST. MARY's HOSPITAL, KIBARA</t>
  </si>
  <si>
    <t>KIABAKARI GIORGIO FRANSAT</t>
  </si>
  <si>
    <t>RYAMISANGA</t>
  </si>
  <si>
    <t>NGASARO DISP</t>
  </si>
  <si>
    <t>WEGERO</t>
  </si>
  <si>
    <t>SACHITA</t>
  </si>
  <si>
    <t>MARIE STOPES DISPENSARY</t>
  </si>
  <si>
    <t>RUSOLI</t>
  </si>
  <si>
    <t>NYINCHOKA</t>
  </si>
  <si>
    <t xml:space="preserve"> KADA MUGUMU</t>
  </si>
  <si>
    <t>KIEMBA</t>
  </si>
  <si>
    <t>MWISENGE DISP</t>
  </si>
  <si>
    <t>SURUBU</t>
  </si>
  <si>
    <t>MWANZABURIGA</t>
  </si>
  <si>
    <t>Buhare Dispensary</t>
  </si>
  <si>
    <t>NYAKITONO</t>
  </si>
  <si>
    <t>NYASARICHO</t>
  </si>
  <si>
    <t>KIONGERA</t>
  </si>
  <si>
    <t>Nyereree (MUGUMU)DDH</t>
  </si>
  <si>
    <t>MTANA</t>
  </si>
  <si>
    <t>NYAMONGO</t>
  </si>
  <si>
    <t>SDA</t>
  </si>
  <si>
    <t>KYAWAZARWE</t>
  </si>
  <si>
    <t>ROSANA</t>
  </si>
  <si>
    <t>KIAGATA</t>
  </si>
  <si>
    <t>CHITARE</t>
  </si>
  <si>
    <t>BARAKI H/C</t>
  </si>
  <si>
    <t>BUHEMBA</t>
  </si>
  <si>
    <t>NYANTIRA</t>
  </si>
  <si>
    <t>GIBASO</t>
  </si>
  <si>
    <t>mbalibali</t>
  </si>
  <si>
    <t>RUNG'ABURE DISP.</t>
  </si>
  <si>
    <t>RWAMKOMA JKT</t>
  </si>
  <si>
    <t>RYAMGABO</t>
  </si>
  <si>
    <t>NYAMISINGISI</t>
  </si>
  <si>
    <t>NYARERO</t>
  </si>
  <si>
    <t>GENKURU</t>
  </si>
  <si>
    <t>NYAMBURI</t>
  </si>
  <si>
    <t>SIRARI</t>
  </si>
  <si>
    <t>NYAMATOKE</t>
  </si>
  <si>
    <t>SAKAWA DISP</t>
  </si>
  <si>
    <t>MOSONGO</t>
  </si>
  <si>
    <t>MUGUMU RCH B</t>
  </si>
  <si>
    <t>KWIKUBA</t>
  </si>
  <si>
    <t>MANYAMANYAMA</t>
  </si>
  <si>
    <t>KIBUMAYE</t>
  </si>
  <si>
    <t>OMEGA HEALTH CENTRE</t>
  </si>
  <si>
    <t>BUSUNGU</t>
  </si>
  <si>
    <t>MASINKI</t>
  </si>
  <si>
    <t>BUTUGURI</t>
  </si>
  <si>
    <t>NYARWANA</t>
  </si>
  <si>
    <t>BWAI</t>
  </si>
  <si>
    <t>KIABAKARI JWTZ</t>
  </si>
  <si>
    <t>MUGANGO</t>
  </si>
  <si>
    <t>MASURURA</t>
  </si>
  <si>
    <t>ISENYE DISPENSARY</t>
  </si>
  <si>
    <t>IKIZU HC</t>
  </si>
  <si>
    <t>NYASIRORI</t>
  </si>
  <si>
    <t>KURUYA DISP</t>
  </si>
  <si>
    <t>SALAMA A DISPENSARY</t>
  </si>
  <si>
    <t>GANTAMOME</t>
  </si>
  <si>
    <t>TARIME GOODWILL DISP</t>
  </si>
  <si>
    <t>IRINGO DISPENSARY</t>
  </si>
  <si>
    <t>AICT NYASHO DISP</t>
  </si>
  <si>
    <t>AICT BWERI</t>
  </si>
  <si>
    <t>Robanta</t>
  </si>
  <si>
    <t>BWITENGI DISP.</t>
  </si>
  <si>
    <t>NYAMISISI</t>
  </si>
  <si>
    <t>KIZARU</t>
  </si>
  <si>
    <t>RWAMLIMI DISPENSARY</t>
  </si>
  <si>
    <t>RIGICHA DISPENSARY</t>
  </si>
  <si>
    <t>NYAROMBO H/C</t>
  </si>
  <si>
    <t>MAGANA</t>
  </si>
  <si>
    <t>RWANG"ENYI</t>
  </si>
  <si>
    <t>NYAMAGARO DISPENSARY</t>
  </si>
  <si>
    <t>NANSIMO DISPENSARY</t>
  </si>
  <si>
    <t>NYANCHABAKENE</t>
  </si>
  <si>
    <t>LAKE VICTORIA DISPENSARY</t>
  </si>
  <si>
    <t>BUGIRE</t>
  </si>
  <si>
    <t>UTEGI HC</t>
  </si>
  <si>
    <t>KASAHUNGA H/C</t>
  </si>
  <si>
    <t>NYANSURURA</t>
  </si>
  <si>
    <t>Bethsaida H/C</t>
  </si>
  <si>
    <t>BUBOMBI DISP</t>
  </si>
  <si>
    <t>NAME OF DISP MAKONZO</t>
  </si>
  <si>
    <t>ronsoti</t>
  </si>
  <si>
    <t>KURUGEYE</t>
  </si>
  <si>
    <t>ITUNUNU DISP</t>
  </si>
  <si>
    <t xml:space="preserve">MASINONO </t>
  </si>
  <si>
    <t>Kamunyonge SDA</t>
  </si>
  <si>
    <t xml:space="preserve">Iramba </t>
  </si>
  <si>
    <t>IRAMBA DISPENSARY</t>
  </si>
  <si>
    <t>SUGUTI</t>
  </si>
  <si>
    <t>BUTURI DISP</t>
  </si>
  <si>
    <t>RCH- A</t>
  </si>
  <si>
    <t>NYANKANGA</t>
  </si>
  <si>
    <t>BUGUNDA</t>
  </si>
  <si>
    <t>MWIBAGI</t>
  </si>
  <si>
    <t>BUNDA H/C</t>
  </si>
  <si>
    <t>NYABANGE</t>
  </si>
  <si>
    <t>Rwamchanga Disp</t>
  </si>
  <si>
    <t>KIRIBA</t>
  </si>
  <si>
    <t>GUTA DISPENSARY</t>
  </si>
  <si>
    <t>KAMUGEGI</t>
  </si>
  <si>
    <t>KABARE PRIMAT</t>
  </si>
  <si>
    <t>BWASI</t>
  </si>
  <si>
    <t>ST.Valentine disp</t>
  </si>
  <si>
    <t>park nyigoti</t>
  </si>
  <si>
    <t>KOME</t>
  </si>
  <si>
    <t>SOKOLABOLO DISP</t>
  </si>
  <si>
    <t>WEGETE</t>
  </si>
  <si>
    <t>MURIAZA</t>
  </si>
  <si>
    <t>NYAMITITA</t>
  </si>
  <si>
    <t>TABORA DISPENSARY</t>
  </si>
  <si>
    <t>MURIAZA DISP</t>
  </si>
  <si>
    <t>BUMERA</t>
  </si>
  <si>
    <t>ISERESERE</t>
  </si>
  <si>
    <t>CHERECHE DISPENSARY</t>
  </si>
  <si>
    <t>KINESI HC</t>
  </si>
  <si>
    <t>BONCHUGU</t>
  </si>
  <si>
    <t>Coptic Medical Center</t>
  </si>
  <si>
    <t>KIGERA ETUMA</t>
  </si>
  <si>
    <t>NYASORO DISP</t>
  </si>
  <si>
    <t>NYAHONGO</t>
  </si>
  <si>
    <t>ALPHA PRINIMAT</t>
  </si>
  <si>
    <t>MANGA DISP</t>
  </si>
  <si>
    <t>KARUKEKERE DISPENSARY</t>
  </si>
  <si>
    <t>KENYANA DISPENSARY</t>
  </si>
  <si>
    <t xml:space="preserve">NYABISAGA </t>
  </si>
  <si>
    <t>MASONGA H/C</t>
  </si>
  <si>
    <t>KEISANGORA</t>
  </si>
  <si>
    <t>MASIKE DISPENSARY</t>
  </si>
  <si>
    <t>KADA</t>
  </si>
  <si>
    <t>GISARYA</t>
  </si>
  <si>
    <t>RARANYA DISPENSARY</t>
  </si>
  <si>
    <t>AICT BUNDA DISPENSARY</t>
  </si>
  <si>
    <t>SAZIRA DISPENSARY</t>
  </si>
  <si>
    <t>NAMHULA</t>
  </si>
  <si>
    <t>TAMAU DISPENSARY</t>
  </si>
  <si>
    <t>RUHU DISP</t>
  </si>
  <si>
    <t>REMUNG'OROLI</t>
  </si>
  <si>
    <t>NYIBOKO DISPENSARY</t>
  </si>
  <si>
    <t>MARAMBEKA DISPENSARY</t>
  </si>
  <si>
    <t>SIR0RISIMBA</t>
  </si>
  <si>
    <t>SALAMA KATI DISPENSARY</t>
  </si>
  <si>
    <t>BUKAMA SDA</t>
  </si>
  <si>
    <t>BURUMA</t>
  </si>
  <si>
    <t>SARAWE DISPENSARY</t>
  </si>
  <si>
    <t>BOMA DISPENSARY</t>
  </si>
  <si>
    <t>KUNZUGU DISPENSARY</t>
  </si>
  <si>
    <t>ISSECO</t>
  </si>
  <si>
    <t>MCHARO</t>
  </si>
  <si>
    <t>KUBITERERE</t>
  </si>
  <si>
    <t>MARIWANDA</t>
  </si>
  <si>
    <t>KITEMBELE DISPENSARY</t>
  </si>
  <si>
    <t>UKOMBOZI DISPENSARY</t>
  </si>
  <si>
    <t>MUSATI</t>
  </si>
  <si>
    <t>BHOKE DISPENSARY</t>
  </si>
  <si>
    <t>ST Claret</t>
  </si>
  <si>
    <t>LUKUBA</t>
  </si>
  <si>
    <t>KAMGENDI</t>
  </si>
  <si>
    <t>RWAMKOMA</t>
  </si>
  <si>
    <t>MAJIMOTO</t>
  </si>
  <si>
    <t>BUNGURERE</t>
  </si>
  <si>
    <t>Kebanchabancha</t>
  </si>
  <si>
    <t>MATONGO</t>
  </si>
  <si>
    <t>BUGOJI</t>
  </si>
  <si>
    <t>PANYAKOO DISPENSARY</t>
  </si>
  <si>
    <t>NYAMATARE DISP</t>
  </si>
  <si>
    <t>KANGETUTYA</t>
  </si>
  <si>
    <t>GUSUHI</t>
  </si>
  <si>
    <t>MIRWA</t>
  </si>
  <si>
    <t>magereza</t>
  </si>
  <si>
    <t>NYANGERE DISP</t>
  </si>
  <si>
    <t xml:space="preserve">RWANGA KMT </t>
  </si>
  <si>
    <t>KASUGUTI</t>
  </si>
  <si>
    <t>NYASOKO</t>
  </si>
  <si>
    <t>BURITO</t>
  </si>
  <si>
    <t>BARANGA</t>
  </si>
  <si>
    <t>Merenga</t>
  </si>
  <si>
    <t>KISORYA</t>
  </si>
  <si>
    <t>FARAJA PRIMART</t>
  </si>
  <si>
    <t>IGUNDU DISPENSARY</t>
  </si>
  <si>
    <t>MABURI</t>
  </si>
  <si>
    <t>MUGETA</t>
  </si>
  <si>
    <t>MAGEREZA DISP</t>
  </si>
  <si>
    <t xml:space="preserve">SERONERA </t>
  </si>
  <si>
    <t>BURERE DISPENSARY</t>
  </si>
  <si>
    <t>SEKA</t>
  </si>
  <si>
    <t>MAGENA</t>
  </si>
  <si>
    <t>Makoko JW</t>
  </si>
  <si>
    <t>NYATWALI H/C</t>
  </si>
  <si>
    <t>Jema RCH Dispensary</t>
  </si>
  <si>
    <t>MUSOMA POLICE</t>
  </si>
  <si>
    <t>MIHALE DISPENSARY</t>
  </si>
  <si>
    <t xml:space="preserve"> BUSEGWE</t>
  </si>
  <si>
    <t xml:space="preserve">KITAGUTITI </t>
  </si>
  <si>
    <t>KOTHORA DISPENSARY</t>
  </si>
  <si>
    <t>URAFIKI</t>
  </si>
  <si>
    <t>KURUSANGA DISPENSARY</t>
  </si>
  <si>
    <t>OCHUNA DISPENSARY</t>
  </si>
  <si>
    <t>BUSEGWE SDA</t>
  </si>
  <si>
    <t>IKOMA DISPENSARY</t>
  </si>
  <si>
    <t>RADIENYA DISP</t>
  </si>
  <si>
    <t>NYAMASANDA</t>
  </si>
  <si>
    <t>CADA</t>
  </si>
  <si>
    <t>HUNYARI</t>
  </si>
  <si>
    <t>IHSA - KITENGA</t>
  </si>
  <si>
    <t>Kemugesi</t>
  </si>
  <si>
    <t>KABASA DISPENSARY</t>
  </si>
  <si>
    <t>MANCHIMWERU DISPENSARY</t>
  </si>
  <si>
    <t>BARAKI DISPENSARY</t>
  </si>
  <si>
    <t>KOGAJA DISP</t>
  </si>
  <si>
    <t>NYANKOMOGO</t>
  </si>
  <si>
    <t>BUSAMBARA</t>
  </si>
  <si>
    <t>BULAMBA DISPENSARY</t>
  </si>
  <si>
    <t>MWIRURUMA DISP</t>
  </si>
  <si>
    <t>kitalamanka</t>
  </si>
  <si>
    <t>NYABURUNDU</t>
  </si>
  <si>
    <t>NKEREGE</t>
  </si>
  <si>
    <t>KIABAKARI MAGEREZA</t>
  </si>
  <si>
    <t>S0TA DISPENSARY</t>
  </si>
  <si>
    <t>MEKOMARIRO DISPENSARY</t>
  </si>
  <si>
    <t>SUNSI DISPENSARY</t>
  </si>
  <si>
    <t>BUNDA MAGEREZA DISPENSARY</t>
  </si>
  <si>
    <t>NAFUBA DISPENSARY</t>
  </si>
  <si>
    <t>SAYUNI DISPENSARY</t>
  </si>
  <si>
    <t>NYAMBORI DISPENSARY</t>
  </si>
  <si>
    <t>NYAKATO RED CROSS DISPENSARY</t>
  </si>
  <si>
    <t>NYAMATOKE  DISPENSARY</t>
  </si>
  <si>
    <t>NTAGACHA</t>
  </si>
  <si>
    <t>KIBUYI DISPENSARY</t>
  </si>
  <si>
    <t>HOSPITALS</t>
  </si>
  <si>
    <t>SN</t>
  </si>
  <si>
    <t>Name Of Facility</t>
  </si>
  <si>
    <t>Ownership</t>
  </si>
  <si>
    <t>Star Level</t>
  </si>
  <si>
    <t>CARDINAL RUGAMBWA</t>
  </si>
  <si>
    <t>FBO</t>
  </si>
  <si>
    <t>TUMAINI</t>
  </si>
  <si>
    <t>PRIVATE</t>
  </si>
  <si>
    <t>REGENCY MEDICAL CENTRE</t>
  </si>
  <si>
    <t>TABATA GENERAL&amp; CANCER CLINIC</t>
  </si>
  <si>
    <t>ST BERNARD</t>
  </si>
  <si>
    <t>MNAZI MMOJA</t>
  </si>
  <si>
    <t>LGA</t>
  </si>
  <si>
    <t>HEALTH CENTRES</t>
  </si>
  <si>
    <t>APOLLO MEDICAL CENTER</t>
  </si>
  <si>
    <t>SUNSHINE MUSLIM VOLUNTEER SMV</t>
  </si>
  <si>
    <t>DR.HAMEER</t>
  </si>
  <si>
    <t>TIKAYA</t>
  </si>
  <si>
    <t>BUGURUNI AGLICAN</t>
  </si>
  <si>
    <t>EBRAHIM HAJI</t>
  </si>
  <si>
    <t>BURHANI CHARITABLE</t>
  </si>
  <si>
    <t>MSELEMU</t>
  </si>
  <si>
    <t>HURUMA</t>
  </si>
  <si>
    <t>BUGURUNI</t>
  </si>
  <si>
    <t>IRANIA</t>
  </si>
  <si>
    <t>PUGU</t>
  </si>
  <si>
    <t>KINGS</t>
  </si>
  <si>
    <t>MAGEREZA CHUO</t>
  </si>
  <si>
    <t>PRISON</t>
  </si>
  <si>
    <t>TANZANIA METHODIST</t>
  </si>
  <si>
    <t>ST. BENEDICTINE</t>
  </si>
  <si>
    <t>SAVE LIFE GIVE HOPE</t>
  </si>
  <si>
    <t>AAR CITY CENTRE</t>
  </si>
  <si>
    <t>MADONA</t>
  </si>
  <si>
    <t>PRIVITE</t>
  </si>
  <si>
    <t>AAR TABATA</t>
  </si>
  <si>
    <t>PRINCE SAUDI</t>
  </si>
  <si>
    <t>DISPENSARIES</t>
  </si>
  <si>
    <t>ANANDA MARGA MISSION</t>
  </si>
  <si>
    <t>MIVINJENI</t>
  </si>
  <si>
    <t>AFYA CARETAUSI</t>
  </si>
  <si>
    <t>PRIVATE-NGO</t>
  </si>
  <si>
    <t>MSIMBAZI MISSION</t>
  </si>
  <si>
    <t>AL HILAL</t>
  </si>
  <si>
    <t>MUZDALFA KIWALANI</t>
  </si>
  <si>
    <t>AL JUMAA</t>
  </si>
  <si>
    <t>MZAMBARAUNI B</t>
  </si>
  <si>
    <t>AL KARIMU</t>
  </si>
  <si>
    <t>POVERTY AFRICA KITUNDA CHARITABLE</t>
  </si>
  <si>
    <t>ANE AFYA CARE</t>
  </si>
  <si>
    <t>REHEMTULLA</t>
  </si>
  <si>
    <t>ARAFA AMANI</t>
  </si>
  <si>
    <t>RTMR</t>
  </si>
  <si>
    <t>ARAFA CHANIKA</t>
  </si>
  <si>
    <t>RUNGWE</t>
  </si>
  <si>
    <t>ARAFA CHARITABLE KIPUNGUNI</t>
  </si>
  <si>
    <t>ST. CAMILIUS</t>
  </si>
  <si>
    <t>ARAFA GONGOLAMBOTO</t>
  </si>
  <si>
    <t>TOTAL CARE</t>
  </si>
  <si>
    <t>ARAFA MAJOHE</t>
  </si>
  <si>
    <t>T.T.C.L</t>
  </si>
  <si>
    <t>PUBLIC-PARASTATAL</t>
  </si>
  <si>
    <t>ARAFA MAJUMBA SITA</t>
  </si>
  <si>
    <t>TACKFORD</t>
  </si>
  <si>
    <t>ARAFA MOOD</t>
  </si>
  <si>
    <t>TAIFO CHARITABLE</t>
  </si>
  <si>
    <t>ARAFA MZINGA</t>
  </si>
  <si>
    <t>TANZANIA BREWERIES</t>
  </si>
  <si>
    <t>ARAFA NEEMA</t>
  </si>
  <si>
    <t>TANZANIA RAILWAYS</t>
  </si>
  <si>
    <t>ARAFA PUGU</t>
  </si>
  <si>
    <t>THE WORLD MISSIONARY FELLOWSHIP OF THE CHURCH OF GOD (KLM)</t>
  </si>
  <si>
    <t>PRIVATE-FBO</t>
  </si>
  <si>
    <t>ARAFA SES</t>
  </si>
  <si>
    <t>TIBA</t>
  </si>
  <si>
    <t>ARAFA TEMBO MGWAZA</t>
  </si>
  <si>
    <t>TYMA KIGILAGILA</t>
  </si>
  <si>
    <t>AVIATION</t>
  </si>
  <si>
    <t>WEST DSM</t>
  </si>
  <si>
    <t>BLESSING</t>
  </si>
  <si>
    <t>YOMBO UFUNDI</t>
  </si>
  <si>
    <t>BMK</t>
  </si>
  <si>
    <t>ZAINABYA</t>
  </si>
  <si>
    <t>BANK OF TANZANIA CLINIC</t>
  </si>
  <si>
    <t>PARASTATAL</t>
  </si>
  <si>
    <t>WAYA</t>
  </si>
  <si>
    <t>CHADIBWA</t>
  </si>
  <si>
    <t>MOTHER CARE</t>
  </si>
  <si>
    <t>D.I.T</t>
  </si>
  <si>
    <t>B.A.P SWAMINARAYAN</t>
  </si>
  <si>
    <t>PRIVATE -FBO</t>
  </si>
  <si>
    <t>DATOO MED</t>
  </si>
  <si>
    <t>TARAJA MDPTL</t>
  </si>
  <si>
    <t>DR. HASSANAL</t>
  </si>
  <si>
    <t>BONYOKWA</t>
  </si>
  <si>
    <t>EBENEEZER</t>
  </si>
  <si>
    <t>BUYUNI</t>
  </si>
  <si>
    <t>EMARA</t>
  </si>
  <si>
    <t>CHANIKA</t>
  </si>
  <si>
    <t>FAMILY</t>
  </si>
  <si>
    <t>GEREZANI</t>
  </si>
  <si>
    <t>FRONTLINE</t>
  </si>
  <si>
    <t>GONGO LA MBOTO</t>
  </si>
  <si>
    <t>GALILEE</t>
  </si>
  <si>
    <t>GULUKA KWA LALA</t>
  </si>
  <si>
    <t>GONGO LA MBOTO BAHARI</t>
  </si>
  <si>
    <t>KINYEREZI</t>
  </si>
  <si>
    <t>HEALTH HOME CHARITABLE</t>
  </si>
  <si>
    <t>KIPAWA</t>
  </si>
  <si>
    <t>ISLAMIC CULTURE SCHOOL (ICS) TABATA</t>
  </si>
  <si>
    <t>KITUNDA ILALA</t>
  </si>
  <si>
    <t>K.V MISSION</t>
  </si>
  <si>
    <t>KIVULE</t>
  </si>
  <si>
    <t>JAHA</t>
  </si>
  <si>
    <t>KIWALANI</t>
  </si>
  <si>
    <t>JEMSA</t>
  </si>
  <si>
    <t>MAJOHE</t>
  </si>
  <si>
    <t>KAM</t>
  </si>
  <si>
    <t>MIVULENI</t>
  </si>
  <si>
    <t>KARIAKOO</t>
  </si>
  <si>
    <t>MONGO LA NDEGE</t>
  </si>
  <si>
    <t>KILIMANI KARAKATA</t>
  </si>
  <si>
    <t>MSONGOLA</t>
  </si>
  <si>
    <t>KIMWANI ILALA</t>
  </si>
  <si>
    <t>MVUTI</t>
  </si>
  <si>
    <t>KIPUNGUNI RELINI</t>
  </si>
  <si>
    <t>SEGEREA</t>
  </si>
  <si>
    <t>MART BUGURUNI</t>
  </si>
  <si>
    <t>TABATA A</t>
  </si>
  <si>
    <t>SOKONI</t>
  </si>
  <si>
    <t>TABATA KISIWANI</t>
  </si>
  <si>
    <t>KOMBA MEDICAL</t>
  </si>
  <si>
    <t>TABATA NBC</t>
  </si>
  <si>
    <t>KUNDY</t>
  </si>
  <si>
    <t>VINGUNGUTI</t>
  </si>
  <si>
    <t>LUKUWI</t>
  </si>
  <si>
    <t>YONGWE</t>
  </si>
  <si>
    <t>MAKOKA RC</t>
  </si>
  <si>
    <t>ZINGIZIWA</t>
  </si>
  <si>
    <t>MANGESANI</t>
  </si>
  <si>
    <t>FFU UKONGA</t>
  </si>
  <si>
    <t>POLICE</t>
  </si>
  <si>
    <t>MASIKU</t>
  </si>
  <si>
    <t>KMKGM</t>
  </si>
  <si>
    <t>MILITARY</t>
  </si>
  <si>
    <t>MEMBERS NURAIFO</t>
  </si>
  <si>
    <t>MAGEREZA UKONGA</t>
  </si>
  <si>
    <t>MICO GONGO LA MBOTO</t>
  </si>
  <si>
    <t>SEGEREA MAGEREZA</t>
  </si>
  <si>
    <t>MICO KILIMANJARO MILLENIUM</t>
  </si>
  <si>
    <t>AIRPOT POLICE</t>
  </si>
  <si>
    <t>MICO KIPUNGUNI B</t>
  </si>
  <si>
    <t>TRAFFIC POLICE</t>
  </si>
  <si>
    <t>MICO KIPUNGUNI</t>
  </si>
  <si>
    <t>AIRWING 603 ATS</t>
  </si>
  <si>
    <t>MICO NIGHTNGALE</t>
  </si>
  <si>
    <t>511KJ GONGO LA MBOTO</t>
  </si>
  <si>
    <t>MICO MZAMBARAUNI</t>
  </si>
  <si>
    <t>NGOME JESHI</t>
  </si>
  <si>
    <t>MICO TABATA KIMANGA</t>
  </si>
  <si>
    <t>TIBA 2</t>
  </si>
  <si>
    <t>COUNT</t>
  </si>
  <si>
    <t>[COUNCIL NAME]</t>
  </si>
  <si>
    <t>HF NAME</t>
  </si>
  <si>
    <t>MWAFUGUJI</t>
  </si>
  <si>
    <t xml:space="preserve">MEATU </t>
  </si>
  <si>
    <t>BAKWATA MAGANZO</t>
  </si>
  <si>
    <t>MWANDOYA</t>
  </si>
  <si>
    <t>MWANGUDO</t>
  </si>
  <si>
    <t>ITINJE</t>
  </si>
  <si>
    <t>IMALESEKO</t>
  </si>
  <si>
    <t>SAKASAKA</t>
  </si>
  <si>
    <t>MBUGAYABANHYA</t>
  </si>
  <si>
    <t>MWAMANONGU</t>
  </si>
  <si>
    <t>MWABUZO</t>
  </si>
  <si>
    <t>KABONDO</t>
  </si>
  <si>
    <t>MWANDU ITINJE</t>
  </si>
  <si>
    <t>RC MWANHUZI</t>
  </si>
  <si>
    <t>MWAMATIGA</t>
  </si>
  <si>
    <t>MWABAGIMU</t>
  </si>
  <si>
    <t>LINGEKA</t>
  </si>
  <si>
    <t xml:space="preserve">BUKUNDI </t>
  </si>
  <si>
    <t>MWABALEBI</t>
  </si>
  <si>
    <t>PAJI</t>
  </si>
  <si>
    <t>MSHIKAMANO BAKWATA</t>
  </si>
  <si>
    <t>MWAMBITI</t>
  </si>
  <si>
    <t>KISESA</t>
  </si>
  <si>
    <t>MWABUMA</t>
  </si>
  <si>
    <t>MWAMANIMBA</t>
  </si>
  <si>
    <t>MWASHATA</t>
  </si>
  <si>
    <t>MWAMISHALI</t>
  </si>
  <si>
    <t>ISENGWA</t>
  </si>
  <si>
    <t>NYANZA</t>
  </si>
  <si>
    <t xml:space="preserve">MWABULUTAGO </t>
  </si>
  <si>
    <t>MWANJOLO</t>
  </si>
  <si>
    <t>MWABAGALU</t>
  </si>
  <si>
    <t>BULYASHI</t>
  </si>
  <si>
    <t>MWABUSALU</t>
  </si>
  <si>
    <t>MAKAO</t>
  </si>
  <si>
    <t>MWAGENI</t>
  </si>
  <si>
    <t>CHAMBALA</t>
  </si>
  <si>
    <t>NG'HOBOKO</t>
  </si>
  <si>
    <t>MWAMANONI</t>
  </si>
  <si>
    <t>LUBIGA</t>
  </si>
  <si>
    <t>LONGALONHIGA</t>
  </si>
  <si>
    <t>SEMU</t>
  </si>
  <si>
    <t>MWAMALOLE</t>
  </si>
  <si>
    <t>NKOMA.</t>
  </si>
  <si>
    <t>MWAKIPOPO</t>
  </si>
  <si>
    <t>NEW STAND BAKWATA DISP</t>
  </si>
  <si>
    <t>JINAMO</t>
  </si>
  <si>
    <t>MBALAGANE</t>
  </si>
  <si>
    <t>MINYANDA</t>
  </si>
  <si>
    <t>MWANGIKULU</t>
  </si>
  <si>
    <t>MBUSHI</t>
  </si>
  <si>
    <t>MWAKALUBA</t>
  </si>
  <si>
    <t>SUNGU</t>
  </si>
  <si>
    <t>IKINDILO HC</t>
  </si>
  <si>
    <t>ZAGAYU HC</t>
  </si>
  <si>
    <t>NKOMA HC</t>
  </si>
  <si>
    <t>SAGATI DISP</t>
  </si>
  <si>
    <t>MWASWALE DISP</t>
  </si>
  <si>
    <t>NANGALE DISP</t>
  </si>
  <si>
    <t>MIGATO DISP</t>
  </si>
  <si>
    <t>MWABUKI DISP</t>
  </si>
  <si>
    <t>HABIYA</t>
  </si>
  <si>
    <t>BUMERA DISP</t>
  </si>
  <si>
    <t>GASWA DISP</t>
  </si>
  <si>
    <t>MHUNZE DISP</t>
  </si>
  <si>
    <t>LAGANGABILILI DISP</t>
  </si>
  <si>
    <t>NANGA DISP</t>
  </si>
  <si>
    <t>MAHEMBE DISP</t>
  </si>
  <si>
    <t>KINAMWELI DISP</t>
  </si>
  <si>
    <t>SUNZULA DISP</t>
  </si>
  <si>
    <t>SAWIDA DISP</t>
  </si>
  <si>
    <t>MWANUNUI DISP</t>
  </si>
  <si>
    <t>MWAMAPALALA DISP</t>
  </si>
  <si>
    <t>BUNAMALA  MBUGANI DISP</t>
  </si>
  <si>
    <t>NYAMALAPA DISP</t>
  </si>
  <si>
    <t>LUGULU DISP</t>
  </si>
  <si>
    <t>ZANZUI DISP</t>
  </si>
  <si>
    <t>WAZAZI DISP</t>
  </si>
  <si>
    <t>U.W.T DISPENSARY</t>
  </si>
  <si>
    <t>KASHISHI DISP</t>
  </si>
  <si>
    <t>NGEME DISP</t>
  </si>
  <si>
    <t>CHINAMILI DISP</t>
  </si>
  <si>
    <t>NKUYU DISPENSARY</t>
  </si>
  <si>
    <t>MITOBO DISPENSARY</t>
  </si>
  <si>
    <t>LONGALOMBOGO DISPENSARY</t>
  </si>
  <si>
    <t>ISANGA DISPENSARY</t>
  </si>
  <si>
    <t>BUNAMHALA CHUONI DISPENSARY</t>
  </si>
  <si>
    <t>BUPANDAGILA SDA DISP</t>
  </si>
  <si>
    <t>DR. MADUHU DISPENSARY</t>
  </si>
  <si>
    <t>DR. MWIJAGE CLINIC</t>
  </si>
  <si>
    <t>GUDUWE DISPENSARY</t>
  </si>
  <si>
    <t>KILULU DISPENSARY</t>
  </si>
  <si>
    <t>MAJAHIDA AICT DISPENSARY</t>
  </si>
  <si>
    <t>MATALE DISPENSARY</t>
  </si>
  <si>
    <t>MUHOJA KMT DISPENSARY</t>
  </si>
  <si>
    <t>MWAKIBUGA DISPENSARY</t>
  </si>
  <si>
    <t>MWANALEGUMA DISPENSARY</t>
  </si>
  <si>
    <t>NYANGOKOLWA DISPENSARY</t>
  </si>
  <si>
    <t>NYAUMATA DISPENSARY</t>
  </si>
  <si>
    <t>OLD MASWA DISPENSARY</t>
  </si>
  <si>
    <t>BARIADI MAGEREZA</t>
  </si>
  <si>
    <t>DITIMA DISPENSARY</t>
  </si>
  <si>
    <t>NGULYATI HEALTH CENTRE</t>
  </si>
  <si>
    <t>MUUNGANO HEALTH CENTRE</t>
  </si>
  <si>
    <t xml:space="preserve">BARIADI TOWN COUNCIL  </t>
  </si>
  <si>
    <t>MASWA</t>
  </si>
  <si>
    <t>SONGAMBELE RC</t>
  </si>
  <si>
    <t xml:space="preserve">Byuna </t>
  </si>
  <si>
    <t>GAMBOSI</t>
  </si>
  <si>
    <t>NKOLOLO DISP</t>
  </si>
  <si>
    <t xml:space="preserve">IHUSI DISPENSARY </t>
  </si>
  <si>
    <t>NYAWA DISPENSARY</t>
  </si>
  <si>
    <t>HALAWA</t>
  </si>
  <si>
    <t>NG'ARITA</t>
  </si>
  <si>
    <t>MASEWA</t>
  </si>
  <si>
    <t>IGEGU</t>
  </si>
  <si>
    <t xml:space="preserve">IKUNGULYAMBESI DISPENSARY </t>
  </si>
  <si>
    <t xml:space="preserve"> MATONGO DISP</t>
  </si>
  <si>
    <t xml:space="preserve">GIBESHI DISPENSARY </t>
  </si>
  <si>
    <t>KASOLI</t>
  </si>
  <si>
    <t>LULAYU</t>
  </si>
  <si>
    <t>DUTWA DISPENSARY</t>
  </si>
  <si>
    <t>NYAMIKOMA DISP</t>
  </si>
  <si>
    <t>BANEMHI</t>
  </si>
  <si>
    <t>MWASINASI DISP</t>
  </si>
  <si>
    <t>NYAMSWA DISPENSARY</t>
  </si>
  <si>
    <t xml:space="preserve">GASUMA </t>
  </si>
  <si>
    <t xml:space="preserve">SAPIWI </t>
  </si>
  <si>
    <t xml:space="preserve">DUTWA WAZAZI </t>
  </si>
  <si>
    <t>MWASUBUYA DISPENSARY</t>
  </si>
  <si>
    <t>SAKWE DISPENSARY</t>
  </si>
  <si>
    <t>MISWAKI</t>
  </si>
  <si>
    <t>MWAMLAPA DISPENSARY</t>
  </si>
  <si>
    <t>IKUNGULYABASHASHI</t>
  </si>
  <si>
    <t>IGAGANULWA AICT DISPENSARY</t>
  </si>
  <si>
    <t>NYALUHANDE</t>
  </si>
  <si>
    <t>SHIGALA</t>
  </si>
  <si>
    <t>NGASAMO</t>
  </si>
  <si>
    <t>MWANANGI</t>
  </si>
  <si>
    <t>MWANHALE</t>
  </si>
  <si>
    <t>KIJERESHI</t>
  </si>
  <si>
    <t>MWASAMBA</t>
  </si>
  <si>
    <t>GININIGA</t>
  </si>
  <si>
    <t>MALILI</t>
  </si>
  <si>
    <t>MWAMIGONGWA</t>
  </si>
  <si>
    <t>LUTUBIGA</t>
  </si>
  <si>
    <t xml:space="preserve">LAMADI </t>
  </si>
  <si>
    <t>MUNGU KWANZA</t>
  </si>
  <si>
    <t xml:space="preserve">MENONITE </t>
  </si>
  <si>
    <t>LUKUNGU</t>
  </si>
  <si>
    <t>KILOLELI</t>
  </si>
  <si>
    <t>IJIHA</t>
  </si>
  <si>
    <t>MWAMJULILA</t>
  </si>
  <si>
    <t>MWAMAGIGISI</t>
  </si>
  <si>
    <t>BUSHIGWAMALA</t>
  </si>
  <si>
    <t>NYAMIKOMA</t>
  </si>
  <si>
    <t>KALEMERA</t>
  </si>
  <si>
    <t>BADUGU</t>
  </si>
  <si>
    <t>BULIMA</t>
  </si>
  <si>
    <t>IGALUKILO</t>
  </si>
  <si>
    <t>NASSA</t>
  </si>
  <si>
    <t>MKULA</t>
  </si>
  <si>
    <t>LALAGO</t>
  </si>
  <si>
    <t>MALAMPAKA</t>
  </si>
  <si>
    <t>MWASAYI</t>
  </si>
  <si>
    <t>BADI</t>
  </si>
  <si>
    <t>MWAGALA DISPENSARY</t>
  </si>
  <si>
    <t>DODOMA</t>
  </si>
  <si>
    <t>KINAMWIGULU</t>
  </si>
  <si>
    <t>MALITA</t>
  </si>
  <si>
    <t>SAYUSAYU  DISP</t>
  </si>
  <si>
    <t>BUDEKWA DISP</t>
  </si>
  <si>
    <t>BUGALAMA DISPENSARY</t>
  </si>
  <si>
    <t>MASANWA DISPENSARY</t>
  </si>
  <si>
    <t>IKULILO DISPENSARY</t>
  </si>
  <si>
    <t>SANGAMWALUGESHA</t>
  </si>
  <si>
    <t>SHINYANGA MWENGE DISPENSARY</t>
  </si>
  <si>
    <t>BUSHASHI DIPENSARY</t>
  </si>
  <si>
    <t>IPILILO DISPENSARY</t>
  </si>
  <si>
    <t>MWAMITUMAI DISP</t>
  </si>
  <si>
    <t>ISANGA DISP</t>
  </si>
  <si>
    <t>DULUNG'WA DISPENSARY</t>
  </si>
  <si>
    <t>KADOTO</t>
  </si>
  <si>
    <t>ILAMATA</t>
  </si>
  <si>
    <t>MWABAYANDA DISP</t>
  </si>
  <si>
    <t>GULA DISPENSARY</t>
  </si>
  <si>
    <t>SULU</t>
  </si>
  <si>
    <t>MWABOMBA</t>
  </si>
  <si>
    <t>SENG'WA DISPENSARY</t>
  </si>
  <si>
    <t>SENANI DISPENSARY</t>
  </si>
  <si>
    <t>MWABULIMBU</t>
  </si>
  <si>
    <t>MWAMANENGE DISPENSARY</t>
  </si>
  <si>
    <t>NGULIGULI</t>
  </si>
  <si>
    <t>ISAGENG'HE  DISP</t>
  </si>
  <si>
    <t>MASELA</t>
  </si>
  <si>
    <t xml:space="preserve">MASWA SEC </t>
  </si>
  <si>
    <t>MALYA DISPENSARY</t>
  </si>
  <si>
    <t>MWABAGALU DISPENSARY</t>
  </si>
  <si>
    <t>MWANG'HONOLI</t>
  </si>
  <si>
    <t>MWASHEGESHI  DISPENSARY</t>
  </si>
  <si>
    <t>WAZAZI BINZA DISPENSARY</t>
  </si>
  <si>
    <t>MPINDO DISPENSARY</t>
  </si>
  <si>
    <t>IGUNYA DISPENSARY</t>
  </si>
  <si>
    <t>JIJA</t>
  </si>
  <si>
    <t>SHISHIYU DISPENSARY</t>
  </si>
  <si>
    <t>NYASHIMBA DISPENSARY</t>
  </si>
  <si>
    <t>ZEBEYA DISP</t>
  </si>
  <si>
    <t>Facility Name</t>
  </si>
  <si>
    <t>Region</t>
  </si>
  <si>
    <t>Mara</t>
  </si>
  <si>
    <t>Facility ID</t>
  </si>
  <si>
    <t>DSM1</t>
  </si>
  <si>
    <t>DSM2</t>
  </si>
  <si>
    <t>DSM3</t>
  </si>
  <si>
    <t>DSM4</t>
  </si>
  <si>
    <t>DSM5</t>
  </si>
  <si>
    <t>DSM6</t>
  </si>
  <si>
    <t>DSM7</t>
  </si>
  <si>
    <t>DSM8</t>
  </si>
  <si>
    <t>DSM9</t>
  </si>
  <si>
    <t>DSM10</t>
  </si>
  <si>
    <t>DSM11</t>
  </si>
  <si>
    <t>DSM12</t>
  </si>
  <si>
    <t>DSM13</t>
  </si>
  <si>
    <t>DSM14</t>
  </si>
  <si>
    <t>DSM15</t>
  </si>
  <si>
    <t>DSM16</t>
  </si>
  <si>
    <t>DSM17</t>
  </si>
  <si>
    <t>DSM18</t>
  </si>
  <si>
    <t>DSM19</t>
  </si>
  <si>
    <t>DSM20</t>
  </si>
  <si>
    <t>DSM21</t>
  </si>
  <si>
    <t>DSM22</t>
  </si>
  <si>
    <t>DSM23</t>
  </si>
  <si>
    <t>DSM24</t>
  </si>
  <si>
    <t>DSM25</t>
  </si>
  <si>
    <t>DSM26</t>
  </si>
  <si>
    <t>DSM27</t>
  </si>
  <si>
    <t>DSM28</t>
  </si>
  <si>
    <t>DSM29</t>
  </si>
  <si>
    <t>DSM30</t>
  </si>
  <si>
    <t>DSM31</t>
  </si>
  <si>
    <t>DSM32</t>
  </si>
  <si>
    <t>DSM33</t>
  </si>
  <si>
    <t>DSM34</t>
  </si>
  <si>
    <t>DSM35</t>
  </si>
  <si>
    <t>DSM36</t>
  </si>
  <si>
    <t>DSM37</t>
  </si>
  <si>
    <t>DSM38</t>
  </si>
  <si>
    <t>DSM39</t>
  </si>
  <si>
    <t>DSM40</t>
  </si>
  <si>
    <t>DSM41</t>
  </si>
  <si>
    <t>DSM42</t>
  </si>
  <si>
    <t>DSM43</t>
  </si>
  <si>
    <t>DSM44</t>
  </si>
  <si>
    <t>DSM45</t>
  </si>
  <si>
    <t>DSM46</t>
  </si>
  <si>
    <t>DSM47</t>
  </si>
  <si>
    <t>DSM48</t>
  </si>
  <si>
    <t>DSM49</t>
  </si>
  <si>
    <t>DSM50</t>
  </si>
  <si>
    <t>DSM51</t>
  </si>
  <si>
    <t>DSM52</t>
  </si>
  <si>
    <t>DSM53</t>
  </si>
  <si>
    <t>DSM54</t>
  </si>
  <si>
    <t>DSM55</t>
  </si>
  <si>
    <t>DSM56</t>
  </si>
  <si>
    <t>DSM57</t>
  </si>
  <si>
    <t>DSM58</t>
  </si>
  <si>
    <t>DSM59</t>
  </si>
  <si>
    <t>DSM60</t>
  </si>
  <si>
    <t>DSM61</t>
  </si>
  <si>
    <t>DSM62</t>
  </si>
  <si>
    <t>DSM63</t>
  </si>
  <si>
    <t>DSM64</t>
  </si>
  <si>
    <t>DSM65</t>
  </si>
  <si>
    <t>DSM66</t>
  </si>
  <si>
    <t>DSM67</t>
  </si>
  <si>
    <t>DSM68</t>
  </si>
  <si>
    <t>DSM69</t>
  </si>
  <si>
    <t>DSM70</t>
  </si>
  <si>
    <t>DSM71</t>
  </si>
  <si>
    <t>DSM72</t>
  </si>
  <si>
    <t>DSM73</t>
  </si>
  <si>
    <t>DSM74</t>
  </si>
  <si>
    <t>DSM75</t>
  </si>
  <si>
    <t>DSM76</t>
  </si>
  <si>
    <t>DSM77</t>
  </si>
  <si>
    <t>DSM78</t>
  </si>
  <si>
    <t>DSM79</t>
  </si>
  <si>
    <t>DSM80</t>
  </si>
  <si>
    <t>DSM81</t>
  </si>
  <si>
    <t>DSM82</t>
  </si>
  <si>
    <t>DSM83</t>
  </si>
  <si>
    <t>DSM84</t>
  </si>
  <si>
    <t>DSM85</t>
  </si>
  <si>
    <t>DSM86</t>
  </si>
  <si>
    <t>DSM87</t>
  </si>
  <si>
    <t>DSM88</t>
  </si>
  <si>
    <t>DSM89</t>
  </si>
  <si>
    <t>DSM90</t>
  </si>
  <si>
    <t>DSM91</t>
  </si>
  <si>
    <t>DSM92</t>
  </si>
  <si>
    <t>DSM93</t>
  </si>
  <si>
    <t>DSM94</t>
  </si>
  <si>
    <t>DSM95</t>
  </si>
  <si>
    <t>DSM96</t>
  </si>
  <si>
    <t>DSM97</t>
  </si>
  <si>
    <t>DSM98</t>
  </si>
  <si>
    <t>DSM99</t>
  </si>
  <si>
    <t>DSM100</t>
  </si>
  <si>
    <t>DSM101</t>
  </si>
  <si>
    <t>DSM102</t>
  </si>
  <si>
    <t>DSM103</t>
  </si>
  <si>
    <t>DSM104</t>
  </si>
  <si>
    <t>DSM105</t>
  </si>
  <si>
    <t>DSM106</t>
  </si>
  <si>
    <t>DSM107</t>
  </si>
  <si>
    <t>DSM108</t>
  </si>
  <si>
    <t>DSM109</t>
  </si>
  <si>
    <t>DSM110</t>
  </si>
  <si>
    <t>DSM111</t>
  </si>
  <si>
    <t>DSM112</t>
  </si>
  <si>
    <t>DSM113</t>
  </si>
  <si>
    <t>DSM114</t>
  </si>
  <si>
    <t>DSM115</t>
  </si>
  <si>
    <t>DSM116</t>
  </si>
  <si>
    <t>DSM117</t>
  </si>
  <si>
    <t>DSM118</t>
  </si>
  <si>
    <t>DSM119</t>
  </si>
  <si>
    <t>DSM120</t>
  </si>
  <si>
    <t>DSM121</t>
  </si>
  <si>
    <t>DSM122</t>
  </si>
  <si>
    <t>DSM123</t>
  </si>
  <si>
    <t>DSM124</t>
  </si>
  <si>
    <t>DSM125</t>
  </si>
  <si>
    <t>DSM126</t>
  </si>
  <si>
    <t>DSM127</t>
  </si>
  <si>
    <t>DSM128</t>
  </si>
  <si>
    <t>DSM129</t>
  </si>
  <si>
    <t>DSM130</t>
  </si>
  <si>
    <t>DSM131</t>
  </si>
  <si>
    <t>DSM132</t>
  </si>
  <si>
    <t>DSM133</t>
  </si>
  <si>
    <t>DSM134</t>
  </si>
  <si>
    <t>DSM135</t>
  </si>
  <si>
    <t>DSM136</t>
  </si>
  <si>
    <t>DSM137</t>
  </si>
  <si>
    <t>DSM138</t>
  </si>
  <si>
    <t>DSM139</t>
  </si>
  <si>
    <t>DSM140</t>
  </si>
  <si>
    <t>DSM141</t>
  </si>
  <si>
    <t>DSM142</t>
  </si>
  <si>
    <t>DSM143</t>
  </si>
  <si>
    <t>Mara1</t>
  </si>
  <si>
    <t>Mara2</t>
  </si>
  <si>
    <t>Mara3</t>
  </si>
  <si>
    <t>Mara4</t>
  </si>
  <si>
    <t>Mara5</t>
  </si>
  <si>
    <t>Mara6</t>
  </si>
  <si>
    <t>Mara7</t>
  </si>
  <si>
    <t>Mara8</t>
  </si>
  <si>
    <t>Mara9</t>
  </si>
  <si>
    <t>Mara10</t>
  </si>
  <si>
    <t>Mara11</t>
  </si>
  <si>
    <t>Mara12</t>
  </si>
  <si>
    <t>Mara13</t>
  </si>
  <si>
    <t>Mara14</t>
  </si>
  <si>
    <t>Mara15</t>
  </si>
  <si>
    <t>Mara16</t>
  </si>
  <si>
    <t>Mara17</t>
  </si>
  <si>
    <t>Mara18</t>
  </si>
  <si>
    <t>Mara19</t>
  </si>
  <si>
    <t>Mara20</t>
  </si>
  <si>
    <t>Mara21</t>
  </si>
  <si>
    <t>Mara22</t>
  </si>
  <si>
    <t>Mara23</t>
  </si>
  <si>
    <t>Mara24</t>
  </si>
  <si>
    <t>Mara25</t>
  </si>
  <si>
    <t>Mara26</t>
  </si>
  <si>
    <t>Mara27</t>
  </si>
  <si>
    <t>Mara28</t>
  </si>
  <si>
    <t>Mara29</t>
  </si>
  <si>
    <t>Mara30</t>
  </si>
  <si>
    <t>Mara31</t>
  </si>
  <si>
    <t>Mara32</t>
  </si>
  <si>
    <t>Mara33</t>
  </si>
  <si>
    <t>Mara34</t>
  </si>
  <si>
    <t>Mara35</t>
  </si>
  <si>
    <t>Mara36</t>
  </si>
  <si>
    <t>Mara37</t>
  </si>
  <si>
    <t>Mara38</t>
  </si>
  <si>
    <t>Mara39</t>
  </si>
  <si>
    <t>Mara40</t>
  </si>
  <si>
    <t>Mara41</t>
  </si>
  <si>
    <t>Mara42</t>
  </si>
  <si>
    <t>Mara43</t>
  </si>
  <si>
    <t>Mara44</t>
  </si>
  <si>
    <t>Mara45</t>
  </si>
  <si>
    <t>Mara46</t>
  </si>
  <si>
    <t>Mara47</t>
  </si>
  <si>
    <t>Mara48</t>
  </si>
  <si>
    <t>Mara49</t>
  </si>
  <si>
    <t>Mara50</t>
  </si>
  <si>
    <t>Mara51</t>
  </si>
  <si>
    <t>Mara52</t>
  </si>
  <si>
    <t>Mara53</t>
  </si>
  <si>
    <t>Mara54</t>
  </si>
  <si>
    <t>Mara55</t>
  </si>
  <si>
    <t>Mara56</t>
  </si>
  <si>
    <t>Mara57</t>
  </si>
  <si>
    <t>Mara58</t>
  </si>
  <si>
    <t>Mara59</t>
  </si>
  <si>
    <t>Mara60</t>
  </si>
  <si>
    <t>Mara61</t>
  </si>
  <si>
    <t>Mara62</t>
  </si>
  <si>
    <t>Mara63</t>
  </si>
  <si>
    <t>Mara64</t>
  </si>
  <si>
    <t>Mara65</t>
  </si>
  <si>
    <t>Mara66</t>
  </si>
  <si>
    <t>Mara67</t>
  </si>
  <si>
    <t>Mara68</t>
  </si>
  <si>
    <t>Mara69</t>
  </si>
  <si>
    <t>Mara70</t>
  </si>
  <si>
    <t>Mara71</t>
  </si>
  <si>
    <t>Mara72</t>
  </si>
  <si>
    <t>Mara73</t>
  </si>
  <si>
    <t>Mara74</t>
  </si>
  <si>
    <t>Mara75</t>
  </si>
  <si>
    <t>Mara76</t>
  </si>
  <si>
    <t>Mara77</t>
  </si>
  <si>
    <t>Mara78</t>
  </si>
  <si>
    <t>Mara79</t>
  </si>
  <si>
    <t>Mara80</t>
  </si>
  <si>
    <t>Mara81</t>
  </si>
  <si>
    <t>Mara82</t>
  </si>
  <si>
    <t>Mara83</t>
  </si>
  <si>
    <t>Mara84</t>
  </si>
  <si>
    <t>Mara85</t>
  </si>
  <si>
    <t>Mara86</t>
  </si>
  <si>
    <t>Mara87</t>
  </si>
  <si>
    <t>Mara88</t>
  </si>
  <si>
    <t>Mara89</t>
  </si>
  <si>
    <t>Mara90</t>
  </si>
  <si>
    <t>Mara91</t>
  </si>
  <si>
    <t>Mara92</t>
  </si>
  <si>
    <t>Mara93</t>
  </si>
  <si>
    <t>Mara94</t>
  </si>
  <si>
    <t>Mara95</t>
  </si>
  <si>
    <t>Mara96</t>
  </si>
  <si>
    <t>Mara97</t>
  </si>
  <si>
    <t>Mara98</t>
  </si>
  <si>
    <t>Mara99</t>
  </si>
  <si>
    <t>Mara100</t>
  </si>
  <si>
    <t>Mara101</t>
  </si>
  <si>
    <t>Mara102</t>
  </si>
  <si>
    <t>Mara103</t>
  </si>
  <si>
    <t>Mara104</t>
  </si>
  <si>
    <t>Mara105</t>
  </si>
  <si>
    <t>Mara106</t>
  </si>
  <si>
    <t>Mara107</t>
  </si>
  <si>
    <t>Mara108</t>
  </si>
  <si>
    <t>Mara109</t>
  </si>
  <si>
    <t>Mara110</t>
  </si>
  <si>
    <t>Mara111</t>
  </si>
  <si>
    <t>Mara112</t>
  </si>
  <si>
    <t>Mara113</t>
  </si>
  <si>
    <t>Mara114</t>
  </si>
  <si>
    <t>Mara115</t>
  </si>
  <si>
    <t>Mara116</t>
  </si>
  <si>
    <t>Mara117</t>
  </si>
  <si>
    <t>Mara118</t>
  </si>
  <si>
    <t>Mara119</t>
  </si>
  <si>
    <t>Mara120</t>
  </si>
  <si>
    <t>Mara121</t>
  </si>
  <si>
    <t>Mara122</t>
  </si>
  <si>
    <t>Mara123</t>
  </si>
  <si>
    <t>Mara124</t>
  </si>
  <si>
    <t>Mara125</t>
  </si>
  <si>
    <t>Mara126</t>
  </si>
  <si>
    <t>Mara127</t>
  </si>
  <si>
    <t>Mara128</t>
  </si>
  <si>
    <t>Mara129</t>
  </si>
  <si>
    <t>Mara130</t>
  </si>
  <si>
    <t>Mara131</t>
  </si>
  <si>
    <t>Mara132</t>
  </si>
  <si>
    <t>Mara133</t>
  </si>
  <si>
    <t>Mara134</t>
  </si>
  <si>
    <t>Mara135</t>
  </si>
  <si>
    <t>Mara136</t>
  </si>
  <si>
    <t>Mara137</t>
  </si>
  <si>
    <t>Mara138</t>
  </si>
  <si>
    <t>Mara139</t>
  </si>
  <si>
    <t>Mara140</t>
  </si>
  <si>
    <t>Mara141</t>
  </si>
  <si>
    <t>Mara142</t>
  </si>
  <si>
    <t>Mara143</t>
  </si>
  <si>
    <t>Mara144</t>
  </si>
  <si>
    <t>Mara145</t>
  </si>
  <si>
    <t>Mara146</t>
  </si>
  <si>
    <t>Mara147</t>
  </si>
  <si>
    <t>Mara148</t>
  </si>
  <si>
    <t>Mara149</t>
  </si>
  <si>
    <t>Mara150</t>
  </si>
  <si>
    <t>Mara151</t>
  </si>
  <si>
    <t>Mara152</t>
  </si>
  <si>
    <t>Mara153</t>
  </si>
  <si>
    <t>Mara154</t>
  </si>
  <si>
    <t>Mara155</t>
  </si>
  <si>
    <t>Mara156</t>
  </si>
  <si>
    <t>Mara157</t>
  </si>
  <si>
    <t>Mara158</t>
  </si>
  <si>
    <t>Mara159</t>
  </si>
  <si>
    <t>Mara160</t>
  </si>
  <si>
    <t>Mara161</t>
  </si>
  <si>
    <t>Mara162</t>
  </si>
  <si>
    <t>Mara163</t>
  </si>
  <si>
    <t>Mara164</t>
  </si>
  <si>
    <t>Mara165</t>
  </si>
  <si>
    <t>Mara166</t>
  </si>
  <si>
    <t>Mara167</t>
  </si>
  <si>
    <t>Mara168</t>
  </si>
  <si>
    <t>Mara169</t>
  </si>
  <si>
    <t>Mara170</t>
  </si>
  <si>
    <t>Mara171</t>
  </si>
  <si>
    <t>Mara172</t>
  </si>
  <si>
    <t>Mara173</t>
  </si>
  <si>
    <t>Mara174</t>
  </si>
  <si>
    <t>Mara175</t>
  </si>
  <si>
    <t>Mara176</t>
  </si>
  <si>
    <t>Mara177</t>
  </si>
  <si>
    <t>Mara178</t>
  </si>
  <si>
    <t>Mara179</t>
  </si>
  <si>
    <t>Mara180</t>
  </si>
  <si>
    <t>Mara181</t>
  </si>
  <si>
    <t>Mara182</t>
  </si>
  <si>
    <t>Mara183</t>
  </si>
  <si>
    <t>Mara184</t>
  </si>
  <si>
    <t>Mara185</t>
  </si>
  <si>
    <t>Mara186</t>
  </si>
  <si>
    <t>Mara187</t>
  </si>
  <si>
    <t>Mara188</t>
  </si>
  <si>
    <t>Mara189</t>
  </si>
  <si>
    <t>Mara190</t>
  </si>
  <si>
    <t>Mara191</t>
  </si>
  <si>
    <t>Mara192</t>
  </si>
  <si>
    <t>Mara193</t>
  </si>
  <si>
    <t>Mara194</t>
  </si>
  <si>
    <t>Mara195</t>
  </si>
  <si>
    <t>Mara196</t>
  </si>
  <si>
    <t>Mara197</t>
  </si>
  <si>
    <t>Mara198</t>
  </si>
  <si>
    <t>Mara199</t>
  </si>
  <si>
    <t>Mara200</t>
  </si>
  <si>
    <t>Mara201</t>
  </si>
  <si>
    <t>Mara202</t>
  </si>
  <si>
    <t>Mara203</t>
  </si>
  <si>
    <t>Mara204</t>
  </si>
  <si>
    <t>Mara205</t>
  </si>
  <si>
    <t>Mara206</t>
  </si>
  <si>
    <t>Mara207</t>
  </si>
  <si>
    <t>Mara208</t>
  </si>
  <si>
    <t>Mara209</t>
  </si>
  <si>
    <t>Mara210</t>
  </si>
  <si>
    <t>Mara211</t>
  </si>
  <si>
    <t>Mara212</t>
  </si>
  <si>
    <t>Mara213</t>
  </si>
  <si>
    <t>Mara214</t>
  </si>
  <si>
    <t>Mara215</t>
  </si>
  <si>
    <t>Mara216</t>
  </si>
  <si>
    <t>Mara217</t>
  </si>
  <si>
    <t>Mara218</t>
  </si>
  <si>
    <t>Mara219</t>
  </si>
  <si>
    <t>Mara220</t>
  </si>
  <si>
    <t>Mara221</t>
  </si>
  <si>
    <t>Mara222</t>
  </si>
  <si>
    <t>Mara223</t>
  </si>
  <si>
    <t>Mara224</t>
  </si>
  <si>
    <t>Mara225</t>
  </si>
  <si>
    <t>Mara226</t>
  </si>
  <si>
    <t>Mara227</t>
  </si>
  <si>
    <t>Mara228</t>
  </si>
  <si>
    <t>Mara229</t>
  </si>
  <si>
    <t>Mara230</t>
  </si>
  <si>
    <t>Mara231</t>
  </si>
  <si>
    <t>Mara232</t>
  </si>
  <si>
    <t>Mara233</t>
  </si>
  <si>
    <t>Mara234</t>
  </si>
  <si>
    <t>Mara235</t>
  </si>
  <si>
    <t>Mara236</t>
  </si>
  <si>
    <t>Mara237</t>
  </si>
  <si>
    <t>Mara238</t>
  </si>
  <si>
    <t>Mara239</t>
  </si>
  <si>
    <t>Mara240</t>
  </si>
  <si>
    <t>Mara241</t>
  </si>
  <si>
    <t>Mara242</t>
  </si>
  <si>
    <t>Mara243</t>
  </si>
  <si>
    <t>Mara244</t>
  </si>
  <si>
    <t>Mara245</t>
  </si>
  <si>
    <t>Mara246</t>
  </si>
  <si>
    <t>Mara247</t>
  </si>
  <si>
    <t>Mara248</t>
  </si>
  <si>
    <t>Mara249</t>
  </si>
  <si>
    <t>Mara250</t>
  </si>
  <si>
    <t>Mara251</t>
  </si>
  <si>
    <t>Mara252</t>
  </si>
  <si>
    <t>Mara253</t>
  </si>
  <si>
    <t>Mara254</t>
  </si>
  <si>
    <t>Mara255</t>
  </si>
  <si>
    <t>Mara256</t>
  </si>
  <si>
    <t>Mara257</t>
  </si>
  <si>
    <t>Mara258</t>
  </si>
  <si>
    <t>Mara259</t>
  </si>
  <si>
    <t>Mara260</t>
  </si>
  <si>
    <t>Mara261</t>
  </si>
  <si>
    <t>Mara262</t>
  </si>
  <si>
    <t>Mara263</t>
  </si>
  <si>
    <t>Mara264</t>
  </si>
  <si>
    <t>Mara265</t>
  </si>
  <si>
    <t>Mara266</t>
  </si>
  <si>
    <t>Mara267</t>
  </si>
  <si>
    <t>Mara268</t>
  </si>
  <si>
    <t>Mara269</t>
  </si>
  <si>
    <t>Mara270</t>
  </si>
  <si>
    <t>Mara271</t>
  </si>
  <si>
    <t>Simiyu1</t>
  </si>
  <si>
    <t>Simiyu2</t>
  </si>
  <si>
    <t>Simiyu3</t>
  </si>
  <si>
    <t>Simiyu4</t>
  </si>
  <si>
    <t>Simiyu5</t>
  </si>
  <si>
    <t>Simiyu6</t>
  </si>
  <si>
    <t>Simiyu7</t>
  </si>
  <si>
    <t>Simiyu8</t>
  </si>
  <si>
    <t>Simiyu9</t>
  </si>
  <si>
    <t>Simiyu10</t>
  </si>
  <si>
    <t>Simiyu11</t>
  </si>
  <si>
    <t>Simiyu12</t>
  </si>
  <si>
    <t>Simiyu13</t>
  </si>
  <si>
    <t>Simiyu14</t>
  </si>
  <si>
    <t>Simiyu15</t>
  </si>
  <si>
    <t>Simiyu16</t>
  </si>
  <si>
    <t>Simiyu17</t>
  </si>
  <si>
    <t>Simiyu18</t>
  </si>
  <si>
    <t>Simiyu19</t>
  </si>
  <si>
    <t>Simiyu20</t>
  </si>
  <si>
    <t>Simiyu21</t>
  </si>
  <si>
    <t>Simiyu22</t>
  </si>
  <si>
    <t>Simiyu23</t>
  </si>
  <si>
    <t>Simiyu24</t>
  </si>
  <si>
    <t>Simiyu25</t>
  </si>
  <si>
    <t>Simiyu26</t>
  </si>
  <si>
    <t>Simiyu27</t>
  </si>
  <si>
    <t>Simiyu28</t>
  </si>
  <si>
    <t>Simiyu29</t>
  </si>
  <si>
    <t>Simiyu30</t>
  </si>
  <si>
    <t>Simiyu31</t>
  </si>
  <si>
    <t>Simiyu32</t>
  </si>
  <si>
    <t>Simiyu33</t>
  </si>
  <si>
    <t>Simiyu34</t>
  </si>
  <si>
    <t>Simiyu35</t>
  </si>
  <si>
    <t>Simiyu36</t>
  </si>
  <si>
    <t>Simiyu37</t>
  </si>
  <si>
    <t>Simiyu38</t>
  </si>
  <si>
    <t>Simiyu39</t>
  </si>
  <si>
    <t>Simiyu40</t>
  </si>
  <si>
    <t>Simiyu41</t>
  </si>
  <si>
    <t>Simiyu42</t>
  </si>
  <si>
    <t>Simiyu43</t>
  </si>
  <si>
    <t>Simiyu44</t>
  </si>
  <si>
    <t>Simiyu45</t>
  </si>
  <si>
    <t>Simiyu46</t>
  </si>
  <si>
    <t>Simiyu47</t>
  </si>
  <si>
    <t>Simiyu48</t>
  </si>
  <si>
    <t>Simiyu49</t>
  </si>
  <si>
    <t>Simiyu50</t>
  </si>
  <si>
    <t>Simiyu51</t>
  </si>
  <si>
    <t>Simiyu52</t>
  </si>
  <si>
    <t>Simiyu53</t>
  </si>
  <si>
    <t>Simiyu54</t>
  </si>
  <si>
    <t>Simiyu55</t>
  </si>
  <si>
    <t>Simiyu56</t>
  </si>
  <si>
    <t>Simiyu57</t>
  </si>
  <si>
    <t>Simiyu58</t>
  </si>
  <si>
    <t>Simiyu59</t>
  </si>
  <si>
    <t>Simiyu60</t>
  </si>
  <si>
    <t>Simiyu61</t>
  </si>
  <si>
    <t>Simiyu62</t>
  </si>
  <si>
    <t>Simiyu63</t>
  </si>
  <si>
    <t>Simiyu64</t>
  </si>
  <si>
    <t>Simiyu65</t>
  </si>
  <si>
    <t>Simiyu66</t>
  </si>
  <si>
    <t>Simiyu67</t>
  </si>
  <si>
    <t>Simiyu68</t>
  </si>
  <si>
    <t>Simiyu69</t>
  </si>
  <si>
    <t>Simiyu70</t>
  </si>
  <si>
    <t>Simiyu71</t>
  </si>
  <si>
    <t>Simiyu72</t>
  </si>
  <si>
    <t>Simiyu73</t>
  </si>
  <si>
    <t>Simiyu74</t>
  </si>
  <si>
    <t>Simiyu75</t>
  </si>
  <si>
    <t>Simiyu76</t>
  </si>
  <si>
    <t>Simiyu77</t>
  </si>
  <si>
    <t>Simiyu78</t>
  </si>
  <si>
    <t>Simiyu79</t>
  </si>
  <si>
    <t>Simiyu80</t>
  </si>
  <si>
    <t>Simiyu81</t>
  </si>
  <si>
    <t>Simiyu82</t>
  </si>
  <si>
    <t>Simiyu83</t>
  </si>
  <si>
    <t>Simiyu84</t>
  </si>
  <si>
    <t>Simiyu85</t>
  </si>
  <si>
    <t>Simiyu86</t>
  </si>
  <si>
    <t>Simiyu87</t>
  </si>
  <si>
    <t>Simiyu88</t>
  </si>
  <si>
    <t>Simiyu89</t>
  </si>
  <si>
    <t>Simiyu90</t>
  </si>
  <si>
    <t>Simiyu91</t>
  </si>
  <si>
    <t>Simiyu92</t>
  </si>
  <si>
    <t>Simiyu93</t>
  </si>
  <si>
    <t>Simiyu94</t>
  </si>
  <si>
    <t>Simiyu95</t>
  </si>
  <si>
    <t>Simiyu96</t>
  </si>
  <si>
    <t>Simiyu97</t>
  </si>
  <si>
    <t>Simiyu98</t>
  </si>
  <si>
    <t>Simiyu99</t>
  </si>
  <si>
    <t>Simiyu100</t>
  </si>
  <si>
    <t>Simiyu101</t>
  </si>
  <si>
    <t>Simiyu102</t>
  </si>
  <si>
    <t>Simiyu103</t>
  </si>
  <si>
    <t>Simiyu104</t>
  </si>
  <si>
    <t>Simiyu105</t>
  </si>
  <si>
    <t>Simiyu106</t>
  </si>
  <si>
    <t>Simiyu107</t>
  </si>
  <si>
    <t>Simiyu108</t>
  </si>
  <si>
    <t>Simiyu109</t>
  </si>
  <si>
    <t>Simiyu110</t>
  </si>
  <si>
    <t>Simiyu111</t>
  </si>
  <si>
    <t>Simiyu112</t>
  </si>
  <si>
    <t>Simiyu113</t>
  </si>
  <si>
    <t>Simiyu114</t>
  </si>
  <si>
    <t>Simiyu115</t>
  </si>
  <si>
    <t>Simiyu116</t>
  </si>
  <si>
    <t>Simiyu117</t>
  </si>
  <si>
    <t>Simiyu118</t>
  </si>
  <si>
    <t>Simiyu119</t>
  </si>
  <si>
    <t>Simiyu120</t>
  </si>
  <si>
    <t>Simiyu121</t>
  </si>
  <si>
    <t>Simiyu122</t>
  </si>
  <si>
    <t>Simiyu123</t>
  </si>
  <si>
    <t>Simiyu124</t>
  </si>
  <si>
    <t>Simiyu125</t>
  </si>
  <si>
    <t>Simiyu126</t>
  </si>
  <si>
    <t>Simiyu127</t>
  </si>
  <si>
    <t>Simiyu128</t>
  </si>
  <si>
    <t>Simiyu129</t>
  </si>
  <si>
    <t>Simiyu130</t>
  </si>
  <si>
    <t>Simiyu131</t>
  </si>
  <si>
    <t>Simiyu132</t>
  </si>
  <si>
    <t>Simiyu133</t>
  </si>
  <si>
    <t>Simiyu134</t>
  </si>
  <si>
    <t>Simiyu135</t>
  </si>
  <si>
    <t>Simiyu136</t>
  </si>
  <si>
    <t>Simiyu137</t>
  </si>
  <si>
    <t>Simiyu138</t>
  </si>
  <si>
    <t>Simiyu139</t>
  </si>
  <si>
    <t>Simiyu140</t>
  </si>
  <si>
    <t>Simiyu141</t>
  </si>
  <si>
    <t>Simiyu142</t>
  </si>
  <si>
    <t>Simiyu143</t>
  </si>
  <si>
    <t>Simiyu144</t>
  </si>
  <si>
    <t>Simiyu145</t>
  </si>
  <si>
    <t>Simiyu146</t>
  </si>
  <si>
    <t>Simiyu147</t>
  </si>
  <si>
    <t>Simiyu148</t>
  </si>
  <si>
    <t>Simiyu149</t>
  </si>
  <si>
    <t>Simiyu150</t>
  </si>
  <si>
    <t>Simiyu151</t>
  </si>
  <si>
    <t>Simiyu152</t>
  </si>
  <si>
    <t>Simiyu153</t>
  </si>
  <si>
    <t>Simiyu154</t>
  </si>
  <si>
    <t>Simiyu155</t>
  </si>
  <si>
    <t>Simiyu156</t>
  </si>
  <si>
    <t>Simiyu157</t>
  </si>
  <si>
    <t>Simiyu158</t>
  </si>
  <si>
    <t>Simiyu159</t>
  </si>
  <si>
    <t>Simiyu160</t>
  </si>
  <si>
    <t>Simiyu161</t>
  </si>
  <si>
    <t>Simiyu162</t>
  </si>
  <si>
    <t>Simiyu163</t>
  </si>
  <si>
    <t>Simiyu164</t>
  </si>
  <si>
    <t>Simiyu165</t>
  </si>
  <si>
    <t>Simiyu166</t>
  </si>
  <si>
    <t>Simiyu167</t>
  </si>
  <si>
    <t>Simiyu168</t>
  </si>
  <si>
    <t>Simiyu169</t>
  </si>
  <si>
    <t>Simiyu170</t>
  </si>
  <si>
    <t>Simiyu171</t>
  </si>
  <si>
    <t>Simiyu172</t>
  </si>
  <si>
    <t>Simiyu173</t>
  </si>
  <si>
    <t>Simiyu174</t>
  </si>
  <si>
    <t>Simiyu175</t>
  </si>
  <si>
    <t>Simiyu176</t>
  </si>
  <si>
    <t>Simiyu177</t>
  </si>
  <si>
    <t>Simiyu178</t>
  </si>
  <si>
    <t>Simiyu179</t>
  </si>
  <si>
    <t>Simiyu180</t>
  </si>
  <si>
    <t>Simiyu181</t>
  </si>
  <si>
    <t>Simiyu182</t>
  </si>
  <si>
    <t>Simiyu183</t>
  </si>
  <si>
    <t>Simiyu184</t>
  </si>
  <si>
    <t>Simiyu185</t>
  </si>
  <si>
    <t>Simiyu186</t>
  </si>
  <si>
    <t>Simiyu187</t>
  </si>
  <si>
    <t>Simiyu188</t>
  </si>
  <si>
    <t>Simiyu189</t>
  </si>
  <si>
    <t>Simiyu190</t>
  </si>
  <si>
    <t>Simiyu191</t>
  </si>
  <si>
    <t>Simiyu192</t>
  </si>
  <si>
    <t>Simiyu193</t>
  </si>
  <si>
    <t>Simiyu194</t>
  </si>
  <si>
    <t>Simiyu195</t>
  </si>
  <si>
    <t>Simiyu196</t>
  </si>
  <si>
    <t>Simiyu197</t>
  </si>
  <si>
    <t>Simiyu198</t>
  </si>
  <si>
    <t>Simiyu199</t>
  </si>
  <si>
    <t>Simiyu200</t>
  </si>
  <si>
    <t>Simiyu201</t>
  </si>
  <si>
    <t>Simiyu202</t>
  </si>
  <si>
    <t>Simiyu203</t>
  </si>
  <si>
    <t>Simiyu204</t>
  </si>
  <si>
    <t>Simiyu205</t>
  </si>
  <si>
    <t>Simiyu206</t>
  </si>
  <si>
    <t>Simiyu207</t>
  </si>
  <si>
    <t>Ownership Status</t>
  </si>
  <si>
    <t>Type of Facility</t>
  </si>
  <si>
    <t>Rating</t>
  </si>
  <si>
    <t>Private</t>
  </si>
  <si>
    <t>5 MAR/Private0Public5/ALL</t>
  </si>
  <si>
    <t>Public39</t>
  </si>
  <si>
    <t>Public=Public; Private=Private</t>
  </si>
  <si>
    <t>Public</t>
  </si>
  <si>
    <t>Public or Private</t>
  </si>
  <si>
    <t>Type</t>
  </si>
  <si>
    <t>Health Centre</t>
  </si>
  <si>
    <t>Dispensary</t>
  </si>
  <si>
    <t>DSM</t>
  </si>
  <si>
    <t>Final Private Status</t>
  </si>
  <si>
    <t>If 0 or "1 or 2" status set as unknown</t>
  </si>
  <si>
    <t xml:space="preserve">Private = Private, FBO, </t>
  </si>
  <si>
    <t>Public = LGA and other</t>
  </si>
  <si>
    <t>Final Ownership</t>
  </si>
  <si>
    <t>Simiyu</t>
  </si>
  <si>
    <t>Assumed that 1 = Public, 2 = Private</t>
  </si>
  <si>
    <t>Hospital</t>
  </si>
  <si>
    <t>HF Type Final</t>
  </si>
  <si>
    <t>Row Labels</t>
  </si>
  <si>
    <t>Grand Total</t>
  </si>
  <si>
    <t>Count of Facility Name</t>
  </si>
  <si>
    <t>Number of Facilities in Region</t>
  </si>
  <si>
    <t>Unknown</t>
  </si>
  <si>
    <t>ODI Healthcare Data</t>
  </si>
  <si>
    <t>ODI Data</t>
  </si>
  <si>
    <t>Assumptions</t>
  </si>
  <si>
    <t>Star Rating</t>
  </si>
  <si>
    <t>Assumption is the star ratings are correct.</t>
  </si>
  <si>
    <t>0 Star rating is assumed to be the rating, as opposed to missing data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</si>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</sst>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8" formatCode="_-* #,##0_-;\-* #,##0_-;_-* &quot;-&quot;??_-;_-@_-"/>
  </numFmts>
  <fonts count="19" x14ac:knownFonts="1">
    <font>
      <sz val="11"/>
      <color rgb="FF000000"/>
      <name val="Calibri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sz val="16"/>
      <color rgb="FF000000"/>
      <name val="Century Gothic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rgb="FF000000"/>
        <bgColor rgb="FF000000"/>
      </patternFill>
    </fill>
    <fill>
      <patternFill patternType="solid">
        <fgColor rgb="FF00A800"/>
        <bgColor rgb="FF00A800"/>
      </patternFill>
    </fill>
    <fill>
      <patternFill patternType="solid">
        <fgColor rgb="FFEEECE1"/>
        <bgColor rgb="FFEEECE1"/>
      </patternFill>
    </fill>
    <fill>
      <patternFill patternType="solid">
        <fgColor rgb="FFFAC090"/>
        <bgColor rgb="FFFAC090"/>
      </patternFill>
    </fill>
    <fill>
      <patternFill patternType="solid">
        <fgColor rgb="FFFCD5B5"/>
        <bgColor rgb="FFFCD5B5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9" fontId="1" fillId="4" borderId="2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9" fontId="5" fillId="6" borderId="2" xfId="0" applyNumberFormat="1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9" fontId="1" fillId="7" borderId="2" xfId="0" applyNumberFormat="1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9" fontId="1" fillId="8" borderId="2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9" fontId="2" fillId="0" borderId="4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/>
    <xf numFmtId="0" fontId="1" fillId="9" borderId="3" xfId="0" applyFont="1" applyFill="1" applyBorder="1" applyAlignment="1"/>
    <xf numFmtId="0" fontId="1" fillId="9" borderId="3" xfId="0" applyFont="1" applyFill="1" applyBorder="1" applyAlignment="1">
      <alignment horizontal="center" vertical="center"/>
    </xf>
    <xf numFmtId="0" fontId="1" fillId="9" borderId="10" xfId="0" applyFont="1" applyFill="1" applyBorder="1" applyAlignment="1"/>
    <xf numFmtId="0" fontId="5" fillId="9" borderId="3" xfId="0" applyFont="1" applyFill="1" applyBorder="1" applyAlignment="1"/>
    <xf numFmtId="0" fontId="1" fillId="10" borderId="3" xfId="0" applyFont="1" applyFill="1" applyBorder="1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2" fillId="9" borderId="2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9" borderId="14" xfId="0" applyFont="1" applyFill="1" applyBorder="1" applyAlignment="1">
      <alignment vertical="center"/>
    </xf>
    <xf numFmtId="0" fontId="1" fillId="9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9" borderId="16" xfId="0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9" borderId="12" xfId="0" applyFont="1" applyFill="1" applyBorder="1" applyAlignment="1">
      <alignment vertical="center"/>
    </xf>
    <xf numFmtId="0" fontId="1" fillId="9" borderId="19" xfId="0" applyFont="1" applyFill="1" applyBorder="1" applyAlignment="1">
      <alignment vertical="center"/>
    </xf>
    <xf numFmtId="0" fontId="1" fillId="9" borderId="20" xfId="0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4" fillId="0" borderId="2" xfId="0" applyFont="1" applyFill="1" applyBorder="1" applyAlignment="1"/>
    <xf numFmtId="0" fontId="14" fillId="0" borderId="2" xfId="0" applyFont="1" applyFill="1" applyBorder="1" applyAlignment="1"/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/>
    <xf numFmtId="0" fontId="9" fillId="0" borderId="2" xfId="0" applyFont="1" applyFill="1" applyBorder="1"/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/>
    <xf numFmtId="0" fontId="11" fillId="0" borderId="2" xfId="0" applyFont="1" applyFill="1" applyBorder="1" applyAlignment="1">
      <alignment vertical="center"/>
    </xf>
    <xf numFmtId="0" fontId="12" fillId="0" borderId="0" xfId="0" applyFont="1" applyFill="1" applyAlignment="1"/>
    <xf numFmtId="0" fontId="13" fillId="0" borderId="0" xfId="0" applyFont="1" applyFill="1" applyAlignment="1"/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/>
    <xf numFmtId="0" fontId="8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vertical="top"/>
    </xf>
    <xf numFmtId="0" fontId="16" fillId="0" borderId="2" xfId="0" applyFont="1" applyFill="1" applyBorder="1" applyAlignment="1"/>
    <xf numFmtId="0" fontId="5" fillId="0" borderId="2" xfId="0" applyFont="1" applyFill="1" applyBorder="1" applyAlignment="1">
      <alignment horizontal="center" textRotation="90" wrapText="1"/>
    </xf>
    <xf numFmtId="0" fontId="17" fillId="0" borderId="0" xfId="0" applyFont="1" applyAlignment="1"/>
    <xf numFmtId="168" fontId="3" fillId="3" borderId="1" xfId="1" applyNumberFormat="1" applyFont="1" applyFill="1" applyBorder="1" applyAlignment="1">
      <alignment horizontal="center" vertical="center"/>
    </xf>
    <xf numFmtId="168" fontId="1" fillId="0" borderId="4" xfId="1" applyNumberFormat="1" applyFont="1" applyBorder="1" applyAlignment="1">
      <alignment horizontal="center" vertical="center"/>
    </xf>
    <xf numFmtId="168" fontId="1" fillId="0" borderId="5" xfId="1" applyNumberFormat="1" applyFont="1" applyBorder="1" applyAlignment="1">
      <alignment horizontal="center" vertical="center"/>
    </xf>
    <xf numFmtId="168" fontId="4" fillId="0" borderId="0" xfId="1" applyNumberFormat="1" applyFont="1" applyAlignment="1"/>
    <xf numFmtId="168" fontId="7" fillId="0" borderId="9" xfId="1" applyNumberFormat="1" applyFont="1" applyBorder="1" applyAlignment="1">
      <alignment horizontal="center" textRotation="90" wrapText="1"/>
    </xf>
    <xf numFmtId="168" fontId="2" fillId="9" borderId="2" xfId="1" applyNumberFormat="1" applyFont="1" applyFill="1" applyBorder="1" applyAlignment="1">
      <alignment horizontal="center" vertical="center" wrapText="1"/>
    </xf>
    <xf numFmtId="168" fontId="1" fillId="9" borderId="3" xfId="1" applyNumberFormat="1" applyFont="1" applyFill="1" applyBorder="1" applyAlignment="1">
      <alignment horizontal="center" vertical="center"/>
    </xf>
    <xf numFmtId="168" fontId="1" fillId="9" borderId="10" xfId="1" applyNumberFormat="1" applyFont="1" applyFill="1" applyBorder="1" applyAlignment="1">
      <alignment horizontal="center" vertical="center"/>
    </xf>
    <xf numFmtId="168" fontId="0" fillId="0" borderId="0" xfId="1" applyNumberFormat="1" applyFont="1" applyAlignment="1"/>
    <xf numFmtId="0" fontId="0" fillId="0" borderId="0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3" fillId="0" borderId="0" xfId="0" applyFont="1" applyAlignment="1">
      <alignment horizontal="left"/>
    </xf>
    <xf numFmtId="0" fontId="18" fillId="0" borderId="0" xfId="0" applyFont="1" applyAlignment="1"/>
    <xf numFmtId="164" fontId="0" fillId="0" borderId="0" xfId="0" applyNumberFormat="1" applyFont="1" applyAlignment="1"/>
  </cellXfs>
  <cellStyles count="2">
    <cellStyle name="Comma" xfId="1" builtinId="3"/>
    <cellStyle name="Normal" xfId="0" builtinId="0"/>
  </cellStyles>
  <dxfs count="4">
    <dxf>
      <numFmt numFmtId="35" formatCode="_-* #,##0.00_-;\-* #,##0.00_-;_-* &quot;-&quot;??_-;_-@_-"/>
    </dxf>
    <dxf>
      <numFmt numFmtId="164" formatCode="_-* #,##0.000_-;\-* #,##0.00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[ODI Data.xlsx]Pivots!PivotTable1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 of Facilities in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Pivots!$A$4:$A$7</c:f>
              <c:strCache>
                <c:ptCount val="3"/>
                <c:pt idx="0">
                  <c:v>DSM</c:v>
                </c:pt>
                <c:pt idx="1">
                  <c:v>Mara</c:v>
                </c:pt>
                <c:pt idx="2">
                  <c:v>Simiyu</c:v>
                </c:pt>
              </c:strCache>
            </c:strRef>
          </c:cat>
          <c:val>
            <c:numRef>
              <c:f>Pivots!$B$4:$B$7</c:f>
              <c:numCache>
                <c:formatCode>General</c:formatCode>
                <c:ptCount val="3"/>
                <c:pt idx="0">
                  <c:v>143</c:v>
                </c:pt>
                <c:pt idx="1">
                  <c:v>269</c:v>
                </c:pt>
                <c:pt idx="2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F-49CA-AA47-7CD85883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35792"/>
        <c:axId val="501738032"/>
      </c:barChart>
      <c:catAx>
        <c:axId val="5017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8032"/>
        <c:crosses val="autoZero"/>
        <c:auto val="1"/>
        <c:lblAlgn val="ctr"/>
        <c:lblOffset val="100"/>
        <c:noMultiLvlLbl val="0"/>
      </c:catAx>
      <c:valAx>
        <c:axId val="501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Pivots!$B$22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Pivots!$A$23:$A$25</c:f>
              <c:strCache>
                <c:ptCount val="3"/>
                <c:pt idx="0">
                  <c:v>DSM</c:v>
                </c:pt>
                <c:pt idx="1">
                  <c:v>Mara</c:v>
                </c:pt>
                <c:pt idx="2">
                  <c:v>Simiyu</c:v>
                </c:pt>
              </c:strCache>
            </c:strRef>
          </c:cat>
          <c:val>
            <c:numRef>
              <c:f>Pivots!$B$23:$B$25</c:f>
              <c:numCache>
                <c:formatCode>General</c:formatCode>
                <c:ptCount val="3"/>
                <c:pt idx="0">
                  <c:v>103</c:v>
                </c:pt>
                <c:pt idx="1">
                  <c:v>53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F-4BA8-8C09-75E8499B21E2}"/>
            </c:ext>
          </c:extLst>
        </c:ser>
        <c:ser>
          <c:idx val="1"/>
          <c:order val="1"/>
          <c:tx>
            <c:strRef>
              <c:f>Pivots!$C$22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Pivots!$A$23:$A$25</c:f>
              <c:strCache>
                <c:ptCount val="3"/>
                <c:pt idx="0">
                  <c:v>DSM</c:v>
                </c:pt>
                <c:pt idx="1">
                  <c:v>Mara</c:v>
                </c:pt>
                <c:pt idx="2">
                  <c:v>Simiyu</c:v>
                </c:pt>
              </c:strCache>
            </c:strRef>
          </c:cat>
          <c:val>
            <c:numRef>
              <c:f>Pivots!$C$23:$C$25</c:f>
              <c:numCache>
                <c:formatCode>General</c:formatCode>
                <c:ptCount val="3"/>
                <c:pt idx="0">
                  <c:v>40</c:v>
                </c:pt>
                <c:pt idx="1">
                  <c:v>177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F-4BA8-8C09-75E8499B21E2}"/>
            </c:ext>
          </c:extLst>
        </c:ser>
        <c:ser>
          <c:idx val="2"/>
          <c:order val="2"/>
          <c:tx>
            <c:strRef>
              <c:f>Pivots!$D$22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Pivots!$A$23:$A$25</c:f>
              <c:strCache>
                <c:ptCount val="3"/>
                <c:pt idx="0">
                  <c:v>DSM</c:v>
                </c:pt>
                <c:pt idx="1">
                  <c:v>Mara</c:v>
                </c:pt>
                <c:pt idx="2">
                  <c:v>Simiyu</c:v>
                </c:pt>
              </c:strCache>
            </c:strRef>
          </c:cat>
          <c:val>
            <c:numRef>
              <c:f>Pivots!$D$23:$D$25</c:f>
              <c:numCache>
                <c:formatCode>General</c:formatCode>
                <c:ptCount val="3"/>
                <c:pt idx="0">
                  <c:v>0</c:v>
                </c:pt>
                <c:pt idx="1">
                  <c:v>39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F-4BA8-8C09-75E8499B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479440"/>
        <c:axId val="692477200"/>
      </c:barChart>
      <c:catAx>
        <c:axId val="6924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77200"/>
        <c:crosses val="autoZero"/>
        <c:auto val="1"/>
        <c:lblAlgn val="ctr"/>
        <c:lblOffset val="100"/>
        <c:noMultiLvlLbl val="0"/>
      </c:catAx>
      <c:valAx>
        <c:axId val="69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[ODI Data.xlsx]Pivots!PivotTable1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 of Facilities in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Pivots!$A$4:$A$7</c:f>
              <c:strCache>
                <c:ptCount val="3"/>
                <c:pt idx="0">
                  <c:v>DSM</c:v>
                </c:pt>
                <c:pt idx="1">
                  <c:v>Mara</c:v>
                </c:pt>
                <c:pt idx="2">
                  <c:v>Simiyu</c:v>
                </c:pt>
              </c:strCache>
            </c:strRef>
          </c:cat>
          <c:val>
            <c:numRef>
              <c:f>Pivots!$B$4:$B$7</c:f>
              <c:numCache>
                <c:formatCode>General</c:formatCode>
                <c:ptCount val="3"/>
                <c:pt idx="0">
                  <c:v>143</c:v>
                </c:pt>
                <c:pt idx="1">
                  <c:v>269</c:v>
                </c:pt>
                <c:pt idx="2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E-442D-9356-8312CA8E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35792"/>
        <c:axId val="501738032"/>
      </c:barChart>
      <c:catAx>
        <c:axId val="5017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8032"/>
        <c:crosses val="autoZero"/>
        <c:auto val="1"/>
        <c:lblAlgn val="ctr"/>
        <c:lblOffset val="100"/>
        <c:noMultiLvlLbl val="0"/>
      </c:catAx>
      <c:valAx>
        <c:axId val="501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Pivots!$B$22</c:f>
              <c:strCache>
                <c:ptCount val="1"/>
                <c:pt idx="0">
                  <c:v>Private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Pivots!$A$23:$A$25</c:f>
              <c:strCache>
                <c:ptCount val="3"/>
                <c:pt idx="0">
                  <c:v>DSM</c:v>
                </c:pt>
                <c:pt idx="1">
                  <c:v>Mara</c:v>
                </c:pt>
                <c:pt idx="2">
                  <c:v>Simiyu</c:v>
                </c:pt>
              </c:strCache>
            </c:strRef>
          </c:cat>
          <c:val>
            <c:numRef>
              <c:f>Pivots!$B$23:$B$25</c:f>
              <c:numCache>
                <c:formatCode>General</c:formatCode>
                <c:ptCount val="3"/>
                <c:pt idx="0">
                  <c:v>103</c:v>
                </c:pt>
                <c:pt idx="1">
                  <c:v>53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9-41FA-89A6-AD8306F53E7A}"/>
            </c:ext>
          </c:extLst>
        </c:ser>
        <c:ser>
          <c:idx val="1"/>
          <c:order val="1"/>
          <c:tx>
            <c:strRef>
              <c:f>Pivots!$C$22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Pivots!$A$23:$A$25</c:f>
              <c:strCache>
                <c:ptCount val="3"/>
                <c:pt idx="0">
                  <c:v>DSM</c:v>
                </c:pt>
                <c:pt idx="1">
                  <c:v>Mara</c:v>
                </c:pt>
                <c:pt idx="2">
                  <c:v>Simiyu</c:v>
                </c:pt>
              </c:strCache>
            </c:strRef>
          </c:cat>
          <c:val>
            <c:numRef>
              <c:f>Pivots!$C$23:$C$25</c:f>
              <c:numCache>
                <c:formatCode>General</c:formatCode>
                <c:ptCount val="3"/>
                <c:pt idx="0">
                  <c:v>40</c:v>
                </c:pt>
                <c:pt idx="1">
                  <c:v>177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9-41FA-89A6-AD8306F53E7A}"/>
            </c:ext>
          </c:extLst>
        </c:ser>
        <c:ser>
          <c:idx val="2"/>
          <c:order val="2"/>
          <c:tx>
            <c:strRef>
              <c:f>Pivots!$D$22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Pivots!$A$23:$A$25</c:f>
              <c:strCache>
                <c:ptCount val="3"/>
                <c:pt idx="0">
                  <c:v>DSM</c:v>
                </c:pt>
                <c:pt idx="1">
                  <c:v>Mara</c:v>
                </c:pt>
                <c:pt idx="2">
                  <c:v>Simiyu</c:v>
                </c:pt>
              </c:strCache>
            </c:strRef>
          </c:cat>
          <c:val>
            <c:numRef>
              <c:f>Pivots!$D$23:$D$25</c:f>
              <c:numCache>
                <c:formatCode>General</c:formatCode>
                <c:ptCount val="3"/>
                <c:pt idx="0">
                  <c:v>0</c:v>
                </c:pt>
                <c:pt idx="1">
                  <c:v>39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9-41FA-89A6-AD8306F5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479440"/>
        <c:axId val="692477200"/>
      </c:barChart>
      <c:catAx>
        <c:axId val="6924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77200"/>
        <c:crosses val="autoZero"/>
        <c:auto val="1"/>
        <c:lblAlgn val="ctr"/>
        <c:lblOffset val="100"/>
        <c:noMultiLvlLbl val="0"/>
      </c:catAx>
      <c:valAx>
        <c:axId val="69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0</xdr:rowOff>
    </xdr:from>
    <xdr:to>
      <xdr:col>7</xdr:col>
      <xdr:colOff>352425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C6748-4CEC-4066-AC61-9DFF413E4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28575</xdr:rowOff>
    </xdr:from>
    <xdr:to>
      <xdr:col>7</xdr:col>
      <xdr:colOff>409574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9322C-FB1E-4305-B597-DE0A8668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133350</xdr:rowOff>
    </xdr:from>
    <xdr:to>
      <xdr:col>13</xdr:col>
      <xdr:colOff>85725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DC36E-E1A0-485F-ADD1-7D6BEFFD7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17</xdr:row>
      <xdr:rowOff>142875</xdr:rowOff>
    </xdr:from>
    <xdr:to>
      <xdr:col>13</xdr:col>
      <xdr:colOff>85725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D55F9-115E-45E9-9B76-CCDB715F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.kean" refreshedDate="44536.490510185184" createdVersion="7" refreshedVersion="7" minRefreshableVersion="3" recordCount="619" xr:uid="{CD918113-88C2-4690-80A4-A9C2FBAB436F}">
  <cacheSource type="worksheet">
    <worksheetSource ref="A4:F623" sheet="Full Data"/>
  </cacheSource>
  <cacheFields count="6">
    <cacheField name="Facility ID" numFmtId="0">
      <sharedItems/>
    </cacheField>
    <cacheField name="Facility Name" numFmtId="0">
      <sharedItems/>
    </cacheField>
    <cacheField name="Region" numFmtId="0">
      <sharedItems count="3">
        <s v="Mara"/>
        <s v="DSM"/>
        <s v="Simiyu"/>
      </sharedItems>
    </cacheField>
    <cacheField name="Ownership Status" numFmtId="0">
      <sharedItems count="3">
        <s v="Private"/>
        <s v="Public"/>
        <s v="Unknown"/>
      </sharedItems>
    </cacheField>
    <cacheField name="Type of Facility" numFmtId="0">
      <sharedItems/>
    </cacheField>
    <cacheField name="Rating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">
  <r>
    <s v="Mara1"/>
    <s v="TGF"/>
    <x v="0"/>
    <x v="0"/>
    <s v="Health Centre"/>
    <n v="3"/>
  </r>
  <r>
    <s v="Mara2"/>
    <s v="BWERI H/CENTRE"/>
    <x v="0"/>
    <x v="1"/>
    <s v="Health Centre"/>
    <n v="3"/>
  </r>
  <r>
    <s v="Mara3"/>
    <s v="KOWAK HOSPITAL"/>
    <x v="0"/>
    <x v="0"/>
    <s v="Hospital"/>
    <n v="3"/>
  </r>
  <r>
    <s v="Mara4"/>
    <s v="MASANGA HEALTH CENTRE"/>
    <x v="0"/>
    <x v="0"/>
    <s v="Health Centre"/>
    <n v="3"/>
  </r>
  <r>
    <s v="Mara5"/>
    <s v="TEGERUKA"/>
    <x v="0"/>
    <x v="1"/>
    <s v="Dispensary"/>
    <n v="3"/>
  </r>
  <r>
    <s v="Mara6"/>
    <s v="NHANGOTO"/>
    <x v="0"/>
    <x v="1"/>
    <s v="Health Centre"/>
    <n v="3"/>
  </r>
  <r>
    <s v="Mara7"/>
    <s v="WILL'S MEMORIAL"/>
    <x v="0"/>
    <x v="0"/>
    <s v="Health Centre"/>
    <n v="2"/>
  </r>
  <r>
    <s v="Mara8"/>
    <s v="MAGOTO"/>
    <x v="0"/>
    <x v="1"/>
    <s v="Health Centre"/>
    <n v="2"/>
  </r>
  <r>
    <s v="Mara9"/>
    <s v="Ikomo"/>
    <x v="0"/>
    <x v="1"/>
    <s v="Dispensary"/>
    <n v="2"/>
  </r>
  <r>
    <s v="Mara10"/>
    <s v="TARIME HOSPITAL"/>
    <x v="0"/>
    <x v="1"/>
    <s v="Hospital"/>
    <n v="2"/>
  </r>
  <r>
    <s v="Mara11"/>
    <s v="MURANGI HEALTH CENTRE."/>
    <x v="0"/>
    <x v="1"/>
    <s v="Health Centre"/>
    <n v="2"/>
  </r>
  <r>
    <s v="Mara12"/>
    <s v="RAO HOSPITAL"/>
    <x v="0"/>
    <x v="0"/>
    <s v="Hospital"/>
    <n v="2"/>
  </r>
  <r>
    <s v="Mara13"/>
    <s v="KENYAMANYORI"/>
    <x v="0"/>
    <x v="1"/>
    <s v="Dispensary"/>
    <n v="2"/>
  </r>
  <r>
    <s v="Mara14"/>
    <s v="SHIRATI HOSPITAL"/>
    <x v="0"/>
    <x v="0"/>
    <s v="Hospital"/>
    <n v="2"/>
  </r>
  <r>
    <s v="Mara15"/>
    <s v="NYAMBONO"/>
    <x v="0"/>
    <x v="1"/>
    <s v="Dispensary"/>
    <n v="2"/>
  </r>
  <r>
    <s v="Mara16"/>
    <s v="ETARO"/>
    <x v="0"/>
    <x v="1"/>
    <s v="Dispensary"/>
    <n v="2"/>
  </r>
  <r>
    <s v="Mara17"/>
    <s v="GAMASARA"/>
    <x v="0"/>
    <x v="1"/>
    <s v="Dispensary"/>
    <n v="2"/>
  </r>
  <r>
    <s v="Mara18"/>
    <s v="BUTIAMA HOSPITAL"/>
    <x v="0"/>
    <x v="1"/>
    <s v="Hospital"/>
    <n v="2"/>
  </r>
  <r>
    <s v="Mara19"/>
    <s v="NYAMIKA"/>
    <x v="0"/>
    <x v="2"/>
    <s v="Dispensary"/>
    <n v="2"/>
  </r>
  <r>
    <s v="Mara20"/>
    <s v="BISUMWA"/>
    <x v="0"/>
    <x v="2"/>
    <s v="Dispensary"/>
    <n v="2"/>
  </r>
  <r>
    <s v="Mara21"/>
    <s v="KWANGWA DISPENSARY"/>
    <x v="0"/>
    <x v="1"/>
    <s v="Dispensary"/>
    <n v="2"/>
  </r>
  <r>
    <s v="Mara22"/>
    <s v="Nata"/>
    <x v="0"/>
    <x v="1"/>
    <s v="Health Centre"/>
    <n v="2"/>
  </r>
  <r>
    <s v="Mara23"/>
    <s v="NYASHO H/C"/>
    <x v="0"/>
    <x v="1"/>
    <s v="Health Centre"/>
    <n v="2"/>
  </r>
  <r>
    <s v="Mara24"/>
    <s v="NYAKATO DISPENSARY"/>
    <x v="0"/>
    <x v="1"/>
    <s v="Dispensary"/>
    <n v="2"/>
  </r>
  <r>
    <s v="Mara25"/>
    <s v="WANYELE"/>
    <x v="0"/>
    <x v="1"/>
    <s v="Dispensary"/>
    <n v="2"/>
  </r>
  <r>
    <s v="Mara26"/>
    <s v="NYAKATENDE"/>
    <x v="0"/>
    <x v="1"/>
    <s v="Dispensary"/>
    <n v="2"/>
  </r>
  <r>
    <s v="Mara27"/>
    <s v="HUDUMA DISP"/>
    <x v="0"/>
    <x v="0"/>
    <s v="Dispensary"/>
    <n v="2"/>
  </r>
  <r>
    <s v="Mara28"/>
    <s v="BUKIMA"/>
    <x v="0"/>
    <x v="1"/>
    <s v="Dispensary"/>
    <n v="2"/>
  </r>
  <r>
    <s v="Mara29"/>
    <s v="BUNDA DDH"/>
    <x v="0"/>
    <x v="0"/>
    <s v="Hospital"/>
    <n v="2"/>
  </r>
  <r>
    <s v="Mara30"/>
    <s v="MACHOCHWE H/C"/>
    <x v="0"/>
    <x v="1"/>
    <s v="Health Centre"/>
    <n v="2"/>
  </r>
  <r>
    <s v="Mara31"/>
    <s v="NYAMWAGA"/>
    <x v="0"/>
    <x v="1"/>
    <s v="Dispensary"/>
    <n v="2"/>
  </r>
  <r>
    <s v="Mara32"/>
    <s v="MRIBA"/>
    <x v="0"/>
    <x v="1"/>
    <s v="Health Centre"/>
    <n v="2"/>
  </r>
  <r>
    <s v="Mara33"/>
    <s v="NAME OF DISPBIKIRA MARIA"/>
    <x v="0"/>
    <x v="0"/>
    <s v="Dispensary"/>
    <n v="2"/>
  </r>
  <r>
    <s v="Mara34"/>
    <s v="NYEGINA"/>
    <x v="0"/>
    <x v="1"/>
    <s v="Dispensary"/>
    <n v="2"/>
  </r>
  <r>
    <s v="Mara35"/>
    <s v="CHANGUGE HEALTH "/>
    <x v="0"/>
    <x v="1"/>
    <s v="Health Centre"/>
    <n v="2"/>
  </r>
  <r>
    <s v="Mara36"/>
    <s v="Makoko"/>
    <x v="0"/>
    <x v="1"/>
    <s v="Dispensary"/>
    <n v="2"/>
  </r>
  <r>
    <s v="Mara37"/>
    <s v="GRUMETI"/>
    <x v="0"/>
    <x v="0"/>
    <s v="Dispensary"/>
    <n v="2"/>
  </r>
  <r>
    <s v="Mara38"/>
    <s v="ST. MARY's HOSPITAL, KIBARA"/>
    <x v="0"/>
    <x v="0"/>
    <s v="Hospital"/>
    <n v="2"/>
  </r>
  <r>
    <s v="Mara39"/>
    <s v="KIABAKARI GIORGIO FRANSAT"/>
    <x v="0"/>
    <x v="2"/>
    <s v="Dispensary"/>
    <n v="2"/>
  </r>
  <r>
    <s v="Mara40"/>
    <s v="RYAMISANGA"/>
    <x v="0"/>
    <x v="2"/>
    <s v="Dispensary"/>
    <n v="2"/>
  </r>
  <r>
    <s v="Mara41"/>
    <s v="NGASARO DISP"/>
    <x v="0"/>
    <x v="0"/>
    <s v="Dispensary"/>
    <n v="2"/>
  </r>
  <r>
    <s v="Mara42"/>
    <s v="WEGERO"/>
    <x v="0"/>
    <x v="2"/>
    <s v="Dispensary"/>
    <n v="2"/>
  </r>
  <r>
    <s v="Mara43"/>
    <s v="SACHITA"/>
    <x v="0"/>
    <x v="0"/>
    <s v="Health Centre"/>
    <n v="2"/>
  </r>
  <r>
    <s v="Mara44"/>
    <s v="MARIE STOPES DISPENSARY"/>
    <x v="0"/>
    <x v="0"/>
    <s v="Dispensary"/>
    <n v="2"/>
  </r>
  <r>
    <s v="Mara45"/>
    <s v="RUSOLI"/>
    <x v="0"/>
    <x v="1"/>
    <s v="Dispensary"/>
    <n v="2"/>
  </r>
  <r>
    <s v="Mara46"/>
    <s v="NYINCHOKA"/>
    <x v="0"/>
    <x v="1"/>
    <s v="Dispensary"/>
    <n v="2"/>
  </r>
  <r>
    <s v="Mara47"/>
    <s v=" KADA MUGUMU"/>
    <x v="0"/>
    <x v="0"/>
    <s v="Dispensary"/>
    <n v="2"/>
  </r>
  <r>
    <s v="Mara48"/>
    <s v="KIEMBA"/>
    <x v="0"/>
    <x v="1"/>
    <s v="Dispensary"/>
    <n v="2"/>
  </r>
  <r>
    <s v="Mara49"/>
    <s v="MWISENGE DISP"/>
    <x v="0"/>
    <x v="1"/>
    <s v="Dispensary"/>
    <n v="2"/>
  </r>
  <r>
    <s v="Mara50"/>
    <s v="SURUBU"/>
    <x v="0"/>
    <x v="1"/>
    <s v="Dispensary"/>
    <n v="2"/>
  </r>
  <r>
    <s v="Mara51"/>
    <s v="MWANZABURIGA"/>
    <x v="0"/>
    <x v="2"/>
    <s v="Dispensary"/>
    <n v="2"/>
  </r>
  <r>
    <s v="Mara52"/>
    <s v="Buhare Dispensary"/>
    <x v="0"/>
    <x v="1"/>
    <s v="Dispensary"/>
    <n v="2"/>
  </r>
  <r>
    <s v="Mara53"/>
    <s v="NYAKITONO"/>
    <x v="0"/>
    <x v="1"/>
    <s v="Dispensary"/>
    <n v="2"/>
  </r>
  <r>
    <s v="Mara54"/>
    <s v="NYASARICHO"/>
    <x v="0"/>
    <x v="1"/>
    <s v="Dispensary"/>
    <n v="2"/>
  </r>
  <r>
    <s v="Mara55"/>
    <s v="KIONGERA"/>
    <x v="0"/>
    <x v="1"/>
    <s v="Dispensary"/>
    <n v="1"/>
  </r>
  <r>
    <s v="Mara56"/>
    <s v="Nyereree (MUGUMU)DDH"/>
    <x v="0"/>
    <x v="0"/>
    <s v="Hospital"/>
    <n v="1"/>
  </r>
  <r>
    <s v="Mara57"/>
    <s v="MTANA"/>
    <x v="0"/>
    <x v="1"/>
    <s v="Dispensary"/>
    <n v="1"/>
  </r>
  <r>
    <s v="Mara58"/>
    <s v="NYAMONGO"/>
    <x v="0"/>
    <x v="1"/>
    <s v="Dispensary"/>
    <n v="1"/>
  </r>
  <r>
    <s v="Mara59"/>
    <s v="SDA"/>
    <x v="0"/>
    <x v="0"/>
    <s v="Dispensary"/>
    <n v="1"/>
  </r>
  <r>
    <s v="Mara60"/>
    <s v="KYAWAZARWE"/>
    <x v="0"/>
    <x v="2"/>
    <s v="Dispensary"/>
    <n v="1"/>
  </r>
  <r>
    <s v="Mara61"/>
    <s v="ROSANA"/>
    <x v="0"/>
    <x v="0"/>
    <s v="Dispensary"/>
    <n v="1"/>
  </r>
  <r>
    <s v="Mara62"/>
    <s v="KIAGATA"/>
    <x v="0"/>
    <x v="1"/>
    <s v="Health Centre"/>
    <n v="1"/>
  </r>
  <r>
    <s v="Mara63"/>
    <s v="CHITARE"/>
    <x v="0"/>
    <x v="1"/>
    <s v="Dispensary"/>
    <n v="1"/>
  </r>
  <r>
    <s v="Mara64"/>
    <s v="BARAKI H/C"/>
    <x v="0"/>
    <x v="0"/>
    <s v="Health Centre"/>
    <n v="1"/>
  </r>
  <r>
    <s v="Mara65"/>
    <s v="BUHEMBA"/>
    <x v="0"/>
    <x v="2"/>
    <s v="Dispensary"/>
    <n v="1"/>
  </r>
  <r>
    <s v="Mara66"/>
    <s v="NYANTIRA"/>
    <x v="0"/>
    <x v="1"/>
    <s v="Dispensary"/>
    <n v="1"/>
  </r>
  <r>
    <s v="Mara67"/>
    <s v="GIBASO"/>
    <x v="0"/>
    <x v="1"/>
    <s v="Dispensary"/>
    <n v="1"/>
  </r>
  <r>
    <s v="Mara68"/>
    <s v="mbalibali"/>
    <x v="0"/>
    <x v="1"/>
    <s v="Dispensary"/>
    <n v="1"/>
  </r>
  <r>
    <s v="Mara69"/>
    <s v="RUNG'ABURE DISP."/>
    <x v="0"/>
    <x v="1"/>
    <s v="Dispensary"/>
    <n v="1"/>
  </r>
  <r>
    <s v="Mara70"/>
    <s v="RWAMKOMA JKT"/>
    <x v="0"/>
    <x v="2"/>
    <s v="Dispensary"/>
    <n v="1"/>
  </r>
  <r>
    <s v="Mara71"/>
    <s v="RYAMGABO"/>
    <x v="0"/>
    <x v="2"/>
    <s v="Dispensary"/>
    <n v="1"/>
  </r>
  <r>
    <s v="Mara72"/>
    <s v="NYAMISINGISI"/>
    <x v="0"/>
    <x v="1"/>
    <s v="Dispensary"/>
    <n v="1"/>
  </r>
  <r>
    <s v="Mara73"/>
    <s v="NYARERO"/>
    <x v="0"/>
    <x v="0"/>
    <s v="Health Centre"/>
    <n v="1"/>
  </r>
  <r>
    <s v="Mara74"/>
    <s v="GENKURU"/>
    <x v="0"/>
    <x v="1"/>
    <s v="Dispensary"/>
    <n v="1"/>
  </r>
  <r>
    <s v="Mara75"/>
    <s v="NYAMBURI"/>
    <x v="0"/>
    <x v="1"/>
    <s v="Dispensary"/>
    <n v="1"/>
  </r>
  <r>
    <s v="Mara76"/>
    <s v="SIRARI"/>
    <x v="0"/>
    <x v="1"/>
    <s v="Health Centre"/>
    <n v="1"/>
  </r>
  <r>
    <s v="Mara77"/>
    <s v="NYAMATOKE"/>
    <x v="0"/>
    <x v="1"/>
    <s v="Dispensary"/>
    <n v="1"/>
  </r>
  <r>
    <s v="Mara78"/>
    <s v="SAKAWA DISP"/>
    <x v="0"/>
    <x v="1"/>
    <s v="Dispensary"/>
    <n v="1"/>
  </r>
  <r>
    <s v="Mara79"/>
    <s v="MOSONGO"/>
    <x v="0"/>
    <x v="0"/>
    <s v="Dispensary"/>
    <n v="1"/>
  </r>
  <r>
    <s v="Mara80"/>
    <s v="MUGUMU RCH B"/>
    <x v="0"/>
    <x v="1"/>
    <s v="Health Centre"/>
    <n v="1"/>
  </r>
  <r>
    <s v="Mara81"/>
    <s v="KWIKUBA"/>
    <x v="0"/>
    <x v="1"/>
    <s v="Dispensary"/>
    <n v="1"/>
  </r>
  <r>
    <s v="Mara82"/>
    <s v="MANYAMANYAMA"/>
    <x v="0"/>
    <x v="1"/>
    <s v="Hospital"/>
    <n v="1"/>
  </r>
  <r>
    <s v="Mara83"/>
    <s v="KIBUMAYE"/>
    <x v="0"/>
    <x v="0"/>
    <s v="Dispensary"/>
    <n v="1"/>
  </r>
  <r>
    <s v="Mara84"/>
    <s v="OMEGA HEALTH CENTRE"/>
    <x v="0"/>
    <x v="0"/>
    <s v="Health Centre"/>
    <n v="1"/>
  </r>
  <r>
    <s v="Mara85"/>
    <s v="BUSUNGU"/>
    <x v="0"/>
    <x v="1"/>
    <s v="Dispensary"/>
    <n v="1"/>
  </r>
  <r>
    <s v="Mara86"/>
    <s v="MASINKI"/>
    <x v="0"/>
    <x v="1"/>
    <s v="Dispensary"/>
    <n v="1"/>
  </r>
  <r>
    <s v="Mara87"/>
    <s v="BUTUGURI"/>
    <x v="0"/>
    <x v="2"/>
    <s v="Dispensary"/>
    <n v="1"/>
  </r>
  <r>
    <s v="Mara88"/>
    <s v="NYARWANA"/>
    <x v="0"/>
    <x v="1"/>
    <s v="Health Centre"/>
    <n v="1"/>
  </r>
  <r>
    <s v="Mara89"/>
    <s v="BWAI"/>
    <x v="0"/>
    <x v="1"/>
    <s v="Dispensary"/>
    <n v="1"/>
  </r>
  <r>
    <s v="Mara90"/>
    <s v="KIABAKARI JWTZ"/>
    <x v="0"/>
    <x v="2"/>
    <s v="Dispensary"/>
    <n v="1"/>
  </r>
  <r>
    <s v="Mara91"/>
    <s v="MUGANGO"/>
    <x v="0"/>
    <x v="1"/>
    <s v="Dispensary"/>
    <n v="1"/>
  </r>
  <r>
    <s v="Mara92"/>
    <s v="MASURURA"/>
    <x v="0"/>
    <x v="2"/>
    <s v="Dispensary"/>
    <n v="1"/>
  </r>
  <r>
    <s v="Mara93"/>
    <s v="ISENYE DISPENSARY"/>
    <x v="0"/>
    <x v="1"/>
    <s v="Dispensary"/>
    <n v="1"/>
  </r>
  <r>
    <s v="Mara94"/>
    <s v="IKIZU HC"/>
    <x v="0"/>
    <x v="2"/>
    <s v="Health Centre"/>
    <n v="1"/>
  </r>
  <r>
    <s v="Mara95"/>
    <s v="NYASIRORI"/>
    <x v="0"/>
    <x v="2"/>
    <s v="Dispensary"/>
    <n v="1"/>
  </r>
  <r>
    <s v="Mara96"/>
    <s v="KURUYA DISP"/>
    <x v="0"/>
    <x v="1"/>
    <s v="Dispensary"/>
    <n v="1"/>
  </r>
  <r>
    <s v="Mara97"/>
    <s v="SALAMA A DISPENSARY"/>
    <x v="0"/>
    <x v="1"/>
    <s v="Dispensary"/>
    <n v="1"/>
  </r>
  <r>
    <s v="Mara98"/>
    <s v="GANTAMOME"/>
    <x v="0"/>
    <x v="1"/>
    <s v="Dispensary"/>
    <n v="1"/>
  </r>
  <r>
    <s v="Mara99"/>
    <s v="TARIME GOODWILL DISP"/>
    <x v="0"/>
    <x v="0"/>
    <s v="Dispensary"/>
    <n v="1"/>
  </r>
  <r>
    <s v="Mara100"/>
    <s v="IRINGO DISPENSARY"/>
    <x v="0"/>
    <x v="1"/>
    <s v="Dispensary"/>
    <n v="1"/>
  </r>
  <r>
    <s v="Mara101"/>
    <s v="AICT NYASHO DISP"/>
    <x v="0"/>
    <x v="0"/>
    <s v="Dispensary"/>
    <n v="1"/>
  </r>
  <r>
    <s v="Mara102"/>
    <s v="AICT BWERI"/>
    <x v="0"/>
    <x v="0"/>
    <s v="Dispensary"/>
    <n v="1"/>
  </r>
  <r>
    <s v="Mara103"/>
    <s v="Robanta"/>
    <x v="0"/>
    <x v="1"/>
    <s v="Health Centre"/>
    <n v="1"/>
  </r>
  <r>
    <s v="Mara104"/>
    <s v="BWITENGI DISP."/>
    <x v="0"/>
    <x v="1"/>
    <s v="Dispensary"/>
    <n v="1"/>
  </r>
  <r>
    <s v="Mara105"/>
    <s v="NYAMISISI"/>
    <x v="0"/>
    <x v="2"/>
    <s v="Dispensary"/>
    <n v="1"/>
  </r>
  <r>
    <s v="Mara106"/>
    <s v="KIZARU"/>
    <x v="0"/>
    <x v="2"/>
    <s v="Dispensary"/>
    <n v="1"/>
  </r>
  <r>
    <s v="Mara107"/>
    <s v="RWAMLIMI DISPENSARY"/>
    <x v="0"/>
    <x v="1"/>
    <s v="Dispensary"/>
    <n v="1"/>
  </r>
  <r>
    <s v="Mara108"/>
    <s v="RIGICHA DISPENSARY"/>
    <x v="0"/>
    <x v="1"/>
    <s v="Dispensary"/>
    <n v="1"/>
  </r>
  <r>
    <s v="Mara109"/>
    <s v="NYAROMBO H/C"/>
    <x v="0"/>
    <x v="0"/>
    <s v="Health Centre"/>
    <n v="1"/>
  </r>
  <r>
    <s v="Mara110"/>
    <s v="MAGANA"/>
    <x v="0"/>
    <x v="2"/>
    <s v="Dispensary"/>
    <n v="1"/>
  </r>
  <r>
    <s v="Mara111"/>
    <s v="RWANG&quot;ENYI"/>
    <x v="0"/>
    <x v="1"/>
    <s v="Dispensary"/>
    <n v="1"/>
  </r>
  <r>
    <s v="Mara112"/>
    <s v="NYAMAGARO DISPENSARY"/>
    <x v="0"/>
    <x v="1"/>
    <s v="Dispensary"/>
    <n v="1"/>
  </r>
  <r>
    <s v="Mara113"/>
    <s v="NANSIMO DISPENSARY"/>
    <x v="0"/>
    <x v="1"/>
    <s v="Dispensary"/>
    <n v="1"/>
  </r>
  <r>
    <s v="Mara114"/>
    <s v="NYANCHABAKENE"/>
    <x v="0"/>
    <x v="1"/>
    <s v="Dispensary"/>
    <n v="1"/>
  </r>
  <r>
    <s v="Mara115"/>
    <s v="LAKE VICTORIA DISPENSARY"/>
    <x v="0"/>
    <x v="1"/>
    <s v="Dispensary"/>
    <n v="1"/>
  </r>
  <r>
    <s v="Mara116"/>
    <s v="BUGIRE"/>
    <x v="0"/>
    <x v="1"/>
    <s v="Dispensary"/>
    <n v="1"/>
  </r>
  <r>
    <s v="Mara117"/>
    <s v="UTEGI HC"/>
    <x v="0"/>
    <x v="1"/>
    <s v="Health Centre"/>
    <n v="1"/>
  </r>
  <r>
    <s v="Mara118"/>
    <s v="KASAHUNGA H/C"/>
    <x v="0"/>
    <x v="2"/>
    <s v="Health Centre"/>
    <n v="1"/>
  </r>
  <r>
    <s v="Mara119"/>
    <s v="NYANSURURA"/>
    <x v="0"/>
    <x v="1"/>
    <s v="Dispensary"/>
    <n v="1"/>
  </r>
  <r>
    <s v="Mara120"/>
    <s v="Bethsaida H/C"/>
    <x v="0"/>
    <x v="0"/>
    <s v="Health Centre"/>
    <n v="1"/>
  </r>
  <r>
    <s v="Mara121"/>
    <s v="BUBOMBI DISP"/>
    <x v="0"/>
    <x v="1"/>
    <s v="Dispensary"/>
    <n v="1"/>
  </r>
  <r>
    <s v="Mara122"/>
    <s v="NAME OF DISP MAKONZO"/>
    <x v="0"/>
    <x v="0"/>
    <s v="Dispensary"/>
    <n v="1"/>
  </r>
  <r>
    <s v="Mara123"/>
    <s v="ronsoti"/>
    <x v="0"/>
    <x v="1"/>
    <s v="Dispensary"/>
    <n v="1"/>
  </r>
  <r>
    <s v="Mara124"/>
    <s v="KURUGEYE"/>
    <x v="0"/>
    <x v="1"/>
    <s v="Dispensary"/>
    <n v="1"/>
  </r>
  <r>
    <s v="Mara125"/>
    <s v="ITUNUNU DISP"/>
    <x v="0"/>
    <x v="1"/>
    <s v="Dispensary"/>
    <n v="1"/>
  </r>
  <r>
    <s v="Mara126"/>
    <s v="MASINONO "/>
    <x v="0"/>
    <x v="1"/>
    <s v="Dispensary"/>
    <n v="1"/>
  </r>
  <r>
    <s v="Mara127"/>
    <s v="Kamunyonge SDA"/>
    <x v="0"/>
    <x v="0"/>
    <s v="Dispensary"/>
    <n v="1"/>
  </r>
  <r>
    <s v="Mara128"/>
    <s v="Iramba "/>
    <x v="0"/>
    <x v="1"/>
    <s v="Health Centre"/>
    <n v="1"/>
  </r>
  <r>
    <s v="Mara129"/>
    <s v="IRAMBA DISPENSARY"/>
    <x v="0"/>
    <x v="1"/>
    <s v="Dispensary"/>
    <n v="1"/>
  </r>
  <r>
    <s v="Mara130"/>
    <s v="SUGUTI"/>
    <x v="0"/>
    <x v="1"/>
    <s v="Dispensary"/>
    <n v="1"/>
  </r>
  <r>
    <s v="Mara131"/>
    <s v="BUTURI DISP"/>
    <x v="0"/>
    <x v="1"/>
    <s v="Dispensary"/>
    <n v="1"/>
  </r>
  <r>
    <s v="Mara132"/>
    <s v="RCH- A"/>
    <x v="0"/>
    <x v="1"/>
    <s v="Dispensary"/>
    <n v="1"/>
  </r>
  <r>
    <s v="Mara133"/>
    <s v="NYANKANGA"/>
    <x v="0"/>
    <x v="2"/>
    <s v="Dispensary"/>
    <n v="1"/>
  </r>
  <r>
    <s v="Mara134"/>
    <s v="BUGUNDA"/>
    <x v="0"/>
    <x v="1"/>
    <s v="Dispensary"/>
    <n v="1"/>
  </r>
  <r>
    <s v="Mara135"/>
    <s v="MWIBAGI"/>
    <x v="0"/>
    <x v="2"/>
    <s v="Dispensary"/>
    <n v="1"/>
  </r>
  <r>
    <s v="Mara136"/>
    <s v="BUNDA H/C"/>
    <x v="0"/>
    <x v="2"/>
    <s v="Health Centre"/>
    <n v="1"/>
  </r>
  <r>
    <s v="Mara137"/>
    <s v="NYABANGE"/>
    <x v="0"/>
    <x v="2"/>
    <s v="Dispensary"/>
    <n v="1"/>
  </r>
  <r>
    <s v="Mara138"/>
    <s v="Rwamchanga Disp"/>
    <x v="0"/>
    <x v="1"/>
    <s v="Dispensary"/>
    <n v="1"/>
  </r>
  <r>
    <s v="Mara139"/>
    <s v="KIRIBA"/>
    <x v="0"/>
    <x v="1"/>
    <s v="Dispensary"/>
    <n v="1"/>
  </r>
  <r>
    <s v="Mara140"/>
    <s v="GUTA DISPENSARY"/>
    <x v="0"/>
    <x v="1"/>
    <s v="Dispensary"/>
    <n v="1"/>
  </r>
  <r>
    <s v="Mara141"/>
    <s v="KAMUGEGI"/>
    <x v="0"/>
    <x v="2"/>
    <s v="Dispensary"/>
    <n v="1"/>
  </r>
  <r>
    <s v="Mara142"/>
    <s v="KABARE PRIMAT"/>
    <x v="0"/>
    <x v="1"/>
    <s v="Dispensary"/>
    <n v="1"/>
  </r>
  <r>
    <s v="Mara143"/>
    <s v="BWASI"/>
    <x v="0"/>
    <x v="0"/>
    <s v="Dispensary"/>
    <n v="1"/>
  </r>
  <r>
    <s v="Mara144"/>
    <s v="ST.Valentine disp"/>
    <x v="0"/>
    <x v="0"/>
    <s v="Dispensary"/>
    <n v="1"/>
  </r>
  <r>
    <s v="Mara146"/>
    <s v="park nyigoti"/>
    <x v="0"/>
    <x v="1"/>
    <s v="Dispensary"/>
    <n v="1"/>
  </r>
  <r>
    <s v="Mara147"/>
    <s v="KOME"/>
    <x v="0"/>
    <x v="1"/>
    <s v="Dispensary"/>
    <n v="1"/>
  </r>
  <r>
    <s v="Mara148"/>
    <s v="SOKOLABOLO DISP"/>
    <x v="0"/>
    <x v="1"/>
    <s v="Dispensary"/>
    <n v="1"/>
  </r>
  <r>
    <s v="Mara149"/>
    <s v="WEGETE"/>
    <x v="0"/>
    <x v="1"/>
    <s v="Dispensary"/>
    <n v="1"/>
  </r>
  <r>
    <s v="Mara150"/>
    <s v="MURIAZA"/>
    <x v="0"/>
    <x v="2"/>
    <s v="Dispensary"/>
    <n v="1"/>
  </r>
  <r>
    <s v="Mara151"/>
    <s v="NYAMITITA"/>
    <x v="0"/>
    <x v="1"/>
    <s v="Dispensary"/>
    <n v="1"/>
  </r>
  <r>
    <s v="Mara152"/>
    <s v="TABORA DISPENSARY"/>
    <x v="0"/>
    <x v="1"/>
    <s v="Dispensary"/>
    <n v="1"/>
  </r>
  <r>
    <s v="Mara153"/>
    <s v="MURIAZA DISP"/>
    <x v="0"/>
    <x v="2"/>
    <s v="Dispensary"/>
    <n v="1"/>
  </r>
  <r>
    <s v="Mara154"/>
    <s v="BUMERA"/>
    <x v="0"/>
    <x v="1"/>
    <s v="Dispensary"/>
    <n v="1"/>
  </r>
  <r>
    <s v="Mara155"/>
    <s v="ISERESERE"/>
    <x v="0"/>
    <x v="1"/>
    <s v="Dispensary"/>
    <n v="1"/>
  </r>
  <r>
    <s v="Mara156"/>
    <s v="CHERECHE DISPENSARY"/>
    <x v="0"/>
    <x v="1"/>
    <s v="Dispensary"/>
    <n v="1"/>
  </r>
  <r>
    <s v="Mara157"/>
    <s v="KINESI HC"/>
    <x v="0"/>
    <x v="1"/>
    <s v="Health Centre"/>
    <n v="1"/>
  </r>
  <r>
    <s v="Mara158"/>
    <s v="BONCHUGU"/>
    <x v="0"/>
    <x v="1"/>
    <s v="Dispensary"/>
    <n v="1"/>
  </r>
  <r>
    <s v="Mara159"/>
    <s v="Coptic Medical Center"/>
    <x v="0"/>
    <x v="0"/>
    <s v="Health Centre"/>
    <n v="1"/>
  </r>
  <r>
    <s v="Mara160"/>
    <s v="KIGERA ETUMA"/>
    <x v="0"/>
    <x v="1"/>
    <s v="Dispensary"/>
    <n v="1"/>
  </r>
  <r>
    <s v="Mara161"/>
    <s v="NYASORO DISP"/>
    <x v="0"/>
    <x v="0"/>
    <s v="Dispensary"/>
    <n v="1"/>
  </r>
  <r>
    <s v="Mara162"/>
    <s v="NYAHONGO"/>
    <x v="0"/>
    <x v="1"/>
    <s v="Dispensary"/>
    <n v="1"/>
  </r>
  <r>
    <s v="Mara163"/>
    <s v="ALPHA PRINIMAT"/>
    <x v="0"/>
    <x v="0"/>
    <s v="Dispensary"/>
    <n v="1"/>
  </r>
  <r>
    <s v="Mara164"/>
    <s v="MANGA DISP"/>
    <x v="0"/>
    <x v="0"/>
    <s v="Dispensary"/>
    <n v="1"/>
  </r>
  <r>
    <s v="Mara165"/>
    <s v="KARUKEKERE DISPENSARY"/>
    <x v="0"/>
    <x v="1"/>
    <s v="Dispensary"/>
    <n v="1"/>
  </r>
  <r>
    <s v="Mara166"/>
    <s v="KENYANA DISPENSARY"/>
    <x v="0"/>
    <x v="1"/>
    <s v="Dispensary"/>
    <n v="1"/>
  </r>
  <r>
    <s v="Mara167"/>
    <s v="NYABISAGA "/>
    <x v="0"/>
    <x v="1"/>
    <s v="Dispensary"/>
    <n v="1"/>
  </r>
  <r>
    <s v="Mara168"/>
    <s v="MASONGA H/C"/>
    <x v="0"/>
    <x v="0"/>
    <s v="Health Centre"/>
    <n v="1"/>
  </r>
  <r>
    <s v="Mara169"/>
    <s v="KEISANGORA"/>
    <x v="0"/>
    <x v="0"/>
    <s v="Dispensary"/>
    <n v="1"/>
  </r>
  <r>
    <s v="Mara170"/>
    <s v="MASIKE DISPENSARY"/>
    <x v="0"/>
    <x v="1"/>
    <s v="Dispensary"/>
    <n v="1"/>
  </r>
  <r>
    <s v="Mara171"/>
    <s v="KADA"/>
    <x v="0"/>
    <x v="0"/>
    <s v="Dispensary"/>
    <n v="1"/>
  </r>
  <r>
    <s v="Mara172"/>
    <s v="GISARYA"/>
    <x v="0"/>
    <x v="1"/>
    <s v="Dispensary"/>
    <n v="1"/>
  </r>
  <r>
    <s v="Mara174"/>
    <s v="RARANYA DISPENSARY"/>
    <x v="0"/>
    <x v="1"/>
    <s v="Dispensary"/>
    <n v="1"/>
  </r>
  <r>
    <s v="Mara175"/>
    <s v="AICT BUNDA DISPENSARY"/>
    <x v="0"/>
    <x v="1"/>
    <s v="Dispensary"/>
    <n v="1"/>
  </r>
  <r>
    <s v="Mara176"/>
    <s v="SAZIRA DISPENSARY"/>
    <x v="0"/>
    <x v="1"/>
    <s v="Dispensary"/>
    <n v="1"/>
  </r>
  <r>
    <s v="Mara177"/>
    <s v="NAMHULA"/>
    <x v="0"/>
    <x v="1"/>
    <s v="Dispensary"/>
    <n v="1"/>
  </r>
  <r>
    <s v="Mara178"/>
    <s v="TAMAU DISPENSARY"/>
    <x v="0"/>
    <x v="1"/>
    <s v="Dispensary"/>
    <n v="1"/>
  </r>
  <r>
    <s v="Mara179"/>
    <s v="RUHU DISP"/>
    <x v="0"/>
    <x v="1"/>
    <s v="Dispensary"/>
    <n v="1"/>
  </r>
  <r>
    <s v="Mara180"/>
    <s v="REMUNG'OROLI"/>
    <x v="0"/>
    <x v="1"/>
    <s v="Dispensary"/>
    <n v="1"/>
  </r>
  <r>
    <s v="Mara181"/>
    <s v="NYIBOKO DISPENSARY"/>
    <x v="0"/>
    <x v="1"/>
    <s v="Dispensary"/>
    <n v="1"/>
  </r>
  <r>
    <s v="Mara182"/>
    <s v="MARAMBEKA DISPENSARY"/>
    <x v="0"/>
    <x v="1"/>
    <s v="Dispensary"/>
    <n v="1"/>
  </r>
  <r>
    <s v="Mara183"/>
    <s v="SIR0RISIMBA"/>
    <x v="0"/>
    <x v="2"/>
    <s v="Dispensary"/>
    <n v="1"/>
  </r>
  <r>
    <s v="Mara184"/>
    <s v="SALAMA KATI DISPENSARY"/>
    <x v="0"/>
    <x v="1"/>
    <s v="Dispensary"/>
    <n v="1"/>
  </r>
  <r>
    <s v="Mara185"/>
    <s v="BUKAMA SDA"/>
    <x v="0"/>
    <x v="1"/>
    <s v="Dispensary"/>
    <n v="1"/>
  </r>
  <r>
    <s v="Mara186"/>
    <s v="BURUMA"/>
    <x v="0"/>
    <x v="1"/>
    <s v="Dispensary"/>
    <n v="1"/>
  </r>
  <r>
    <s v="Mara187"/>
    <s v="SARAWE DISPENSARY"/>
    <x v="0"/>
    <x v="1"/>
    <s v="Dispensary"/>
    <n v="1"/>
  </r>
  <r>
    <s v="Mara188"/>
    <s v="BOMA DISPENSARY"/>
    <x v="0"/>
    <x v="1"/>
    <s v="Dispensary"/>
    <n v="1"/>
  </r>
  <r>
    <s v="Mara189"/>
    <s v="KUNZUGU DISPENSARY"/>
    <x v="0"/>
    <x v="1"/>
    <s v="Dispensary"/>
    <n v="1"/>
  </r>
  <r>
    <s v="Mara190"/>
    <s v="ISSECO"/>
    <x v="0"/>
    <x v="0"/>
    <s v="Dispensary"/>
    <n v="1"/>
  </r>
  <r>
    <s v="Mara191"/>
    <s v="MCHARO"/>
    <x v="0"/>
    <x v="1"/>
    <s v="Dispensary"/>
    <n v="1"/>
  </r>
  <r>
    <s v="Mara192"/>
    <s v="KUBITERERE"/>
    <x v="0"/>
    <x v="1"/>
    <s v="Dispensary"/>
    <n v="1"/>
  </r>
  <r>
    <s v="Mara193"/>
    <s v="MARIWANDA"/>
    <x v="0"/>
    <x v="1"/>
    <s v="Dispensary"/>
    <n v="1"/>
  </r>
  <r>
    <s v="Mara194"/>
    <s v="KITEMBELE DISPENSARY"/>
    <x v="0"/>
    <x v="1"/>
    <s v="Dispensary"/>
    <n v="0"/>
  </r>
  <r>
    <s v="Mara195"/>
    <s v="UKOMBOZI DISPENSARY"/>
    <x v="0"/>
    <x v="1"/>
    <s v="Dispensary"/>
    <n v="0"/>
  </r>
  <r>
    <s v="Mara196"/>
    <s v="MUSATI"/>
    <x v="0"/>
    <x v="1"/>
    <s v="Dispensary"/>
    <n v="0"/>
  </r>
  <r>
    <s v="Mara197"/>
    <s v="BHOKE DISPENSARY"/>
    <x v="0"/>
    <x v="1"/>
    <s v="Dispensary"/>
    <n v="0"/>
  </r>
  <r>
    <s v="Mara198"/>
    <s v="ST Claret"/>
    <x v="0"/>
    <x v="1"/>
    <s v="Dispensary"/>
    <n v="0"/>
  </r>
  <r>
    <s v="Mara199"/>
    <s v="LUKUBA"/>
    <x v="0"/>
    <x v="1"/>
    <s v="Dispensary"/>
    <n v="0"/>
  </r>
  <r>
    <s v="Mara200"/>
    <s v="KAMGENDI"/>
    <x v="0"/>
    <x v="2"/>
    <s v="Dispensary"/>
    <n v="0"/>
  </r>
  <r>
    <s v="Mara201"/>
    <s v="RWAMKOMA"/>
    <x v="0"/>
    <x v="2"/>
    <s v="Dispensary"/>
    <n v="0"/>
  </r>
  <r>
    <s v="Mara202"/>
    <s v="MAJIMOTO"/>
    <x v="0"/>
    <x v="1"/>
    <s v="Dispensary"/>
    <n v="0"/>
  </r>
  <r>
    <s v="Mara203"/>
    <s v="BUNGURERE"/>
    <x v="0"/>
    <x v="1"/>
    <s v="Dispensary"/>
    <n v="0"/>
  </r>
  <r>
    <s v="Mara204"/>
    <s v="Kebanchabancha"/>
    <x v="0"/>
    <x v="1"/>
    <s v="Health Centre"/>
    <n v="0"/>
  </r>
  <r>
    <s v="Mara205"/>
    <s v="MATONGO"/>
    <x v="0"/>
    <x v="1"/>
    <s v="Dispensary"/>
    <n v="0"/>
  </r>
  <r>
    <s v="Mara206"/>
    <s v="BUGOJI"/>
    <x v="0"/>
    <x v="1"/>
    <s v="Dispensary"/>
    <n v="0"/>
  </r>
  <r>
    <s v="Mara207"/>
    <s v="PANYAKOO DISPENSARY"/>
    <x v="0"/>
    <x v="1"/>
    <s v="Dispensary"/>
    <n v="0"/>
  </r>
  <r>
    <s v="Mara208"/>
    <s v="NYAMATARE DISP"/>
    <x v="0"/>
    <x v="1"/>
    <s v="Dispensary"/>
    <n v="0"/>
  </r>
  <r>
    <s v="Mara209"/>
    <s v="KANGETUTYA"/>
    <x v="0"/>
    <x v="1"/>
    <s v="Dispensary"/>
    <n v="0"/>
  </r>
  <r>
    <s v="Mara210"/>
    <s v="GUSUHI"/>
    <x v="0"/>
    <x v="1"/>
    <s v="Dispensary"/>
    <n v="0"/>
  </r>
  <r>
    <s v="Mara211"/>
    <s v="MIRWA"/>
    <x v="0"/>
    <x v="2"/>
    <s v="Dispensary"/>
    <n v="0"/>
  </r>
  <r>
    <s v="Mara212"/>
    <s v="magereza"/>
    <x v="0"/>
    <x v="1"/>
    <s v="Dispensary"/>
    <n v="0"/>
  </r>
  <r>
    <s v="Mara213"/>
    <s v="NYANGERE DISP"/>
    <x v="0"/>
    <x v="1"/>
    <s v="Dispensary"/>
    <n v="0"/>
  </r>
  <r>
    <s v="Mara214"/>
    <s v="RWANGA KMT "/>
    <x v="0"/>
    <x v="0"/>
    <s v="Dispensary"/>
    <n v="0"/>
  </r>
  <r>
    <s v="Mara215"/>
    <s v="KASUGUTI"/>
    <x v="0"/>
    <x v="2"/>
    <s v="Health Centre"/>
    <n v="0"/>
  </r>
  <r>
    <s v="Mara216"/>
    <s v="NYASOKO"/>
    <x v="0"/>
    <x v="1"/>
    <s v="Dispensary"/>
    <n v="0"/>
  </r>
  <r>
    <s v="Mara217"/>
    <s v="BURITO"/>
    <x v="0"/>
    <x v="0"/>
    <s v="Dispensary"/>
    <n v="0"/>
  </r>
  <r>
    <s v="Mara218"/>
    <s v="BARANGA"/>
    <x v="0"/>
    <x v="2"/>
    <s v="Dispensary"/>
    <n v="0"/>
  </r>
  <r>
    <s v="Mara219"/>
    <s v="Merenga"/>
    <x v="0"/>
    <x v="1"/>
    <s v="Dispensary"/>
    <n v="0"/>
  </r>
  <r>
    <s v="Mara220"/>
    <s v="KISORYA"/>
    <x v="0"/>
    <x v="2"/>
    <s v="Health Centre"/>
    <n v="0"/>
  </r>
  <r>
    <s v="Mara221"/>
    <s v="FARAJA PRIMART"/>
    <x v="0"/>
    <x v="1"/>
    <s v="Dispensary"/>
    <n v="0"/>
  </r>
  <r>
    <s v="Mara222"/>
    <s v="IGUNDU DISPENSARY"/>
    <x v="0"/>
    <x v="1"/>
    <s v="Dispensary"/>
    <n v="0"/>
  </r>
  <r>
    <s v="Mara223"/>
    <s v="MABURI"/>
    <x v="0"/>
    <x v="1"/>
    <s v="Dispensary"/>
    <n v="0"/>
  </r>
  <r>
    <s v="Mara224"/>
    <s v="MUGETA"/>
    <x v="0"/>
    <x v="2"/>
    <s v="Health Centre"/>
    <n v="0"/>
  </r>
  <r>
    <s v="Mara225"/>
    <s v="MAGEREZA DISP"/>
    <x v="0"/>
    <x v="1"/>
    <s v="Dispensary"/>
    <n v="0"/>
  </r>
  <r>
    <s v="Mara226"/>
    <s v="SERONERA "/>
    <x v="0"/>
    <x v="1"/>
    <s v="Dispensary"/>
    <n v="0"/>
  </r>
  <r>
    <s v="Mara227"/>
    <s v="BURERE DISPENSARY"/>
    <x v="0"/>
    <x v="0"/>
    <s v="Dispensary"/>
    <n v="0"/>
  </r>
  <r>
    <s v="Mara228"/>
    <s v="SEKA"/>
    <x v="0"/>
    <x v="1"/>
    <s v="Dispensary"/>
    <n v="0"/>
  </r>
  <r>
    <s v="Mara229"/>
    <s v="MAGENA"/>
    <x v="0"/>
    <x v="1"/>
    <s v="Dispensary"/>
    <n v="0"/>
  </r>
  <r>
    <s v="Mara230"/>
    <s v="Makoko JW"/>
    <x v="0"/>
    <x v="1"/>
    <s v="Dispensary"/>
    <n v="0"/>
  </r>
  <r>
    <s v="Mara231"/>
    <s v="NYATWALI H/C"/>
    <x v="0"/>
    <x v="2"/>
    <s v="Health Centre"/>
    <n v="0"/>
  </r>
  <r>
    <s v="Mara232"/>
    <s v="Jema RCH Dispensary"/>
    <x v="0"/>
    <x v="0"/>
    <s v="Dispensary"/>
    <n v="0"/>
  </r>
  <r>
    <s v="Mara233"/>
    <s v="MUSOMA POLICE"/>
    <x v="0"/>
    <x v="1"/>
    <s v="Dispensary"/>
    <n v="0"/>
  </r>
  <r>
    <s v="Mara234"/>
    <s v="MIHALE DISPENSARY"/>
    <x v="0"/>
    <x v="1"/>
    <s v="Dispensary"/>
    <n v="0"/>
  </r>
  <r>
    <s v="Mara235"/>
    <s v=" BUSEGWE"/>
    <x v="0"/>
    <x v="2"/>
    <s v="Dispensary"/>
    <n v="0"/>
  </r>
  <r>
    <s v="Mara236"/>
    <s v="KITAGUTITI "/>
    <x v="0"/>
    <x v="1"/>
    <s v="Dispensary"/>
    <n v="0"/>
  </r>
  <r>
    <s v="Mara237"/>
    <s v="KOTHORA DISPENSARY"/>
    <x v="0"/>
    <x v="0"/>
    <s v="Dispensary"/>
    <n v="0"/>
  </r>
  <r>
    <s v="Mara238"/>
    <s v="URAFIKI"/>
    <x v="0"/>
    <x v="0"/>
    <s v="Dispensary"/>
    <n v="0"/>
  </r>
  <r>
    <s v="Mara239"/>
    <s v="KURUSANGA DISPENSARY"/>
    <x v="0"/>
    <x v="1"/>
    <s v="Dispensary"/>
    <n v="0"/>
  </r>
  <r>
    <s v="Mara240"/>
    <s v="OCHUNA DISPENSARY"/>
    <x v="0"/>
    <x v="1"/>
    <s v="Dispensary"/>
    <n v="0"/>
  </r>
  <r>
    <s v="Mara241"/>
    <s v="BUSEGWE SDA"/>
    <x v="0"/>
    <x v="2"/>
    <s v="Dispensary"/>
    <n v="0"/>
  </r>
  <r>
    <s v="Mara242"/>
    <s v="IKOMA DISPENSARY"/>
    <x v="0"/>
    <x v="1"/>
    <s v="Dispensary"/>
    <n v="0"/>
  </r>
  <r>
    <s v="Mara243"/>
    <s v="RADIENYA DISP"/>
    <x v="0"/>
    <x v="1"/>
    <s v="Dispensary"/>
    <n v="0"/>
  </r>
  <r>
    <s v="Mara244"/>
    <s v="NYAMASANDA"/>
    <x v="0"/>
    <x v="0"/>
    <s v="Dispensary"/>
    <n v="0"/>
  </r>
  <r>
    <s v="Mara245"/>
    <s v="CADA"/>
    <x v="0"/>
    <x v="0"/>
    <s v="Dispensary"/>
    <n v="0"/>
  </r>
  <r>
    <s v="Mara246"/>
    <s v="HUNYARI"/>
    <x v="0"/>
    <x v="1"/>
    <s v="Dispensary"/>
    <n v="0"/>
  </r>
  <r>
    <s v="Mara247"/>
    <s v="IHSA - KITENGA"/>
    <x v="0"/>
    <x v="0"/>
    <s v="Dispensary"/>
    <n v="0"/>
  </r>
  <r>
    <s v="Mara248"/>
    <s v="Kemugesi"/>
    <x v="0"/>
    <x v="1"/>
    <s v="Health Centre"/>
    <n v="0"/>
  </r>
  <r>
    <s v="Mara249"/>
    <s v="KABASA DISPENSARY"/>
    <x v="0"/>
    <x v="1"/>
    <s v="Dispensary"/>
    <n v="0"/>
  </r>
  <r>
    <s v="Mara250"/>
    <s v="MANCHIMWERU DISPENSARY"/>
    <x v="0"/>
    <x v="1"/>
    <s v="Dispensary"/>
    <n v="0"/>
  </r>
  <r>
    <s v="Mara251"/>
    <s v="BARAKI DISPENSARY"/>
    <x v="0"/>
    <x v="1"/>
    <s v="Dispensary"/>
    <n v="0"/>
  </r>
  <r>
    <s v="Mara252"/>
    <s v="KOGAJA DISP"/>
    <x v="0"/>
    <x v="1"/>
    <s v="Dispensary"/>
    <n v="0"/>
  </r>
  <r>
    <s v="Mara253"/>
    <s v="NYANKOMOGO"/>
    <x v="0"/>
    <x v="1"/>
    <s v="Dispensary"/>
    <n v="0"/>
  </r>
  <r>
    <s v="Mara254"/>
    <s v="BUSAMBARA"/>
    <x v="0"/>
    <x v="1"/>
    <s v="Dispensary"/>
    <n v="0"/>
  </r>
  <r>
    <s v="Mara255"/>
    <s v="BULAMBA DISPENSARY"/>
    <x v="0"/>
    <x v="1"/>
    <s v="Dispensary"/>
    <n v="0"/>
  </r>
  <r>
    <s v="Mara256"/>
    <s v="MWIRURUMA DISP"/>
    <x v="0"/>
    <x v="1"/>
    <s v="Dispensary"/>
    <n v="0"/>
  </r>
  <r>
    <s v="Mara257"/>
    <s v="kitalamanka"/>
    <x v="0"/>
    <x v="2"/>
    <s v="Dispensary"/>
    <n v="0"/>
  </r>
  <r>
    <s v="Mara258"/>
    <s v="NYABURUNDU"/>
    <x v="0"/>
    <x v="1"/>
    <s v="Dispensary"/>
    <n v="0"/>
  </r>
  <r>
    <s v="Mara259"/>
    <s v="NKEREGE"/>
    <x v="0"/>
    <x v="1"/>
    <s v="Dispensary"/>
    <n v="0"/>
  </r>
  <r>
    <s v="Mara260"/>
    <s v="KIABAKARI MAGEREZA"/>
    <x v="0"/>
    <x v="2"/>
    <s v="Dispensary"/>
    <n v="0"/>
  </r>
  <r>
    <s v="Mara261"/>
    <s v="S0TA DISPENSARY"/>
    <x v="0"/>
    <x v="0"/>
    <s v="Dispensary"/>
    <n v="0"/>
  </r>
  <r>
    <s v="Mara262"/>
    <s v="MEKOMARIRO DISPENSARY"/>
    <x v="0"/>
    <x v="1"/>
    <s v="Dispensary"/>
    <n v="0"/>
  </r>
  <r>
    <s v="Mara263"/>
    <s v="SUNSI DISPENSARY"/>
    <x v="0"/>
    <x v="1"/>
    <s v="Dispensary"/>
    <n v="0"/>
  </r>
  <r>
    <s v="Mara264"/>
    <s v="BUNDA MAGEREZA DISPENSARY"/>
    <x v="0"/>
    <x v="1"/>
    <s v="Dispensary"/>
    <n v="0"/>
  </r>
  <r>
    <s v="Mara265"/>
    <s v="NAFUBA DISPENSARY"/>
    <x v="0"/>
    <x v="1"/>
    <s v="Dispensary"/>
    <n v="0"/>
  </r>
  <r>
    <s v="Mara266"/>
    <s v="SAYUNI DISPENSARY"/>
    <x v="0"/>
    <x v="0"/>
    <s v="Dispensary"/>
    <n v="0"/>
  </r>
  <r>
    <s v="Mara267"/>
    <s v="NYAMBORI DISPENSARY"/>
    <x v="0"/>
    <x v="1"/>
    <s v="Dispensary"/>
    <n v="0"/>
  </r>
  <r>
    <s v="Mara268"/>
    <s v="NYAKATO RED CROSS DISPENSARY"/>
    <x v="0"/>
    <x v="0"/>
    <s v="Dispensary"/>
    <n v="0"/>
  </r>
  <r>
    <s v="Mara269"/>
    <s v="NYAMATOKE  DISPENSARY"/>
    <x v="0"/>
    <x v="1"/>
    <s v="Dispensary"/>
    <n v="0"/>
  </r>
  <r>
    <s v="Mara270"/>
    <s v="NTAGACHA"/>
    <x v="0"/>
    <x v="0"/>
    <s v="Health Centre"/>
    <n v="0"/>
  </r>
  <r>
    <s v="Mara271"/>
    <s v="KIBUYI DISPENSARY"/>
    <x v="0"/>
    <x v="1"/>
    <s v="Dispensary"/>
    <n v="0"/>
  </r>
  <r>
    <s v="DSM1"/>
    <s v="CARDINAL RUGAMBWA"/>
    <x v="1"/>
    <x v="0"/>
    <s v="Hospital"/>
    <n v="1"/>
  </r>
  <r>
    <s v="DSM2"/>
    <s v="REGENCY MEDICAL CENTRE"/>
    <x v="1"/>
    <x v="0"/>
    <s v="Hospital"/>
    <n v="2"/>
  </r>
  <r>
    <s v="DSM3"/>
    <s v="ST BERNARD"/>
    <x v="1"/>
    <x v="0"/>
    <s v="Hospital"/>
    <n v="1"/>
  </r>
  <r>
    <s v="DSM4"/>
    <s v="TUMAINI"/>
    <x v="1"/>
    <x v="0"/>
    <s v="Hospital"/>
    <n v="1"/>
  </r>
  <r>
    <s v="DSM5"/>
    <s v="TABATA GENERAL&amp; CANCER CLINIC"/>
    <x v="1"/>
    <x v="0"/>
    <s v="Hospital"/>
    <n v="0"/>
  </r>
  <r>
    <s v="DSM6"/>
    <s v="MNAZI MMOJA"/>
    <x v="1"/>
    <x v="1"/>
    <s v="Hospital"/>
    <n v="1"/>
  </r>
  <r>
    <s v="DSM7"/>
    <s v="APOLLO MEDICAL CENTER"/>
    <x v="1"/>
    <x v="0"/>
    <s v="Health Centre"/>
    <n v="1"/>
  </r>
  <r>
    <s v="DSM8"/>
    <s v="DR.HAMEER"/>
    <x v="1"/>
    <x v="0"/>
    <s v="Health Centre"/>
    <n v="1"/>
  </r>
  <r>
    <s v="DSM9"/>
    <s v="BUGURUNI AGLICAN"/>
    <x v="1"/>
    <x v="0"/>
    <s v="Health Centre"/>
    <n v="2"/>
  </r>
  <r>
    <s v="DSM10"/>
    <s v="BURHANI CHARITABLE"/>
    <x v="1"/>
    <x v="0"/>
    <s v="Health Centre"/>
    <n v="1"/>
  </r>
  <r>
    <s v="DSM11"/>
    <s v="HURUMA"/>
    <x v="1"/>
    <x v="0"/>
    <s v="Health Centre"/>
    <n v="0"/>
  </r>
  <r>
    <s v="DSM12"/>
    <s v="IRANIA"/>
    <x v="1"/>
    <x v="0"/>
    <s v="Health Centre"/>
    <n v="1"/>
  </r>
  <r>
    <s v="DSM13"/>
    <s v="KINGS"/>
    <x v="1"/>
    <x v="0"/>
    <s v="Health Centre"/>
    <n v="1"/>
  </r>
  <r>
    <s v="DSM14"/>
    <s v="TANZANIA METHODIST"/>
    <x v="1"/>
    <x v="0"/>
    <s v="Health Centre"/>
    <n v="0"/>
  </r>
  <r>
    <s v="DSM15"/>
    <s v="SAVE LIFE GIVE HOPE"/>
    <x v="1"/>
    <x v="0"/>
    <s v="Health Centre"/>
    <n v="1"/>
  </r>
  <r>
    <s v="DSM16"/>
    <s v="MADONA"/>
    <x v="1"/>
    <x v="0"/>
    <s v="Health Centre"/>
    <n v="2"/>
  </r>
  <r>
    <s v="DSM17"/>
    <s v="PRINCE SAUDI"/>
    <x v="1"/>
    <x v="0"/>
    <s v="Health Centre"/>
    <n v="2"/>
  </r>
  <r>
    <s v="DSM18"/>
    <s v="SUNSHINE MUSLIM VOLUNTEER SMV"/>
    <x v="1"/>
    <x v="0"/>
    <s v="Health Centre"/>
    <n v="2"/>
  </r>
  <r>
    <s v="DSM19"/>
    <s v="TIKAYA"/>
    <x v="1"/>
    <x v="0"/>
    <s v="Health Centre"/>
    <n v="3"/>
  </r>
  <r>
    <s v="DSM20"/>
    <s v="EBRAHIM HAJI"/>
    <x v="1"/>
    <x v="0"/>
    <s v="Health Centre"/>
    <n v="2"/>
  </r>
  <r>
    <s v="DSM21"/>
    <s v="MSELEMU"/>
    <x v="1"/>
    <x v="0"/>
    <s v="Health Centre"/>
    <n v="1"/>
  </r>
  <r>
    <s v="DSM22"/>
    <s v="BUGURUNI"/>
    <x v="1"/>
    <x v="1"/>
    <s v="Health Centre"/>
    <n v="3"/>
  </r>
  <r>
    <s v="DSM23"/>
    <s v="PUGU"/>
    <x v="1"/>
    <x v="1"/>
    <s v="Health Centre"/>
    <n v="2"/>
  </r>
  <r>
    <s v="DSM24"/>
    <s v="MAGEREZA CHUO"/>
    <x v="1"/>
    <x v="1"/>
    <s v="Health Centre"/>
    <n v="0"/>
  </r>
  <r>
    <s v="DSM25"/>
    <s v="ST. BENEDICTINE"/>
    <x v="1"/>
    <x v="0"/>
    <s v="Health Centre"/>
    <n v="1"/>
  </r>
  <r>
    <s v="DSM26"/>
    <s v="AAR CITY CENTRE"/>
    <x v="1"/>
    <x v="0"/>
    <s v="Health Centre"/>
    <n v="1"/>
  </r>
  <r>
    <s v="DSM27"/>
    <s v="AAR TABATA"/>
    <x v="1"/>
    <x v="0"/>
    <s v="Health Centre"/>
    <n v="1"/>
  </r>
  <r>
    <s v="DSM28"/>
    <s v="ANANDA MARGA MISSION"/>
    <x v="1"/>
    <x v="0"/>
    <s v="Dispensary"/>
    <n v="1"/>
  </r>
  <r>
    <s v="DSM29"/>
    <s v="AFYA CARETAUSI"/>
    <x v="1"/>
    <x v="0"/>
    <s v="Dispensary"/>
    <n v="1"/>
  </r>
  <r>
    <s v="DSM30"/>
    <s v="AL HILAL"/>
    <x v="1"/>
    <x v="0"/>
    <s v="Dispensary"/>
    <n v="1"/>
  </r>
  <r>
    <s v="DSM31"/>
    <s v="AL JUMAA"/>
    <x v="1"/>
    <x v="0"/>
    <s v="Dispensary"/>
    <n v="1"/>
  </r>
  <r>
    <s v="DSM32"/>
    <s v="AL KARIMU"/>
    <x v="1"/>
    <x v="0"/>
    <s v="Dispensary"/>
    <n v="1"/>
  </r>
  <r>
    <s v="DSM33"/>
    <s v="ANE AFYA CARE"/>
    <x v="1"/>
    <x v="0"/>
    <s v="Dispensary"/>
    <n v="1"/>
  </r>
  <r>
    <s v="DSM34"/>
    <s v="ARAFA AMANI"/>
    <x v="1"/>
    <x v="0"/>
    <s v="Dispensary"/>
    <n v="1"/>
  </r>
  <r>
    <s v="DSM35"/>
    <s v="ARAFA CHANIKA"/>
    <x v="1"/>
    <x v="0"/>
    <s v="Dispensary"/>
    <n v="1"/>
  </r>
  <r>
    <s v="DSM36"/>
    <s v="ARAFA CHARITABLE KIPUNGUNI"/>
    <x v="1"/>
    <x v="0"/>
    <s v="Dispensary"/>
    <n v="1"/>
  </r>
  <r>
    <s v="DSM37"/>
    <s v="ARAFA GONGOLAMBOTO"/>
    <x v="1"/>
    <x v="0"/>
    <s v="Dispensary"/>
    <n v="1"/>
  </r>
  <r>
    <s v="DSM38"/>
    <s v="ARAFA MAJOHE"/>
    <x v="1"/>
    <x v="0"/>
    <s v="Dispensary"/>
    <n v="0"/>
  </r>
  <r>
    <s v="DSM39"/>
    <s v="ARAFA MAJUMBA SITA"/>
    <x v="1"/>
    <x v="0"/>
    <s v="Dispensary"/>
    <n v="1"/>
  </r>
  <r>
    <s v="DSM40"/>
    <s v="ARAFA MOOD"/>
    <x v="1"/>
    <x v="0"/>
    <s v="Dispensary"/>
    <n v="1"/>
  </r>
  <r>
    <s v="DSM41"/>
    <s v="ARAFA MZINGA"/>
    <x v="1"/>
    <x v="0"/>
    <s v="Dispensary"/>
    <n v="0"/>
  </r>
  <r>
    <s v="DSM42"/>
    <s v="ARAFA NEEMA"/>
    <x v="1"/>
    <x v="0"/>
    <s v="Dispensary"/>
    <n v="1"/>
  </r>
  <r>
    <s v="DSM43"/>
    <s v="ARAFA PUGU"/>
    <x v="1"/>
    <x v="0"/>
    <s v="Dispensary"/>
    <n v="1"/>
  </r>
  <r>
    <s v="DSM44"/>
    <s v="ARAFA SES"/>
    <x v="1"/>
    <x v="0"/>
    <s v="Dispensary"/>
    <n v="2"/>
  </r>
  <r>
    <s v="DSM45"/>
    <s v="ARAFA TEMBO MGWAZA"/>
    <x v="1"/>
    <x v="0"/>
    <s v="Dispensary"/>
    <n v="0"/>
  </r>
  <r>
    <s v="DSM46"/>
    <s v="AVIATION"/>
    <x v="1"/>
    <x v="0"/>
    <s v="Dispensary"/>
    <n v="1"/>
  </r>
  <r>
    <s v="DSM47"/>
    <s v="BLESSING"/>
    <x v="1"/>
    <x v="0"/>
    <s v="Dispensary"/>
    <n v="1"/>
  </r>
  <r>
    <s v="DSM48"/>
    <s v="BMK"/>
    <x v="1"/>
    <x v="0"/>
    <s v="Dispensary"/>
    <n v="1"/>
  </r>
  <r>
    <s v="DSM49"/>
    <s v="BANK OF TANZANIA CLINIC"/>
    <x v="1"/>
    <x v="1"/>
    <s v="Dispensary"/>
    <n v="1"/>
  </r>
  <r>
    <s v="DSM50"/>
    <s v="CHADIBWA"/>
    <x v="1"/>
    <x v="0"/>
    <s v="Dispensary"/>
    <n v="1"/>
  </r>
  <r>
    <s v="DSM51"/>
    <s v="D.I.T"/>
    <x v="1"/>
    <x v="1"/>
    <s v="Dispensary"/>
    <n v="1"/>
  </r>
  <r>
    <s v="DSM52"/>
    <s v="DATOO MED"/>
    <x v="1"/>
    <x v="0"/>
    <s v="Dispensary"/>
    <n v="2"/>
  </r>
  <r>
    <s v="DSM53"/>
    <s v="DR. HASSANAL"/>
    <x v="1"/>
    <x v="0"/>
    <s v="Dispensary"/>
    <n v="0"/>
  </r>
  <r>
    <s v="DSM54"/>
    <s v="EBENEEZER"/>
    <x v="1"/>
    <x v="0"/>
    <s v="Dispensary"/>
    <n v="1"/>
  </r>
  <r>
    <s v="DSM55"/>
    <s v="EMARA"/>
    <x v="1"/>
    <x v="0"/>
    <s v="Dispensary"/>
    <n v="1"/>
  </r>
  <r>
    <s v="DSM56"/>
    <s v="FAMILY"/>
    <x v="1"/>
    <x v="0"/>
    <s v="Dispensary"/>
    <n v="2"/>
  </r>
  <r>
    <s v="DSM57"/>
    <s v="FRONTLINE"/>
    <x v="1"/>
    <x v="0"/>
    <s v="Dispensary"/>
    <n v="1"/>
  </r>
  <r>
    <s v="DSM58"/>
    <s v="GALILEE"/>
    <x v="1"/>
    <x v="0"/>
    <s v="Dispensary"/>
    <n v="1"/>
  </r>
  <r>
    <s v="DSM59"/>
    <s v="GONGO LA MBOTO BAHARI"/>
    <x v="1"/>
    <x v="0"/>
    <s v="Dispensary"/>
    <n v="1"/>
  </r>
  <r>
    <s v="DSM60"/>
    <s v="HEALTH HOME CHARITABLE"/>
    <x v="1"/>
    <x v="0"/>
    <s v="Dispensary"/>
    <n v="1"/>
  </r>
  <r>
    <s v="DSM61"/>
    <s v="ISLAMIC CULTURE SCHOOL (ICS) TABATA"/>
    <x v="1"/>
    <x v="0"/>
    <s v="Dispensary"/>
    <n v="1"/>
  </r>
  <r>
    <s v="DSM62"/>
    <s v="K.V MISSION"/>
    <x v="1"/>
    <x v="0"/>
    <s v="Dispensary"/>
    <n v="0"/>
  </r>
  <r>
    <s v="DSM63"/>
    <s v="JAHA"/>
    <x v="1"/>
    <x v="0"/>
    <s v="Dispensary"/>
    <n v="1"/>
  </r>
  <r>
    <s v="DSM64"/>
    <s v="JEMSA"/>
    <x v="1"/>
    <x v="0"/>
    <s v="Dispensary"/>
    <n v="2"/>
  </r>
  <r>
    <s v="DSM65"/>
    <s v="KAM"/>
    <x v="1"/>
    <x v="0"/>
    <s v="Dispensary"/>
    <n v="1"/>
  </r>
  <r>
    <s v="DSM66"/>
    <s v="KARIAKOO"/>
    <x v="1"/>
    <x v="0"/>
    <s v="Dispensary"/>
    <n v="1"/>
  </r>
  <r>
    <s v="DSM67"/>
    <s v="KILIMANI KARAKATA"/>
    <x v="1"/>
    <x v="0"/>
    <s v="Dispensary"/>
    <n v="1"/>
  </r>
  <r>
    <s v="DSM68"/>
    <s v="KIMWANI ILALA"/>
    <x v="1"/>
    <x v="0"/>
    <s v="Dispensary"/>
    <n v="1"/>
  </r>
  <r>
    <s v="DSM69"/>
    <s v="KIPUNGUNI RELINI"/>
    <x v="1"/>
    <x v="0"/>
    <s v="Dispensary"/>
    <n v="0"/>
  </r>
  <r>
    <s v="DSM70"/>
    <s v="MART BUGURUNI"/>
    <x v="1"/>
    <x v="0"/>
    <s v="Dispensary"/>
    <n v="1"/>
  </r>
  <r>
    <s v="DSM71"/>
    <s v="SOKONI"/>
    <x v="1"/>
    <x v="0"/>
    <s v="Dispensary"/>
    <n v="2"/>
  </r>
  <r>
    <s v="DSM72"/>
    <s v="KOMBA MEDICAL"/>
    <x v="1"/>
    <x v="0"/>
    <s v="Dispensary"/>
    <n v="1"/>
  </r>
  <r>
    <s v="DSM73"/>
    <s v="KUNDY"/>
    <x v="1"/>
    <x v="0"/>
    <s v="Dispensary"/>
    <n v="1"/>
  </r>
  <r>
    <s v="DSM74"/>
    <s v="LUKUWI"/>
    <x v="1"/>
    <x v="0"/>
    <s v="Dispensary"/>
    <n v="1"/>
  </r>
  <r>
    <s v="DSM75"/>
    <s v="MAKOKA RC"/>
    <x v="1"/>
    <x v="0"/>
    <s v="Dispensary"/>
    <n v="2"/>
  </r>
  <r>
    <s v="DSM76"/>
    <s v="MANGESANI"/>
    <x v="1"/>
    <x v="0"/>
    <s v="Dispensary"/>
    <n v="1"/>
  </r>
  <r>
    <s v="DSM77"/>
    <s v="MASIKU"/>
    <x v="1"/>
    <x v="0"/>
    <s v="Dispensary"/>
    <n v="1"/>
  </r>
  <r>
    <s v="DSM78"/>
    <s v="MEMBERS NURAIFO"/>
    <x v="1"/>
    <x v="0"/>
    <s v="Dispensary"/>
    <n v="1"/>
  </r>
  <r>
    <s v="DSM79"/>
    <s v="MICO GONGO LA MBOTO"/>
    <x v="1"/>
    <x v="0"/>
    <s v="Dispensary"/>
    <n v="0"/>
  </r>
  <r>
    <s v="DSM80"/>
    <s v="MICO KILIMANJARO MILLENIUM"/>
    <x v="1"/>
    <x v="0"/>
    <s v="Dispensary"/>
    <n v="0"/>
  </r>
  <r>
    <s v="DSM81"/>
    <s v="MICO KIPUNGUNI B"/>
    <x v="1"/>
    <x v="0"/>
    <s v="Dispensary"/>
    <n v="1"/>
  </r>
  <r>
    <s v="DSM82"/>
    <s v="MICO KIPUNGUNI"/>
    <x v="1"/>
    <x v="0"/>
    <s v="Dispensary"/>
    <n v="0"/>
  </r>
  <r>
    <s v="DSM83"/>
    <s v="MICO NIGHTNGALE"/>
    <x v="1"/>
    <x v="0"/>
    <s v="Dispensary"/>
    <n v="1"/>
  </r>
  <r>
    <s v="DSM84"/>
    <s v="MICO MZAMBARAUNI"/>
    <x v="1"/>
    <x v="0"/>
    <s v="Dispensary"/>
    <n v="1"/>
  </r>
  <r>
    <s v="DSM85"/>
    <s v="MICO TABATA KIMANGA"/>
    <x v="1"/>
    <x v="0"/>
    <s v="Dispensary"/>
    <n v="1"/>
  </r>
  <r>
    <s v="DSM86"/>
    <s v="MIVINJENI"/>
    <x v="1"/>
    <x v="0"/>
    <s v="Dispensary"/>
    <n v="0"/>
  </r>
  <r>
    <s v="DSM87"/>
    <s v="MSIMBAZI MISSION"/>
    <x v="1"/>
    <x v="0"/>
    <s v="Dispensary"/>
    <n v="1"/>
  </r>
  <r>
    <s v="DSM88"/>
    <s v="MUZDALFA KIWALANI"/>
    <x v="1"/>
    <x v="0"/>
    <s v="Dispensary"/>
    <n v="1"/>
  </r>
  <r>
    <s v="DSM89"/>
    <s v="MZAMBARAUNI B"/>
    <x v="1"/>
    <x v="0"/>
    <s v="Dispensary"/>
    <n v="1"/>
  </r>
  <r>
    <s v="DSM90"/>
    <s v="POVERTY AFRICA KITUNDA CHARITABLE"/>
    <x v="1"/>
    <x v="0"/>
    <s v="Dispensary"/>
    <n v="1"/>
  </r>
  <r>
    <s v="DSM91"/>
    <s v="REHEMTULLA"/>
    <x v="1"/>
    <x v="0"/>
    <s v="Dispensary"/>
    <n v="1"/>
  </r>
  <r>
    <s v="DSM92"/>
    <s v="RTMR"/>
    <x v="1"/>
    <x v="0"/>
    <s v="Dispensary"/>
    <n v="2"/>
  </r>
  <r>
    <s v="DSM93"/>
    <s v="RUNGWE"/>
    <x v="1"/>
    <x v="0"/>
    <s v="Dispensary"/>
    <n v="0"/>
  </r>
  <r>
    <s v="DSM94"/>
    <s v="ST. CAMILIUS"/>
    <x v="1"/>
    <x v="0"/>
    <s v="Dispensary"/>
    <n v="1"/>
  </r>
  <r>
    <s v="DSM95"/>
    <s v="TOTAL CARE"/>
    <x v="1"/>
    <x v="0"/>
    <s v="Dispensary"/>
    <n v="1"/>
  </r>
  <r>
    <s v="DSM96"/>
    <s v="T.T.C.L"/>
    <x v="1"/>
    <x v="1"/>
    <s v="Dispensary"/>
    <n v="1"/>
  </r>
  <r>
    <s v="DSM97"/>
    <s v="TACKFORD"/>
    <x v="1"/>
    <x v="0"/>
    <s v="Dispensary"/>
    <n v="0"/>
  </r>
  <r>
    <s v="DSM98"/>
    <s v="TAIFO CHARITABLE"/>
    <x v="1"/>
    <x v="0"/>
    <s v="Dispensary"/>
    <n v="0"/>
  </r>
  <r>
    <s v="DSM99"/>
    <s v="TANZANIA BREWERIES"/>
    <x v="1"/>
    <x v="0"/>
    <s v="Dispensary"/>
    <n v="2"/>
  </r>
  <r>
    <s v="DSM100"/>
    <s v="TANZANIA RAILWAYS"/>
    <x v="1"/>
    <x v="1"/>
    <s v="Dispensary"/>
    <n v="1"/>
  </r>
  <r>
    <s v="DSM101"/>
    <s v="THE WORLD MISSIONARY FELLOWSHIP OF THE CHURCH OF GOD (KLM)"/>
    <x v="1"/>
    <x v="0"/>
    <s v="Dispensary"/>
    <n v="2"/>
  </r>
  <r>
    <s v="DSM102"/>
    <s v="TIBA"/>
    <x v="1"/>
    <x v="0"/>
    <s v="Dispensary"/>
    <n v="3"/>
  </r>
  <r>
    <s v="DSM103"/>
    <s v="TYMA KIGILAGILA"/>
    <x v="1"/>
    <x v="0"/>
    <s v="Dispensary"/>
    <n v="1"/>
  </r>
  <r>
    <s v="DSM104"/>
    <s v="WEST DSM"/>
    <x v="1"/>
    <x v="0"/>
    <s v="Dispensary"/>
    <n v="1"/>
  </r>
  <r>
    <s v="DSM105"/>
    <s v="YOMBO UFUNDI"/>
    <x v="1"/>
    <x v="1"/>
    <s v="Dispensary"/>
    <n v="0"/>
  </r>
  <r>
    <s v="DSM106"/>
    <s v="ZAINABYA"/>
    <x v="1"/>
    <x v="0"/>
    <s v="Dispensary"/>
    <n v="1"/>
  </r>
  <r>
    <s v="DSM107"/>
    <s v="WAYA"/>
    <x v="1"/>
    <x v="0"/>
    <s v="Dispensary"/>
    <n v="0"/>
  </r>
  <r>
    <s v="DSM108"/>
    <s v="MOTHER CARE"/>
    <x v="1"/>
    <x v="0"/>
    <s v="Dispensary"/>
    <n v="1"/>
  </r>
  <r>
    <s v="DSM109"/>
    <s v="B.A.P SWAMINARAYAN"/>
    <x v="1"/>
    <x v="0"/>
    <s v="Dispensary"/>
    <n v="0"/>
  </r>
  <r>
    <s v="DSM110"/>
    <s v="TARAJA MDPTL"/>
    <x v="1"/>
    <x v="0"/>
    <s v="Dispensary"/>
    <n v="1"/>
  </r>
  <r>
    <s v="DSM111"/>
    <s v="BONYOKWA"/>
    <x v="1"/>
    <x v="1"/>
    <s v="Dispensary"/>
    <n v="3"/>
  </r>
  <r>
    <s v="DSM112"/>
    <s v="BUYUNI"/>
    <x v="1"/>
    <x v="1"/>
    <s v="Dispensary"/>
    <n v="2"/>
  </r>
  <r>
    <s v="DSM113"/>
    <s v="CHANIKA"/>
    <x v="1"/>
    <x v="1"/>
    <s v="Dispensary"/>
    <n v="2"/>
  </r>
  <r>
    <s v="DSM114"/>
    <s v="GEREZANI"/>
    <x v="1"/>
    <x v="1"/>
    <s v="Dispensary"/>
    <n v="2"/>
  </r>
  <r>
    <s v="DSM115"/>
    <s v="GONGO LA MBOTO"/>
    <x v="1"/>
    <x v="1"/>
    <s v="Dispensary"/>
    <n v="3"/>
  </r>
  <r>
    <s v="DSM116"/>
    <s v="GULUKA KWA LALA"/>
    <x v="1"/>
    <x v="1"/>
    <s v="Dispensary"/>
    <n v="1"/>
  </r>
  <r>
    <s v="DSM117"/>
    <s v="KINYEREZI"/>
    <x v="1"/>
    <x v="1"/>
    <s v="Dispensary"/>
    <n v="3"/>
  </r>
  <r>
    <s v="DSM118"/>
    <s v="KIPAWA"/>
    <x v="1"/>
    <x v="1"/>
    <s v="Dispensary"/>
    <n v="1"/>
  </r>
  <r>
    <s v="DSM119"/>
    <s v="KITUNDA ILALA"/>
    <x v="1"/>
    <x v="1"/>
    <s v="Dispensary"/>
    <n v="3"/>
  </r>
  <r>
    <s v="DSM120"/>
    <s v="KIVULE"/>
    <x v="1"/>
    <x v="1"/>
    <s v="Dispensary"/>
    <n v="2"/>
  </r>
  <r>
    <s v="DSM121"/>
    <s v="KIWALANI"/>
    <x v="1"/>
    <x v="1"/>
    <s v="Dispensary"/>
    <n v="2"/>
  </r>
  <r>
    <s v="DSM122"/>
    <s v="MAJOHE"/>
    <x v="1"/>
    <x v="1"/>
    <s v="Dispensary"/>
    <n v="2"/>
  </r>
  <r>
    <s v="DSM123"/>
    <s v="MIVULENI"/>
    <x v="1"/>
    <x v="1"/>
    <s v="Dispensary"/>
    <n v="2"/>
  </r>
  <r>
    <s v="DSM124"/>
    <s v="MONGO LA NDEGE"/>
    <x v="1"/>
    <x v="1"/>
    <s v="Dispensary"/>
    <n v="3"/>
  </r>
  <r>
    <s v="DSM125"/>
    <s v="MSONGOLA"/>
    <x v="1"/>
    <x v="1"/>
    <s v="Dispensary"/>
    <n v="2"/>
  </r>
  <r>
    <s v="DSM126"/>
    <s v="MVUTI"/>
    <x v="1"/>
    <x v="1"/>
    <s v="Dispensary"/>
    <n v="2"/>
  </r>
  <r>
    <s v="DSM127"/>
    <s v="SEGEREA"/>
    <x v="1"/>
    <x v="1"/>
    <s v="Dispensary"/>
    <n v="3"/>
  </r>
  <r>
    <s v="DSM128"/>
    <s v="TABATA A"/>
    <x v="1"/>
    <x v="1"/>
    <s v="Dispensary"/>
    <n v="3"/>
  </r>
  <r>
    <s v="DSM129"/>
    <s v="TABATA KISIWANI"/>
    <x v="1"/>
    <x v="1"/>
    <s v="Dispensary"/>
    <n v="2"/>
  </r>
  <r>
    <s v="DSM130"/>
    <s v="TABATA NBC"/>
    <x v="1"/>
    <x v="1"/>
    <s v="Dispensary"/>
    <n v="3"/>
  </r>
  <r>
    <s v="DSM131"/>
    <s v="VINGUNGUTI"/>
    <x v="1"/>
    <x v="1"/>
    <s v="Dispensary"/>
    <n v="2"/>
  </r>
  <r>
    <s v="DSM132"/>
    <s v="YONGWE"/>
    <x v="1"/>
    <x v="1"/>
    <s v="Dispensary"/>
    <n v="1"/>
  </r>
  <r>
    <s v="DSM133"/>
    <s v="ZINGIZIWA"/>
    <x v="1"/>
    <x v="1"/>
    <s v="Dispensary"/>
    <n v="2"/>
  </r>
  <r>
    <s v="DSM134"/>
    <s v="FFU UKONGA"/>
    <x v="1"/>
    <x v="1"/>
    <s v="Dispensary"/>
    <n v="1"/>
  </r>
  <r>
    <s v="DSM135"/>
    <s v="KMKGM"/>
    <x v="1"/>
    <x v="1"/>
    <s v="Dispensary"/>
    <n v="1"/>
  </r>
  <r>
    <s v="DSM136"/>
    <s v="MAGEREZA UKONGA"/>
    <x v="1"/>
    <x v="1"/>
    <s v="Dispensary"/>
    <n v="1"/>
  </r>
  <r>
    <s v="DSM137"/>
    <s v="SEGEREA MAGEREZA"/>
    <x v="1"/>
    <x v="1"/>
    <s v="Dispensary"/>
    <n v="0"/>
  </r>
  <r>
    <s v="DSM138"/>
    <s v="AIRPOT POLICE"/>
    <x v="1"/>
    <x v="1"/>
    <s v="Dispensary"/>
    <n v="0"/>
  </r>
  <r>
    <s v="DSM139"/>
    <s v="TRAFFIC POLICE"/>
    <x v="1"/>
    <x v="0"/>
    <s v="Dispensary"/>
    <n v="1"/>
  </r>
  <r>
    <s v="DSM140"/>
    <s v="AIRWING 603 ATS"/>
    <x v="1"/>
    <x v="1"/>
    <s v="Dispensary"/>
    <n v="1"/>
  </r>
  <r>
    <s v="DSM141"/>
    <s v="511KJ GONGO LA MBOTO"/>
    <x v="1"/>
    <x v="1"/>
    <s v="Dispensary"/>
    <n v="1"/>
  </r>
  <r>
    <s v="DSM142"/>
    <s v="NGOME JESHI"/>
    <x v="1"/>
    <x v="1"/>
    <s v="Dispensary"/>
    <n v="1"/>
  </r>
  <r>
    <s v="DSM143"/>
    <s v="TIBA 2"/>
    <x v="1"/>
    <x v="0"/>
    <s v="Dispensary"/>
    <n v="0"/>
  </r>
  <r>
    <s v="Simiyu1"/>
    <s v="MWAFUGUJI"/>
    <x v="2"/>
    <x v="1"/>
    <s v="Dispensary"/>
    <n v="1"/>
  </r>
  <r>
    <s v="Simiyu2"/>
    <s v="MEATU "/>
    <x v="2"/>
    <x v="1"/>
    <s v="Hospital"/>
    <n v="1"/>
  </r>
  <r>
    <s v="Simiyu3"/>
    <s v="BAKWATA MAGANZO"/>
    <x v="2"/>
    <x v="0"/>
    <s v="Dispensary"/>
    <n v="1"/>
  </r>
  <r>
    <s v="Simiyu4"/>
    <s v="MWANDOYA"/>
    <x v="2"/>
    <x v="1"/>
    <s v="Health Centre"/>
    <n v="0"/>
  </r>
  <r>
    <s v="Simiyu5"/>
    <s v="MWANGUDO"/>
    <x v="2"/>
    <x v="1"/>
    <s v="Dispensary"/>
    <n v="1"/>
  </r>
  <r>
    <s v="Simiyu6"/>
    <s v="ITINJE"/>
    <x v="2"/>
    <x v="1"/>
    <s v="Dispensary"/>
    <n v="1"/>
  </r>
  <r>
    <s v="Simiyu7"/>
    <s v="IMALESEKO"/>
    <x v="2"/>
    <x v="1"/>
    <s v="Dispensary"/>
    <n v="1"/>
  </r>
  <r>
    <s v="Simiyu8"/>
    <s v="SAKASAKA"/>
    <x v="2"/>
    <x v="1"/>
    <s v="Dispensary"/>
    <n v="1"/>
  </r>
  <r>
    <s v="Simiyu9"/>
    <s v="MBUGAYABANHYA"/>
    <x v="2"/>
    <x v="1"/>
    <s v="Dispensary"/>
    <n v="0"/>
  </r>
  <r>
    <s v="Simiyu10"/>
    <s v="MWAMANONGU"/>
    <x v="2"/>
    <x v="1"/>
    <s v="Dispensary"/>
    <n v="0"/>
  </r>
  <r>
    <s v="Simiyu11"/>
    <s v="MWABUZO"/>
    <x v="2"/>
    <x v="1"/>
    <s v="Dispensary"/>
    <n v="1"/>
  </r>
  <r>
    <s v="Simiyu12"/>
    <s v="KABONDO"/>
    <x v="2"/>
    <x v="1"/>
    <s v="Dispensary"/>
    <n v="1"/>
  </r>
  <r>
    <s v="Simiyu13"/>
    <s v="MWANDU ITINJE"/>
    <x v="2"/>
    <x v="1"/>
    <s v="Dispensary"/>
    <n v="0"/>
  </r>
  <r>
    <s v="Simiyu14"/>
    <s v="RC MWANHUZI"/>
    <x v="2"/>
    <x v="0"/>
    <s v="Dispensary"/>
    <n v="1"/>
  </r>
  <r>
    <s v="Simiyu15"/>
    <s v="MWAMATIGA"/>
    <x v="2"/>
    <x v="1"/>
    <s v="Dispensary"/>
    <n v="0"/>
  </r>
  <r>
    <s v="Simiyu16"/>
    <s v="MWABAGIMU"/>
    <x v="2"/>
    <x v="1"/>
    <s v="Dispensary"/>
    <n v="0"/>
  </r>
  <r>
    <s v="Simiyu17"/>
    <s v="LINGEKA"/>
    <x v="2"/>
    <x v="1"/>
    <s v="Dispensary"/>
    <n v="0"/>
  </r>
  <r>
    <s v="Simiyu18"/>
    <s v="BUKUNDI "/>
    <x v="2"/>
    <x v="1"/>
    <s v="Health Centre"/>
    <n v="0"/>
  </r>
  <r>
    <s v="Simiyu19"/>
    <s v="MWABALEBI"/>
    <x v="2"/>
    <x v="1"/>
    <s v="Dispensary"/>
    <n v="0"/>
  </r>
  <r>
    <s v="Simiyu20"/>
    <s v="PAJI"/>
    <x v="2"/>
    <x v="1"/>
    <s v="Dispensary"/>
    <n v="0"/>
  </r>
  <r>
    <s v="Simiyu21"/>
    <s v="MSHIKAMANO BAKWATA"/>
    <x v="2"/>
    <x v="0"/>
    <s v="Dispensary"/>
    <n v="1"/>
  </r>
  <r>
    <s v="Simiyu22"/>
    <s v="MWAMBITI"/>
    <x v="2"/>
    <x v="1"/>
    <s v="Dispensary"/>
    <n v="0"/>
  </r>
  <r>
    <s v="Simiyu23"/>
    <s v="KISESA"/>
    <x v="2"/>
    <x v="1"/>
    <s v="Dispensary"/>
    <n v="0"/>
  </r>
  <r>
    <s v="Simiyu24"/>
    <s v="MWABUMA"/>
    <x v="2"/>
    <x v="1"/>
    <s v="Dispensary"/>
    <n v="0"/>
  </r>
  <r>
    <s v="Simiyu25"/>
    <s v="MWAMANIMBA"/>
    <x v="2"/>
    <x v="1"/>
    <s v="Dispensary"/>
    <n v="0"/>
  </r>
  <r>
    <s v="Simiyu26"/>
    <s v="MWASHATA"/>
    <x v="2"/>
    <x v="1"/>
    <s v="Dispensary"/>
    <n v="0"/>
  </r>
  <r>
    <s v="Simiyu27"/>
    <s v="MWAMISHALI"/>
    <x v="2"/>
    <x v="1"/>
    <s v="Dispensary"/>
    <n v="0"/>
  </r>
  <r>
    <s v="Simiyu28"/>
    <s v="ISENGWA"/>
    <x v="2"/>
    <x v="1"/>
    <s v="Dispensary"/>
    <n v="0"/>
  </r>
  <r>
    <s v="Simiyu29"/>
    <s v="NYANZA"/>
    <x v="2"/>
    <x v="1"/>
    <s v="Dispensary"/>
    <n v="0"/>
  </r>
  <r>
    <s v="Simiyu30"/>
    <s v="MWABULUTAGO "/>
    <x v="2"/>
    <x v="1"/>
    <s v="Dispensary"/>
    <n v="0"/>
  </r>
  <r>
    <s v="Simiyu31"/>
    <s v="MWANJOLO"/>
    <x v="2"/>
    <x v="1"/>
    <s v="Dispensary"/>
    <n v="0"/>
  </r>
  <r>
    <s v="Simiyu32"/>
    <s v="MWABAGALU"/>
    <x v="2"/>
    <x v="1"/>
    <s v="Dispensary"/>
    <n v="0"/>
  </r>
  <r>
    <s v="Simiyu33"/>
    <s v="BULYASHI"/>
    <x v="2"/>
    <x v="1"/>
    <s v="Dispensary"/>
    <n v="0"/>
  </r>
  <r>
    <s v="Simiyu34"/>
    <s v="MWABUSALU"/>
    <x v="2"/>
    <x v="1"/>
    <s v="Dispensary"/>
    <n v="0"/>
  </r>
  <r>
    <s v="Simiyu35"/>
    <s v="MAKAO"/>
    <x v="2"/>
    <x v="1"/>
    <s v="Dispensary"/>
    <n v="0"/>
  </r>
  <r>
    <s v="Simiyu36"/>
    <s v="MWAGENI"/>
    <x v="2"/>
    <x v="1"/>
    <s v="Dispensary"/>
    <n v="0"/>
  </r>
  <r>
    <s v="Simiyu37"/>
    <s v="CHAMBALA"/>
    <x v="2"/>
    <x v="1"/>
    <s v="Dispensary"/>
    <n v="0"/>
  </r>
  <r>
    <s v="Simiyu38"/>
    <s v="NG'HOBOKO"/>
    <x v="2"/>
    <x v="1"/>
    <s v="Dispensary"/>
    <n v="0"/>
  </r>
  <r>
    <s v="Simiyu39"/>
    <s v="MWAMANONI"/>
    <x v="2"/>
    <x v="1"/>
    <s v="Dispensary"/>
    <n v="0"/>
  </r>
  <r>
    <s v="Simiyu40"/>
    <s v="LUBIGA"/>
    <x v="2"/>
    <x v="1"/>
    <s v="Dispensary"/>
    <n v="0"/>
  </r>
  <r>
    <s v="Simiyu41"/>
    <s v="LONGALONHIGA"/>
    <x v="2"/>
    <x v="1"/>
    <s v="Dispensary"/>
    <n v="0"/>
  </r>
  <r>
    <s v="Simiyu42"/>
    <s v="SEMU"/>
    <x v="2"/>
    <x v="1"/>
    <s v="Dispensary"/>
    <n v="0"/>
  </r>
  <r>
    <s v="Simiyu43"/>
    <s v="MWAMALOLE"/>
    <x v="2"/>
    <x v="1"/>
    <s v="Dispensary"/>
    <n v="0"/>
  </r>
  <r>
    <s v="Simiyu44"/>
    <s v="NKOMA."/>
    <x v="2"/>
    <x v="1"/>
    <s v="Dispensary"/>
    <n v="0"/>
  </r>
  <r>
    <s v="Simiyu45"/>
    <s v="MWAKIPOPO"/>
    <x v="2"/>
    <x v="1"/>
    <s v="Dispensary"/>
    <n v="0"/>
  </r>
  <r>
    <s v="Simiyu46"/>
    <s v="NEW STAND BAKWATA DISP"/>
    <x v="2"/>
    <x v="0"/>
    <s v="Dispensary"/>
    <n v="0"/>
  </r>
  <r>
    <s v="Simiyu47"/>
    <s v="JINAMO"/>
    <x v="2"/>
    <x v="1"/>
    <s v="Dispensary"/>
    <n v="0"/>
  </r>
  <r>
    <s v="Simiyu48"/>
    <s v="MBALAGANE"/>
    <x v="2"/>
    <x v="1"/>
    <s v="Dispensary"/>
    <n v="0"/>
  </r>
  <r>
    <s v="Simiyu49"/>
    <s v="MINYANDA"/>
    <x v="2"/>
    <x v="1"/>
    <s v="Dispensary"/>
    <n v="0"/>
  </r>
  <r>
    <s v="Simiyu50"/>
    <s v="MWANGIKULU"/>
    <x v="2"/>
    <x v="1"/>
    <s v="Dispensary"/>
    <n v="0"/>
  </r>
  <r>
    <s v="Simiyu51"/>
    <s v="MBUSHI"/>
    <x v="2"/>
    <x v="1"/>
    <s v="Dispensary"/>
    <n v="0"/>
  </r>
  <r>
    <s v="Simiyu52"/>
    <s v="MWAKALUBA"/>
    <x v="2"/>
    <x v="1"/>
    <s v="Dispensary"/>
    <n v="0"/>
  </r>
  <r>
    <s v="Simiyu53"/>
    <s v="SUNGU"/>
    <x v="2"/>
    <x v="1"/>
    <s v="Dispensary"/>
    <n v="0"/>
  </r>
  <r>
    <s v="Simiyu54"/>
    <s v="IKINDILO HC"/>
    <x v="2"/>
    <x v="1"/>
    <s v="Health Centre"/>
    <n v="0"/>
  </r>
  <r>
    <s v="Simiyu55"/>
    <s v="ZAGAYU HC"/>
    <x v="2"/>
    <x v="1"/>
    <s v="Health Centre"/>
    <n v="0"/>
  </r>
  <r>
    <s v="Simiyu56"/>
    <s v="NKOMA HC"/>
    <x v="2"/>
    <x v="1"/>
    <s v="Health Centre"/>
    <n v="1"/>
  </r>
  <r>
    <s v="Simiyu57"/>
    <s v="SAGATI DISP"/>
    <x v="2"/>
    <x v="2"/>
    <s v="Dispensary"/>
    <n v="0"/>
  </r>
  <r>
    <s v="Simiyu58"/>
    <s v="MWASWALE DISP"/>
    <x v="2"/>
    <x v="2"/>
    <s v="Dispensary"/>
    <n v="0"/>
  </r>
  <r>
    <s v="Simiyu59"/>
    <s v="NANGALE DISP"/>
    <x v="2"/>
    <x v="2"/>
    <s v="Dispensary"/>
    <n v="0"/>
  </r>
  <r>
    <s v="Simiyu60"/>
    <s v="MIGATO DISP"/>
    <x v="2"/>
    <x v="2"/>
    <s v="Dispensary"/>
    <n v="0"/>
  </r>
  <r>
    <s v="Simiyu61"/>
    <s v="MWABUKI DISP"/>
    <x v="2"/>
    <x v="2"/>
    <s v="Dispensary"/>
    <n v="0"/>
  </r>
  <r>
    <s v="Simiyu62"/>
    <s v="HABIYA"/>
    <x v="2"/>
    <x v="2"/>
    <s v="Dispensary"/>
    <n v="0"/>
  </r>
  <r>
    <s v="Simiyu63"/>
    <s v="BUMERA DISP"/>
    <x v="2"/>
    <x v="2"/>
    <s v="Dispensary"/>
    <n v="0"/>
  </r>
  <r>
    <s v="Simiyu64"/>
    <s v="GASWA DISP"/>
    <x v="2"/>
    <x v="2"/>
    <s v="Dispensary"/>
    <n v="0"/>
  </r>
  <r>
    <s v="Simiyu65"/>
    <s v="MHUNZE DISP"/>
    <x v="2"/>
    <x v="2"/>
    <s v="Dispensary"/>
    <n v="0"/>
  </r>
  <r>
    <s v="Simiyu66"/>
    <s v="LAGANGABILILI DISP"/>
    <x v="2"/>
    <x v="2"/>
    <s v="Dispensary"/>
    <n v="0"/>
  </r>
  <r>
    <s v="Simiyu67"/>
    <s v="NANGA DISP"/>
    <x v="2"/>
    <x v="2"/>
    <s v="Dispensary"/>
    <n v="0"/>
  </r>
  <r>
    <s v="Simiyu68"/>
    <s v="MAHEMBE DISP"/>
    <x v="2"/>
    <x v="2"/>
    <s v="Dispensary"/>
    <n v="1"/>
  </r>
  <r>
    <s v="Simiyu69"/>
    <s v="KINAMWELI DISP"/>
    <x v="2"/>
    <x v="2"/>
    <s v="Dispensary"/>
    <n v="0"/>
  </r>
  <r>
    <s v="Simiyu70"/>
    <s v="SUNZULA DISP"/>
    <x v="2"/>
    <x v="2"/>
    <s v="Dispensary"/>
    <n v="0"/>
  </r>
  <r>
    <s v="Simiyu71"/>
    <s v="SAWIDA DISP"/>
    <x v="2"/>
    <x v="2"/>
    <s v="Dispensary"/>
    <n v="0"/>
  </r>
  <r>
    <s v="Simiyu72"/>
    <s v="MWANUNUI DISP"/>
    <x v="2"/>
    <x v="2"/>
    <s v="Dispensary"/>
    <n v="0"/>
  </r>
  <r>
    <s v="Simiyu73"/>
    <s v="MWAMAPALALA DISP"/>
    <x v="2"/>
    <x v="2"/>
    <s v="Dispensary"/>
    <n v="1"/>
  </r>
  <r>
    <s v="Simiyu74"/>
    <s v="BUNAMALA  MBUGANI DISP"/>
    <x v="2"/>
    <x v="2"/>
    <s v="Dispensary"/>
    <n v="0"/>
  </r>
  <r>
    <s v="Simiyu75"/>
    <s v="NYAMALAPA DISP"/>
    <x v="2"/>
    <x v="2"/>
    <s v="Dispensary"/>
    <n v="0"/>
  </r>
  <r>
    <s v="Simiyu76"/>
    <s v="LUGULU DISP"/>
    <x v="2"/>
    <x v="2"/>
    <s v="Dispensary"/>
    <n v="1"/>
  </r>
  <r>
    <s v="Simiyu77"/>
    <s v="ZANZUI DISP"/>
    <x v="2"/>
    <x v="2"/>
    <s v="Dispensary"/>
    <n v="1"/>
  </r>
  <r>
    <s v="Simiyu78"/>
    <s v="WAZAZI DISP"/>
    <x v="2"/>
    <x v="2"/>
    <s v="Dispensary"/>
    <n v="0"/>
  </r>
  <r>
    <s v="Simiyu79"/>
    <s v="U.W.T DISPENSARY"/>
    <x v="2"/>
    <x v="2"/>
    <s v="Dispensary"/>
    <n v="0"/>
  </r>
  <r>
    <s v="Simiyu80"/>
    <s v="KASHISHI DISP"/>
    <x v="2"/>
    <x v="2"/>
    <s v="Dispensary"/>
    <n v="0"/>
  </r>
  <r>
    <s v="Simiyu81"/>
    <s v="NGEME DISP"/>
    <x v="2"/>
    <x v="2"/>
    <s v="Dispensary"/>
    <n v="0"/>
  </r>
  <r>
    <s v="Simiyu82"/>
    <s v="CHINAMILI DISP"/>
    <x v="2"/>
    <x v="2"/>
    <s v="Dispensary"/>
    <n v="0"/>
  </r>
  <r>
    <s v="Simiyu83"/>
    <s v="NKUYU DISPENSARY"/>
    <x v="2"/>
    <x v="2"/>
    <s v="Dispensary"/>
    <n v="0"/>
  </r>
  <r>
    <s v="Simiyu84"/>
    <s v="MITOBO DISPENSARY"/>
    <x v="2"/>
    <x v="2"/>
    <s v="Dispensary"/>
    <n v="0"/>
  </r>
  <r>
    <s v="Simiyu85"/>
    <s v="LONGALOMBOGO DISPENSARY"/>
    <x v="2"/>
    <x v="2"/>
    <s v="Dispensary"/>
    <n v="0"/>
  </r>
  <r>
    <s v="Simiyu86"/>
    <s v="ISANGA DISPENSARY"/>
    <x v="2"/>
    <x v="2"/>
    <s v="Dispensary"/>
    <n v="1"/>
  </r>
  <r>
    <s v="Simiyu87"/>
    <s v="BUNAMHALA CHUONI DISPENSARY"/>
    <x v="2"/>
    <x v="2"/>
    <s v="Dispensary"/>
    <n v="0"/>
  </r>
  <r>
    <s v="Simiyu88"/>
    <s v="BUPANDAGILA SDA DISP"/>
    <x v="2"/>
    <x v="2"/>
    <s v="Dispensary"/>
    <n v="0"/>
  </r>
  <r>
    <s v="Simiyu89"/>
    <s v="DR. MADUHU DISPENSARY"/>
    <x v="2"/>
    <x v="2"/>
    <s v="Dispensary"/>
    <n v="0"/>
  </r>
  <r>
    <s v="Simiyu90"/>
    <s v="DR. MWIJAGE CLINIC"/>
    <x v="2"/>
    <x v="2"/>
    <s v="Dispensary"/>
    <n v="0"/>
  </r>
  <r>
    <s v="Simiyu91"/>
    <s v="GUDUWE DISPENSARY"/>
    <x v="2"/>
    <x v="2"/>
    <s v="Dispensary"/>
    <n v="0"/>
  </r>
  <r>
    <s v="Simiyu92"/>
    <s v="KILULU DISPENSARY"/>
    <x v="2"/>
    <x v="2"/>
    <s v="Dispensary"/>
    <n v="0"/>
  </r>
  <r>
    <s v="Simiyu93"/>
    <s v="MAJAHIDA AICT DISPENSARY"/>
    <x v="2"/>
    <x v="2"/>
    <s v="Dispensary"/>
    <n v="1"/>
  </r>
  <r>
    <s v="Simiyu94"/>
    <s v="MATALE DISPENSARY"/>
    <x v="2"/>
    <x v="2"/>
    <s v="Dispensary"/>
    <n v="0"/>
  </r>
  <r>
    <s v="Simiyu95"/>
    <s v="MUHOJA KMT DISPENSARY"/>
    <x v="2"/>
    <x v="2"/>
    <s v="Dispensary"/>
    <n v="1"/>
  </r>
  <r>
    <s v="Simiyu96"/>
    <s v="MWAKIBUGA DISPENSARY"/>
    <x v="2"/>
    <x v="2"/>
    <s v="Dispensary"/>
    <n v="1"/>
  </r>
  <r>
    <s v="Simiyu97"/>
    <s v="MWANALEGUMA DISPENSARY"/>
    <x v="2"/>
    <x v="2"/>
    <s v="Dispensary"/>
    <n v="0"/>
  </r>
  <r>
    <s v="Simiyu98"/>
    <s v="NYANGOKOLWA DISPENSARY"/>
    <x v="2"/>
    <x v="2"/>
    <s v="Dispensary"/>
    <n v="1"/>
  </r>
  <r>
    <s v="Simiyu99"/>
    <s v="NYAUMATA DISPENSARY"/>
    <x v="2"/>
    <x v="2"/>
    <s v="Dispensary"/>
    <n v="1"/>
  </r>
  <r>
    <s v="Simiyu100"/>
    <s v="OLD MASWA DISPENSARY"/>
    <x v="2"/>
    <x v="2"/>
    <s v="Dispensary"/>
    <n v="1"/>
  </r>
  <r>
    <s v="Simiyu101"/>
    <s v="BARIADI MAGEREZA"/>
    <x v="2"/>
    <x v="2"/>
    <s v="Dispensary"/>
    <n v="0"/>
  </r>
  <r>
    <s v="Simiyu102"/>
    <s v="DITIMA DISPENSARY"/>
    <x v="2"/>
    <x v="2"/>
    <s v="Dispensary"/>
    <n v="0"/>
  </r>
  <r>
    <s v="Simiyu103"/>
    <s v="NGULYATI HEALTH CENTRE"/>
    <x v="2"/>
    <x v="2"/>
    <s v="Health Centre"/>
    <n v="1"/>
  </r>
  <r>
    <s v="Simiyu104"/>
    <s v="MUUNGANO HEALTH CENTRE"/>
    <x v="2"/>
    <x v="2"/>
    <s v="Health Centre"/>
    <n v="0"/>
  </r>
  <r>
    <s v="Simiyu105"/>
    <s v="BARIADI TOWN COUNCIL  "/>
    <x v="2"/>
    <x v="2"/>
    <s v="Hospital"/>
    <n v="1"/>
  </r>
  <r>
    <s v="Simiyu106"/>
    <s v="MASWA"/>
    <x v="2"/>
    <x v="2"/>
    <s v="Hospital"/>
    <n v="1"/>
  </r>
  <r>
    <s v="Simiyu107"/>
    <s v="SONGAMBELE RC"/>
    <x v="2"/>
    <x v="2"/>
    <s v="Health Centre"/>
    <n v="1"/>
  </r>
  <r>
    <s v="Simiyu108"/>
    <s v="Byuna "/>
    <x v="2"/>
    <x v="2"/>
    <s v="Health Centre"/>
    <n v="0"/>
  </r>
  <r>
    <s v="Simiyu109"/>
    <s v="GAMBOSI"/>
    <x v="2"/>
    <x v="2"/>
    <s v="Dispensary"/>
    <n v="0"/>
  </r>
  <r>
    <s v="Simiyu110"/>
    <s v="NKOLOLO DISP"/>
    <x v="2"/>
    <x v="2"/>
    <s v="Dispensary"/>
    <n v="1"/>
  </r>
  <r>
    <s v="Simiyu111"/>
    <s v="IHUSI DISPENSARY "/>
    <x v="2"/>
    <x v="2"/>
    <s v="Dispensary"/>
    <n v="0"/>
  </r>
  <r>
    <s v="Simiyu112"/>
    <s v="NYAWA DISPENSARY"/>
    <x v="2"/>
    <x v="2"/>
    <s v="Dispensary"/>
    <n v="0"/>
  </r>
  <r>
    <s v="Simiyu113"/>
    <s v="HALAWA"/>
    <x v="2"/>
    <x v="2"/>
    <s v="Dispensary"/>
    <n v="0"/>
  </r>
  <r>
    <s v="Simiyu114"/>
    <s v="NG'ARITA"/>
    <x v="2"/>
    <x v="2"/>
    <s v="Dispensary"/>
    <n v="0"/>
  </r>
  <r>
    <s v="Simiyu115"/>
    <s v="MASEWA"/>
    <x v="2"/>
    <x v="2"/>
    <s v="Dispensary"/>
    <n v="1"/>
  </r>
  <r>
    <s v="Simiyu116"/>
    <s v="IGEGU"/>
    <x v="2"/>
    <x v="2"/>
    <s v="Dispensary"/>
    <n v="1"/>
  </r>
  <r>
    <s v="Simiyu117"/>
    <s v="IKUNGULYAMBESI DISPENSARY "/>
    <x v="2"/>
    <x v="2"/>
    <s v="Dispensary"/>
    <n v="0"/>
  </r>
  <r>
    <s v="Simiyu118"/>
    <s v=" MATONGO DISP"/>
    <x v="2"/>
    <x v="2"/>
    <s v="Dispensary"/>
    <n v="1"/>
  </r>
  <r>
    <s v="Simiyu119"/>
    <s v="GIBESHI DISPENSARY "/>
    <x v="2"/>
    <x v="2"/>
    <s v="Dispensary"/>
    <n v="0"/>
  </r>
  <r>
    <s v="Simiyu120"/>
    <s v="KASOLI"/>
    <x v="2"/>
    <x v="2"/>
    <s v="Dispensary"/>
    <n v="1"/>
  </r>
  <r>
    <s v="Simiyu121"/>
    <s v="LULAYU"/>
    <x v="2"/>
    <x v="2"/>
    <s v="Dispensary"/>
    <n v="0"/>
  </r>
  <r>
    <s v="Simiyu122"/>
    <s v="DUTWA DISPENSARY"/>
    <x v="2"/>
    <x v="2"/>
    <s v="Dispensary"/>
    <n v="1"/>
  </r>
  <r>
    <s v="Simiyu123"/>
    <s v="NYAMIKOMA DISP"/>
    <x v="2"/>
    <x v="2"/>
    <s v="Dispensary"/>
    <n v="0"/>
  </r>
  <r>
    <s v="Simiyu124"/>
    <s v="BANEMHI"/>
    <x v="2"/>
    <x v="2"/>
    <s v="Dispensary"/>
    <n v="1"/>
  </r>
  <r>
    <s v="Simiyu125"/>
    <s v="MWASINASI DISP"/>
    <x v="2"/>
    <x v="2"/>
    <s v="Dispensary"/>
    <n v="1"/>
  </r>
  <r>
    <s v="Simiyu126"/>
    <s v="NYAMSWA DISPENSARY"/>
    <x v="2"/>
    <x v="2"/>
    <s v="Dispensary"/>
    <n v="0"/>
  </r>
  <r>
    <s v="Simiyu127"/>
    <s v="GASUMA "/>
    <x v="2"/>
    <x v="2"/>
    <s v="Dispensary"/>
    <n v="0"/>
  </r>
  <r>
    <s v="Simiyu128"/>
    <s v="SAPIWI "/>
    <x v="2"/>
    <x v="2"/>
    <s v="Dispensary"/>
    <n v="0"/>
  </r>
  <r>
    <s v="Simiyu129"/>
    <s v="DUTWA WAZAZI "/>
    <x v="2"/>
    <x v="2"/>
    <s v="Dispensary"/>
    <n v="0"/>
  </r>
  <r>
    <s v="Simiyu130"/>
    <s v="MWASUBUYA DISPENSARY"/>
    <x v="2"/>
    <x v="2"/>
    <s v="Dispensary"/>
    <n v="1"/>
  </r>
  <r>
    <s v="Simiyu131"/>
    <s v="SAKWE DISPENSARY"/>
    <x v="2"/>
    <x v="2"/>
    <s v="Dispensary"/>
    <n v="1"/>
  </r>
  <r>
    <s v="Simiyu132"/>
    <s v="MISWAKI"/>
    <x v="2"/>
    <x v="2"/>
    <s v="Dispensary"/>
    <n v="0"/>
  </r>
  <r>
    <s v="Simiyu133"/>
    <s v="MWAMLAPA DISPENSARY"/>
    <x v="2"/>
    <x v="2"/>
    <s v="Dispensary"/>
    <n v="1"/>
  </r>
  <r>
    <s v="Simiyu134"/>
    <s v="IKUNGULYABASHASHI"/>
    <x v="2"/>
    <x v="2"/>
    <s v="Dispensary"/>
    <n v="0"/>
  </r>
  <r>
    <s v="Simiyu135"/>
    <s v="IGAGANULWA AICT DISPENSARY"/>
    <x v="2"/>
    <x v="2"/>
    <s v="Dispensary"/>
    <n v="0"/>
  </r>
  <r>
    <s v="Simiyu136"/>
    <s v="NYALUHANDE"/>
    <x v="2"/>
    <x v="2"/>
    <s v="Dispensary"/>
    <n v="0"/>
  </r>
  <r>
    <s v="Simiyu137"/>
    <s v="SHIGALA"/>
    <x v="2"/>
    <x v="2"/>
    <s v="Dispensary"/>
    <n v="0"/>
  </r>
  <r>
    <s v="Simiyu138"/>
    <s v="NGASAMO"/>
    <x v="2"/>
    <x v="2"/>
    <s v="Dispensary"/>
    <n v="0"/>
  </r>
  <r>
    <s v="Simiyu139"/>
    <s v="MWANANGI"/>
    <x v="2"/>
    <x v="2"/>
    <s v="Dispensary"/>
    <n v="1"/>
  </r>
  <r>
    <s v="Simiyu140"/>
    <s v="MWANHALE"/>
    <x v="2"/>
    <x v="2"/>
    <s v="Dispensary"/>
    <n v="1"/>
  </r>
  <r>
    <s v="Simiyu141"/>
    <s v="KIJERESHI"/>
    <x v="2"/>
    <x v="2"/>
    <s v="Dispensary"/>
    <n v="0"/>
  </r>
  <r>
    <s v="Simiyu142"/>
    <s v="MWASAMBA"/>
    <x v="2"/>
    <x v="2"/>
    <s v="Dispensary"/>
    <n v="1"/>
  </r>
  <r>
    <s v="Simiyu143"/>
    <s v="GININIGA"/>
    <x v="2"/>
    <x v="2"/>
    <s v="Dispensary"/>
    <n v="0"/>
  </r>
  <r>
    <s v="Simiyu144"/>
    <s v="MALILI"/>
    <x v="2"/>
    <x v="2"/>
    <s v="Dispensary"/>
    <n v="1"/>
  </r>
  <r>
    <s v="Simiyu145"/>
    <s v="MWAMIGONGWA"/>
    <x v="2"/>
    <x v="2"/>
    <s v="Dispensary"/>
    <n v="0"/>
  </r>
  <r>
    <s v="Simiyu146"/>
    <s v="LUTUBIGA"/>
    <x v="2"/>
    <x v="2"/>
    <s v="Dispensary"/>
    <n v="0"/>
  </r>
  <r>
    <s v="Simiyu147"/>
    <s v="LAMADI "/>
    <x v="2"/>
    <x v="2"/>
    <s v="Dispensary"/>
    <n v="0"/>
  </r>
  <r>
    <s v="Simiyu148"/>
    <s v="MUNGU KWANZA"/>
    <x v="2"/>
    <x v="2"/>
    <s v="Dispensary"/>
    <n v="1"/>
  </r>
  <r>
    <s v="Simiyu149"/>
    <s v="MENONITE "/>
    <x v="2"/>
    <x v="2"/>
    <s v="Dispensary"/>
    <n v="0"/>
  </r>
  <r>
    <s v="Simiyu150"/>
    <s v="LUKUNGU"/>
    <x v="2"/>
    <x v="2"/>
    <s v="Dispensary"/>
    <n v="0"/>
  </r>
  <r>
    <s v="Simiyu151"/>
    <s v="KILOLELI"/>
    <x v="2"/>
    <x v="2"/>
    <s v="Dispensary"/>
    <n v="0"/>
  </r>
  <r>
    <s v="Simiyu152"/>
    <s v="IJIHA"/>
    <x v="2"/>
    <x v="2"/>
    <s v="Dispensary"/>
    <n v="0"/>
  </r>
  <r>
    <s v="Simiyu153"/>
    <s v="MWAMJULILA"/>
    <x v="2"/>
    <x v="2"/>
    <s v="Dispensary"/>
    <n v="0"/>
  </r>
  <r>
    <s v="Simiyu154"/>
    <s v="MWAMAGIGISI"/>
    <x v="2"/>
    <x v="2"/>
    <s v="Dispensary"/>
    <n v="0"/>
  </r>
  <r>
    <s v="Simiyu155"/>
    <s v="BUSHIGWAMALA"/>
    <x v="2"/>
    <x v="2"/>
    <s v="Dispensary"/>
    <n v="0"/>
  </r>
  <r>
    <s v="Simiyu156"/>
    <s v="NYAMIKOMA"/>
    <x v="2"/>
    <x v="2"/>
    <s v="Dispensary"/>
    <n v="0"/>
  </r>
  <r>
    <s v="Simiyu157"/>
    <s v="KALEMERA"/>
    <x v="2"/>
    <x v="2"/>
    <s v="Dispensary"/>
    <n v="1"/>
  </r>
  <r>
    <s v="Simiyu158"/>
    <s v="BADUGU"/>
    <x v="2"/>
    <x v="2"/>
    <s v="Dispensary"/>
    <n v="0"/>
  </r>
  <r>
    <s v="Simiyu159"/>
    <s v="BULIMA"/>
    <x v="2"/>
    <x v="2"/>
    <s v="Dispensary"/>
    <n v="1"/>
  </r>
  <r>
    <s v="Simiyu160"/>
    <s v="IGALUKILO"/>
    <x v="2"/>
    <x v="2"/>
    <s v="Health Centre"/>
    <n v="0"/>
  </r>
  <r>
    <s v="Simiyu161"/>
    <s v="NASSA"/>
    <x v="2"/>
    <x v="2"/>
    <s v="Health Centre"/>
    <n v="1"/>
  </r>
  <r>
    <s v="Simiyu162"/>
    <s v="MKULA"/>
    <x v="2"/>
    <x v="2"/>
    <s v="Hospital"/>
    <n v="0"/>
  </r>
  <r>
    <s v="Simiyu163"/>
    <s v="LALAGO"/>
    <x v="2"/>
    <x v="2"/>
    <s v="Health Centre"/>
    <n v="1"/>
  </r>
  <r>
    <s v="Simiyu164"/>
    <s v="MALAMPAKA"/>
    <x v="2"/>
    <x v="2"/>
    <s v="Health Centre"/>
    <n v="1"/>
  </r>
  <r>
    <s v="Simiyu165"/>
    <s v="MWASAYI"/>
    <x v="2"/>
    <x v="2"/>
    <s v="Health Centre"/>
    <n v="0"/>
  </r>
  <r>
    <s v="Simiyu166"/>
    <s v="BADI"/>
    <x v="2"/>
    <x v="2"/>
    <s v="Dispensary"/>
    <n v="1"/>
  </r>
  <r>
    <s v="Simiyu167"/>
    <s v="MWAGALA DISPENSARY"/>
    <x v="2"/>
    <x v="2"/>
    <s v="Dispensary"/>
    <n v="0"/>
  </r>
  <r>
    <s v="Simiyu168"/>
    <s v="DODOMA"/>
    <x v="2"/>
    <x v="2"/>
    <s v="Dispensary"/>
    <n v="0"/>
  </r>
  <r>
    <s v="Simiyu169"/>
    <s v="KINAMWIGULU"/>
    <x v="2"/>
    <x v="2"/>
    <s v="Dispensary"/>
    <n v="0"/>
  </r>
  <r>
    <s v="Simiyu170"/>
    <s v="MALITA"/>
    <x v="2"/>
    <x v="2"/>
    <s v="Dispensary"/>
    <n v="1"/>
  </r>
  <r>
    <s v="Simiyu171"/>
    <s v="SAYUSAYU  DISP"/>
    <x v="2"/>
    <x v="2"/>
    <s v="Dispensary"/>
    <n v="0"/>
  </r>
  <r>
    <s v="Simiyu172"/>
    <s v="BUDEKWA DISP"/>
    <x v="2"/>
    <x v="2"/>
    <s v="Dispensary"/>
    <n v="1"/>
  </r>
  <r>
    <s v="Simiyu173"/>
    <s v="BUGALAMA DISPENSARY"/>
    <x v="2"/>
    <x v="2"/>
    <s v="Dispensary"/>
    <n v="1"/>
  </r>
  <r>
    <s v="Simiyu174"/>
    <s v="MASANWA DISPENSARY"/>
    <x v="2"/>
    <x v="2"/>
    <s v="Dispensary"/>
    <n v="1"/>
  </r>
  <r>
    <s v="Simiyu175"/>
    <s v="IKULILO DISPENSARY"/>
    <x v="2"/>
    <x v="2"/>
    <s v="Dispensary"/>
    <n v="0"/>
  </r>
  <r>
    <s v="Simiyu176"/>
    <s v="SANGAMWALUGESHA"/>
    <x v="2"/>
    <x v="2"/>
    <s v="Dispensary"/>
    <n v="1"/>
  </r>
  <r>
    <s v="Simiyu177"/>
    <s v="SHINYANGA MWENGE DISPENSARY"/>
    <x v="2"/>
    <x v="2"/>
    <s v="Dispensary"/>
    <n v="0"/>
  </r>
  <r>
    <s v="Simiyu178"/>
    <s v="BUSHASHI DIPENSARY"/>
    <x v="2"/>
    <x v="2"/>
    <s v="Dispensary"/>
    <n v="1"/>
  </r>
  <r>
    <s v="Simiyu179"/>
    <s v="IPILILO DISPENSARY"/>
    <x v="2"/>
    <x v="2"/>
    <s v="Dispensary"/>
    <n v="1"/>
  </r>
  <r>
    <s v="Simiyu180"/>
    <s v="MWAMITUMAI DISP"/>
    <x v="2"/>
    <x v="2"/>
    <s v="Dispensary"/>
    <n v="0"/>
  </r>
  <r>
    <s v="Simiyu181"/>
    <s v="ISANGA DISP"/>
    <x v="2"/>
    <x v="2"/>
    <s v="Dispensary"/>
    <n v="0"/>
  </r>
  <r>
    <s v="Simiyu182"/>
    <s v="DULUNG'WA DISPENSARY"/>
    <x v="2"/>
    <x v="2"/>
    <s v="Dispensary"/>
    <n v="0"/>
  </r>
  <r>
    <s v="Simiyu183"/>
    <s v="KADOTO"/>
    <x v="2"/>
    <x v="2"/>
    <s v="Dispensary"/>
    <n v="0"/>
  </r>
  <r>
    <s v="Simiyu184"/>
    <s v="ILAMATA"/>
    <x v="2"/>
    <x v="2"/>
    <s v="Dispensary"/>
    <n v="0"/>
  </r>
  <r>
    <s v="Simiyu185"/>
    <s v="MWABAYANDA DISP"/>
    <x v="2"/>
    <x v="2"/>
    <s v="Dispensary"/>
    <n v="0"/>
  </r>
  <r>
    <s v="Simiyu186"/>
    <s v="GULA DISPENSARY"/>
    <x v="2"/>
    <x v="2"/>
    <s v="Dispensary"/>
    <n v="0"/>
  </r>
  <r>
    <s v="Simiyu187"/>
    <s v="SULU"/>
    <x v="2"/>
    <x v="2"/>
    <s v="Dispensary"/>
    <n v="0"/>
  </r>
  <r>
    <s v="Simiyu188"/>
    <s v="MWABOMBA"/>
    <x v="2"/>
    <x v="2"/>
    <s v="Dispensary"/>
    <n v="0"/>
  </r>
  <r>
    <s v="Simiyu189"/>
    <s v="SENG'WA DISPENSARY"/>
    <x v="2"/>
    <x v="2"/>
    <s v="Dispensary"/>
    <n v="0"/>
  </r>
  <r>
    <s v="Simiyu190"/>
    <s v="SENANI DISPENSARY"/>
    <x v="2"/>
    <x v="2"/>
    <s v="Dispensary"/>
    <n v="0"/>
  </r>
  <r>
    <s v="Simiyu191"/>
    <s v="MWABULIMBU"/>
    <x v="2"/>
    <x v="2"/>
    <s v="Dispensary"/>
    <n v="1"/>
  </r>
  <r>
    <s v="Simiyu192"/>
    <s v="MWAMANENGE DISPENSARY"/>
    <x v="2"/>
    <x v="2"/>
    <s v="Dispensary"/>
    <n v="0"/>
  </r>
  <r>
    <s v="Simiyu193"/>
    <s v="NGULIGULI"/>
    <x v="2"/>
    <x v="2"/>
    <s v="Dispensary"/>
    <n v="0"/>
  </r>
  <r>
    <s v="Simiyu194"/>
    <s v="ISAGENG'HE  DISP"/>
    <x v="2"/>
    <x v="2"/>
    <s v="Dispensary"/>
    <n v="0"/>
  </r>
  <r>
    <s v="Simiyu195"/>
    <s v="MASELA"/>
    <x v="2"/>
    <x v="2"/>
    <s v="Dispensary"/>
    <n v="0"/>
  </r>
  <r>
    <s v="Simiyu196"/>
    <s v="MASWA SEC "/>
    <x v="2"/>
    <x v="2"/>
    <s v="Dispensary"/>
    <n v="1"/>
  </r>
  <r>
    <s v="Simiyu197"/>
    <s v="MALYA DISPENSARY"/>
    <x v="2"/>
    <x v="2"/>
    <s v="Dispensary"/>
    <n v="0"/>
  </r>
  <r>
    <s v="Simiyu198"/>
    <s v="MWABAGALU DISPENSARY"/>
    <x v="2"/>
    <x v="2"/>
    <s v="Dispensary"/>
    <n v="1"/>
  </r>
  <r>
    <s v="Simiyu199"/>
    <s v="MWANG'HONOLI"/>
    <x v="2"/>
    <x v="2"/>
    <s v="Dispensary"/>
    <n v="0"/>
  </r>
  <r>
    <s v="Simiyu200"/>
    <s v="MWASHEGESHI  DISPENSARY"/>
    <x v="2"/>
    <x v="2"/>
    <s v="Dispensary"/>
    <n v="1"/>
  </r>
  <r>
    <s v="Simiyu201"/>
    <s v="WAZAZI BINZA DISPENSARY"/>
    <x v="2"/>
    <x v="2"/>
    <s v="Dispensary"/>
    <n v="1"/>
  </r>
  <r>
    <s v="Simiyu202"/>
    <s v="MPINDO DISPENSARY"/>
    <x v="2"/>
    <x v="2"/>
    <s v="Dispensary"/>
    <n v="1"/>
  </r>
  <r>
    <s v="Simiyu203"/>
    <s v="IGUNYA DISPENSARY"/>
    <x v="2"/>
    <x v="2"/>
    <s v="Dispensary"/>
    <n v="1"/>
  </r>
  <r>
    <s v="Simiyu204"/>
    <s v="JIJA"/>
    <x v="2"/>
    <x v="2"/>
    <s v="Dispensary"/>
    <n v="1"/>
  </r>
  <r>
    <s v="Simiyu205"/>
    <s v="SHISHIYU DISPENSARY"/>
    <x v="2"/>
    <x v="2"/>
    <s v="Dispensary"/>
    <n v="0"/>
  </r>
  <r>
    <s v="Simiyu206"/>
    <s v="NYASHIMBA DISPENSARY"/>
    <x v="2"/>
    <x v="2"/>
    <s v="Dispensary"/>
    <n v="1"/>
  </r>
  <r>
    <s v="Simiyu207"/>
    <s v="ZEBEYA DISP"/>
    <x v="2"/>
    <x v="2"/>
    <s v="Dispensary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0DC24-4841-431A-9CAB-AA78117326E8}" name="PivotTable2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8:B32" firstHeaderRow="1" firstDataRow="1" firstDataCol="1"/>
  <pivotFields count="6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5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F4742-4C91-410D-A25C-663CEBE273D2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C19" firstHeaderRow="1" firstDataRow="1" firstDataCol="2"/>
  <pivotFields count="6">
    <pivotField showAll="0"/>
    <pivotField dataField="1" showAll="0"/>
    <pivotField axis="axisRow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3"/>
  </rowFields>
  <rowItems count="9">
    <i>
      <x/>
      <x/>
    </i>
    <i r="1">
      <x v="1"/>
    </i>
    <i>
      <x v="1"/>
      <x/>
    </i>
    <i r="1">
      <x v="1"/>
    </i>
    <i r="1">
      <x v="2"/>
    </i>
    <i>
      <x v="2"/>
      <x/>
    </i>
    <i r="1">
      <x v="1"/>
    </i>
    <i r="1">
      <x v="2"/>
    </i>
    <i t="grand">
      <x/>
    </i>
  </rowItems>
  <colItems count="1">
    <i/>
  </colItems>
  <dataFields count="1">
    <dataField name="Count of Facility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13451-56F4-45EE-84ED-979EEF03912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7" firstHeaderRow="1" firstDataRow="1" firstDataCol="1"/>
  <pivotFields count="6"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acility 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5B8B-866E-4EA4-B58F-E82C478D24B7}">
  <dimension ref="A4:F623"/>
  <sheetViews>
    <sheetView workbookViewId="0">
      <pane ySplit="4" topLeftCell="A597" activePane="bottomLeft" state="frozen"/>
      <selection pane="bottomLeft" activeCell="C4" sqref="C4:D623"/>
    </sheetView>
  </sheetViews>
  <sheetFormatPr defaultRowHeight="15" x14ac:dyDescent="0.25"/>
  <cols>
    <col min="1" max="1" width="17.5703125" style="64" customWidth="1"/>
    <col min="2" max="2" width="45.5703125" customWidth="1"/>
    <col min="3" max="3" width="15.42578125" customWidth="1"/>
    <col min="4" max="4" width="19.140625" customWidth="1"/>
    <col min="5" max="5" width="14.42578125" bestFit="1" customWidth="1"/>
  </cols>
  <sheetData>
    <row r="4" spans="1:6" x14ac:dyDescent="0.25">
      <c r="A4" s="65" t="s">
        <v>675</v>
      </c>
      <c r="B4" s="52" t="s">
        <v>672</v>
      </c>
      <c r="C4" s="52" t="s">
        <v>673</v>
      </c>
      <c r="D4" s="52" t="s">
        <v>1297</v>
      </c>
      <c r="E4" s="52" t="s">
        <v>1298</v>
      </c>
      <c r="F4" s="52" t="s">
        <v>1299</v>
      </c>
    </row>
    <row r="5" spans="1:6" ht="15.75" x14ac:dyDescent="0.25">
      <c r="A5" s="64" t="s">
        <v>819</v>
      </c>
      <c r="B5" s="53" t="str">
        <f>VLOOKUP(A5,Mara!A:G,6,FALSE)</f>
        <v>TGF</v>
      </c>
      <c r="C5" s="51" t="s">
        <v>674</v>
      </c>
      <c r="D5" t="str">
        <f>VLOOKUP(A5,Mara!A:H,8,FALSE)</f>
        <v>Private</v>
      </c>
      <c r="E5" t="str">
        <f>VLOOKUP(A5,Mara!A:I,9,FALSE)</f>
        <v>Health Centre</v>
      </c>
      <c r="F5">
        <f>VLOOKUP(A5,Mara!A:G,7,FALSE)</f>
        <v>3</v>
      </c>
    </row>
    <row r="6" spans="1:6" ht="15.75" x14ac:dyDescent="0.25">
      <c r="A6" s="64" t="s">
        <v>820</v>
      </c>
      <c r="B6" s="53" t="s">
        <v>24</v>
      </c>
      <c r="C6" s="51" t="s">
        <v>674</v>
      </c>
      <c r="D6" t="str">
        <f>VLOOKUP(A6,Mara!A:H,8,FALSE)</f>
        <v>Public</v>
      </c>
      <c r="E6" t="str">
        <f>VLOOKUP(A6,Mara!A:I,9,FALSE)</f>
        <v>Health Centre</v>
      </c>
      <c r="F6">
        <f>VLOOKUP(A6,Mara!A:G,7,FALSE)</f>
        <v>3</v>
      </c>
    </row>
    <row r="7" spans="1:6" ht="15.75" x14ac:dyDescent="0.25">
      <c r="A7" s="64" t="s">
        <v>821</v>
      </c>
      <c r="B7" s="53" t="s">
        <v>27</v>
      </c>
      <c r="C7" s="51" t="s">
        <v>674</v>
      </c>
      <c r="D7" t="str">
        <f>VLOOKUP(A7,Mara!A:H,8,FALSE)</f>
        <v>Private</v>
      </c>
      <c r="E7" t="str">
        <f>VLOOKUP(A7,Mara!A:I,9,FALSE)</f>
        <v>Hospital</v>
      </c>
      <c r="F7">
        <f>VLOOKUP(A7,Mara!A:G,7,FALSE)</f>
        <v>3</v>
      </c>
    </row>
    <row r="8" spans="1:6" ht="15.75" x14ac:dyDescent="0.25">
      <c r="A8" s="64" t="s">
        <v>822</v>
      </c>
      <c r="B8" s="53" t="s">
        <v>29</v>
      </c>
      <c r="C8" s="51" t="s">
        <v>674</v>
      </c>
      <c r="D8" t="str">
        <f>VLOOKUP(A8,Mara!A:H,8,FALSE)</f>
        <v>Private</v>
      </c>
      <c r="E8" t="str">
        <f>VLOOKUP(A8,Mara!A:I,9,FALSE)</f>
        <v>Health Centre</v>
      </c>
      <c r="F8">
        <f>VLOOKUP(A8,Mara!A:G,7,FALSE)</f>
        <v>3</v>
      </c>
    </row>
    <row r="9" spans="1:6" ht="15.75" x14ac:dyDescent="0.25">
      <c r="A9" s="64" t="s">
        <v>823</v>
      </c>
      <c r="B9" s="53" t="s">
        <v>32</v>
      </c>
      <c r="C9" s="51" t="s">
        <v>674</v>
      </c>
      <c r="D9" t="str">
        <f>VLOOKUP(A9,Mara!A:H,8,FALSE)</f>
        <v>Public</v>
      </c>
      <c r="E9" t="str">
        <f>VLOOKUP(A9,Mara!A:I,9,FALSE)</f>
        <v>Dispensary</v>
      </c>
      <c r="F9">
        <f>VLOOKUP(A9,Mara!A:G,7,FALSE)</f>
        <v>3</v>
      </c>
    </row>
    <row r="10" spans="1:6" ht="15.75" x14ac:dyDescent="0.25">
      <c r="A10" s="64" t="s">
        <v>824</v>
      </c>
      <c r="B10" s="53" t="s">
        <v>33</v>
      </c>
      <c r="C10" s="51" t="s">
        <v>674</v>
      </c>
      <c r="D10" t="str">
        <f>VLOOKUP(A10,Mara!A:H,8,FALSE)</f>
        <v>Public</v>
      </c>
      <c r="E10" t="str">
        <f>VLOOKUP(A10,Mara!A:I,9,FALSE)</f>
        <v>Health Centre</v>
      </c>
      <c r="F10">
        <f>VLOOKUP(A10,Mara!A:G,7,FALSE)</f>
        <v>3</v>
      </c>
    </row>
    <row r="11" spans="1:6" ht="15.75" x14ac:dyDescent="0.25">
      <c r="A11" s="64" t="s">
        <v>825</v>
      </c>
      <c r="B11" s="53" t="s">
        <v>34</v>
      </c>
      <c r="C11" s="51" t="s">
        <v>674</v>
      </c>
      <c r="D11" t="str">
        <f>VLOOKUP(A11,Mara!A:H,8,FALSE)</f>
        <v>Private</v>
      </c>
      <c r="E11" t="str">
        <f>VLOOKUP(A11,Mara!A:I,9,FALSE)</f>
        <v>Health Centre</v>
      </c>
      <c r="F11">
        <f>VLOOKUP(A11,Mara!A:G,7,FALSE)</f>
        <v>2</v>
      </c>
    </row>
    <row r="12" spans="1:6" ht="15.75" x14ac:dyDescent="0.25">
      <c r="A12" s="64" t="s">
        <v>826</v>
      </c>
      <c r="B12" s="53" t="s">
        <v>35</v>
      </c>
      <c r="C12" s="51" t="s">
        <v>674</v>
      </c>
      <c r="D12" t="str">
        <f>VLOOKUP(A12,Mara!A:H,8,FALSE)</f>
        <v>Public</v>
      </c>
      <c r="E12" t="str">
        <f>VLOOKUP(A12,Mara!A:I,9,FALSE)</f>
        <v>Health Centre</v>
      </c>
      <c r="F12">
        <f>VLOOKUP(A12,Mara!A:G,7,FALSE)</f>
        <v>2</v>
      </c>
    </row>
    <row r="13" spans="1:6" ht="15.75" x14ac:dyDescent="0.25">
      <c r="A13" s="64" t="s">
        <v>827</v>
      </c>
      <c r="B13" s="53" t="s">
        <v>37</v>
      </c>
      <c r="C13" s="51" t="s">
        <v>674</v>
      </c>
      <c r="D13" t="str">
        <f>VLOOKUP(A13,Mara!A:H,8,FALSE)</f>
        <v>Public</v>
      </c>
      <c r="E13" t="str">
        <f>VLOOKUP(A13,Mara!A:I,9,FALSE)</f>
        <v>Dispensary</v>
      </c>
      <c r="F13">
        <f>VLOOKUP(A13,Mara!A:G,7,FALSE)</f>
        <v>2</v>
      </c>
    </row>
    <row r="14" spans="1:6" ht="15.75" x14ac:dyDescent="0.25">
      <c r="A14" s="64" t="s">
        <v>828</v>
      </c>
      <c r="B14" s="53" t="s">
        <v>38</v>
      </c>
      <c r="C14" s="51" t="s">
        <v>674</v>
      </c>
      <c r="D14" t="str">
        <f>VLOOKUP(A14,Mara!A:H,8,FALSE)</f>
        <v>Public</v>
      </c>
      <c r="E14" t="str">
        <f>VLOOKUP(A14,Mara!A:I,9,FALSE)</f>
        <v>Hospital</v>
      </c>
      <c r="F14">
        <f>VLOOKUP(A14,Mara!A:G,7,FALSE)</f>
        <v>2</v>
      </c>
    </row>
    <row r="15" spans="1:6" ht="15.75" x14ac:dyDescent="0.25">
      <c r="A15" s="64" t="s">
        <v>829</v>
      </c>
      <c r="B15" s="53" t="s">
        <v>39</v>
      </c>
      <c r="C15" s="51" t="s">
        <v>674</v>
      </c>
      <c r="D15" t="str">
        <f>VLOOKUP(A15,Mara!A:H,8,FALSE)</f>
        <v>Public</v>
      </c>
      <c r="E15" t="str">
        <f>VLOOKUP(A15,Mara!A:I,9,FALSE)</f>
        <v>Health Centre</v>
      </c>
      <c r="F15">
        <f>VLOOKUP(A15,Mara!A:G,7,FALSE)</f>
        <v>2</v>
      </c>
    </row>
    <row r="16" spans="1:6" ht="15.75" x14ac:dyDescent="0.25">
      <c r="A16" s="64" t="s">
        <v>830</v>
      </c>
      <c r="B16" s="53" t="s">
        <v>40</v>
      </c>
      <c r="C16" s="51" t="s">
        <v>674</v>
      </c>
      <c r="D16" t="str">
        <f>VLOOKUP(A16,Mara!A:H,8,FALSE)</f>
        <v>Private</v>
      </c>
      <c r="E16" t="str">
        <f>VLOOKUP(A16,Mara!A:I,9,FALSE)</f>
        <v>Hospital</v>
      </c>
      <c r="F16">
        <f>VLOOKUP(A16,Mara!A:G,7,FALSE)</f>
        <v>2</v>
      </c>
    </row>
    <row r="17" spans="1:6" ht="15.75" x14ac:dyDescent="0.25">
      <c r="A17" s="64" t="s">
        <v>831</v>
      </c>
      <c r="B17" s="53" t="s">
        <v>41</v>
      </c>
      <c r="C17" s="51" t="s">
        <v>674</v>
      </c>
      <c r="D17" t="str">
        <f>VLOOKUP(A17,Mara!A:H,8,FALSE)</f>
        <v>Public</v>
      </c>
      <c r="E17" t="str">
        <f>VLOOKUP(A17,Mara!A:I,9,FALSE)</f>
        <v>Dispensary</v>
      </c>
      <c r="F17">
        <f>VLOOKUP(A17,Mara!A:G,7,FALSE)</f>
        <v>2</v>
      </c>
    </row>
    <row r="18" spans="1:6" ht="15.75" x14ac:dyDescent="0.25">
      <c r="A18" s="64" t="s">
        <v>832</v>
      </c>
      <c r="B18" s="53" t="s">
        <v>42</v>
      </c>
      <c r="C18" s="51" t="s">
        <v>674</v>
      </c>
      <c r="D18" t="str">
        <f>VLOOKUP(A18,Mara!A:H,8,FALSE)</f>
        <v>Private</v>
      </c>
      <c r="E18" t="str">
        <f>VLOOKUP(A18,Mara!A:I,9,FALSE)</f>
        <v>Hospital</v>
      </c>
      <c r="F18">
        <f>VLOOKUP(A18,Mara!A:G,7,FALSE)</f>
        <v>2</v>
      </c>
    </row>
    <row r="19" spans="1:6" ht="15.75" x14ac:dyDescent="0.25">
      <c r="A19" s="64" t="s">
        <v>833</v>
      </c>
      <c r="B19" s="53" t="s">
        <v>43</v>
      </c>
      <c r="C19" s="51" t="s">
        <v>674</v>
      </c>
      <c r="D19" t="str">
        <f>VLOOKUP(A19,Mara!A:H,8,FALSE)</f>
        <v>Public</v>
      </c>
      <c r="E19" t="str">
        <f>VLOOKUP(A19,Mara!A:I,9,FALSE)</f>
        <v>Dispensary</v>
      </c>
      <c r="F19">
        <f>VLOOKUP(A19,Mara!A:G,7,FALSE)</f>
        <v>2</v>
      </c>
    </row>
    <row r="20" spans="1:6" ht="15.75" x14ac:dyDescent="0.25">
      <c r="A20" s="64" t="s">
        <v>834</v>
      </c>
      <c r="B20" s="53" t="s">
        <v>44</v>
      </c>
      <c r="C20" s="51" t="s">
        <v>674</v>
      </c>
      <c r="D20" t="str">
        <f>VLOOKUP(A20,Mara!A:H,8,FALSE)</f>
        <v>Public</v>
      </c>
      <c r="E20" t="str">
        <f>VLOOKUP(A20,Mara!A:I,9,FALSE)</f>
        <v>Dispensary</v>
      </c>
      <c r="F20">
        <f>VLOOKUP(A20,Mara!A:G,7,FALSE)</f>
        <v>2</v>
      </c>
    </row>
    <row r="21" spans="1:6" ht="15.75" x14ac:dyDescent="0.25">
      <c r="A21" s="64" t="s">
        <v>835</v>
      </c>
      <c r="B21" s="53" t="s">
        <v>45</v>
      </c>
      <c r="C21" s="51" t="s">
        <v>674</v>
      </c>
      <c r="D21" t="str">
        <f>VLOOKUP(A21,Mara!A:H,8,FALSE)</f>
        <v>Public</v>
      </c>
      <c r="E21" t="str">
        <f>VLOOKUP(A21,Mara!A:I,9,FALSE)</f>
        <v>Dispensary</v>
      </c>
      <c r="F21">
        <f>VLOOKUP(A21,Mara!A:G,7,FALSE)</f>
        <v>2</v>
      </c>
    </row>
    <row r="22" spans="1:6" ht="15.75" x14ac:dyDescent="0.25">
      <c r="A22" s="64" t="s">
        <v>836</v>
      </c>
      <c r="B22" s="53" t="s">
        <v>47</v>
      </c>
      <c r="C22" s="51" t="s">
        <v>674</v>
      </c>
      <c r="D22" t="str">
        <f>VLOOKUP(A22,Mara!A:H,8,FALSE)</f>
        <v>Public</v>
      </c>
      <c r="E22" t="str">
        <f>VLOOKUP(A22,Mara!A:I,9,FALSE)</f>
        <v>Hospital</v>
      </c>
      <c r="F22">
        <f>VLOOKUP(A22,Mara!A:G,7,FALSE)</f>
        <v>2</v>
      </c>
    </row>
    <row r="23" spans="1:6" ht="15.75" x14ac:dyDescent="0.25">
      <c r="A23" s="64" t="s">
        <v>837</v>
      </c>
      <c r="B23" s="53" t="s">
        <v>48</v>
      </c>
      <c r="C23" s="51" t="s">
        <v>674</v>
      </c>
      <c r="D23" t="str">
        <f>VLOOKUP(A23,Mara!A:H,8,FALSE)</f>
        <v>Unknown</v>
      </c>
      <c r="E23" t="str">
        <f>VLOOKUP(A23,Mara!A:I,9,FALSE)</f>
        <v>Dispensary</v>
      </c>
      <c r="F23">
        <f>VLOOKUP(A23,Mara!A:G,7,FALSE)</f>
        <v>2</v>
      </c>
    </row>
    <row r="24" spans="1:6" ht="15.75" x14ac:dyDescent="0.25">
      <c r="A24" s="64" t="s">
        <v>838</v>
      </c>
      <c r="B24" s="53" t="s">
        <v>49</v>
      </c>
      <c r="C24" s="51" t="s">
        <v>674</v>
      </c>
      <c r="D24" t="str">
        <f>VLOOKUP(A24,Mara!A:H,8,FALSE)</f>
        <v>Unknown</v>
      </c>
      <c r="E24" t="str">
        <f>VLOOKUP(A24,Mara!A:I,9,FALSE)</f>
        <v>Dispensary</v>
      </c>
      <c r="F24">
        <f>VLOOKUP(A24,Mara!A:G,7,FALSE)</f>
        <v>2</v>
      </c>
    </row>
    <row r="25" spans="1:6" ht="15.75" x14ac:dyDescent="0.25">
      <c r="A25" s="64" t="s">
        <v>839</v>
      </c>
      <c r="B25" s="53" t="s">
        <v>50</v>
      </c>
      <c r="C25" s="51" t="s">
        <v>674</v>
      </c>
      <c r="D25" t="str">
        <f>VLOOKUP(A25,Mara!A:H,8,FALSE)</f>
        <v>Public</v>
      </c>
      <c r="E25" t="str">
        <f>VLOOKUP(A25,Mara!A:I,9,FALSE)</f>
        <v>Dispensary</v>
      </c>
      <c r="F25">
        <f>VLOOKUP(A25,Mara!A:G,7,FALSE)</f>
        <v>2</v>
      </c>
    </row>
    <row r="26" spans="1:6" ht="15.75" x14ac:dyDescent="0.25">
      <c r="A26" s="64" t="s">
        <v>840</v>
      </c>
      <c r="B26" s="53" t="s">
        <v>51</v>
      </c>
      <c r="C26" s="51" t="s">
        <v>674</v>
      </c>
      <c r="D26" t="str">
        <f>VLOOKUP(A26,Mara!A:H,8,FALSE)</f>
        <v>Public</v>
      </c>
      <c r="E26" t="str">
        <f>VLOOKUP(A26,Mara!A:I,9,FALSE)</f>
        <v>Health Centre</v>
      </c>
      <c r="F26">
        <f>VLOOKUP(A26,Mara!A:G,7,FALSE)</f>
        <v>2</v>
      </c>
    </row>
    <row r="27" spans="1:6" ht="15.75" x14ac:dyDescent="0.25">
      <c r="A27" s="64" t="s">
        <v>841</v>
      </c>
      <c r="B27" s="53" t="s">
        <v>52</v>
      </c>
      <c r="C27" s="51" t="s">
        <v>674</v>
      </c>
      <c r="D27" t="str">
        <f>VLOOKUP(A27,Mara!A:H,8,FALSE)</f>
        <v>Public</v>
      </c>
      <c r="E27" t="str">
        <f>VLOOKUP(A27,Mara!A:I,9,FALSE)</f>
        <v>Health Centre</v>
      </c>
      <c r="F27">
        <f>VLOOKUP(A27,Mara!A:G,7,FALSE)</f>
        <v>2</v>
      </c>
    </row>
    <row r="28" spans="1:6" ht="15.75" x14ac:dyDescent="0.25">
      <c r="A28" s="64" t="s">
        <v>842</v>
      </c>
      <c r="B28" s="53" t="s">
        <v>53</v>
      </c>
      <c r="C28" s="51" t="s">
        <v>674</v>
      </c>
      <c r="D28" t="str">
        <f>VLOOKUP(A28,Mara!A:H,8,FALSE)</f>
        <v>Public</v>
      </c>
      <c r="E28" t="str">
        <f>VLOOKUP(A28,Mara!A:I,9,FALSE)</f>
        <v>Dispensary</v>
      </c>
      <c r="F28">
        <f>VLOOKUP(A28,Mara!A:G,7,FALSE)</f>
        <v>2</v>
      </c>
    </row>
    <row r="29" spans="1:6" ht="15.75" x14ac:dyDescent="0.25">
      <c r="A29" s="64" t="s">
        <v>843</v>
      </c>
      <c r="B29" s="54" t="s">
        <v>54</v>
      </c>
      <c r="C29" s="51" t="s">
        <v>674</v>
      </c>
      <c r="D29" t="str">
        <f>VLOOKUP(A29,Mara!A:H,8,FALSE)</f>
        <v>Public</v>
      </c>
      <c r="E29" t="str">
        <f>VLOOKUP(A29,Mara!A:I,9,FALSE)</f>
        <v>Dispensary</v>
      </c>
      <c r="F29">
        <f>VLOOKUP(A29,Mara!A:G,7,FALSE)</f>
        <v>2</v>
      </c>
    </row>
    <row r="30" spans="1:6" ht="15.75" x14ac:dyDescent="0.25">
      <c r="A30" s="64" t="s">
        <v>844</v>
      </c>
      <c r="B30" s="53" t="s">
        <v>55</v>
      </c>
      <c r="C30" s="51" t="s">
        <v>674</v>
      </c>
      <c r="D30" t="str">
        <f>VLOOKUP(A30,Mara!A:H,8,FALSE)</f>
        <v>Public</v>
      </c>
      <c r="E30" t="str">
        <f>VLOOKUP(A30,Mara!A:I,9,FALSE)</f>
        <v>Dispensary</v>
      </c>
      <c r="F30">
        <f>VLOOKUP(A30,Mara!A:G,7,FALSE)</f>
        <v>2</v>
      </c>
    </row>
    <row r="31" spans="1:6" ht="15.75" x14ac:dyDescent="0.25">
      <c r="A31" s="64" t="s">
        <v>845</v>
      </c>
      <c r="B31" s="54" t="s">
        <v>56</v>
      </c>
      <c r="C31" s="51" t="s">
        <v>674</v>
      </c>
      <c r="D31" t="str">
        <f>VLOOKUP(A31,Mara!A:H,8,FALSE)</f>
        <v>Private</v>
      </c>
      <c r="E31" t="str">
        <f>VLOOKUP(A31,Mara!A:I,9,FALSE)</f>
        <v>Dispensary</v>
      </c>
      <c r="F31">
        <f>VLOOKUP(A31,Mara!A:G,7,FALSE)</f>
        <v>2</v>
      </c>
    </row>
    <row r="32" spans="1:6" ht="15.75" x14ac:dyDescent="0.25">
      <c r="A32" s="64" t="s">
        <v>846</v>
      </c>
      <c r="B32" s="54" t="s">
        <v>57</v>
      </c>
      <c r="C32" s="51" t="s">
        <v>674</v>
      </c>
      <c r="D32" t="str">
        <f>VLOOKUP(A32,Mara!A:H,8,FALSE)</f>
        <v>Public</v>
      </c>
      <c r="E32" t="str">
        <f>VLOOKUP(A32,Mara!A:I,9,FALSE)</f>
        <v>Dispensary</v>
      </c>
      <c r="F32">
        <f>VLOOKUP(A32,Mara!A:G,7,FALSE)</f>
        <v>2</v>
      </c>
    </row>
    <row r="33" spans="1:6" ht="15.75" x14ac:dyDescent="0.25">
      <c r="A33" s="64" t="s">
        <v>847</v>
      </c>
      <c r="B33" s="53" t="s">
        <v>59</v>
      </c>
      <c r="C33" s="51" t="s">
        <v>674</v>
      </c>
      <c r="D33" t="str">
        <f>VLOOKUP(A33,Mara!A:H,8,FALSE)</f>
        <v>Private</v>
      </c>
      <c r="E33" t="str">
        <f>VLOOKUP(A33,Mara!A:I,9,FALSE)</f>
        <v>Hospital</v>
      </c>
      <c r="F33">
        <f>VLOOKUP(A33,Mara!A:G,7,FALSE)</f>
        <v>2</v>
      </c>
    </row>
    <row r="34" spans="1:6" ht="15.75" x14ac:dyDescent="0.25">
      <c r="A34" s="64" t="s">
        <v>848</v>
      </c>
      <c r="B34" s="53" t="s">
        <v>60</v>
      </c>
      <c r="C34" s="51" t="s">
        <v>674</v>
      </c>
      <c r="D34" t="str">
        <f>VLOOKUP(A34,Mara!A:H,8,FALSE)</f>
        <v>Public</v>
      </c>
      <c r="E34" t="str">
        <f>VLOOKUP(A34,Mara!A:I,9,FALSE)</f>
        <v>Health Centre</v>
      </c>
      <c r="F34">
        <f>VLOOKUP(A34,Mara!A:G,7,FALSE)</f>
        <v>2</v>
      </c>
    </row>
    <row r="35" spans="1:6" ht="15.75" x14ac:dyDescent="0.25">
      <c r="A35" s="64" t="s">
        <v>849</v>
      </c>
      <c r="B35" s="53" t="s">
        <v>61</v>
      </c>
      <c r="C35" s="51" t="s">
        <v>674</v>
      </c>
      <c r="D35" t="str">
        <f>VLOOKUP(A35,Mara!A:H,8,FALSE)</f>
        <v>Public</v>
      </c>
      <c r="E35" t="str">
        <f>VLOOKUP(A35,Mara!A:I,9,FALSE)</f>
        <v>Dispensary</v>
      </c>
      <c r="F35">
        <f>VLOOKUP(A35,Mara!A:G,7,FALSE)</f>
        <v>2</v>
      </c>
    </row>
    <row r="36" spans="1:6" ht="15.75" x14ac:dyDescent="0.25">
      <c r="A36" s="64" t="s">
        <v>850</v>
      </c>
      <c r="B36" s="53" t="s">
        <v>62</v>
      </c>
      <c r="C36" s="51" t="s">
        <v>674</v>
      </c>
      <c r="D36" t="str">
        <f>VLOOKUP(A36,Mara!A:H,8,FALSE)</f>
        <v>Public</v>
      </c>
      <c r="E36" t="str">
        <f>VLOOKUP(A36,Mara!A:I,9,FALSE)</f>
        <v>Health Centre</v>
      </c>
      <c r="F36">
        <f>VLOOKUP(A36,Mara!A:G,7,FALSE)</f>
        <v>2</v>
      </c>
    </row>
    <row r="37" spans="1:6" ht="15.75" x14ac:dyDescent="0.25">
      <c r="A37" s="64" t="s">
        <v>851</v>
      </c>
      <c r="B37" s="53" t="s">
        <v>63</v>
      </c>
      <c r="C37" s="51" t="s">
        <v>674</v>
      </c>
      <c r="D37" t="str">
        <f>VLOOKUP(A37,Mara!A:H,8,FALSE)</f>
        <v>Private</v>
      </c>
      <c r="E37" t="str">
        <f>VLOOKUP(A37,Mara!A:I,9,FALSE)</f>
        <v>Dispensary</v>
      </c>
      <c r="F37">
        <f>VLOOKUP(A37,Mara!A:G,7,FALSE)</f>
        <v>2</v>
      </c>
    </row>
    <row r="38" spans="1:6" ht="15.75" x14ac:dyDescent="0.25">
      <c r="A38" s="64" t="s">
        <v>852</v>
      </c>
      <c r="B38" s="53" t="s">
        <v>64</v>
      </c>
      <c r="C38" s="51" t="s">
        <v>674</v>
      </c>
      <c r="D38" t="str">
        <f>VLOOKUP(A38,Mara!A:H,8,FALSE)</f>
        <v>Public</v>
      </c>
      <c r="E38" t="str">
        <f>VLOOKUP(A38,Mara!A:I,9,FALSE)</f>
        <v>Dispensary</v>
      </c>
      <c r="F38">
        <f>VLOOKUP(A38,Mara!A:G,7,FALSE)</f>
        <v>2</v>
      </c>
    </row>
    <row r="39" spans="1:6" ht="15.75" x14ac:dyDescent="0.25">
      <c r="A39" s="64" t="s">
        <v>853</v>
      </c>
      <c r="B39" s="53" t="s">
        <v>65</v>
      </c>
      <c r="C39" s="51" t="s">
        <v>674</v>
      </c>
      <c r="D39" t="str">
        <f>VLOOKUP(A39,Mara!A:H,8,FALSE)</f>
        <v>Public</v>
      </c>
      <c r="E39" t="str">
        <f>VLOOKUP(A39,Mara!A:I,9,FALSE)</f>
        <v>Health Centre</v>
      </c>
      <c r="F39">
        <f>VLOOKUP(A39,Mara!A:G,7,FALSE)</f>
        <v>2</v>
      </c>
    </row>
    <row r="40" spans="1:6" ht="15.75" x14ac:dyDescent="0.25">
      <c r="A40" s="64" t="s">
        <v>854</v>
      </c>
      <c r="B40" s="53" t="s">
        <v>66</v>
      </c>
      <c r="C40" s="51" t="s">
        <v>674</v>
      </c>
      <c r="D40" t="str">
        <f>VLOOKUP(A40,Mara!A:H,8,FALSE)</f>
        <v>Public</v>
      </c>
      <c r="E40" t="str">
        <f>VLOOKUP(A40,Mara!A:I,9,FALSE)</f>
        <v>Dispensary</v>
      </c>
      <c r="F40">
        <f>VLOOKUP(A40,Mara!A:G,7,FALSE)</f>
        <v>2</v>
      </c>
    </row>
    <row r="41" spans="1:6" ht="15.75" x14ac:dyDescent="0.25">
      <c r="A41" s="64" t="s">
        <v>855</v>
      </c>
      <c r="B41" s="53" t="s">
        <v>67</v>
      </c>
      <c r="C41" s="51" t="s">
        <v>674</v>
      </c>
      <c r="D41" t="str">
        <f>VLOOKUP(A41,Mara!A:H,8,FALSE)</f>
        <v>Private</v>
      </c>
      <c r="E41" t="str">
        <f>VLOOKUP(A41,Mara!A:I,9,FALSE)</f>
        <v>Dispensary</v>
      </c>
      <c r="F41">
        <f>VLOOKUP(A41,Mara!A:G,7,FALSE)</f>
        <v>2</v>
      </c>
    </row>
    <row r="42" spans="1:6" ht="15.75" x14ac:dyDescent="0.25">
      <c r="A42" s="64" t="s">
        <v>856</v>
      </c>
      <c r="B42" s="53" t="s">
        <v>68</v>
      </c>
      <c r="C42" s="51" t="s">
        <v>674</v>
      </c>
      <c r="D42" t="str">
        <f>VLOOKUP(A42,Mara!A:H,8,FALSE)</f>
        <v>Private</v>
      </c>
      <c r="E42" t="str">
        <f>VLOOKUP(A42,Mara!A:I,9,FALSE)</f>
        <v>Hospital</v>
      </c>
      <c r="F42">
        <f>VLOOKUP(A42,Mara!A:G,7,FALSE)</f>
        <v>2</v>
      </c>
    </row>
    <row r="43" spans="1:6" ht="15.75" x14ac:dyDescent="0.25">
      <c r="A43" s="64" t="s">
        <v>857</v>
      </c>
      <c r="B43" s="53" t="s">
        <v>69</v>
      </c>
      <c r="C43" s="51" t="s">
        <v>674</v>
      </c>
      <c r="D43" t="str">
        <f>VLOOKUP(A43,Mara!A:H,8,FALSE)</f>
        <v>Unknown</v>
      </c>
      <c r="E43" t="str">
        <f>VLOOKUP(A43,Mara!A:I,9,FALSE)</f>
        <v>Dispensary</v>
      </c>
      <c r="F43">
        <f>VLOOKUP(A43,Mara!A:G,7,FALSE)</f>
        <v>2</v>
      </c>
    </row>
    <row r="44" spans="1:6" ht="15.75" x14ac:dyDescent="0.25">
      <c r="A44" s="64" t="s">
        <v>858</v>
      </c>
      <c r="B44" s="53" t="s">
        <v>70</v>
      </c>
      <c r="C44" s="51" t="s">
        <v>674</v>
      </c>
      <c r="D44" t="str">
        <f>VLOOKUP(A44,Mara!A:H,8,FALSE)</f>
        <v>Unknown</v>
      </c>
      <c r="E44" t="str">
        <f>VLOOKUP(A44,Mara!A:I,9,FALSE)</f>
        <v>Dispensary</v>
      </c>
      <c r="F44">
        <f>VLOOKUP(A44,Mara!A:G,7,FALSE)</f>
        <v>2</v>
      </c>
    </row>
    <row r="45" spans="1:6" ht="15.75" x14ac:dyDescent="0.25">
      <c r="A45" s="64" t="s">
        <v>859</v>
      </c>
      <c r="B45" s="53" t="s">
        <v>71</v>
      </c>
      <c r="C45" s="51" t="s">
        <v>674</v>
      </c>
      <c r="D45" t="str">
        <f>VLOOKUP(A45,Mara!A:H,8,FALSE)</f>
        <v>Private</v>
      </c>
      <c r="E45" t="str">
        <f>VLOOKUP(A45,Mara!A:I,9,FALSE)</f>
        <v>Dispensary</v>
      </c>
      <c r="F45">
        <f>VLOOKUP(A45,Mara!A:G,7,FALSE)</f>
        <v>2</v>
      </c>
    </row>
    <row r="46" spans="1:6" ht="15.75" x14ac:dyDescent="0.25">
      <c r="A46" s="64" t="s">
        <v>860</v>
      </c>
      <c r="B46" s="53" t="s">
        <v>72</v>
      </c>
      <c r="C46" s="51" t="s">
        <v>674</v>
      </c>
      <c r="D46" t="str">
        <f>VLOOKUP(A46,Mara!A:H,8,FALSE)</f>
        <v>Unknown</v>
      </c>
      <c r="E46" t="str">
        <f>VLOOKUP(A46,Mara!A:I,9,FALSE)</f>
        <v>Dispensary</v>
      </c>
      <c r="F46">
        <f>VLOOKUP(A46,Mara!A:G,7,FALSE)</f>
        <v>2</v>
      </c>
    </row>
    <row r="47" spans="1:6" ht="15.75" x14ac:dyDescent="0.25">
      <c r="A47" s="64" t="s">
        <v>861</v>
      </c>
      <c r="B47" s="53" t="s">
        <v>73</v>
      </c>
      <c r="C47" s="51" t="s">
        <v>674</v>
      </c>
      <c r="D47" t="str">
        <f>VLOOKUP(A47,Mara!A:H,8,FALSE)</f>
        <v>Private</v>
      </c>
      <c r="E47" t="str">
        <f>VLOOKUP(A47,Mara!A:I,9,FALSE)</f>
        <v>Health Centre</v>
      </c>
      <c r="F47">
        <f>VLOOKUP(A47,Mara!A:G,7,FALSE)</f>
        <v>2</v>
      </c>
    </row>
    <row r="48" spans="1:6" ht="15.75" x14ac:dyDescent="0.25">
      <c r="A48" s="64" t="s">
        <v>862</v>
      </c>
      <c r="B48" s="53" t="s">
        <v>74</v>
      </c>
      <c r="C48" s="51" t="s">
        <v>674</v>
      </c>
      <c r="D48" t="str">
        <f>VLOOKUP(A48,Mara!A:H,8,FALSE)</f>
        <v>Private</v>
      </c>
      <c r="E48" t="str">
        <f>VLOOKUP(A48,Mara!A:I,9,FALSE)</f>
        <v>Dispensary</v>
      </c>
      <c r="F48">
        <f>VLOOKUP(A48,Mara!A:G,7,FALSE)</f>
        <v>2</v>
      </c>
    </row>
    <row r="49" spans="1:6" ht="15.75" x14ac:dyDescent="0.25">
      <c r="A49" s="64" t="s">
        <v>863</v>
      </c>
      <c r="B49" s="53" t="s">
        <v>75</v>
      </c>
      <c r="C49" s="51" t="s">
        <v>674</v>
      </c>
      <c r="D49" t="str">
        <f>VLOOKUP(A49,Mara!A:H,8,FALSE)</f>
        <v>Public</v>
      </c>
      <c r="E49" t="str">
        <f>VLOOKUP(A49,Mara!A:I,9,FALSE)</f>
        <v>Dispensary</v>
      </c>
      <c r="F49">
        <f>VLOOKUP(A49,Mara!A:G,7,FALSE)</f>
        <v>2</v>
      </c>
    </row>
    <row r="50" spans="1:6" ht="15.75" x14ac:dyDescent="0.25">
      <c r="A50" s="64" t="s">
        <v>864</v>
      </c>
      <c r="B50" s="53" t="s">
        <v>76</v>
      </c>
      <c r="C50" s="51" t="s">
        <v>674</v>
      </c>
      <c r="D50" t="str">
        <f>VLOOKUP(A50,Mara!A:H,8,FALSE)</f>
        <v>Public</v>
      </c>
      <c r="E50" t="str">
        <f>VLOOKUP(A50,Mara!A:I,9,FALSE)</f>
        <v>Dispensary</v>
      </c>
      <c r="F50">
        <f>VLOOKUP(A50,Mara!A:G,7,FALSE)</f>
        <v>2</v>
      </c>
    </row>
    <row r="51" spans="1:6" ht="15.75" x14ac:dyDescent="0.25">
      <c r="A51" s="64" t="s">
        <v>865</v>
      </c>
      <c r="B51" s="53" t="s">
        <v>77</v>
      </c>
      <c r="C51" s="51" t="s">
        <v>674</v>
      </c>
      <c r="D51" t="str">
        <f>VLOOKUP(A51,Mara!A:H,8,FALSE)</f>
        <v>Private</v>
      </c>
      <c r="E51" t="str">
        <f>VLOOKUP(A51,Mara!A:I,9,FALSE)</f>
        <v>Dispensary</v>
      </c>
      <c r="F51">
        <f>VLOOKUP(A51,Mara!A:G,7,FALSE)</f>
        <v>2</v>
      </c>
    </row>
    <row r="52" spans="1:6" ht="15.75" x14ac:dyDescent="0.25">
      <c r="A52" s="64" t="s">
        <v>866</v>
      </c>
      <c r="B52" s="53" t="s">
        <v>78</v>
      </c>
      <c r="C52" s="51" t="s">
        <v>674</v>
      </c>
      <c r="D52" t="str">
        <f>VLOOKUP(A52,Mara!A:H,8,FALSE)</f>
        <v>Public</v>
      </c>
      <c r="E52" t="str">
        <f>VLOOKUP(A52,Mara!A:I,9,FALSE)</f>
        <v>Dispensary</v>
      </c>
      <c r="F52">
        <f>VLOOKUP(A52,Mara!A:G,7,FALSE)</f>
        <v>2</v>
      </c>
    </row>
    <row r="53" spans="1:6" ht="15.75" x14ac:dyDescent="0.25">
      <c r="A53" s="64" t="s">
        <v>867</v>
      </c>
      <c r="B53" s="53" t="s">
        <v>79</v>
      </c>
      <c r="C53" s="51" t="s">
        <v>674</v>
      </c>
      <c r="D53" t="str">
        <f>VLOOKUP(A53,Mara!A:H,8,FALSE)</f>
        <v>Public</v>
      </c>
      <c r="E53" t="str">
        <f>VLOOKUP(A53,Mara!A:I,9,FALSE)</f>
        <v>Dispensary</v>
      </c>
      <c r="F53">
        <f>VLOOKUP(A53,Mara!A:G,7,FALSE)</f>
        <v>2</v>
      </c>
    </row>
    <row r="54" spans="1:6" ht="15.75" x14ac:dyDescent="0.25">
      <c r="A54" s="64" t="s">
        <v>868</v>
      </c>
      <c r="B54" s="53" t="s">
        <v>80</v>
      </c>
      <c r="C54" s="51" t="s">
        <v>674</v>
      </c>
      <c r="D54" t="str">
        <f>VLOOKUP(A54,Mara!A:H,8,FALSE)</f>
        <v>Public</v>
      </c>
      <c r="E54" t="str">
        <f>VLOOKUP(A54,Mara!A:I,9,FALSE)</f>
        <v>Dispensary</v>
      </c>
      <c r="F54">
        <f>VLOOKUP(A54,Mara!A:G,7,FALSE)</f>
        <v>2</v>
      </c>
    </row>
    <row r="55" spans="1:6" ht="15.75" x14ac:dyDescent="0.25">
      <c r="A55" s="64" t="s">
        <v>869</v>
      </c>
      <c r="B55" s="53" t="s">
        <v>81</v>
      </c>
      <c r="C55" s="51" t="s">
        <v>674</v>
      </c>
      <c r="D55" t="str">
        <f>VLOOKUP(A55,Mara!A:H,8,FALSE)</f>
        <v>Unknown</v>
      </c>
      <c r="E55" t="str">
        <f>VLOOKUP(A55,Mara!A:I,9,FALSE)</f>
        <v>Dispensary</v>
      </c>
      <c r="F55">
        <f>VLOOKUP(A55,Mara!A:G,7,FALSE)</f>
        <v>2</v>
      </c>
    </row>
    <row r="56" spans="1:6" ht="15.75" x14ac:dyDescent="0.25">
      <c r="A56" s="64" t="s">
        <v>870</v>
      </c>
      <c r="B56" s="53" t="s">
        <v>82</v>
      </c>
      <c r="C56" s="51" t="s">
        <v>674</v>
      </c>
      <c r="D56" t="str">
        <f>VLOOKUP(A56,Mara!A:H,8,FALSE)</f>
        <v>Public</v>
      </c>
      <c r="E56" t="str">
        <f>VLOOKUP(A56,Mara!A:I,9,FALSE)</f>
        <v>Dispensary</v>
      </c>
      <c r="F56">
        <f>VLOOKUP(A56,Mara!A:G,7,FALSE)</f>
        <v>2</v>
      </c>
    </row>
    <row r="57" spans="1:6" ht="15.75" x14ac:dyDescent="0.25">
      <c r="A57" s="64" t="s">
        <v>871</v>
      </c>
      <c r="B57" s="53" t="s">
        <v>83</v>
      </c>
      <c r="C57" s="51" t="s">
        <v>674</v>
      </c>
      <c r="D57" t="str">
        <f>VLOOKUP(A57,Mara!A:H,8,FALSE)</f>
        <v>Public</v>
      </c>
      <c r="E57" t="str">
        <f>VLOOKUP(A57,Mara!A:I,9,FALSE)</f>
        <v>Dispensary</v>
      </c>
      <c r="F57">
        <f>VLOOKUP(A57,Mara!A:G,7,FALSE)</f>
        <v>2</v>
      </c>
    </row>
    <row r="58" spans="1:6" ht="15.75" x14ac:dyDescent="0.25">
      <c r="A58" s="64" t="s">
        <v>872</v>
      </c>
      <c r="B58" s="53" t="s">
        <v>84</v>
      </c>
      <c r="C58" s="51" t="s">
        <v>674</v>
      </c>
      <c r="D58" t="str">
        <f>VLOOKUP(A58,Mara!A:H,8,FALSE)</f>
        <v>Public</v>
      </c>
      <c r="E58" t="str">
        <f>VLOOKUP(A58,Mara!A:I,9,FALSE)</f>
        <v>Dispensary</v>
      </c>
      <c r="F58">
        <f>VLOOKUP(A58,Mara!A:G,7,FALSE)</f>
        <v>2</v>
      </c>
    </row>
    <row r="59" spans="1:6" ht="15.75" x14ac:dyDescent="0.25">
      <c r="A59" s="64" t="s">
        <v>873</v>
      </c>
      <c r="B59" s="53" t="s">
        <v>85</v>
      </c>
      <c r="C59" s="51" t="s">
        <v>674</v>
      </c>
      <c r="D59" t="str">
        <f>VLOOKUP(A59,Mara!A:H,8,FALSE)</f>
        <v>Public</v>
      </c>
      <c r="E59" t="str">
        <f>VLOOKUP(A59,Mara!A:I,9,FALSE)</f>
        <v>Dispensary</v>
      </c>
      <c r="F59">
        <f>VLOOKUP(A59,Mara!A:G,7,FALSE)</f>
        <v>1</v>
      </c>
    </row>
    <row r="60" spans="1:6" ht="15.75" x14ac:dyDescent="0.25">
      <c r="A60" s="64" t="s">
        <v>874</v>
      </c>
      <c r="B60" s="53" t="s">
        <v>86</v>
      </c>
      <c r="C60" s="51" t="s">
        <v>674</v>
      </c>
      <c r="D60" t="str">
        <f>VLOOKUP(A60,Mara!A:H,8,FALSE)</f>
        <v>Private</v>
      </c>
      <c r="E60" t="str">
        <f>VLOOKUP(A60,Mara!A:I,9,FALSE)</f>
        <v>Hospital</v>
      </c>
      <c r="F60">
        <f>VLOOKUP(A60,Mara!A:G,7,FALSE)</f>
        <v>1</v>
      </c>
    </row>
    <row r="61" spans="1:6" ht="15.75" x14ac:dyDescent="0.25">
      <c r="A61" s="64" t="s">
        <v>875</v>
      </c>
      <c r="B61" s="53" t="s">
        <v>87</v>
      </c>
      <c r="C61" s="51" t="s">
        <v>674</v>
      </c>
      <c r="D61" t="str">
        <f>VLOOKUP(A61,Mara!A:H,8,FALSE)</f>
        <v>Public</v>
      </c>
      <c r="E61" t="str">
        <f>VLOOKUP(A61,Mara!A:I,9,FALSE)</f>
        <v>Dispensary</v>
      </c>
      <c r="F61">
        <f>VLOOKUP(A61,Mara!A:G,7,FALSE)</f>
        <v>1</v>
      </c>
    </row>
    <row r="62" spans="1:6" ht="15.75" x14ac:dyDescent="0.25">
      <c r="A62" s="64" t="s">
        <v>876</v>
      </c>
      <c r="B62" s="53" t="s">
        <v>88</v>
      </c>
      <c r="C62" s="51" t="s">
        <v>674</v>
      </c>
      <c r="D62" t="str">
        <f>VLOOKUP(A62,Mara!A:H,8,FALSE)</f>
        <v>Public</v>
      </c>
      <c r="E62" t="str">
        <f>VLOOKUP(A62,Mara!A:I,9,FALSE)</f>
        <v>Dispensary</v>
      </c>
      <c r="F62">
        <f>VLOOKUP(A62,Mara!A:G,7,FALSE)</f>
        <v>1</v>
      </c>
    </row>
    <row r="63" spans="1:6" ht="15.75" x14ac:dyDescent="0.25">
      <c r="A63" s="64" t="s">
        <v>877</v>
      </c>
      <c r="B63" s="53" t="s">
        <v>89</v>
      </c>
      <c r="C63" s="51" t="s">
        <v>674</v>
      </c>
      <c r="D63" t="str">
        <f>VLOOKUP(A63,Mara!A:H,8,FALSE)</f>
        <v>Private</v>
      </c>
      <c r="E63" t="str">
        <f>VLOOKUP(A63,Mara!A:I,9,FALSE)</f>
        <v>Dispensary</v>
      </c>
      <c r="F63">
        <f>VLOOKUP(A63,Mara!A:G,7,FALSE)</f>
        <v>1</v>
      </c>
    </row>
    <row r="64" spans="1:6" ht="15.75" x14ac:dyDescent="0.25">
      <c r="A64" s="64" t="s">
        <v>878</v>
      </c>
      <c r="B64" s="53" t="s">
        <v>90</v>
      </c>
      <c r="C64" s="51" t="s">
        <v>674</v>
      </c>
      <c r="D64" t="str">
        <f>VLOOKUP(A64,Mara!A:H,8,FALSE)</f>
        <v>Unknown</v>
      </c>
      <c r="E64" t="str">
        <f>VLOOKUP(A64,Mara!A:I,9,FALSE)</f>
        <v>Dispensary</v>
      </c>
      <c r="F64">
        <f>VLOOKUP(A64,Mara!A:G,7,FALSE)</f>
        <v>1</v>
      </c>
    </row>
    <row r="65" spans="1:6" ht="15.75" x14ac:dyDescent="0.25">
      <c r="A65" s="64" t="s">
        <v>879</v>
      </c>
      <c r="B65" s="53" t="s">
        <v>91</v>
      </c>
      <c r="C65" s="51" t="s">
        <v>674</v>
      </c>
      <c r="D65" t="str">
        <f>VLOOKUP(A65,Mara!A:H,8,FALSE)</f>
        <v>Private</v>
      </c>
      <c r="E65" t="str">
        <f>VLOOKUP(A65,Mara!A:I,9,FALSE)</f>
        <v>Dispensary</v>
      </c>
      <c r="F65">
        <f>VLOOKUP(A65,Mara!A:G,7,FALSE)</f>
        <v>1</v>
      </c>
    </row>
    <row r="66" spans="1:6" ht="15.75" x14ac:dyDescent="0.25">
      <c r="A66" s="64" t="s">
        <v>880</v>
      </c>
      <c r="B66" s="53" t="s">
        <v>92</v>
      </c>
      <c r="C66" s="51" t="s">
        <v>674</v>
      </c>
      <c r="D66" t="str">
        <f>VLOOKUP(A66,Mara!A:H,8,FALSE)</f>
        <v>Public</v>
      </c>
      <c r="E66" t="str">
        <f>VLOOKUP(A66,Mara!A:I,9,FALSE)</f>
        <v>Health Centre</v>
      </c>
      <c r="F66">
        <f>VLOOKUP(A66,Mara!A:G,7,FALSE)</f>
        <v>1</v>
      </c>
    </row>
    <row r="67" spans="1:6" ht="15.75" x14ac:dyDescent="0.25">
      <c r="A67" s="64" t="s">
        <v>881</v>
      </c>
      <c r="B67" s="53" t="s">
        <v>93</v>
      </c>
      <c r="C67" s="51" t="s">
        <v>674</v>
      </c>
      <c r="D67" t="str">
        <f>VLOOKUP(A67,Mara!A:H,8,FALSE)</f>
        <v>Public</v>
      </c>
      <c r="E67" t="str">
        <f>VLOOKUP(A67,Mara!A:I,9,FALSE)</f>
        <v>Dispensary</v>
      </c>
      <c r="F67">
        <f>VLOOKUP(A67,Mara!A:G,7,FALSE)</f>
        <v>1</v>
      </c>
    </row>
    <row r="68" spans="1:6" ht="15.75" x14ac:dyDescent="0.25">
      <c r="A68" s="64" t="s">
        <v>882</v>
      </c>
      <c r="B68" s="53" t="s">
        <v>94</v>
      </c>
      <c r="C68" s="51" t="s">
        <v>674</v>
      </c>
      <c r="D68" t="str">
        <f>VLOOKUP(A68,Mara!A:H,8,FALSE)</f>
        <v>Private</v>
      </c>
      <c r="E68" t="str">
        <f>VLOOKUP(A68,Mara!A:I,9,FALSE)</f>
        <v>Health Centre</v>
      </c>
      <c r="F68">
        <f>VLOOKUP(A68,Mara!A:G,7,FALSE)</f>
        <v>1</v>
      </c>
    </row>
    <row r="69" spans="1:6" ht="15.75" x14ac:dyDescent="0.25">
      <c r="A69" s="64" t="s">
        <v>883</v>
      </c>
      <c r="B69" s="53" t="s">
        <v>95</v>
      </c>
      <c r="C69" s="51" t="s">
        <v>674</v>
      </c>
      <c r="D69" t="str">
        <f>VLOOKUP(A69,Mara!A:H,8,FALSE)</f>
        <v>Unknown</v>
      </c>
      <c r="E69" t="str">
        <f>VLOOKUP(A69,Mara!A:I,9,FALSE)</f>
        <v>Dispensary</v>
      </c>
      <c r="F69">
        <f>VLOOKUP(A69,Mara!A:G,7,FALSE)</f>
        <v>1</v>
      </c>
    </row>
    <row r="70" spans="1:6" ht="15.75" x14ac:dyDescent="0.25">
      <c r="A70" s="64" t="s">
        <v>884</v>
      </c>
      <c r="B70" s="53" t="s">
        <v>96</v>
      </c>
      <c r="C70" s="51" t="s">
        <v>674</v>
      </c>
      <c r="D70" t="str">
        <f>VLOOKUP(A70,Mara!A:H,8,FALSE)</f>
        <v>Public</v>
      </c>
      <c r="E70" t="str">
        <f>VLOOKUP(A70,Mara!A:I,9,FALSE)</f>
        <v>Dispensary</v>
      </c>
      <c r="F70">
        <f>VLOOKUP(A70,Mara!A:G,7,FALSE)</f>
        <v>1</v>
      </c>
    </row>
    <row r="71" spans="1:6" ht="15.75" x14ac:dyDescent="0.25">
      <c r="A71" s="64" t="s">
        <v>885</v>
      </c>
      <c r="B71" s="53" t="s">
        <v>97</v>
      </c>
      <c r="C71" s="51" t="s">
        <v>674</v>
      </c>
      <c r="D71" t="str">
        <f>VLOOKUP(A71,Mara!A:H,8,FALSE)</f>
        <v>Public</v>
      </c>
      <c r="E71" t="str">
        <f>VLOOKUP(A71,Mara!A:I,9,FALSE)</f>
        <v>Dispensary</v>
      </c>
      <c r="F71">
        <f>VLOOKUP(A71,Mara!A:G,7,FALSE)</f>
        <v>1</v>
      </c>
    </row>
    <row r="72" spans="1:6" ht="15.75" x14ac:dyDescent="0.25">
      <c r="A72" s="64" t="s">
        <v>886</v>
      </c>
      <c r="B72" s="53" t="s">
        <v>98</v>
      </c>
      <c r="C72" s="51" t="s">
        <v>674</v>
      </c>
      <c r="D72" t="str">
        <f>VLOOKUP(A72,Mara!A:H,8,FALSE)</f>
        <v>Public</v>
      </c>
      <c r="E72" t="str">
        <f>VLOOKUP(A72,Mara!A:I,9,FALSE)</f>
        <v>Dispensary</v>
      </c>
      <c r="F72">
        <f>VLOOKUP(A72,Mara!A:G,7,FALSE)</f>
        <v>1</v>
      </c>
    </row>
    <row r="73" spans="1:6" ht="15.75" x14ac:dyDescent="0.25">
      <c r="A73" s="64" t="s">
        <v>887</v>
      </c>
      <c r="B73" s="53" t="s">
        <v>99</v>
      </c>
      <c r="C73" s="51" t="s">
        <v>674</v>
      </c>
      <c r="D73" t="str">
        <f>VLOOKUP(A73,Mara!A:H,8,FALSE)</f>
        <v>Public</v>
      </c>
      <c r="E73" t="str">
        <f>VLOOKUP(A73,Mara!A:I,9,FALSE)</f>
        <v>Dispensary</v>
      </c>
      <c r="F73">
        <f>VLOOKUP(A73,Mara!A:G,7,FALSE)</f>
        <v>1</v>
      </c>
    </row>
    <row r="74" spans="1:6" ht="15.75" x14ac:dyDescent="0.25">
      <c r="A74" s="64" t="s">
        <v>888</v>
      </c>
      <c r="B74" s="53" t="s">
        <v>100</v>
      </c>
      <c r="C74" s="51" t="s">
        <v>674</v>
      </c>
      <c r="D74" t="str">
        <f>VLOOKUP(A74,Mara!A:H,8,FALSE)</f>
        <v>Unknown</v>
      </c>
      <c r="E74" t="str">
        <f>VLOOKUP(A74,Mara!A:I,9,FALSE)</f>
        <v>Dispensary</v>
      </c>
      <c r="F74">
        <f>VLOOKUP(A74,Mara!A:G,7,FALSE)</f>
        <v>1</v>
      </c>
    </row>
    <row r="75" spans="1:6" ht="15.75" x14ac:dyDescent="0.25">
      <c r="A75" s="64" t="s">
        <v>889</v>
      </c>
      <c r="B75" s="53" t="s">
        <v>101</v>
      </c>
      <c r="C75" s="51" t="s">
        <v>674</v>
      </c>
      <c r="D75" t="str">
        <f>VLOOKUP(A75,Mara!A:H,8,FALSE)</f>
        <v>Unknown</v>
      </c>
      <c r="E75" t="str">
        <f>VLOOKUP(A75,Mara!A:I,9,FALSE)</f>
        <v>Dispensary</v>
      </c>
      <c r="F75">
        <f>VLOOKUP(A75,Mara!A:G,7,FALSE)</f>
        <v>1</v>
      </c>
    </row>
    <row r="76" spans="1:6" ht="15.75" x14ac:dyDescent="0.25">
      <c r="A76" s="64" t="s">
        <v>890</v>
      </c>
      <c r="B76" s="53" t="s">
        <v>102</v>
      </c>
      <c r="C76" s="51" t="s">
        <v>674</v>
      </c>
      <c r="D76" t="str">
        <f>VLOOKUP(A76,Mara!A:H,8,FALSE)</f>
        <v>Public</v>
      </c>
      <c r="E76" t="str">
        <f>VLOOKUP(A76,Mara!A:I,9,FALSE)</f>
        <v>Dispensary</v>
      </c>
      <c r="F76">
        <f>VLOOKUP(A76,Mara!A:G,7,FALSE)</f>
        <v>1</v>
      </c>
    </row>
    <row r="77" spans="1:6" ht="15.75" x14ac:dyDescent="0.25">
      <c r="A77" s="64" t="s">
        <v>891</v>
      </c>
      <c r="B77" s="53" t="s">
        <v>103</v>
      </c>
      <c r="C77" s="51" t="s">
        <v>674</v>
      </c>
      <c r="D77" t="str">
        <f>VLOOKUP(A77,Mara!A:H,8,FALSE)</f>
        <v>Private</v>
      </c>
      <c r="E77" t="str">
        <f>VLOOKUP(A77,Mara!A:I,9,FALSE)</f>
        <v>Health Centre</v>
      </c>
      <c r="F77">
        <f>VLOOKUP(A77,Mara!A:G,7,FALSE)</f>
        <v>1</v>
      </c>
    </row>
    <row r="78" spans="1:6" ht="15.75" x14ac:dyDescent="0.25">
      <c r="A78" s="64" t="s">
        <v>892</v>
      </c>
      <c r="B78" s="53" t="s">
        <v>104</v>
      </c>
      <c r="C78" s="51" t="s">
        <v>674</v>
      </c>
      <c r="D78" t="str">
        <f>VLOOKUP(A78,Mara!A:H,8,FALSE)</f>
        <v>Public</v>
      </c>
      <c r="E78" t="str">
        <f>VLOOKUP(A78,Mara!A:I,9,FALSE)</f>
        <v>Dispensary</v>
      </c>
      <c r="F78">
        <f>VLOOKUP(A78,Mara!A:G,7,FALSE)</f>
        <v>1</v>
      </c>
    </row>
    <row r="79" spans="1:6" ht="15.75" x14ac:dyDescent="0.25">
      <c r="A79" s="64" t="s">
        <v>893</v>
      </c>
      <c r="B79" s="53" t="s">
        <v>105</v>
      </c>
      <c r="C79" s="51" t="s">
        <v>674</v>
      </c>
      <c r="D79" t="str">
        <f>VLOOKUP(A79,Mara!A:H,8,FALSE)</f>
        <v>Public</v>
      </c>
      <c r="E79" t="str">
        <f>VLOOKUP(A79,Mara!A:I,9,FALSE)</f>
        <v>Dispensary</v>
      </c>
      <c r="F79">
        <f>VLOOKUP(A79,Mara!A:G,7,FALSE)</f>
        <v>1</v>
      </c>
    </row>
    <row r="80" spans="1:6" ht="15.75" x14ac:dyDescent="0.25">
      <c r="A80" s="64" t="s">
        <v>894</v>
      </c>
      <c r="B80" s="53" t="s">
        <v>106</v>
      </c>
      <c r="C80" s="51" t="s">
        <v>674</v>
      </c>
      <c r="D80" t="str">
        <f>VLOOKUP(A80,Mara!A:H,8,FALSE)</f>
        <v>Public</v>
      </c>
      <c r="E80" t="str">
        <f>VLOOKUP(A80,Mara!A:I,9,FALSE)</f>
        <v>Health Centre</v>
      </c>
      <c r="F80">
        <f>VLOOKUP(A80,Mara!A:G,7,FALSE)</f>
        <v>1</v>
      </c>
    </row>
    <row r="81" spans="1:6" ht="15.75" x14ac:dyDescent="0.25">
      <c r="A81" s="64" t="s">
        <v>895</v>
      </c>
      <c r="B81" s="53" t="s">
        <v>107</v>
      </c>
      <c r="C81" s="51" t="s">
        <v>674</v>
      </c>
      <c r="D81" t="str">
        <f>VLOOKUP(A81,Mara!A:H,8,FALSE)</f>
        <v>Public</v>
      </c>
      <c r="E81" t="str">
        <f>VLOOKUP(A81,Mara!A:I,9,FALSE)</f>
        <v>Dispensary</v>
      </c>
      <c r="F81">
        <f>VLOOKUP(A81,Mara!A:G,7,FALSE)</f>
        <v>1</v>
      </c>
    </row>
    <row r="82" spans="1:6" ht="15.75" x14ac:dyDescent="0.25">
      <c r="A82" s="64" t="s">
        <v>896</v>
      </c>
      <c r="B82" s="53" t="s">
        <v>108</v>
      </c>
      <c r="C82" s="51" t="s">
        <v>674</v>
      </c>
      <c r="D82" t="str">
        <f>VLOOKUP(A82,Mara!A:H,8,FALSE)</f>
        <v>Public</v>
      </c>
      <c r="E82" t="str">
        <f>VLOOKUP(A82,Mara!A:I,9,FALSE)</f>
        <v>Dispensary</v>
      </c>
      <c r="F82">
        <f>VLOOKUP(A82,Mara!A:G,7,FALSE)</f>
        <v>1</v>
      </c>
    </row>
    <row r="83" spans="1:6" ht="15.75" x14ac:dyDescent="0.25">
      <c r="A83" s="64" t="s">
        <v>897</v>
      </c>
      <c r="B83" s="53" t="s">
        <v>109</v>
      </c>
      <c r="C83" s="51" t="s">
        <v>674</v>
      </c>
      <c r="D83" t="str">
        <f>VLOOKUP(A83,Mara!A:H,8,FALSE)</f>
        <v>Private</v>
      </c>
      <c r="E83" t="str">
        <f>VLOOKUP(A83,Mara!A:I,9,FALSE)</f>
        <v>Dispensary</v>
      </c>
      <c r="F83">
        <f>VLOOKUP(A83,Mara!A:G,7,FALSE)</f>
        <v>1</v>
      </c>
    </row>
    <row r="84" spans="1:6" ht="15.75" x14ac:dyDescent="0.25">
      <c r="A84" s="64" t="s">
        <v>898</v>
      </c>
      <c r="B84" s="53" t="s">
        <v>110</v>
      </c>
      <c r="C84" s="51" t="s">
        <v>674</v>
      </c>
      <c r="D84" t="str">
        <f>VLOOKUP(A84,Mara!A:H,8,FALSE)</f>
        <v>Public</v>
      </c>
      <c r="E84" t="str">
        <f>VLOOKUP(A84,Mara!A:I,9,FALSE)</f>
        <v>Health Centre</v>
      </c>
      <c r="F84">
        <f>VLOOKUP(A84,Mara!A:G,7,FALSE)</f>
        <v>1</v>
      </c>
    </row>
    <row r="85" spans="1:6" ht="15.75" x14ac:dyDescent="0.25">
      <c r="A85" s="64" t="s">
        <v>899</v>
      </c>
      <c r="B85" s="53" t="s">
        <v>111</v>
      </c>
      <c r="C85" s="51" t="s">
        <v>674</v>
      </c>
      <c r="D85" t="str">
        <f>VLOOKUP(A85,Mara!A:H,8,FALSE)</f>
        <v>Public</v>
      </c>
      <c r="E85" t="str">
        <f>VLOOKUP(A85,Mara!A:I,9,FALSE)</f>
        <v>Dispensary</v>
      </c>
      <c r="F85">
        <f>VLOOKUP(A85,Mara!A:G,7,FALSE)</f>
        <v>1</v>
      </c>
    </row>
    <row r="86" spans="1:6" ht="15.75" x14ac:dyDescent="0.25">
      <c r="A86" s="64" t="s">
        <v>900</v>
      </c>
      <c r="B86" s="53" t="s">
        <v>112</v>
      </c>
      <c r="C86" s="51" t="s">
        <v>674</v>
      </c>
      <c r="D86" t="str">
        <f>VLOOKUP(A86,Mara!A:H,8,FALSE)</f>
        <v>Public</v>
      </c>
      <c r="E86" t="str">
        <f>VLOOKUP(A86,Mara!A:I,9,FALSE)</f>
        <v>Hospital</v>
      </c>
      <c r="F86">
        <f>VLOOKUP(A86,Mara!A:G,7,FALSE)</f>
        <v>1</v>
      </c>
    </row>
    <row r="87" spans="1:6" ht="15.75" x14ac:dyDescent="0.25">
      <c r="A87" s="64" t="s">
        <v>901</v>
      </c>
      <c r="B87" s="53" t="s">
        <v>113</v>
      </c>
      <c r="C87" s="51" t="s">
        <v>674</v>
      </c>
      <c r="D87" t="str">
        <f>VLOOKUP(A87,Mara!A:H,8,FALSE)</f>
        <v>Private</v>
      </c>
      <c r="E87" t="str">
        <f>VLOOKUP(A87,Mara!A:I,9,FALSE)</f>
        <v>Dispensary</v>
      </c>
      <c r="F87">
        <f>VLOOKUP(A87,Mara!A:G,7,FALSE)</f>
        <v>1</v>
      </c>
    </row>
    <row r="88" spans="1:6" ht="15.75" x14ac:dyDescent="0.25">
      <c r="A88" s="64" t="s">
        <v>902</v>
      </c>
      <c r="B88" s="53" t="s">
        <v>114</v>
      </c>
      <c r="C88" s="51" t="s">
        <v>674</v>
      </c>
      <c r="D88" t="str">
        <f>VLOOKUP(A88,Mara!A:H,8,FALSE)</f>
        <v>Private</v>
      </c>
      <c r="E88" t="str">
        <f>VLOOKUP(A88,Mara!A:I,9,FALSE)</f>
        <v>Health Centre</v>
      </c>
      <c r="F88">
        <f>VLOOKUP(A88,Mara!A:G,7,FALSE)</f>
        <v>1</v>
      </c>
    </row>
    <row r="89" spans="1:6" ht="15.75" x14ac:dyDescent="0.25">
      <c r="A89" s="64" t="s">
        <v>903</v>
      </c>
      <c r="B89" s="53" t="s">
        <v>115</v>
      </c>
      <c r="C89" s="51" t="s">
        <v>674</v>
      </c>
      <c r="D89" t="str">
        <f>VLOOKUP(A89,Mara!A:H,8,FALSE)</f>
        <v>Public</v>
      </c>
      <c r="E89" t="str">
        <f>VLOOKUP(A89,Mara!A:I,9,FALSE)</f>
        <v>Dispensary</v>
      </c>
      <c r="F89">
        <f>VLOOKUP(A89,Mara!A:G,7,FALSE)</f>
        <v>1</v>
      </c>
    </row>
    <row r="90" spans="1:6" ht="15.75" x14ac:dyDescent="0.25">
      <c r="A90" s="64" t="s">
        <v>904</v>
      </c>
      <c r="B90" s="53" t="s">
        <v>116</v>
      </c>
      <c r="C90" s="51" t="s">
        <v>674</v>
      </c>
      <c r="D90" t="str">
        <f>VLOOKUP(A90,Mara!A:H,8,FALSE)</f>
        <v>Public</v>
      </c>
      <c r="E90" t="str">
        <f>VLOOKUP(A90,Mara!A:I,9,FALSE)</f>
        <v>Dispensary</v>
      </c>
      <c r="F90">
        <f>VLOOKUP(A90,Mara!A:G,7,FALSE)</f>
        <v>1</v>
      </c>
    </row>
    <row r="91" spans="1:6" ht="15.75" x14ac:dyDescent="0.25">
      <c r="A91" s="64" t="s">
        <v>905</v>
      </c>
      <c r="B91" s="53" t="s">
        <v>117</v>
      </c>
      <c r="C91" s="51" t="s">
        <v>674</v>
      </c>
      <c r="D91" t="str">
        <f>VLOOKUP(A91,Mara!A:H,8,FALSE)</f>
        <v>Unknown</v>
      </c>
      <c r="E91" t="str">
        <f>VLOOKUP(A91,Mara!A:I,9,FALSE)</f>
        <v>Dispensary</v>
      </c>
      <c r="F91">
        <f>VLOOKUP(A91,Mara!A:G,7,FALSE)</f>
        <v>1</v>
      </c>
    </row>
    <row r="92" spans="1:6" ht="15.75" x14ac:dyDescent="0.25">
      <c r="A92" s="64" t="s">
        <v>906</v>
      </c>
      <c r="B92" s="53" t="s">
        <v>118</v>
      </c>
      <c r="C92" s="51" t="s">
        <v>674</v>
      </c>
      <c r="D92" t="str">
        <f>VLOOKUP(A92,Mara!A:H,8,FALSE)</f>
        <v>Public</v>
      </c>
      <c r="E92" t="str">
        <f>VLOOKUP(A92,Mara!A:I,9,FALSE)</f>
        <v>Health Centre</v>
      </c>
      <c r="F92">
        <f>VLOOKUP(A92,Mara!A:G,7,FALSE)</f>
        <v>1</v>
      </c>
    </row>
    <row r="93" spans="1:6" ht="15.75" x14ac:dyDescent="0.25">
      <c r="A93" s="64" t="s">
        <v>907</v>
      </c>
      <c r="B93" s="53" t="s">
        <v>119</v>
      </c>
      <c r="C93" s="51" t="s">
        <v>674</v>
      </c>
      <c r="D93" t="str">
        <f>VLOOKUP(A93,Mara!A:H,8,FALSE)</f>
        <v>Public</v>
      </c>
      <c r="E93" t="str">
        <f>VLOOKUP(A93,Mara!A:I,9,FALSE)</f>
        <v>Dispensary</v>
      </c>
      <c r="F93">
        <f>VLOOKUP(A93,Mara!A:G,7,FALSE)</f>
        <v>1</v>
      </c>
    </row>
    <row r="94" spans="1:6" ht="15.75" x14ac:dyDescent="0.25">
      <c r="A94" s="64" t="s">
        <v>908</v>
      </c>
      <c r="B94" s="53" t="s">
        <v>120</v>
      </c>
      <c r="C94" s="51" t="s">
        <v>674</v>
      </c>
      <c r="D94" t="str">
        <f>VLOOKUP(A94,Mara!A:H,8,FALSE)</f>
        <v>Unknown</v>
      </c>
      <c r="E94" t="str">
        <f>VLOOKUP(A94,Mara!A:I,9,FALSE)</f>
        <v>Dispensary</v>
      </c>
      <c r="F94">
        <f>VLOOKUP(A94,Mara!A:G,7,FALSE)</f>
        <v>1</v>
      </c>
    </row>
    <row r="95" spans="1:6" ht="15.75" x14ac:dyDescent="0.25">
      <c r="A95" s="64" t="s">
        <v>909</v>
      </c>
      <c r="B95" s="53" t="s">
        <v>121</v>
      </c>
      <c r="C95" s="51" t="s">
        <v>674</v>
      </c>
      <c r="D95" t="str">
        <f>VLOOKUP(A95,Mara!A:H,8,FALSE)</f>
        <v>Public</v>
      </c>
      <c r="E95" t="str">
        <f>VLOOKUP(A95,Mara!A:I,9,FALSE)</f>
        <v>Dispensary</v>
      </c>
      <c r="F95">
        <f>VLOOKUP(A95,Mara!A:G,7,FALSE)</f>
        <v>1</v>
      </c>
    </row>
    <row r="96" spans="1:6" ht="15.75" x14ac:dyDescent="0.25">
      <c r="A96" s="64" t="s">
        <v>910</v>
      </c>
      <c r="B96" s="53" t="s">
        <v>122</v>
      </c>
      <c r="C96" s="51" t="s">
        <v>674</v>
      </c>
      <c r="D96" t="str">
        <f>VLOOKUP(A96,Mara!A:H,8,FALSE)</f>
        <v>Unknown</v>
      </c>
      <c r="E96" t="str">
        <f>VLOOKUP(A96,Mara!A:I,9,FALSE)</f>
        <v>Dispensary</v>
      </c>
      <c r="F96">
        <f>VLOOKUP(A96,Mara!A:G,7,FALSE)</f>
        <v>1</v>
      </c>
    </row>
    <row r="97" spans="1:6" ht="15.75" x14ac:dyDescent="0.25">
      <c r="A97" s="64" t="s">
        <v>911</v>
      </c>
      <c r="B97" s="53" t="s">
        <v>123</v>
      </c>
      <c r="C97" s="51" t="s">
        <v>674</v>
      </c>
      <c r="D97" t="str">
        <f>VLOOKUP(A97,Mara!A:H,8,FALSE)</f>
        <v>Public</v>
      </c>
      <c r="E97" t="str">
        <f>VLOOKUP(A97,Mara!A:I,9,FALSE)</f>
        <v>Dispensary</v>
      </c>
      <c r="F97">
        <f>VLOOKUP(A97,Mara!A:G,7,FALSE)</f>
        <v>1</v>
      </c>
    </row>
    <row r="98" spans="1:6" ht="15.75" x14ac:dyDescent="0.25">
      <c r="A98" s="64" t="s">
        <v>912</v>
      </c>
      <c r="B98" s="54" t="s">
        <v>124</v>
      </c>
      <c r="C98" s="51" t="s">
        <v>674</v>
      </c>
      <c r="D98" t="str">
        <f>VLOOKUP(A98,Mara!A:H,8,FALSE)</f>
        <v>Unknown</v>
      </c>
      <c r="E98" t="str">
        <f>VLOOKUP(A98,Mara!A:I,9,FALSE)</f>
        <v>Health Centre</v>
      </c>
      <c r="F98">
        <f>VLOOKUP(A98,Mara!A:G,7,FALSE)</f>
        <v>1</v>
      </c>
    </row>
    <row r="99" spans="1:6" ht="15.75" x14ac:dyDescent="0.25">
      <c r="A99" s="64" t="s">
        <v>913</v>
      </c>
      <c r="B99" s="53" t="s">
        <v>125</v>
      </c>
      <c r="C99" s="51" t="s">
        <v>674</v>
      </c>
      <c r="D99" t="str">
        <f>VLOOKUP(A99,Mara!A:H,8,FALSE)</f>
        <v>Unknown</v>
      </c>
      <c r="E99" t="str">
        <f>VLOOKUP(A99,Mara!A:I,9,FALSE)</f>
        <v>Dispensary</v>
      </c>
      <c r="F99">
        <f>VLOOKUP(A99,Mara!A:G,7,FALSE)</f>
        <v>1</v>
      </c>
    </row>
    <row r="100" spans="1:6" ht="15.75" x14ac:dyDescent="0.25">
      <c r="A100" s="64" t="s">
        <v>914</v>
      </c>
      <c r="B100" s="54" t="s">
        <v>126</v>
      </c>
      <c r="C100" s="51" t="s">
        <v>674</v>
      </c>
      <c r="D100" t="str">
        <f>VLOOKUP(A100,Mara!A:H,8,FALSE)</f>
        <v>Public</v>
      </c>
      <c r="E100" t="str">
        <f>VLOOKUP(A100,Mara!A:I,9,FALSE)</f>
        <v>Dispensary</v>
      </c>
      <c r="F100">
        <f>VLOOKUP(A100,Mara!A:G,7,FALSE)</f>
        <v>1</v>
      </c>
    </row>
    <row r="101" spans="1:6" ht="15.75" x14ac:dyDescent="0.25">
      <c r="A101" s="64" t="s">
        <v>915</v>
      </c>
      <c r="B101" s="53" t="s">
        <v>127</v>
      </c>
      <c r="C101" s="51" t="s">
        <v>674</v>
      </c>
      <c r="D101" t="str">
        <f>VLOOKUP(A101,Mara!A:H,8,FALSE)</f>
        <v>Public</v>
      </c>
      <c r="E101" t="str">
        <f>VLOOKUP(A101,Mara!A:I,9,FALSE)</f>
        <v>Dispensary</v>
      </c>
      <c r="F101">
        <f>VLOOKUP(A101,Mara!A:G,7,FALSE)</f>
        <v>1</v>
      </c>
    </row>
    <row r="102" spans="1:6" ht="15.75" x14ac:dyDescent="0.25">
      <c r="A102" s="64" t="s">
        <v>916</v>
      </c>
      <c r="B102" s="53" t="s">
        <v>128</v>
      </c>
      <c r="C102" s="51" t="s">
        <v>674</v>
      </c>
      <c r="D102" t="str">
        <f>VLOOKUP(A102,Mara!A:H,8,FALSE)</f>
        <v>Public</v>
      </c>
      <c r="E102" t="str">
        <f>VLOOKUP(A102,Mara!A:I,9,FALSE)</f>
        <v>Dispensary</v>
      </c>
      <c r="F102">
        <f>VLOOKUP(A102,Mara!A:G,7,FALSE)</f>
        <v>1</v>
      </c>
    </row>
    <row r="103" spans="1:6" ht="15.75" x14ac:dyDescent="0.25">
      <c r="A103" s="64" t="s">
        <v>917</v>
      </c>
      <c r="B103" s="53" t="s">
        <v>129</v>
      </c>
      <c r="C103" s="51" t="s">
        <v>674</v>
      </c>
      <c r="D103" t="str">
        <f>VLOOKUP(A103,Mara!A:H,8,FALSE)</f>
        <v>Private</v>
      </c>
      <c r="E103" t="str">
        <f>VLOOKUP(A103,Mara!A:I,9,FALSE)</f>
        <v>Dispensary</v>
      </c>
      <c r="F103">
        <f>VLOOKUP(A103,Mara!A:G,7,FALSE)</f>
        <v>1</v>
      </c>
    </row>
    <row r="104" spans="1:6" ht="15.75" x14ac:dyDescent="0.25">
      <c r="A104" s="64" t="s">
        <v>918</v>
      </c>
      <c r="B104" s="53" t="s">
        <v>130</v>
      </c>
      <c r="C104" s="51" t="s">
        <v>674</v>
      </c>
      <c r="D104" t="str">
        <f>VLOOKUP(A104,Mara!A:H,8,FALSE)</f>
        <v>Public</v>
      </c>
      <c r="E104" t="str">
        <f>VLOOKUP(A104,Mara!A:I,9,FALSE)</f>
        <v>Dispensary</v>
      </c>
      <c r="F104">
        <f>VLOOKUP(A104,Mara!A:G,7,FALSE)</f>
        <v>1</v>
      </c>
    </row>
    <row r="105" spans="1:6" ht="15.75" x14ac:dyDescent="0.25">
      <c r="A105" s="64" t="s">
        <v>919</v>
      </c>
      <c r="B105" s="53" t="s">
        <v>131</v>
      </c>
      <c r="C105" s="51" t="s">
        <v>674</v>
      </c>
      <c r="D105" t="str">
        <f>VLOOKUP(A105,Mara!A:H,8,FALSE)</f>
        <v>Private</v>
      </c>
      <c r="E105" t="str">
        <f>VLOOKUP(A105,Mara!A:I,9,FALSE)</f>
        <v>Dispensary</v>
      </c>
      <c r="F105">
        <f>VLOOKUP(A105,Mara!A:G,7,FALSE)</f>
        <v>1</v>
      </c>
    </row>
    <row r="106" spans="1:6" ht="15.75" x14ac:dyDescent="0.25">
      <c r="A106" s="64" t="s">
        <v>920</v>
      </c>
      <c r="B106" s="53" t="s">
        <v>132</v>
      </c>
      <c r="C106" s="51" t="s">
        <v>674</v>
      </c>
      <c r="D106" t="str">
        <f>VLOOKUP(A106,Mara!A:H,8,FALSE)</f>
        <v>Private</v>
      </c>
      <c r="E106" t="str">
        <f>VLOOKUP(A106,Mara!A:I,9,FALSE)</f>
        <v>Dispensary</v>
      </c>
      <c r="F106">
        <f>VLOOKUP(A106,Mara!A:G,7,FALSE)</f>
        <v>1</v>
      </c>
    </row>
    <row r="107" spans="1:6" ht="15.75" x14ac:dyDescent="0.25">
      <c r="A107" s="64" t="s">
        <v>921</v>
      </c>
      <c r="B107" s="53" t="s">
        <v>133</v>
      </c>
      <c r="C107" s="51" t="s">
        <v>674</v>
      </c>
      <c r="D107" t="str">
        <f>VLOOKUP(A107,Mara!A:H,8,FALSE)</f>
        <v>Public</v>
      </c>
      <c r="E107" t="str">
        <f>VLOOKUP(A107,Mara!A:I,9,FALSE)</f>
        <v>Health Centre</v>
      </c>
      <c r="F107">
        <f>VLOOKUP(A107,Mara!A:G,7,FALSE)</f>
        <v>1</v>
      </c>
    </row>
    <row r="108" spans="1:6" ht="15.75" x14ac:dyDescent="0.25">
      <c r="A108" s="64" t="s">
        <v>922</v>
      </c>
      <c r="B108" s="53" t="s">
        <v>134</v>
      </c>
      <c r="C108" s="51" t="s">
        <v>674</v>
      </c>
      <c r="D108" t="str">
        <f>VLOOKUP(A108,Mara!A:H,8,FALSE)</f>
        <v>Public</v>
      </c>
      <c r="E108" t="str">
        <f>VLOOKUP(A108,Mara!A:I,9,FALSE)</f>
        <v>Dispensary</v>
      </c>
      <c r="F108">
        <f>VLOOKUP(A108,Mara!A:G,7,FALSE)</f>
        <v>1</v>
      </c>
    </row>
    <row r="109" spans="1:6" ht="15.75" x14ac:dyDescent="0.25">
      <c r="A109" s="64" t="s">
        <v>923</v>
      </c>
      <c r="B109" s="53" t="s">
        <v>135</v>
      </c>
      <c r="C109" s="51" t="s">
        <v>674</v>
      </c>
      <c r="D109" t="str">
        <f>VLOOKUP(A109,Mara!A:H,8,FALSE)</f>
        <v>Unknown</v>
      </c>
      <c r="E109" t="str">
        <f>VLOOKUP(A109,Mara!A:I,9,FALSE)</f>
        <v>Dispensary</v>
      </c>
      <c r="F109">
        <f>VLOOKUP(A109,Mara!A:G,7,FALSE)</f>
        <v>1</v>
      </c>
    </row>
    <row r="110" spans="1:6" ht="15.75" x14ac:dyDescent="0.25">
      <c r="A110" s="64" t="s">
        <v>924</v>
      </c>
      <c r="B110" s="53" t="s">
        <v>136</v>
      </c>
      <c r="C110" s="51" t="s">
        <v>674</v>
      </c>
      <c r="D110" t="str">
        <f>VLOOKUP(A110,Mara!A:H,8,FALSE)</f>
        <v>Unknown</v>
      </c>
      <c r="E110" t="str">
        <f>VLOOKUP(A110,Mara!A:I,9,FALSE)</f>
        <v>Dispensary</v>
      </c>
      <c r="F110">
        <f>VLOOKUP(A110,Mara!A:G,7,FALSE)</f>
        <v>1</v>
      </c>
    </row>
    <row r="111" spans="1:6" ht="15.75" x14ac:dyDescent="0.25">
      <c r="A111" s="64" t="s">
        <v>925</v>
      </c>
      <c r="B111" s="53" t="s">
        <v>137</v>
      </c>
      <c r="C111" s="51" t="s">
        <v>674</v>
      </c>
      <c r="D111" t="str">
        <f>VLOOKUP(A111,Mara!A:H,8,FALSE)</f>
        <v>Public</v>
      </c>
      <c r="E111" t="str">
        <f>VLOOKUP(A111,Mara!A:I,9,FALSE)</f>
        <v>Dispensary</v>
      </c>
      <c r="F111">
        <f>VLOOKUP(A111,Mara!A:G,7,FALSE)</f>
        <v>1</v>
      </c>
    </row>
    <row r="112" spans="1:6" ht="15.75" x14ac:dyDescent="0.25">
      <c r="A112" s="64" t="s">
        <v>926</v>
      </c>
      <c r="B112" s="53" t="s">
        <v>138</v>
      </c>
      <c r="C112" s="51" t="s">
        <v>674</v>
      </c>
      <c r="D112" t="str">
        <f>VLOOKUP(A112,Mara!A:H,8,FALSE)</f>
        <v>Public</v>
      </c>
      <c r="E112" t="str">
        <f>VLOOKUP(A112,Mara!A:I,9,FALSE)</f>
        <v>Dispensary</v>
      </c>
      <c r="F112">
        <f>VLOOKUP(A112,Mara!A:G,7,FALSE)</f>
        <v>1</v>
      </c>
    </row>
    <row r="113" spans="1:6" ht="15.75" x14ac:dyDescent="0.25">
      <c r="A113" s="64" t="s">
        <v>927</v>
      </c>
      <c r="B113" s="53" t="s">
        <v>139</v>
      </c>
      <c r="C113" s="51" t="s">
        <v>674</v>
      </c>
      <c r="D113" t="str">
        <f>VLOOKUP(A113,Mara!A:H,8,FALSE)</f>
        <v>Private</v>
      </c>
      <c r="E113" t="str">
        <f>VLOOKUP(A113,Mara!A:I,9,FALSE)</f>
        <v>Health Centre</v>
      </c>
      <c r="F113">
        <f>VLOOKUP(A113,Mara!A:G,7,FALSE)</f>
        <v>1</v>
      </c>
    </row>
    <row r="114" spans="1:6" ht="15.75" x14ac:dyDescent="0.25">
      <c r="A114" s="64" t="s">
        <v>928</v>
      </c>
      <c r="B114" s="53" t="s">
        <v>140</v>
      </c>
      <c r="C114" s="51" t="s">
        <v>674</v>
      </c>
      <c r="D114" t="str">
        <f>VLOOKUP(A114,Mara!A:H,8,FALSE)</f>
        <v>Unknown</v>
      </c>
      <c r="E114" t="str">
        <f>VLOOKUP(A114,Mara!A:I,9,FALSE)</f>
        <v>Dispensary</v>
      </c>
      <c r="F114">
        <f>VLOOKUP(A114,Mara!A:G,7,FALSE)</f>
        <v>1</v>
      </c>
    </row>
    <row r="115" spans="1:6" ht="15.75" x14ac:dyDescent="0.25">
      <c r="A115" s="64" t="s">
        <v>929</v>
      </c>
      <c r="B115" s="53" t="s">
        <v>141</v>
      </c>
      <c r="C115" s="51" t="s">
        <v>674</v>
      </c>
      <c r="D115" t="str">
        <f>VLOOKUP(A115,Mara!A:H,8,FALSE)</f>
        <v>Public</v>
      </c>
      <c r="E115" t="str">
        <f>VLOOKUP(A115,Mara!A:I,9,FALSE)</f>
        <v>Dispensary</v>
      </c>
      <c r="F115">
        <f>VLOOKUP(A115,Mara!A:G,7,FALSE)</f>
        <v>1</v>
      </c>
    </row>
    <row r="116" spans="1:6" ht="15.75" x14ac:dyDescent="0.25">
      <c r="A116" s="64" t="s">
        <v>930</v>
      </c>
      <c r="B116" s="53" t="s">
        <v>142</v>
      </c>
      <c r="C116" s="51" t="s">
        <v>674</v>
      </c>
      <c r="D116" t="str">
        <f>VLOOKUP(A116,Mara!A:H,8,FALSE)</f>
        <v>Public</v>
      </c>
      <c r="E116" t="str">
        <f>VLOOKUP(A116,Mara!A:I,9,FALSE)</f>
        <v>Dispensary</v>
      </c>
      <c r="F116">
        <f>VLOOKUP(A116,Mara!A:G,7,FALSE)</f>
        <v>1</v>
      </c>
    </row>
    <row r="117" spans="1:6" ht="15.75" x14ac:dyDescent="0.25">
      <c r="A117" s="64" t="s">
        <v>931</v>
      </c>
      <c r="B117" s="53" t="s">
        <v>143</v>
      </c>
      <c r="C117" s="51" t="s">
        <v>674</v>
      </c>
      <c r="D117" t="str">
        <f>VLOOKUP(A117,Mara!A:H,8,FALSE)</f>
        <v>Public</v>
      </c>
      <c r="E117" t="str">
        <f>VLOOKUP(A117,Mara!A:I,9,FALSE)</f>
        <v>Dispensary</v>
      </c>
      <c r="F117">
        <f>VLOOKUP(A117,Mara!A:G,7,FALSE)</f>
        <v>1</v>
      </c>
    </row>
    <row r="118" spans="1:6" ht="15.75" x14ac:dyDescent="0.25">
      <c r="A118" s="64" t="s">
        <v>932</v>
      </c>
      <c r="B118" s="53" t="s">
        <v>144</v>
      </c>
      <c r="C118" s="51" t="s">
        <v>674</v>
      </c>
      <c r="D118" t="str">
        <f>VLOOKUP(A118,Mara!A:H,8,FALSE)</f>
        <v>Public</v>
      </c>
      <c r="E118" t="str">
        <f>VLOOKUP(A118,Mara!A:I,9,FALSE)</f>
        <v>Dispensary</v>
      </c>
      <c r="F118">
        <f>VLOOKUP(A118,Mara!A:G,7,FALSE)</f>
        <v>1</v>
      </c>
    </row>
    <row r="119" spans="1:6" ht="15.75" x14ac:dyDescent="0.25">
      <c r="A119" s="64" t="s">
        <v>933</v>
      </c>
      <c r="B119" s="54" t="s">
        <v>145</v>
      </c>
      <c r="C119" s="51" t="s">
        <v>674</v>
      </c>
      <c r="D119" t="str">
        <f>VLOOKUP(A119,Mara!A:H,8,FALSE)</f>
        <v>Public</v>
      </c>
      <c r="E119" t="str">
        <f>VLOOKUP(A119,Mara!A:I,9,FALSE)</f>
        <v>Dispensary</v>
      </c>
      <c r="F119">
        <f>VLOOKUP(A119,Mara!A:G,7,FALSE)</f>
        <v>1</v>
      </c>
    </row>
    <row r="120" spans="1:6" ht="15.75" x14ac:dyDescent="0.25">
      <c r="A120" s="64" t="s">
        <v>934</v>
      </c>
      <c r="B120" s="53" t="s">
        <v>146</v>
      </c>
      <c r="C120" s="51" t="s">
        <v>674</v>
      </c>
      <c r="D120" t="str">
        <f>VLOOKUP(A120,Mara!A:H,8,FALSE)</f>
        <v>Public</v>
      </c>
      <c r="E120" t="str">
        <f>VLOOKUP(A120,Mara!A:I,9,FALSE)</f>
        <v>Dispensary</v>
      </c>
      <c r="F120">
        <f>VLOOKUP(A120,Mara!A:G,7,FALSE)</f>
        <v>1</v>
      </c>
    </row>
    <row r="121" spans="1:6" ht="15.75" x14ac:dyDescent="0.25">
      <c r="A121" s="64" t="s">
        <v>935</v>
      </c>
      <c r="B121" s="53" t="s">
        <v>147</v>
      </c>
      <c r="C121" s="51" t="s">
        <v>674</v>
      </c>
      <c r="D121" t="str">
        <f>VLOOKUP(A121,Mara!A:H,8,FALSE)</f>
        <v>Public</v>
      </c>
      <c r="E121" t="str">
        <f>VLOOKUP(A121,Mara!A:I,9,FALSE)</f>
        <v>Health Centre</v>
      </c>
      <c r="F121">
        <f>VLOOKUP(A121,Mara!A:G,7,FALSE)</f>
        <v>1</v>
      </c>
    </row>
    <row r="122" spans="1:6" ht="15.75" x14ac:dyDescent="0.25">
      <c r="A122" s="64" t="s">
        <v>936</v>
      </c>
      <c r="B122" s="53" t="s">
        <v>148</v>
      </c>
      <c r="C122" s="51" t="s">
        <v>674</v>
      </c>
      <c r="D122" t="str">
        <f>VLOOKUP(A122,Mara!A:H,8,FALSE)</f>
        <v>Unknown</v>
      </c>
      <c r="E122" t="str">
        <f>VLOOKUP(A122,Mara!A:I,9,FALSE)</f>
        <v>Health Centre</v>
      </c>
      <c r="F122">
        <f>VLOOKUP(A122,Mara!A:G,7,FALSE)</f>
        <v>1</v>
      </c>
    </row>
    <row r="123" spans="1:6" ht="15.75" x14ac:dyDescent="0.25">
      <c r="A123" s="64" t="s">
        <v>937</v>
      </c>
      <c r="B123" s="53" t="s">
        <v>149</v>
      </c>
      <c r="C123" s="51" t="s">
        <v>674</v>
      </c>
      <c r="D123" t="str">
        <f>VLOOKUP(A123,Mara!A:H,8,FALSE)</f>
        <v>Public</v>
      </c>
      <c r="E123" t="str">
        <f>VLOOKUP(A123,Mara!A:I,9,FALSE)</f>
        <v>Dispensary</v>
      </c>
      <c r="F123">
        <f>VLOOKUP(A123,Mara!A:G,7,FALSE)</f>
        <v>1</v>
      </c>
    </row>
    <row r="124" spans="1:6" ht="15.75" x14ac:dyDescent="0.25">
      <c r="A124" s="64" t="s">
        <v>938</v>
      </c>
      <c r="B124" s="53" t="s">
        <v>150</v>
      </c>
      <c r="C124" s="51" t="s">
        <v>674</v>
      </c>
      <c r="D124" t="str">
        <f>VLOOKUP(A124,Mara!A:H,8,FALSE)</f>
        <v>Private</v>
      </c>
      <c r="E124" t="str">
        <f>VLOOKUP(A124,Mara!A:I,9,FALSE)</f>
        <v>Health Centre</v>
      </c>
      <c r="F124">
        <f>VLOOKUP(A124,Mara!A:G,7,FALSE)</f>
        <v>1</v>
      </c>
    </row>
    <row r="125" spans="1:6" ht="15.75" x14ac:dyDescent="0.25">
      <c r="A125" s="64" t="s">
        <v>939</v>
      </c>
      <c r="B125" s="53" t="s">
        <v>151</v>
      </c>
      <c r="C125" s="51" t="s">
        <v>674</v>
      </c>
      <c r="D125" t="str">
        <f>VLOOKUP(A125,Mara!A:H,8,FALSE)</f>
        <v>Public</v>
      </c>
      <c r="E125" t="str">
        <f>VLOOKUP(A125,Mara!A:I,9,FALSE)</f>
        <v>Dispensary</v>
      </c>
      <c r="F125">
        <f>VLOOKUP(A125,Mara!A:G,7,FALSE)</f>
        <v>1</v>
      </c>
    </row>
    <row r="126" spans="1:6" ht="15.75" x14ac:dyDescent="0.25">
      <c r="A126" s="64" t="s">
        <v>940</v>
      </c>
      <c r="B126" s="53" t="s">
        <v>152</v>
      </c>
      <c r="C126" s="51" t="s">
        <v>674</v>
      </c>
      <c r="D126" t="str">
        <f>VLOOKUP(A126,Mara!A:H,8,FALSE)</f>
        <v>Private</v>
      </c>
      <c r="E126" t="str">
        <f>VLOOKUP(A126,Mara!A:I,9,FALSE)</f>
        <v>Dispensary</v>
      </c>
      <c r="F126">
        <f>VLOOKUP(A126,Mara!A:G,7,FALSE)</f>
        <v>1</v>
      </c>
    </row>
    <row r="127" spans="1:6" ht="15.75" x14ac:dyDescent="0.25">
      <c r="A127" s="64" t="s">
        <v>941</v>
      </c>
      <c r="B127" s="53" t="s">
        <v>153</v>
      </c>
      <c r="C127" s="51" t="s">
        <v>674</v>
      </c>
      <c r="D127" t="str">
        <f>VLOOKUP(A127,Mara!A:H,8,FALSE)</f>
        <v>Public</v>
      </c>
      <c r="E127" t="str">
        <f>VLOOKUP(A127,Mara!A:I,9,FALSE)</f>
        <v>Dispensary</v>
      </c>
      <c r="F127">
        <f>VLOOKUP(A127,Mara!A:G,7,FALSE)</f>
        <v>1</v>
      </c>
    </row>
    <row r="128" spans="1:6" ht="15.75" x14ac:dyDescent="0.25">
      <c r="A128" s="64" t="s">
        <v>942</v>
      </c>
      <c r="B128" s="53" t="s">
        <v>154</v>
      </c>
      <c r="C128" s="51" t="s">
        <v>674</v>
      </c>
      <c r="D128" t="str">
        <f>VLOOKUP(A128,Mara!A:H,8,FALSE)</f>
        <v>Public</v>
      </c>
      <c r="E128" t="str">
        <f>VLOOKUP(A128,Mara!A:I,9,FALSE)</f>
        <v>Dispensary</v>
      </c>
      <c r="F128">
        <f>VLOOKUP(A128,Mara!A:G,7,FALSE)</f>
        <v>1</v>
      </c>
    </row>
    <row r="129" spans="1:6" ht="15.75" x14ac:dyDescent="0.25">
      <c r="A129" s="64" t="s">
        <v>943</v>
      </c>
      <c r="B129" s="53" t="s">
        <v>155</v>
      </c>
      <c r="C129" s="51" t="s">
        <v>674</v>
      </c>
      <c r="D129" t="str">
        <f>VLOOKUP(A129,Mara!A:H,8,FALSE)</f>
        <v>Public</v>
      </c>
      <c r="E129" t="str">
        <f>VLOOKUP(A129,Mara!A:I,9,FALSE)</f>
        <v>Dispensary</v>
      </c>
      <c r="F129">
        <f>VLOOKUP(A129,Mara!A:G,7,FALSE)</f>
        <v>1</v>
      </c>
    </row>
    <row r="130" spans="1:6" ht="15.75" x14ac:dyDescent="0.25">
      <c r="A130" s="64" t="s">
        <v>944</v>
      </c>
      <c r="B130" s="53" t="s">
        <v>156</v>
      </c>
      <c r="C130" s="51" t="s">
        <v>674</v>
      </c>
      <c r="D130" t="str">
        <f>VLOOKUP(A130,Mara!A:H,8,FALSE)</f>
        <v>Public</v>
      </c>
      <c r="E130" t="str">
        <f>VLOOKUP(A130,Mara!A:I,9,FALSE)</f>
        <v>Dispensary</v>
      </c>
      <c r="F130">
        <f>VLOOKUP(A130,Mara!A:G,7,FALSE)</f>
        <v>1</v>
      </c>
    </row>
    <row r="131" spans="1:6" ht="15.75" x14ac:dyDescent="0.25">
      <c r="A131" s="64" t="s">
        <v>945</v>
      </c>
      <c r="B131" s="53" t="s">
        <v>157</v>
      </c>
      <c r="C131" s="51" t="s">
        <v>674</v>
      </c>
      <c r="D131" t="str">
        <f>VLOOKUP(A131,Mara!A:H,8,FALSE)</f>
        <v>Private</v>
      </c>
      <c r="E131" t="str">
        <f>VLOOKUP(A131,Mara!A:I,9,FALSE)</f>
        <v>Dispensary</v>
      </c>
      <c r="F131">
        <f>VLOOKUP(A131,Mara!A:G,7,FALSE)</f>
        <v>1</v>
      </c>
    </row>
    <row r="132" spans="1:6" ht="15.75" x14ac:dyDescent="0.25">
      <c r="A132" s="64" t="s">
        <v>946</v>
      </c>
      <c r="B132" s="53" t="s">
        <v>158</v>
      </c>
      <c r="C132" s="51" t="s">
        <v>674</v>
      </c>
      <c r="D132" t="str">
        <f>VLOOKUP(A132,Mara!A:H,8,FALSE)</f>
        <v>Public</v>
      </c>
      <c r="E132" t="str">
        <f>VLOOKUP(A132,Mara!A:I,9,FALSE)</f>
        <v>Health Centre</v>
      </c>
      <c r="F132">
        <f>VLOOKUP(A132,Mara!A:G,7,FALSE)</f>
        <v>1</v>
      </c>
    </row>
    <row r="133" spans="1:6" ht="15.75" x14ac:dyDescent="0.25">
      <c r="A133" s="64" t="s">
        <v>947</v>
      </c>
      <c r="B133" s="53" t="s">
        <v>159</v>
      </c>
      <c r="C133" s="51" t="s">
        <v>674</v>
      </c>
      <c r="D133" t="str">
        <f>VLOOKUP(A133,Mara!A:H,8,FALSE)</f>
        <v>Public</v>
      </c>
      <c r="E133" t="str">
        <f>VLOOKUP(A133,Mara!A:I,9,FALSE)</f>
        <v>Dispensary</v>
      </c>
      <c r="F133">
        <f>VLOOKUP(A133,Mara!A:G,7,FALSE)</f>
        <v>1</v>
      </c>
    </row>
    <row r="134" spans="1:6" ht="15.75" x14ac:dyDescent="0.25">
      <c r="A134" s="64" t="s">
        <v>948</v>
      </c>
      <c r="B134" s="53" t="s">
        <v>160</v>
      </c>
      <c r="C134" s="51" t="s">
        <v>674</v>
      </c>
      <c r="D134" t="str">
        <f>VLOOKUP(A134,Mara!A:H,8,FALSE)</f>
        <v>Public</v>
      </c>
      <c r="E134" t="str">
        <f>VLOOKUP(A134,Mara!A:I,9,FALSE)</f>
        <v>Dispensary</v>
      </c>
      <c r="F134">
        <f>VLOOKUP(A134,Mara!A:G,7,FALSE)</f>
        <v>1</v>
      </c>
    </row>
    <row r="135" spans="1:6" ht="15.75" x14ac:dyDescent="0.25">
      <c r="A135" s="64" t="s">
        <v>949</v>
      </c>
      <c r="B135" s="53" t="s">
        <v>161</v>
      </c>
      <c r="C135" s="51" t="s">
        <v>674</v>
      </c>
      <c r="D135" t="str">
        <f>VLOOKUP(A135,Mara!A:H,8,FALSE)</f>
        <v>Public</v>
      </c>
      <c r="E135" t="str">
        <f>VLOOKUP(A135,Mara!A:I,9,FALSE)</f>
        <v>Dispensary</v>
      </c>
      <c r="F135">
        <f>VLOOKUP(A135,Mara!A:G,7,FALSE)</f>
        <v>1</v>
      </c>
    </row>
    <row r="136" spans="1:6" ht="15.75" x14ac:dyDescent="0.25">
      <c r="A136" s="64" t="s">
        <v>950</v>
      </c>
      <c r="B136" s="53" t="s">
        <v>162</v>
      </c>
      <c r="C136" s="51" t="s">
        <v>674</v>
      </c>
      <c r="D136" t="str">
        <f>VLOOKUP(A136,Mara!A:H,8,FALSE)</f>
        <v>Public</v>
      </c>
      <c r="E136" t="str">
        <f>VLOOKUP(A136,Mara!A:I,9,FALSE)</f>
        <v>Dispensary</v>
      </c>
      <c r="F136">
        <f>VLOOKUP(A136,Mara!A:G,7,FALSE)</f>
        <v>1</v>
      </c>
    </row>
    <row r="137" spans="1:6" ht="15.75" x14ac:dyDescent="0.25">
      <c r="A137" s="64" t="s">
        <v>951</v>
      </c>
      <c r="B137" s="53" t="s">
        <v>163</v>
      </c>
      <c r="C137" s="51" t="s">
        <v>674</v>
      </c>
      <c r="D137" t="str">
        <f>VLOOKUP(A137,Mara!A:H,8,FALSE)</f>
        <v>Unknown</v>
      </c>
      <c r="E137" t="str">
        <f>VLOOKUP(A137,Mara!A:I,9,FALSE)</f>
        <v>Dispensary</v>
      </c>
      <c r="F137">
        <f>VLOOKUP(A137,Mara!A:G,7,FALSE)</f>
        <v>1</v>
      </c>
    </row>
    <row r="138" spans="1:6" ht="15.75" x14ac:dyDescent="0.25">
      <c r="A138" s="64" t="s">
        <v>952</v>
      </c>
      <c r="B138" s="53" t="s">
        <v>164</v>
      </c>
      <c r="C138" s="51" t="s">
        <v>674</v>
      </c>
      <c r="D138" t="str">
        <f>VLOOKUP(A138,Mara!A:H,8,FALSE)</f>
        <v>Public</v>
      </c>
      <c r="E138" t="str">
        <f>VLOOKUP(A138,Mara!A:I,9,FALSE)</f>
        <v>Dispensary</v>
      </c>
      <c r="F138">
        <f>VLOOKUP(A138,Mara!A:G,7,FALSE)</f>
        <v>1</v>
      </c>
    </row>
    <row r="139" spans="1:6" ht="15.75" x14ac:dyDescent="0.25">
      <c r="A139" s="64" t="s">
        <v>953</v>
      </c>
      <c r="B139" s="53" t="s">
        <v>165</v>
      </c>
      <c r="C139" s="51" t="s">
        <v>674</v>
      </c>
      <c r="D139" t="str">
        <f>VLOOKUP(A139,Mara!A:H,8,FALSE)</f>
        <v>Unknown</v>
      </c>
      <c r="E139" t="str">
        <f>VLOOKUP(A139,Mara!A:I,9,FALSE)</f>
        <v>Dispensary</v>
      </c>
      <c r="F139">
        <f>VLOOKUP(A139,Mara!A:G,7,FALSE)</f>
        <v>1</v>
      </c>
    </row>
    <row r="140" spans="1:6" ht="15.75" x14ac:dyDescent="0.25">
      <c r="A140" s="64" t="s">
        <v>954</v>
      </c>
      <c r="B140" s="53" t="s">
        <v>166</v>
      </c>
      <c r="C140" s="51" t="s">
        <v>674</v>
      </c>
      <c r="D140" t="str">
        <f>VLOOKUP(A140,Mara!A:H,8,FALSE)</f>
        <v>Unknown</v>
      </c>
      <c r="E140" t="str">
        <f>VLOOKUP(A140,Mara!A:I,9,FALSE)</f>
        <v>Health Centre</v>
      </c>
      <c r="F140">
        <f>VLOOKUP(A140,Mara!A:G,7,FALSE)</f>
        <v>1</v>
      </c>
    </row>
    <row r="141" spans="1:6" ht="15.75" x14ac:dyDescent="0.25">
      <c r="A141" s="64" t="s">
        <v>955</v>
      </c>
      <c r="B141" s="54" t="s">
        <v>167</v>
      </c>
      <c r="C141" s="51" t="s">
        <v>674</v>
      </c>
      <c r="D141" t="str">
        <f>VLOOKUP(A141,Mara!A:H,8,FALSE)</f>
        <v>Unknown</v>
      </c>
      <c r="E141" t="str">
        <f>VLOOKUP(A141,Mara!A:I,9,FALSE)</f>
        <v>Dispensary</v>
      </c>
      <c r="F141">
        <f>VLOOKUP(A141,Mara!A:G,7,FALSE)</f>
        <v>1</v>
      </c>
    </row>
    <row r="142" spans="1:6" ht="15.75" x14ac:dyDescent="0.25">
      <c r="A142" s="64" t="s">
        <v>956</v>
      </c>
      <c r="B142" s="53" t="s">
        <v>168</v>
      </c>
      <c r="C142" s="51" t="s">
        <v>674</v>
      </c>
      <c r="D142" t="str">
        <f>VLOOKUP(A142,Mara!A:H,8,FALSE)</f>
        <v>Public</v>
      </c>
      <c r="E142" t="str">
        <f>VLOOKUP(A142,Mara!A:I,9,FALSE)</f>
        <v>Dispensary</v>
      </c>
      <c r="F142">
        <f>VLOOKUP(A142,Mara!A:G,7,FALSE)</f>
        <v>1</v>
      </c>
    </row>
    <row r="143" spans="1:6" ht="15.75" x14ac:dyDescent="0.25">
      <c r="A143" s="64" t="s">
        <v>957</v>
      </c>
      <c r="B143" s="53" t="s">
        <v>169</v>
      </c>
      <c r="C143" s="51" t="s">
        <v>674</v>
      </c>
      <c r="D143" t="str">
        <f>VLOOKUP(A143,Mara!A:H,8,FALSE)</f>
        <v>Public</v>
      </c>
      <c r="E143" t="str">
        <f>VLOOKUP(A143,Mara!A:I,9,FALSE)</f>
        <v>Dispensary</v>
      </c>
      <c r="F143">
        <f>VLOOKUP(A143,Mara!A:G,7,FALSE)</f>
        <v>1</v>
      </c>
    </row>
    <row r="144" spans="1:6" ht="15.75" x14ac:dyDescent="0.25">
      <c r="A144" s="64" t="s">
        <v>958</v>
      </c>
      <c r="B144" s="53" t="s">
        <v>170</v>
      </c>
      <c r="C144" s="51" t="s">
        <v>674</v>
      </c>
      <c r="D144" t="str">
        <f>VLOOKUP(A144,Mara!A:H,8,FALSE)</f>
        <v>Public</v>
      </c>
      <c r="E144" t="str">
        <f>VLOOKUP(A144,Mara!A:I,9,FALSE)</f>
        <v>Dispensary</v>
      </c>
      <c r="F144">
        <f>VLOOKUP(A144,Mara!A:G,7,FALSE)</f>
        <v>1</v>
      </c>
    </row>
    <row r="145" spans="1:6" ht="15.75" x14ac:dyDescent="0.25">
      <c r="A145" s="64" t="s">
        <v>959</v>
      </c>
      <c r="B145" s="53" t="s">
        <v>171</v>
      </c>
      <c r="C145" s="51" t="s">
        <v>674</v>
      </c>
      <c r="D145" t="str">
        <f>VLOOKUP(A145,Mara!A:H,8,FALSE)</f>
        <v>Unknown</v>
      </c>
      <c r="E145" t="str">
        <f>VLOOKUP(A145,Mara!A:I,9,FALSE)</f>
        <v>Dispensary</v>
      </c>
      <c r="F145">
        <f>VLOOKUP(A145,Mara!A:G,7,FALSE)</f>
        <v>1</v>
      </c>
    </row>
    <row r="146" spans="1:6" ht="15.75" x14ac:dyDescent="0.25">
      <c r="A146" s="64" t="s">
        <v>960</v>
      </c>
      <c r="B146" s="53" t="s">
        <v>172</v>
      </c>
      <c r="C146" s="51" t="s">
        <v>674</v>
      </c>
      <c r="D146" t="str">
        <f>VLOOKUP(A146,Mara!A:H,8,FALSE)</f>
        <v>Public</v>
      </c>
      <c r="E146" t="str">
        <f>VLOOKUP(A146,Mara!A:I,9,FALSE)</f>
        <v>Dispensary</v>
      </c>
      <c r="F146">
        <f>VLOOKUP(A146,Mara!A:G,7,FALSE)</f>
        <v>1</v>
      </c>
    </row>
    <row r="147" spans="1:6" ht="15.75" x14ac:dyDescent="0.25">
      <c r="A147" s="64" t="s">
        <v>961</v>
      </c>
      <c r="B147" s="53" t="s">
        <v>173</v>
      </c>
      <c r="C147" s="51" t="s">
        <v>674</v>
      </c>
      <c r="D147" t="str">
        <f>VLOOKUP(A147,Mara!A:H,8,FALSE)</f>
        <v>Private</v>
      </c>
      <c r="E147" t="str">
        <f>VLOOKUP(A147,Mara!A:I,9,FALSE)</f>
        <v>Dispensary</v>
      </c>
      <c r="F147">
        <f>VLOOKUP(A147,Mara!A:G,7,FALSE)</f>
        <v>1</v>
      </c>
    </row>
    <row r="148" spans="1:6" ht="15.75" x14ac:dyDescent="0.25">
      <c r="A148" s="64" t="s">
        <v>962</v>
      </c>
      <c r="B148" s="53" t="s">
        <v>174</v>
      </c>
      <c r="C148" s="51" t="s">
        <v>674</v>
      </c>
      <c r="D148" t="str">
        <f>VLOOKUP(A148,Mara!A:H,8,FALSE)</f>
        <v>Private</v>
      </c>
      <c r="E148" t="str">
        <f>VLOOKUP(A148,Mara!A:I,9,FALSE)</f>
        <v>Dispensary</v>
      </c>
      <c r="F148">
        <f>VLOOKUP(A148,Mara!A:G,7,FALSE)</f>
        <v>1</v>
      </c>
    </row>
    <row r="149" spans="1:6" ht="15.75" x14ac:dyDescent="0.25">
      <c r="A149" s="64" t="s">
        <v>964</v>
      </c>
      <c r="B149" s="53" t="s">
        <v>175</v>
      </c>
      <c r="C149" s="51" t="s">
        <v>674</v>
      </c>
      <c r="D149" t="str">
        <f>VLOOKUP(A149,Mara!A:H,8,FALSE)</f>
        <v>Public</v>
      </c>
      <c r="E149" t="str">
        <f>VLOOKUP(A149,Mara!A:I,9,FALSE)</f>
        <v>Dispensary</v>
      </c>
      <c r="F149">
        <f>VLOOKUP(A149,Mara!A:G,7,FALSE)</f>
        <v>1</v>
      </c>
    </row>
    <row r="150" spans="1:6" ht="15.75" x14ac:dyDescent="0.25">
      <c r="A150" s="64" t="s">
        <v>965</v>
      </c>
      <c r="B150" s="53" t="s">
        <v>176</v>
      </c>
      <c r="C150" s="51" t="s">
        <v>674</v>
      </c>
      <c r="D150" t="str">
        <f>VLOOKUP(A150,Mara!A:H,8,FALSE)</f>
        <v>Public</v>
      </c>
      <c r="E150" t="str">
        <f>VLOOKUP(A150,Mara!A:I,9,FALSE)</f>
        <v>Dispensary</v>
      </c>
      <c r="F150">
        <f>VLOOKUP(A150,Mara!A:G,7,FALSE)</f>
        <v>1</v>
      </c>
    </row>
    <row r="151" spans="1:6" ht="15.75" x14ac:dyDescent="0.25">
      <c r="A151" s="64" t="s">
        <v>966</v>
      </c>
      <c r="B151" s="53" t="s">
        <v>177</v>
      </c>
      <c r="C151" s="51" t="s">
        <v>674</v>
      </c>
      <c r="D151" t="str">
        <f>VLOOKUP(A151,Mara!A:H,8,FALSE)</f>
        <v>Public</v>
      </c>
      <c r="E151" t="str">
        <f>VLOOKUP(A151,Mara!A:I,9,FALSE)</f>
        <v>Dispensary</v>
      </c>
      <c r="F151">
        <f>VLOOKUP(A151,Mara!A:G,7,FALSE)</f>
        <v>1</v>
      </c>
    </row>
    <row r="152" spans="1:6" ht="15.75" x14ac:dyDescent="0.25">
      <c r="A152" s="64" t="s">
        <v>967</v>
      </c>
      <c r="B152" s="53" t="s">
        <v>178</v>
      </c>
      <c r="C152" s="51" t="s">
        <v>674</v>
      </c>
      <c r="D152" t="str">
        <f>VLOOKUP(A152,Mara!A:H,8,FALSE)</f>
        <v>Public</v>
      </c>
      <c r="E152" t="str">
        <f>VLOOKUP(A152,Mara!A:I,9,FALSE)</f>
        <v>Dispensary</v>
      </c>
      <c r="F152">
        <f>VLOOKUP(A152,Mara!A:G,7,FALSE)</f>
        <v>1</v>
      </c>
    </row>
    <row r="153" spans="1:6" ht="15.75" x14ac:dyDescent="0.25">
      <c r="A153" s="64" t="s">
        <v>968</v>
      </c>
      <c r="B153" s="53" t="s">
        <v>179</v>
      </c>
      <c r="C153" s="51" t="s">
        <v>674</v>
      </c>
      <c r="D153" t="str">
        <f>VLOOKUP(A153,Mara!A:H,8,FALSE)</f>
        <v>Unknown</v>
      </c>
      <c r="E153" t="str">
        <f>VLOOKUP(A153,Mara!A:I,9,FALSE)</f>
        <v>Dispensary</v>
      </c>
      <c r="F153">
        <f>VLOOKUP(A153,Mara!A:G,7,FALSE)</f>
        <v>1</v>
      </c>
    </row>
    <row r="154" spans="1:6" ht="15.75" x14ac:dyDescent="0.25">
      <c r="A154" s="64" t="s">
        <v>969</v>
      </c>
      <c r="B154" s="53" t="s">
        <v>180</v>
      </c>
      <c r="C154" s="51" t="s">
        <v>674</v>
      </c>
      <c r="D154" t="str">
        <f>VLOOKUP(A154,Mara!A:H,8,FALSE)</f>
        <v>Public</v>
      </c>
      <c r="E154" t="str">
        <f>VLOOKUP(A154,Mara!A:I,9,FALSE)</f>
        <v>Dispensary</v>
      </c>
      <c r="F154">
        <f>VLOOKUP(A154,Mara!A:G,7,FALSE)</f>
        <v>1</v>
      </c>
    </row>
    <row r="155" spans="1:6" ht="15.75" x14ac:dyDescent="0.25">
      <c r="A155" s="64" t="s">
        <v>970</v>
      </c>
      <c r="B155" s="54" t="s">
        <v>181</v>
      </c>
      <c r="C155" s="51" t="s">
        <v>674</v>
      </c>
      <c r="D155" t="str">
        <f>VLOOKUP(A155,Mara!A:H,8,FALSE)</f>
        <v>Public</v>
      </c>
      <c r="E155" t="str">
        <f>VLOOKUP(A155,Mara!A:I,9,FALSE)</f>
        <v>Dispensary</v>
      </c>
      <c r="F155">
        <f>VLOOKUP(A155,Mara!A:G,7,FALSE)</f>
        <v>1</v>
      </c>
    </row>
    <row r="156" spans="1:6" ht="15.75" x14ac:dyDescent="0.25">
      <c r="A156" s="64" t="s">
        <v>971</v>
      </c>
      <c r="B156" s="53" t="s">
        <v>182</v>
      </c>
      <c r="C156" s="51" t="s">
        <v>674</v>
      </c>
      <c r="D156" t="str">
        <f>VLOOKUP(A156,Mara!A:H,8,FALSE)</f>
        <v>Unknown</v>
      </c>
      <c r="E156" t="str">
        <f>VLOOKUP(A156,Mara!A:I,9,FALSE)</f>
        <v>Dispensary</v>
      </c>
      <c r="F156">
        <f>VLOOKUP(A156,Mara!A:G,7,FALSE)</f>
        <v>1</v>
      </c>
    </row>
    <row r="157" spans="1:6" ht="15.75" x14ac:dyDescent="0.25">
      <c r="A157" s="64" t="s">
        <v>972</v>
      </c>
      <c r="B157" s="53" t="s">
        <v>183</v>
      </c>
      <c r="C157" s="51" t="s">
        <v>674</v>
      </c>
      <c r="D157" t="str">
        <f>VLOOKUP(A157,Mara!A:H,8,FALSE)</f>
        <v>Public</v>
      </c>
      <c r="E157" t="str">
        <f>VLOOKUP(A157,Mara!A:I,9,FALSE)</f>
        <v>Dispensary</v>
      </c>
      <c r="F157">
        <f>VLOOKUP(A157,Mara!A:G,7,FALSE)</f>
        <v>1</v>
      </c>
    </row>
    <row r="158" spans="1:6" ht="15.75" x14ac:dyDescent="0.25">
      <c r="A158" s="64" t="s">
        <v>973</v>
      </c>
      <c r="B158" s="53" t="s">
        <v>184</v>
      </c>
      <c r="C158" s="51" t="s">
        <v>674</v>
      </c>
      <c r="D158" t="str">
        <f>VLOOKUP(A158,Mara!A:H,8,FALSE)</f>
        <v>Public</v>
      </c>
      <c r="E158" t="str">
        <f>VLOOKUP(A158,Mara!A:I,9,FALSE)</f>
        <v>Dispensary</v>
      </c>
      <c r="F158">
        <f>VLOOKUP(A158,Mara!A:G,7,FALSE)</f>
        <v>1</v>
      </c>
    </row>
    <row r="159" spans="1:6" ht="15.75" x14ac:dyDescent="0.25">
      <c r="A159" s="64" t="s">
        <v>974</v>
      </c>
      <c r="B159" s="53" t="s">
        <v>185</v>
      </c>
      <c r="C159" s="51" t="s">
        <v>674</v>
      </c>
      <c r="D159" t="str">
        <f>VLOOKUP(A159,Mara!A:H,8,FALSE)</f>
        <v>Public</v>
      </c>
      <c r="E159" t="str">
        <f>VLOOKUP(A159,Mara!A:I,9,FALSE)</f>
        <v>Dispensary</v>
      </c>
      <c r="F159">
        <f>VLOOKUP(A159,Mara!A:G,7,FALSE)</f>
        <v>1</v>
      </c>
    </row>
    <row r="160" spans="1:6" ht="15.75" x14ac:dyDescent="0.25">
      <c r="A160" s="64" t="s">
        <v>975</v>
      </c>
      <c r="B160" s="53" t="s">
        <v>186</v>
      </c>
      <c r="C160" s="51" t="s">
        <v>674</v>
      </c>
      <c r="D160" t="str">
        <f>VLOOKUP(A160,Mara!A:H,8,FALSE)</f>
        <v>Public</v>
      </c>
      <c r="E160" t="str">
        <f>VLOOKUP(A160,Mara!A:I,9,FALSE)</f>
        <v>Health Centre</v>
      </c>
      <c r="F160">
        <f>VLOOKUP(A160,Mara!A:G,7,FALSE)</f>
        <v>1</v>
      </c>
    </row>
    <row r="161" spans="1:6" ht="15.75" x14ac:dyDescent="0.25">
      <c r="A161" s="64" t="s">
        <v>976</v>
      </c>
      <c r="B161" s="53" t="s">
        <v>187</v>
      </c>
      <c r="C161" s="51" t="s">
        <v>674</v>
      </c>
      <c r="D161" t="str">
        <f>VLOOKUP(A161,Mara!A:H,8,FALSE)</f>
        <v>Public</v>
      </c>
      <c r="E161" t="str">
        <f>VLOOKUP(A161,Mara!A:I,9,FALSE)</f>
        <v>Dispensary</v>
      </c>
      <c r="F161">
        <f>VLOOKUP(A161,Mara!A:G,7,FALSE)</f>
        <v>1</v>
      </c>
    </row>
    <row r="162" spans="1:6" ht="15.75" x14ac:dyDescent="0.25">
      <c r="A162" s="64" t="s">
        <v>977</v>
      </c>
      <c r="B162" s="53" t="s">
        <v>188</v>
      </c>
      <c r="C162" s="51" t="s">
        <v>674</v>
      </c>
      <c r="D162" t="str">
        <f>VLOOKUP(A162,Mara!A:H,8,FALSE)</f>
        <v>Private</v>
      </c>
      <c r="E162" t="str">
        <f>VLOOKUP(A162,Mara!A:I,9,FALSE)</f>
        <v>Health Centre</v>
      </c>
      <c r="F162">
        <f>VLOOKUP(A162,Mara!A:G,7,FALSE)</f>
        <v>1</v>
      </c>
    </row>
    <row r="163" spans="1:6" ht="15.75" x14ac:dyDescent="0.25">
      <c r="A163" s="64" t="s">
        <v>978</v>
      </c>
      <c r="B163" s="53" t="s">
        <v>189</v>
      </c>
      <c r="C163" s="51" t="s">
        <v>674</v>
      </c>
      <c r="D163" t="str">
        <f>VLOOKUP(A163,Mara!A:H,8,FALSE)</f>
        <v>Public</v>
      </c>
      <c r="E163" t="str">
        <f>VLOOKUP(A163,Mara!A:I,9,FALSE)</f>
        <v>Dispensary</v>
      </c>
      <c r="F163">
        <f>VLOOKUP(A163,Mara!A:G,7,FALSE)</f>
        <v>1</v>
      </c>
    </row>
    <row r="164" spans="1:6" ht="15.75" x14ac:dyDescent="0.25">
      <c r="A164" s="64" t="s">
        <v>979</v>
      </c>
      <c r="B164" s="53" t="s">
        <v>190</v>
      </c>
      <c r="C164" s="51" t="s">
        <v>674</v>
      </c>
      <c r="D164" t="str">
        <f>VLOOKUP(A164,Mara!A:H,8,FALSE)</f>
        <v>Private</v>
      </c>
      <c r="E164" t="str">
        <f>VLOOKUP(A164,Mara!A:I,9,FALSE)</f>
        <v>Dispensary</v>
      </c>
      <c r="F164">
        <f>VLOOKUP(A164,Mara!A:G,7,FALSE)</f>
        <v>1</v>
      </c>
    </row>
    <row r="165" spans="1:6" ht="15.75" x14ac:dyDescent="0.25">
      <c r="A165" s="64" t="s">
        <v>980</v>
      </c>
      <c r="B165" s="53" t="s">
        <v>191</v>
      </c>
      <c r="C165" s="51" t="s">
        <v>674</v>
      </c>
      <c r="D165" t="str">
        <f>VLOOKUP(A165,Mara!A:H,8,FALSE)</f>
        <v>Public</v>
      </c>
      <c r="E165" t="str">
        <f>VLOOKUP(A165,Mara!A:I,9,FALSE)</f>
        <v>Dispensary</v>
      </c>
      <c r="F165">
        <f>VLOOKUP(A165,Mara!A:G,7,FALSE)</f>
        <v>1</v>
      </c>
    </row>
    <row r="166" spans="1:6" ht="15.75" x14ac:dyDescent="0.25">
      <c r="A166" s="64" t="s">
        <v>981</v>
      </c>
      <c r="B166" s="53" t="s">
        <v>192</v>
      </c>
      <c r="C166" s="51" t="s">
        <v>674</v>
      </c>
      <c r="D166" t="str">
        <f>VLOOKUP(A166,Mara!A:H,8,FALSE)</f>
        <v>Private</v>
      </c>
      <c r="E166" t="str">
        <f>VLOOKUP(A166,Mara!A:I,9,FALSE)</f>
        <v>Dispensary</v>
      </c>
      <c r="F166">
        <f>VLOOKUP(A166,Mara!A:G,7,FALSE)</f>
        <v>1</v>
      </c>
    </row>
    <row r="167" spans="1:6" ht="15.75" x14ac:dyDescent="0.25">
      <c r="A167" s="64" t="s">
        <v>982</v>
      </c>
      <c r="B167" s="53" t="s">
        <v>193</v>
      </c>
      <c r="C167" s="51" t="s">
        <v>674</v>
      </c>
      <c r="D167" t="str">
        <f>VLOOKUP(A167,Mara!A:H,8,FALSE)</f>
        <v>Private</v>
      </c>
      <c r="E167" t="str">
        <f>VLOOKUP(A167,Mara!A:I,9,FALSE)</f>
        <v>Dispensary</v>
      </c>
      <c r="F167">
        <f>VLOOKUP(A167,Mara!A:G,7,FALSE)</f>
        <v>1</v>
      </c>
    </row>
    <row r="168" spans="1:6" ht="15.75" x14ac:dyDescent="0.25">
      <c r="A168" s="64" t="s">
        <v>983</v>
      </c>
      <c r="B168" s="53" t="s">
        <v>194</v>
      </c>
      <c r="C168" s="51" t="s">
        <v>674</v>
      </c>
      <c r="D168" t="str">
        <f>VLOOKUP(A168,Mara!A:H,8,FALSE)</f>
        <v>Public</v>
      </c>
      <c r="E168" t="str">
        <f>VLOOKUP(A168,Mara!A:I,9,FALSE)</f>
        <v>Dispensary</v>
      </c>
      <c r="F168">
        <f>VLOOKUP(A168,Mara!A:G,7,FALSE)</f>
        <v>1</v>
      </c>
    </row>
    <row r="169" spans="1:6" ht="15.75" x14ac:dyDescent="0.25">
      <c r="A169" s="64" t="s">
        <v>984</v>
      </c>
      <c r="B169" s="53" t="s">
        <v>195</v>
      </c>
      <c r="C169" s="51" t="s">
        <v>674</v>
      </c>
      <c r="D169" t="str">
        <f>VLOOKUP(A169,Mara!A:H,8,FALSE)</f>
        <v>Public</v>
      </c>
      <c r="E169" t="str">
        <f>VLOOKUP(A169,Mara!A:I,9,FALSE)</f>
        <v>Dispensary</v>
      </c>
      <c r="F169">
        <f>VLOOKUP(A169,Mara!A:G,7,FALSE)</f>
        <v>1</v>
      </c>
    </row>
    <row r="170" spans="1:6" ht="15.75" x14ac:dyDescent="0.25">
      <c r="A170" s="64" t="s">
        <v>985</v>
      </c>
      <c r="B170" s="53" t="s">
        <v>196</v>
      </c>
      <c r="C170" s="51" t="s">
        <v>674</v>
      </c>
      <c r="D170" t="str">
        <f>VLOOKUP(A170,Mara!A:H,8,FALSE)</f>
        <v>Public</v>
      </c>
      <c r="E170" t="str">
        <f>VLOOKUP(A170,Mara!A:I,9,FALSE)</f>
        <v>Dispensary</v>
      </c>
      <c r="F170">
        <f>VLOOKUP(A170,Mara!A:G,7,FALSE)</f>
        <v>1</v>
      </c>
    </row>
    <row r="171" spans="1:6" ht="15.75" x14ac:dyDescent="0.25">
      <c r="A171" s="64" t="s">
        <v>986</v>
      </c>
      <c r="B171" s="53" t="s">
        <v>197</v>
      </c>
      <c r="C171" s="51" t="s">
        <v>674</v>
      </c>
      <c r="D171" t="str">
        <f>VLOOKUP(A171,Mara!A:H,8,FALSE)</f>
        <v>Private</v>
      </c>
      <c r="E171" t="str">
        <f>VLOOKUP(A171,Mara!A:I,9,FALSE)</f>
        <v>Health Centre</v>
      </c>
      <c r="F171">
        <f>VLOOKUP(A171,Mara!A:G,7,FALSE)</f>
        <v>1</v>
      </c>
    </row>
    <row r="172" spans="1:6" ht="15.75" x14ac:dyDescent="0.25">
      <c r="A172" s="64" t="s">
        <v>987</v>
      </c>
      <c r="B172" s="54" t="s">
        <v>198</v>
      </c>
      <c r="C172" s="51" t="s">
        <v>674</v>
      </c>
      <c r="D172" t="str">
        <f>VLOOKUP(A172,Mara!A:H,8,FALSE)</f>
        <v>Private</v>
      </c>
      <c r="E172" t="str">
        <f>VLOOKUP(A172,Mara!A:I,9,FALSE)</f>
        <v>Dispensary</v>
      </c>
      <c r="F172">
        <f>VLOOKUP(A172,Mara!A:G,7,FALSE)</f>
        <v>1</v>
      </c>
    </row>
    <row r="173" spans="1:6" ht="15.75" x14ac:dyDescent="0.25">
      <c r="A173" s="64" t="s">
        <v>988</v>
      </c>
      <c r="B173" s="53" t="s">
        <v>199</v>
      </c>
      <c r="C173" s="51" t="s">
        <v>674</v>
      </c>
      <c r="D173" t="str">
        <f>VLOOKUP(A173,Mara!A:H,8,FALSE)</f>
        <v>Public</v>
      </c>
      <c r="E173" t="str">
        <f>VLOOKUP(A173,Mara!A:I,9,FALSE)</f>
        <v>Dispensary</v>
      </c>
      <c r="F173">
        <f>VLOOKUP(A173,Mara!A:G,7,FALSE)</f>
        <v>1</v>
      </c>
    </row>
    <row r="174" spans="1:6" ht="15.75" x14ac:dyDescent="0.25">
      <c r="A174" s="64" t="s">
        <v>989</v>
      </c>
      <c r="B174" s="54" t="s">
        <v>200</v>
      </c>
      <c r="C174" s="51" t="s">
        <v>674</v>
      </c>
      <c r="D174" t="str">
        <f>VLOOKUP(A174,Mara!A:H,8,FALSE)</f>
        <v>Private</v>
      </c>
      <c r="E174" t="str">
        <f>VLOOKUP(A174,Mara!A:I,9,FALSE)</f>
        <v>Dispensary</v>
      </c>
      <c r="F174">
        <f>VLOOKUP(A174,Mara!A:G,7,FALSE)</f>
        <v>1</v>
      </c>
    </row>
    <row r="175" spans="1:6" ht="15.75" x14ac:dyDescent="0.25">
      <c r="A175" s="64" t="s">
        <v>990</v>
      </c>
      <c r="B175" s="53" t="s">
        <v>201</v>
      </c>
      <c r="C175" s="51" t="s">
        <v>674</v>
      </c>
      <c r="D175" t="str">
        <f>VLOOKUP(A175,Mara!A:H,8,FALSE)</f>
        <v>Public</v>
      </c>
      <c r="E175" t="str">
        <f>VLOOKUP(A175,Mara!A:I,9,FALSE)</f>
        <v>Dispensary</v>
      </c>
      <c r="F175">
        <f>VLOOKUP(A175,Mara!A:G,7,FALSE)</f>
        <v>1</v>
      </c>
    </row>
    <row r="176" spans="1:6" ht="15.75" x14ac:dyDescent="0.25">
      <c r="A176" s="64" t="s">
        <v>992</v>
      </c>
      <c r="B176" s="53" t="s">
        <v>202</v>
      </c>
      <c r="C176" s="51" t="s">
        <v>674</v>
      </c>
      <c r="D176" t="str">
        <f>VLOOKUP(A176,Mara!A:H,8,FALSE)</f>
        <v>Public</v>
      </c>
      <c r="E176" t="str">
        <f>VLOOKUP(A176,Mara!A:I,9,FALSE)</f>
        <v>Dispensary</v>
      </c>
      <c r="F176">
        <f>VLOOKUP(A176,Mara!A:G,7,FALSE)</f>
        <v>1</v>
      </c>
    </row>
    <row r="177" spans="1:6" ht="15.75" x14ac:dyDescent="0.25">
      <c r="A177" s="64" t="s">
        <v>993</v>
      </c>
      <c r="B177" s="53" t="s">
        <v>203</v>
      </c>
      <c r="C177" s="51" t="s">
        <v>674</v>
      </c>
      <c r="D177" t="str">
        <f>VLOOKUP(A177,Mara!A:H,8,FALSE)</f>
        <v>Public</v>
      </c>
      <c r="E177" t="str">
        <f>VLOOKUP(A177,Mara!A:I,9,FALSE)</f>
        <v>Dispensary</v>
      </c>
      <c r="F177">
        <f>VLOOKUP(A177,Mara!A:G,7,FALSE)</f>
        <v>1</v>
      </c>
    </row>
    <row r="178" spans="1:6" ht="15.75" x14ac:dyDescent="0.25">
      <c r="A178" s="64" t="s">
        <v>994</v>
      </c>
      <c r="B178" s="53" t="s">
        <v>204</v>
      </c>
      <c r="C178" s="51" t="s">
        <v>674</v>
      </c>
      <c r="D178" t="str">
        <f>VLOOKUP(A178,Mara!A:H,8,FALSE)</f>
        <v>Public</v>
      </c>
      <c r="E178" t="str">
        <f>VLOOKUP(A178,Mara!A:I,9,FALSE)</f>
        <v>Dispensary</v>
      </c>
      <c r="F178">
        <f>VLOOKUP(A178,Mara!A:G,7,FALSE)</f>
        <v>1</v>
      </c>
    </row>
    <row r="179" spans="1:6" ht="15.75" x14ac:dyDescent="0.25">
      <c r="A179" s="64" t="s">
        <v>995</v>
      </c>
      <c r="B179" s="53" t="s">
        <v>205</v>
      </c>
      <c r="C179" s="51" t="s">
        <v>674</v>
      </c>
      <c r="D179" t="str">
        <f>VLOOKUP(A179,Mara!A:H,8,FALSE)</f>
        <v>Public</v>
      </c>
      <c r="E179" t="str">
        <f>VLOOKUP(A179,Mara!A:I,9,FALSE)</f>
        <v>Dispensary</v>
      </c>
      <c r="F179">
        <f>VLOOKUP(A179,Mara!A:G,7,FALSE)</f>
        <v>1</v>
      </c>
    </row>
    <row r="180" spans="1:6" ht="15.75" x14ac:dyDescent="0.25">
      <c r="A180" s="64" t="s">
        <v>996</v>
      </c>
      <c r="B180" s="53" t="s">
        <v>206</v>
      </c>
      <c r="C180" s="51" t="s">
        <v>674</v>
      </c>
      <c r="D180" t="str">
        <f>VLOOKUP(A180,Mara!A:H,8,FALSE)</f>
        <v>Public</v>
      </c>
      <c r="E180" t="str">
        <f>VLOOKUP(A180,Mara!A:I,9,FALSE)</f>
        <v>Dispensary</v>
      </c>
      <c r="F180">
        <f>VLOOKUP(A180,Mara!A:G,7,FALSE)</f>
        <v>1</v>
      </c>
    </row>
    <row r="181" spans="1:6" ht="15.75" x14ac:dyDescent="0.25">
      <c r="A181" s="64" t="s">
        <v>997</v>
      </c>
      <c r="B181" s="53" t="s">
        <v>207</v>
      </c>
      <c r="C181" s="51" t="s">
        <v>674</v>
      </c>
      <c r="D181" t="str">
        <f>VLOOKUP(A181,Mara!A:H,8,FALSE)</f>
        <v>Public</v>
      </c>
      <c r="E181" t="str">
        <f>VLOOKUP(A181,Mara!A:I,9,FALSE)</f>
        <v>Dispensary</v>
      </c>
      <c r="F181">
        <f>VLOOKUP(A181,Mara!A:G,7,FALSE)</f>
        <v>1</v>
      </c>
    </row>
    <row r="182" spans="1:6" ht="15.75" x14ac:dyDescent="0.25">
      <c r="A182" s="64" t="s">
        <v>998</v>
      </c>
      <c r="B182" s="53" t="s">
        <v>208</v>
      </c>
      <c r="C182" s="51" t="s">
        <v>674</v>
      </c>
      <c r="D182" t="str">
        <f>VLOOKUP(A182,Mara!A:H,8,FALSE)</f>
        <v>Public</v>
      </c>
      <c r="E182" t="str">
        <f>VLOOKUP(A182,Mara!A:I,9,FALSE)</f>
        <v>Dispensary</v>
      </c>
      <c r="F182">
        <f>VLOOKUP(A182,Mara!A:G,7,FALSE)</f>
        <v>1</v>
      </c>
    </row>
    <row r="183" spans="1:6" ht="15.75" x14ac:dyDescent="0.25">
      <c r="A183" s="64" t="s">
        <v>999</v>
      </c>
      <c r="B183" s="53" t="s">
        <v>209</v>
      </c>
      <c r="C183" s="51" t="s">
        <v>674</v>
      </c>
      <c r="D183" t="str">
        <f>VLOOKUP(A183,Mara!A:H,8,FALSE)</f>
        <v>Public</v>
      </c>
      <c r="E183" t="str">
        <f>VLOOKUP(A183,Mara!A:I,9,FALSE)</f>
        <v>Dispensary</v>
      </c>
      <c r="F183">
        <f>VLOOKUP(A183,Mara!A:G,7,FALSE)</f>
        <v>1</v>
      </c>
    </row>
    <row r="184" spans="1:6" ht="15.75" x14ac:dyDescent="0.25">
      <c r="A184" s="64" t="s">
        <v>1000</v>
      </c>
      <c r="B184" s="54" t="s">
        <v>210</v>
      </c>
      <c r="C184" s="51" t="s">
        <v>674</v>
      </c>
      <c r="D184" t="str">
        <f>VLOOKUP(A184,Mara!A:H,8,FALSE)</f>
        <v>Public</v>
      </c>
      <c r="E184" t="str">
        <f>VLOOKUP(A184,Mara!A:I,9,FALSE)</f>
        <v>Dispensary</v>
      </c>
      <c r="F184">
        <f>VLOOKUP(A184,Mara!A:G,7,FALSE)</f>
        <v>1</v>
      </c>
    </row>
    <row r="185" spans="1:6" ht="15.75" x14ac:dyDescent="0.25">
      <c r="A185" s="64" t="s">
        <v>1001</v>
      </c>
      <c r="B185" s="53" t="s">
        <v>211</v>
      </c>
      <c r="C185" s="51" t="s">
        <v>674</v>
      </c>
      <c r="D185" t="str">
        <f>VLOOKUP(A185,Mara!A:H,8,FALSE)</f>
        <v>Unknown</v>
      </c>
      <c r="E185" t="str">
        <f>VLOOKUP(A185,Mara!A:I,9,FALSE)</f>
        <v>Dispensary</v>
      </c>
      <c r="F185">
        <f>VLOOKUP(A185,Mara!A:G,7,FALSE)</f>
        <v>1</v>
      </c>
    </row>
    <row r="186" spans="1:6" ht="15.75" x14ac:dyDescent="0.25">
      <c r="A186" s="64" t="s">
        <v>1002</v>
      </c>
      <c r="B186" s="53" t="s">
        <v>212</v>
      </c>
      <c r="C186" s="51" t="s">
        <v>674</v>
      </c>
      <c r="D186" t="str">
        <f>VLOOKUP(A186,Mara!A:H,8,FALSE)</f>
        <v>Public</v>
      </c>
      <c r="E186" t="str">
        <f>VLOOKUP(A186,Mara!A:I,9,FALSE)</f>
        <v>Dispensary</v>
      </c>
      <c r="F186">
        <f>VLOOKUP(A186,Mara!A:G,7,FALSE)</f>
        <v>1</v>
      </c>
    </row>
    <row r="187" spans="1:6" ht="15.75" x14ac:dyDescent="0.25">
      <c r="A187" s="64" t="s">
        <v>1003</v>
      </c>
      <c r="B187" s="53" t="s">
        <v>213</v>
      </c>
      <c r="C187" s="51" t="s">
        <v>674</v>
      </c>
      <c r="D187" t="str">
        <f>VLOOKUP(A187,Mara!A:H,8,FALSE)</f>
        <v>Public</v>
      </c>
      <c r="E187" t="str">
        <f>VLOOKUP(A187,Mara!A:I,9,FALSE)</f>
        <v>Dispensary</v>
      </c>
      <c r="F187">
        <f>VLOOKUP(A187,Mara!A:G,7,FALSE)</f>
        <v>1</v>
      </c>
    </row>
    <row r="188" spans="1:6" ht="15.75" x14ac:dyDescent="0.25">
      <c r="A188" s="64" t="s">
        <v>1004</v>
      </c>
      <c r="B188" s="53" t="s">
        <v>214</v>
      </c>
      <c r="C188" s="51" t="s">
        <v>674</v>
      </c>
      <c r="D188" t="str">
        <f>VLOOKUP(A188,Mara!A:H,8,FALSE)</f>
        <v>Public</v>
      </c>
      <c r="E188" t="str">
        <f>VLOOKUP(A188,Mara!A:I,9,FALSE)</f>
        <v>Dispensary</v>
      </c>
      <c r="F188">
        <f>VLOOKUP(A188,Mara!A:G,7,FALSE)</f>
        <v>1</v>
      </c>
    </row>
    <row r="189" spans="1:6" ht="15.75" x14ac:dyDescent="0.25">
      <c r="A189" s="64" t="s">
        <v>1005</v>
      </c>
      <c r="B189" s="53" t="s">
        <v>215</v>
      </c>
      <c r="C189" s="51" t="s">
        <v>674</v>
      </c>
      <c r="D189" t="str">
        <f>VLOOKUP(A189,Mara!A:H,8,FALSE)</f>
        <v>Public</v>
      </c>
      <c r="E189" t="str">
        <f>VLOOKUP(A189,Mara!A:I,9,FALSE)</f>
        <v>Dispensary</v>
      </c>
      <c r="F189">
        <f>VLOOKUP(A189,Mara!A:G,7,FALSE)</f>
        <v>1</v>
      </c>
    </row>
    <row r="190" spans="1:6" ht="15.75" x14ac:dyDescent="0.25">
      <c r="A190" s="64" t="s">
        <v>1006</v>
      </c>
      <c r="B190" s="53" t="s">
        <v>216</v>
      </c>
      <c r="C190" s="51" t="s">
        <v>674</v>
      </c>
      <c r="D190" t="str">
        <f>VLOOKUP(A190,Mara!A:H,8,FALSE)</f>
        <v>Public</v>
      </c>
      <c r="E190" t="str">
        <f>VLOOKUP(A190,Mara!A:I,9,FALSE)</f>
        <v>Dispensary</v>
      </c>
      <c r="F190">
        <f>VLOOKUP(A190,Mara!A:G,7,FALSE)</f>
        <v>1</v>
      </c>
    </row>
    <row r="191" spans="1:6" ht="15.75" x14ac:dyDescent="0.25">
      <c r="A191" s="64" t="s">
        <v>1007</v>
      </c>
      <c r="B191" s="53" t="s">
        <v>217</v>
      </c>
      <c r="C191" s="51" t="s">
        <v>674</v>
      </c>
      <c r="D191" t="str">
        <f>VLOOKUP(A191,Mara!A:H,8,FALSE)</f>
        <v>Public</v>
      </c>
      <c r="E191" t="str">
        <f>VLOOKUP(A191,Mara!A:I,9,FALSE)</f>
        <v>Dispensary</v>
      </c>
      <c r="F191">
        <f>VLOOKUP(A191,Mara!A:G,7,FALSE)</f>
        <v>1</v>
      </c>
    </row>
    <row r="192" spans="1:6" ht="15.75" x14ac:dyDescent="0.25">
      <c r="A192" s="64" t="s">
        <v>1008</v>
      </c>
      <c r="B192" s="53" t="s">
        <v>218</v>
      </c>
      <c r="C192" s="51" t="s">
        <v>674</v>
      </c>
      <c r="D192" t="str">
        <f>VLOOKUP(A192,Mara!A:H,8,FALSE)</f>
        <v>Private</v>
      </c>
      <c r="E192" t="str">
        <f>VLOOKUP(A192,Mara!A:I,9,FALSE)</f>
        <v>Dispensary</v>
      </c>
      <c r="F192">
        <f>VLOOKUP(A192,Mara!A:G,7,FALSE)</f>
        <v>1</v>
      </c>
    </row>
    <row r="193" spans="1:6" ht="15.75" x14ac:dyDescent="0.25">
      <c r="A193" s="64" t="s">
        <v>1009</v>
      </c>
      <c r="B193" s="53" t="s">
        <v>219</v>
      </c>
      <c r="C193" s="51" t="s">
        <v>674</v>
      </c>
      <c r="D193" t="str">
        <f>VLOOKUP(A193,Mara!A:H,8,FALSE)</f>
        <v>Public</v>
      </c>
      <c r="E193" t="str">
        <f>VLOOKUP(A193,Mara!A:I,9,FALSE)</f>
        <v>Dispensary</v>
      </c>
      <c r="F193">
        <f>VLOOKUP(A193,Mara!A:G,7,FALSE)</f>
        <v>1</v>
      </c>
    </row>
    <row r="194" spans="1:6" ht="15.75" x14ac:dyDescent="0.25">
      <c r="A194" s="64" t="s">
        <v>1010</v>
      </c>
      <c r="B194" s="54" t="s">
        <v>220</v>
      </c>
      <c r="C194" s="51" t="s">
        <v>674</v>
      </c>
      <c r="D194" t="str">
        <f>VLOOKUP(A194,Mara!A:H,8,FALSE)</f>
        <v>Public</v>
      </c>
      <c r="E194" t="str">
        <f>VLOOKUP(A194,Mara!A:I,9,FALSE)</f>
        <v>Dispensary</v>
      </c>
      <c r="F194">
        <f>VLOOKUP(A194,Mara!A:G,7,FALSE)</f>
        <v>1</v>
      </c>
    </row>
    <row r="195" spans="1:6" ht="15.75" x14ac:dyDescent="0.25">
      <c r="A195" s="64" t="s">
        <v>1011</v>
      </c>
      <c r="B195" s="53" t="s">
        <v>221</v>
      </c>
      <c r="C195" s="51" t="s">
        <v>674</v>
      </c>
      <c r="D195" t="str">
        <f>VLOOKUP(A195,Mara!A:H,8,FALSE)</f>
        <v>Public</v>
      </c>
      <c r="E195" t="str">
        <f>VLOOKUP(A195,Mara!A:I,9,FALSE)</f>
        <v>Dispensary</v>
      </c>
      <c r="F195">
        <f>VLOOKUP(A195,Mara!A:G,7,FALSE)</f>
        <v>1</v>
      </c>
    </row>
    <row r="196" spans="1:6" ht="15.75" x14ac:dyDescent="0.25">
      <c r="A196" s="64" t="s">
        <v>1012</v>
      </c>
      <c r="B196" s="53" t="s">
        <v>222</v>
      </c>
      <c r="C196" s="51" t="s">
        <v>674</v>
      </c>
      <c r="D196" t="str">
        <f>VLOOKUP(A196,Mara!A:H,8,FALSE)</f>
        <v>Public</v>
      </c>
      <c r="E196" t="str">
        <f>VLOOKUP(A196,Mara!A:I,9,FALSE)</f>
        <v>Dispensary</v>
      </c>
      <c r="F196">
        <f>VLOOKUP(A196,Mara!A:G,7,FALSE)</f>
        <v>0</v>
      </c>
    </row>
    <row r="197" spans="1:6" ht="15.75" x14ac:dyDescent="0.25">
      <c r="A197" s="64" t="s">
        <v>1013</v>
      </c>
      <c r="B197" s="53" t="s">
        <v>223</v>
      </c>
      <c r="C197" s="51" t="s">
        <v>674</v>
      </c>
      <c r="D197" t="str">
        <f>VLOOKUP(A197,Mara!A:H,8,FALSE)</f>
        <v>Public</v>
      </c>
      <c r="E197" t="str">
        <f>VLOOKUP(A197,Mara!A:I,9,FALSE)</f>
        <v>Dispensary</v>
      </c>
      <c r="F197">
        <f>VLOOKUP(A197,Mara!A:G,7,FALSE)</f>
        <v>0</v>
      </c>
    </row>
    <row r="198" spans="1:6" ht="15.75" x14ac:dyDescent="0.25">
      <c r="A198" s="64" t="s">
        <v>1014</v>
      </c>
      <c r="B198" s="53" t="s">
        <v>224</v>
      </c>
      <c r="C198" s="51" t="s">
        <v>674</v>
      </c>
      <c r="D198" t="str">
        <f>VLOOKUP(A198,Mara!A:H,8,FALSE)</f>
        <v>Public</v>
      </c>
      <c r="E198" t="str">
        <f>VLOOKUP(A198,Mara!A:I,9,FALSE)</f>
        <v>Dispensary</v>
      </c>
      <c r="F198">
        <f>VLOOKUP(A198,Mara!A:G,7,FALSE)</f>
        <v>0</v>
      </c>
    </row>
    <row r="199" spans="1:6" ht="15.75" x14ac:dyDescent="0.25">
      <c r="A199" s="64" t="s">
        <v>1015</v>
      </c>
      <c r="B199" s="53" t="s">
        <v>225</v>
      </c>
      <c r="C199" s="51" t="s">
        <v>674</v>
      </c>
      <c r="D199" t="str">
        <f>VLOOKUP(A199,Mara!A:H,8,FALSE)</f>
        <v>Public</v>
      </c>
      <c r="E199" t="str">
        <f>VLOOKUP(A199,Mara!A:I,9,FALSE)</f>
        <v>Dispensary</v>
      </c>
      <c r="F199">
        <f>VLOOKUP(A199,Mara!A:G,7,FALSE)</f>
        <v>0</v>
      </c>
    </row>
    <row r="200" spans="1:6" ht="15.75" x14ac:dyDescent="0.25">
      <c r="A200" s="64" t="s">
        <v>1016</v>
      </c>
      <c r="B200" s="53" t="s">
        <v>226</v>
      </c>
      <c r="C200" s="51" t="s">
        <v>674</v>
      </c>
      <c r="D200" t="str">
        <f>VLOOKUP(A200,Mara!A:H,8,FALSE)</f>
        <v>Public</v>
      </c>
      <c r="E200" t="str">
        <f>VLOOKUP(A200,Mara!A:I,9,FALSE)</f>
        <v>Dispensary</v>
      </c>
      <c r="F200">
        <f>VLOOKUP(A200,Mara!A:G,7,FALSE)</f>
        <v>0</v>
      </c>
    </row>
    <row r="201" spans="1:6" ht="15.75" x14ac:dyDescent="0.25">
      <c r="A201" s="64" t="s">
        <v>1017</v>
      </c>
      <c r="B201" s="54" t="s">
        <v>227</v>
      </c>
      <c r="C201" s="51" t="s">
        <v>674</v>
      </c>
      <c r="D201" t="str">
        <f>VLOOKUP(A201,Mara!A:H,8,FALSE)</f>
        <v>Public</v>
      </c>
      <c r="E201" t="str">
        <f>VLOOKUP(A201,Mara!A:I,9,FALSE)</f>
        <v>Dispensary</v>
      </c>
      <c r="F201">
        <f>VLOOKUP(A201,Mara!A:G,7,FALSE)</f>
        <v>0</v>
      </c>
    </row>
    <row r="202" spans="1:6" ht="15.75" x14ac:dyDescent="0.25">
      <c r="A202" s="64" t="s">
        <v>1018</v>
      </c>
      <c r="B202" s="53" t="s">
        <v>228</v>
      </c>
      <c r="C202" s="51" t="s">
        <v>674</v>
      </c>
      <c r="D202" t="str">
        <f>VLOOKUP(A202,Mara!A:H,8,FALSE)</f>
        <v>Unknown</v>
      </c>
      <c r="E202" t="str">
        <f>VLOOKUP(A202,Mara!A:I,9,FALSE)</f>
        <v>Dispensary</v>
      </c>
      <c r="F202">
        <f>VLOOKUP(A202,Mara!A:G,7,FALSE)</f>
        <v>0</v>
      </c>
    </row>
    <row r="203" spans="1:6" ht="15.75" x14ac:dyDescent="0.25">
      <c r="A203" s="64" t="s">
        <v>1019</v>
      </c>
      <c r="B203" s="53" t="s">
        <v>229</v>
      </c>
      <c r="C203" s="51" t="s">
        <v>674</v>
      </c>
      <c r="D203" t="str">
        <f>VLOOKUP(A203,Mara!A:H,8,FALSE)</f>
        <v>Unknown</v>
      </c>
      <c r="E203" t="str">
        <f>VLOOKUP(A203,Mara!A:I,9,FALSE)</f>
        <v>Dispensary</v>
      </c>
      <c r="F203">
        <f>VLOOKUP(A203,Mara!A:G,7,FALSE)</f>
        <v>0</v>
      </c>
    </row>
    <row r="204" spans="1:6" ht="15.75" x14ac:dyDescent="0.25">
      <c r="A204" s="64" t="s">
        <v>1020</v>
      </c>
      <c r="B204" s="53" t="s">
        <v>230</v>
      </c>
      <c r="C204" s="51" t="s">
        <v>674</v>
      </c>
      <c r="D204" t="str">
        <f>VLOOKUP(A204,Mara!A:H,8,FALSE)</f>
        <v>Public</v>
      </c>
      <c r="E204" t="str">
        <f>VLOOKUP(A204,Mara!A:I,9,FALSE)</f>
        <v>Dispensary</v>
      </c>
      <c r="F204">
        <f>VLOOKUP(A204,Mara!A:G,7,FALSE)</f>
        <v>0</v>
      </c>
    </row>
    <row r="205" spans="1:6" ht="15.75" x14ac:dyDescent="0.25">
      <c r="A205" s="64" t="s">
        <v>1021</v>
      </c>
      <c r="B205" s="53" t="s">
        <v>231</v>
      </c>
      <c r="C205" s="51" t="s">
        <v>674</v>
      </c>
      <c r="D205" t="str">
        <f>VLOOKUP(A205,Mara!A:H,8,FALSE)</f>
        <v>Public</v>
      </c>
      <c r="E205" t="str">
        <f>VLOOKUP(A205,Mara!A:I,9,FALSE)</f>
        <v>Dispensary</v>
      </c>
      <c r="F205">
        <f>VLOOKUP(A205,Mara!A:G,7,FALSE)</f>
        <v>0</v>
      </c>
    </row>
    <row r="206" spans="1:6" ht="15.75" x14ac:dyDescent="0.25">
      <c r="A206" s="64" t="s">
        <v>1022</v>
      </c>
      <c r="B206" s="53" t="s">
        <v>232</v>
      </c>
      <c r="C206" s="51" t="s">
        <v>674</v>
      </c>
      <c r="D206" t="str">
        <f>VLOOKUP(A206,Mara!A:H,8,FALSE)</f>
        <v>Public</v>
      </c>
      <c r="E206" t="str">
        <f>VLOOKUP(A206,Mara!A:I,9,FALSE)</f>
        <v>Health Centre</v>
      </c>
      <c r="F206">
        <f>VLOOKUP(A206,Mara!A:G,7,FALSE)</f>
        <v>0</v>
      </c>
    </row>
    <row r="207" spans="1:6" ht="15.75" x14ac:dyDescent="0.25">
      <c r="A207" s="64" t="s">
        <v>1023</v>
      </c>
      <c r="B207" s="53" t="s">
        <v>233</v>
      </c>
      <c r="C207" s="51" t="s">
        <v>674</v>
      </c>
      <c r="D207" t="str">
        <f>VLOOKUP(A207,Mara!A:H,8,FALSE)</f>
        <v>Public</v>
      </c>
      <c r="E207" t="str">
        <f>VLOOKUP(A207,Mara!A:I,9,FALSE)</f>
        <v>Dispensary</v>
      </c>
      <c r="F207">
        <f>VLOOKUP(A207,Mara!A:G,7,FALSE)</f>
        <v>0</v>
      </c>
    </row>
    <row r="208" spans="1:6" ht="15.75" x14ac:dyDescent="0.25">
      <c r="A208" s="64" t="s">
        <v>1024</v>
      </c>
      <c r="B208" s="53" t="s">
        <v>234</v>
      </c>
      <c r="C208" s="51" t="s">
        <v>674</v>
      </c>
      <c r="D208" t="str">
        <f>VLOOKUP(A208,Mara!A:H,8,FALSE)</f>
        <v>Public</v>
      </c>
      <c r="E208" t="str">
        <f>VLOOKUP(A208,Mara!A:I,9,FALSE)</f>
        <v>Dispensary</v>
      </c>
      <c r="F208">
        <f>VLOOKUP(A208,Mara!A:G,7,FALSE)</f>
        <v>0</v>
      </c>
    </row>
    <row r="209" spans="1:6" ht="15.75" x14ac:dyDescent="0.25">
      <c r="A209" s="64" t="s">
        <v>1025</v>
      </c>
      <c r="B209" s="53" t="s">
        <v>235</v>
      </c>
      <c r="C209" s="51" t="s">
        <v>674</v>
      </c>
      <c r="D209" t="str">
        <f>VLOOKUP(A209,Mara!A:H,8,FALSE)</f>
        <v>Public</v>
      </c>
      <c r="E209" t="str">
        <f>VLOOKUP(A209,Mara!A:I,9,FALSE)</f>
        <v>Dispensary</v>
      </c>
      <c r="F209">
        <f>VLOOKUP(A209,Mara!A:G,7,FALSE)</f>
        <v>0</v>
      </c>
    </row>
    <row r="210" spans="1:6" ht="15.75" x14ac:dyDescent="0.25">
      <c r="A210" s="64" t="s">
        <v>1026</v>
      </c>
      <c r="B210" s="53" t="s">
        <v>236</v>
      </c>
      <c r="C210" s="51" t="s">
        <v>674</v>
      </c>
      <c r="D210" t="str">
        <f>VLOOKUP(A210,Mara!A:H,8,FALSE)</f>
        <v>Public</v>
      </c>
      <c r="E210" t="str">
        <f>VLOOKUP(A210,Mara!A:I,9,FALSE)</f>
        <v>Dispensary</v>
      </c>
      <c r="F210">
        <f>VLOOKUP(A210,Mara!A:G,7,FALSE)</f>
        <v>0</v>
      </c>
    </row>
    <row r="211" spans="1:6" ht="15.75" x14ac:dyDescent="0.25">
      <c r="A211" s="64" t="s">
        <v>1027</v>
      </c>
      <c r="B211" s="53" t="s">
        <v>237</v>
      </c>
      <c r="C211" s="51" t="s">
        <v>674</v>
      </c>
      <c r="D211" t="str">
        <f>VLOOKUP(A211,Mara!A:H,8,FALSE)</f>
        <v>Public</v>
      </c>
      <c r="E211" t="str">
        <f>VLOOKUP(A211,Mara!A:I,9,FALSE)</f>
        <v>Dispensary</v>
      </c>
      <c r="F211">
        <f>VLOOKUP(A211,Mara!A:G,7,FALSE)</f>
        <v>0</v>
      </c>
    </row>
    <row r="212" spans="1:6" ht="15.75" x14ac:dyDescent="0.25">
      <c r="A212" s="64" t="s">
        <v>1028</v>
      </c>
      <c r="B212" s="53" t="s">
        <v>238</v>
      </c>
      <c r="C212" s="51" t="s">
        <v>674</v>
      </c>
      <c r="D212" t="str">
        <f>VLOOKUP(A212,Mara!A:H,8,FALSE)</f>
        <v>Public</v>
      </c>
      <c r="E212" t="str">
        <f>VLOOKUP(A212,Mara!A:I,9,FALSE)</f>
        <v>Dispensary</v>
      </c>
      <c r="F212">
        <f>VLOOKUP(A212,Mara!A:G,7,FALSE)</f>
        <v>0</v>
      </c>
    </row>
    <row r="213" spans="1:6" ht="15.75" x14ac:dyDescent="0.25">
      <c r="A213" s="64" t="s">
        <v>1029</v>
      </c>
      <c r="B213" s="53" t="s">
        <v>239</v>
      </c>
      <c r="C213" s="51" t="s">
        <v>674</v>
      </c>
      <c r="D213" t="str">
        <f>VLOOKUP(A213,Mara!A:H,8,FALSE)</f>
        <v>Unknown</v>
      </c>
      <c r="E213" t="str">
        <f>VLOOKUP(A213,Mara!A:I,9,FALSE)</f>
        <v>Dispensary</v>
      </c>
      <c r="F213">
        <f>VLOOKUP(A213,Mara!A:G,7,FALSE)</f>
        <v>0</v>
      </c>
    </row>
    <row r="214" spans="1:6" ht="15.75" x14ac:dyDescent="0.25">
      <c r="A214" s="64" t="s">
        <v>1030</v>
      </c>
      <c r="B214" s="53" t="s">
        <v>240</v>
      </c>
      <c r="C214" s="51" t="s">
        <v>674</v>
      </c>
      <c r="D214" t="str">
        <f>VLOOKUP(A214,Mara!A:H,8,FALSE)</f>
        <v>Public</v>
      </c>
      <c r="E214" t="str">
        <f>VLOOKUP(A214,Mara!A:I,9,FALSE)</f>
        <v>Dispensary</v>
      </c>
      <c r="F214">
        <f>VLOOKUP(A214,Mara!A:G,7,FALSE)</f>
        <v>0</v>
      </c>
    </row>
    <row r="215" spans="1:6" ht="15.75" x14ac:dyDescent="0.25">
      <c r="A215" s="64" t="s">
        <v>1031</v>
      </c>
      <c r="B215" s="53" t="s">
        <v>241</v>
      </c>
      <c r="C215" s="51" t="s">
        <v>674</v>
      </c>
      <c r="D215" t="str">
        <f>VLOOKUP(A215,Mara!A:H,8,FALSE)</f>
        <v>Public</v>
      </c>
      <c r="E215" t="str">
        <f>VLOOKUP(A215,Mara!A:I,9,FALSE)</f>
        <v>Dispensary</v>
      </c>
      <c r="F215">
        <f>VLOOKUP(A215,Mara!A:G,7,FALSE)</f>
        <v>0</v>
      </c>
    </row>
    <row r="216" spans="1:6" ht="15.75" x14ac:dyDescent="0.25">
      <c r="A216" s="64" t="s">
        <v>1032</v>
      </c>
      <c r="B216" s="54" t="s">
        <v>242</v>
      </c>
      <c r="C216" s="51" t="s">
        <v>674</v>
      </c>
      <c r="D216" t="str">
        <f>VLOOKUP(A216,Mara!A:H,8,FALSE)</f>
        <v>Private</v>
      </c>
      <c r="E216" t="str">
        <f>VLOOKUP(A216,Mara!A:I,9,FALSE)</f>
        <v>Dispensary</v>
      </c>
      <c r="F216">
        <f>VLOOKUP(A216,Mara!A:G,7,FALSE)</f>
        <v>0</v>
      </c>
    </row>
    <row r="217" spans="1:6" ht="15.75" x14ac:dyDescent="0.25">
      <c r="A217" s="64" t="s">
        <v>1033</v>
      </c>
      <c r="B217" s="54" t="s">
        <v>243</v>
      </c>
      <c r="C217" s="51" t="s">
        <v>674</v>
      </c>
      <c r="D217" t="str">
        <f>VLOOKUP(A217,Mara!A:H,8,FALSE)</f>
        <v>Unknown</v>
      </c>
      <c r="E217" t="str">
        <f>VLOOKUP(A217,Mara!A:I,9,FALSE)</f>
        <v>Health Centre</v>
      </c>
      <c r="F217">
        <f>VLOOKUP(A217,Mara!A:G,7,FALSE)</f>
        <v>0</v>
      </c>
    </row>
    <row r="218" spans="1:6" ht="15.75" x14ac:dyDescent="0.25">
      <c r="A218" s="64" t="s">
        <v>1034</v>
      </c>
      <c r="B218" s="53" t="s">
        <v>244</v>
      </c>
      <c r="C218" s="51" t="s">
        <v>674</v>
      </c>
      <c r="D218" t="str">
        <f>VLOOKUP(A218,Mara!A:H,8,FALSE)</f>
        <v>Public</v>
      </c>
      <c r="E218" t="str">
        <f>VLOOKUP(A218,Mara!A:I,9,FALSE)</f>
        <v>Dispensary</v>
      </c>
      <c r="F218">
        <f>VLOOKUP(A218,Mara!A:G,7,FALSE)</f>
        <v>0</v>
      </c>
    </row>
    <row r="219" spans="1:6" ht="15.75" x14ac:dyDescent="0.25">
      <c r="A219" s="64" t="s">
        <v>1035</v>
      </c>
      <c r="B219" s="53" t="s">
        <v>245</v>
      </c>
      <c r="C219" s="51" t="s">
        <v>674</v>
      </c>
      <c r="D219" t="str">
        <f>VLOOKUP(A219,Mara!A:H,8,FALSE)</f>
        <v>Private</v>
      </c>
      <c r="E219" t="str">
        <f>VLOOKUP(A219,Mara!A:I,9,FALSE)</f>
        <v>Dispensary</v>
      </c>
      <c r="F219">
        <f>VLOOKUP(A219,Mara!A:G,7,FALSE)</f>
        <v>0</v>
      </c>
    </row>
    <row r="220" spans="1:6" ht="15.75" x14ac:dyDescent="0.25">
      <c r="A220" s="64" t="s">
        <v>1036</v>
      </c>
      <c r="B220" s="53" t="s">
        <v>246</v>
      </c>
      <c r="C220" s="51" t="s">
        <v>674</v>
      </c>
      <c r="D220" t="str">
        <f>VLOOKUP(A220,Mara!A:H,8,FALSE)</f>
        <v>Unknown</v>
      </c>
      <c r="E220" t="str">
        <f>VLOOKUP(A220,Mara!A:I,9,FALSE)</f>
        <v>Dispensary</v>
      </c>
      <c r="F220">
        <f>VLOOKUP(A220,Mara!A:G,7,FALSE)</f>
        <v>0</v>
      </c>
    </row>
    <row r="221" spans="1:6" ht="15.75" x14ac:dyDescent="0.25">
      <c r="A221" s="64" t="s">
        <v>1037</v>
      </c>
      <c r="B221" s="53" t="s">
        <v>247</v>
      </c>
      <c r="C221" s="51" t="s">
        <v>674</v>
      </c>
      <c r="D221" t="str">
        <f>VLOOKUP(A221,Mara!A:H,8,FALSE)</f>
        <v>Public</v>
      </c>
      <c r="E221" t="str">
        <f>VLOOKUP(A221,Mara!A:I,9,FALSE)</f>
        <v>Dispensary</v>
      </c>
      <c r="F221">
        <f>VLOOKUP(A221,Mara!A:G,7,FALSE)</f>
        <v>0</v>
      </c>
    </row>
    <row r="222" spans="1:6" ht="15.75" x14ac:dyDescent="0.25">
      <c r="A222" s="64" t="s">
        <v>1038</v>
      </c>
      <c r="B222" s="53" t="s">
        <v>248</v>
      </c>
      <c r="C222" s="51" t="s">
        <v>674</v>
      </c>
      <c r="D222" t="str">
        <f>VLOOKUP(A222,Mara!A:H,8,FALSE)</f>
        <v>Unknown</v>
      </c>
      <c r="E222" t="str">
        <f>VLOOKUP(A222,Mara!A:I,9,FALSE)</f>
        <v>Health Centre</v>
      </c>
      <c r="F222">
        <f>VLOOKUP(A222,Mara!A:G,7,FALSE)</f>
        <v>0</v>
      </c>
    </row>
    <row r="223" spans="1:6" ht="15.75" x14ac:dyDescent="0.25">
      <c r="A223" s="64" t="s">
        <v>1039</v>
      </c>
      <c r="B223" s="53" t="s">
        <v>249</v>
      </c>
      <c r="C223" s="51" t="s">
        <v>674</v>
      </c>
      <c r="D223" t="str">
        <f>VLOOKUP(A223,Mara!A:H,8,FALSE)</f>
        <v>Public</v>
      </c>
      <c r="E223" t="str">
        <f>VLOOKUP(A223,Mara!A:I,9,FALSE)</f>
        <v>Dispensary</v>
      </c>
      <c r="F223">
        <f>VLOOKUP(A223,Mara!A:G,7,FALSE)</f>
        <v>0</v>
      </c>
    </row>
    <row r="224" spans="1:6" ht="15.75" x14ac:dyDescent="0.25">
      <c r="A224" s="64" t="s">
        <v>1040</v>
      </c>
      <c r="B224" s="54" t="s">
        <v>250</v>
      </c>
      <c r="C224" s="51" t="s">
        <v>674</v>
      </c>
      <c r="D224" t="str">
        <f>VLOOKUP(A224,Mara!A:H,8,FALSE)</f>
        <v>Public</v>
      </c>
      <c r="E224" t="str">
        <f>VLOOKUP(A224,Mara!A:I,9,FALSE)</f>
        <v>Dispensary</v>
      </c>
      <c r="F224">
        <f>VLOOKUP(A224,Mara!A:G,7,FALSE)</f>
        <v>0</v>
      </c>
    </row>
    <row r="225" spans="1:6" ht="15.75" x14ac:dyDescent="0.25">
      <c r="A225" s="64" t="s">
        <v>1041</v>
      </c>
      <c r="B225" s="53" t="s">
        <v>251</v>
      </c>
      <c r="C225" s="51" t="s">
        <v>674</v>
      </c>
      <c r="D225" t="str">
        <f>VLOOKUP(A225,Mara!A:H,8,FALSE)</f>
        <v>Public</v>
      </c>
      <c r="E225" t="str">
        <f>VLOOKUP(A225,Mara!A:I,9,FALSE)</f>
        <v>Dispensary</v>
      </c>
      <c r="F225">
        <f>VLOOKUP(A225,Mara!A:G,7,FALSE)</f>
        <v>0</v>
      </c>
    </row>
    <row r="226" spans="1:6" ht="15.75" x14ac:dyDescent="0.25">
      <c r="A226" s="64" t="s">
        <v>1042</v>
      </c>
      <c r="B226" s="53" t="s">
        <v>252</v>
      </c>
      <c r="C226" s="51" t="s">
        <v>674</v>
      </c>
      <c r="D226" t="str">
        <f>VLOOKUP(A226,Mara!A:H,8,FALSE)</f>
        <v>Unknown</v>
      </c>
      <c r="E226" t="str">
        <f>VLOOKUP(A226,Mara!A:I,9,FALSE)</f>
        <v>Health Centre</v>
      </c>
      <c r="F226">
        <f>VLOOKUP(A226,Mara!A:G,7,FALSE)</f>
        <v>0</v>
      </c>
    </row>
    <row r="227" spans="1:6" ht="15.75" x14ac:dyDescent="0.25">
      <c r="A227" s="64" t="s">
        <v>1043</v>
      </c>
      <c r="B227" s="53" t="s">
        <v>253</v>
      </c>
      <c r="C227" s="51" t="s">
        <v>674</v>
      </c>
      <c r="D227" t="str">
        <f>VLOOKUP(A227,Mara!A:H,8,FALSE)</f>
        <v>Public</v>
      </c>
      <c r="E227" t="str">
        <f>VLOOKUP(A227,Mara!A:I,9,FALSE)</f>
        <v>Dispensary</v>
      </c>
      <c r="F227">
        <f>VLOOKUP(A227,Mara!A:G,7,FALSE)</f>
        <v>0</v>
      </c>
    </row>
    <row r="228" spans="1:6" ht="15.75" x14ac:dyDescent="0.25">
      <c r="A228" s="64" t="s">
        <v>1044</v>
      </c>
      <c r="B228" s="53" t="s">
        <v>254</v>
      </c>
      <c r="C228" s="51" t="s">
        <v>674</v>
      </c>
      <c r="D228" t="str">
        <f>VLOOKUP(A228,Mara!A:H,8,FALSE)</f>
        <v>Public</v>
      </c>
      <c r="E228" t="str">
        <f>VLOOKUP(A228,Mara!A:I,9,FALSE)</f>
        <v>Dispensary</v>
      </c>
      <c r="F228">
        <f>VLOOKUP(A228,Mara!A:G,7,FALSE)</f>
        <v>0</v>
      </c>
    </row>
    <row r="229" spans="1:6" ht="15.75" x14ac:dyDescent="0.25">
      <c r="A229" s="64" t="s">
        <v>1045</v>
      </c>
      <c r="B229" s="53" t="s">
        <v>255</v>
      </c>
      <c r="C229" s="51" t="s">
        <v>674</v>
      </c>
      <c r="D229" t="str">
        <f>VLOOKUP(A229,Mara!A:H,8,FALSE)</f>
        <v>Private</v>
      </c>
      <c r="E229" t="str">
        <f>VLOOKUP(A229,Mara!A:I,9,FALSE)</f>
        <v>Dispensary</v>
      </c>
      <c r="F229">
        <f>VLOOKUP(A229,Mara!A:G,7,FALSE)</f>
        <v>0</v>
      </c>
    </row>
    <row r="230" spans="1:6" ht="15.75" x14ac:dyDescent="0.25">
      <c r="A230" s="64" t="s">
        <v>1046</v>
      </c>
      <c r="B230" s="53" t="s">
        <v>256</v>
      </c>
      <c r="C230" s="51" t="s">
        <v>674</v>
      </c>
      <c r="D230" t="str">
        <f>VLOOKUP(A230,Mara!A:H,8,FALSE)</f>
        <v>Public</v>
      </c>
      <c r="E230" t="str">
        <f>VLOOKUP(A230,Mara!A:I,9,FALSE)</f>
        <v>Dispensary</v>
      </c>
      <c r="F230">
        <f>VLOOKUP(A230,Mara!A:G,7,FALSE)</f>
        <v>0</v>
      </c>
    </row>
    <row r="231" spans="1:6" ht="15.75" x14ac:dyDescent="0.25">
      <c r="A231" s="64" t="s">
        <v>1047</v>
      </c>
      <c r="B231" s="53" t="s">
        <v>257</v>
      </c>
      <c r="C231" s="51" t="s">
        <v>674</v>
      </c>
      <c r="D231" t="str">
        <f>VLOOKUP(A231,Mara!A:H,8,FALSE)</f>
        <v>Public</v>
      </c>
      <c r="E231" t="str">
        <f>VLOOKUP(A231,Mara!A:I,9,FALSE)</f>
        <v>Dispensary</v>
      </c>
      <c r="F231">
        <f>VLOOKUP(A231,Mara!A:G,7,FALSE)</f>
        <v>0</v>
      </c>
    </row>
    <row r="232" spans="1:6" ht="15.75" x14ac:dyDescent="0.25">
      <c r="A232" s="64" t="s">
        <v>1048</v>
      </c>
      <c r="B232" s="53" t="s">
        <v>258</v>
      </c>
      <c r="C232" s="51" t="s">
        <v>674</v>
      </c>
      <c r="D232" t="str">
        <f>VLOOKUP(A232,Mara!A:H,8,FALSE)</f>
        <v>Public</v>
      </c>
      <c r="E232" t="str">
        <f>VLOOKUP(A232,Mara!A:I,9,FALSE)</f>
        <v>Dispensary</v>
      </c>
      <c r="F232">
        <f>VLOOKUP(A232,Mara!A:G,7,FALSE)</f>
        <v>0</v>
      </c>
    </row>
    <row r="233" spans="1:6" ht="15.75" x14ac:dyDescent="0.25">
      <c r="A233" s="64" t="s">
        <v>1049</v>
      </c>
      <c r="B233" s="53" t="s">
        <v>259</v>
      </c>
      <c r="C233" s="51" t="s">
        <v>674</v>
      </c>
      <c r="D233" t="str">
        <f>VLOOKUP(A233,Mara!A:H,8,FALSE)</f>
        <v>Unknown</v>
      </c>
      <c r="E233" t="str">
        <f>VLOOKUP(A233,Mara!A:I,9,FALSE)</f>
        <v>Health Centre</v>
      </c>
      <c r="F233">
        <f>VLOOKUP(A233,Mara!A:G,7,FALSE)</f>
        <v>0</v>
      </c>
    </row>
    <row r="234" spans="1:6" ht="15.75" x14ac:dyDescent="0.25">
      <c r="A234" s="64" t="s">
        <v>1050</v>
      </c>
      <c r="B234" s="53" t="s">
        <v>260</v>
      </c>
      <c r="C234" s="51" t="s">
        <v>674</v>
      </c>
      <c r="D234" t="str">
        <f>VLOOKUP(A234,Mara!A:H,8,FALSE)</f>
        <v>Private</v>
      </c>
      <c r="E234" t="str">
        <f>VLOOKUP(A234,Mara!A:I,9,FALSE)</f>
        <v>Dispensary</v>
      </c>
      <c r="F234">
        <f>VLOOKUP(A234,Mara!A:G,7,FALSE)</f>
        <v>0</v>
      </c>
    </row>
    <row r="235" spans="1:6" ht="15.75" x14ac:dyDescent="0.25">
      <c r="A235" s="64" t="s">
        <v>1051</v>
      </c>
      <c r="B235" s="53" t="s">
        <v>261</v>
      </c>
      <c r="C235" s="51" t="s">
        <v>674</v>
      </c>
      <c r="D235" t="str">
        <f>VLOOKUP(A235,Mara!A:H,8,FALSE)</f>
        <v>Public</v>
      </c>
      <c r="E235" t="str">
        <f>VLOOKUP(A235,Mara!A:I,9,FALSE)</f>
        <v>Dispensary</v>
      </c>
      <c r="F235">
        <f>VLOOKUP(A235,Mara!A:G,7,FALSE)</f>
        <v>0</v>
      </c>
    </row>
    <row r="236" spans="1:6" ht="15.75" x14ac:dyDescent="0.25">
      <c r="A236" s="64" t="s">
        <v>1052</v>
      </c>
      <c r="B236" s="53" t="s">
        <v>262</v>
      </c>
      <c r="C236" s="51" t="s">
        <v>674</v>
      </c>
      <c r="D236" t="str">
        <f>VLOOKUP(A236,Mara!A:H,8,FALSE)</f>
        <v>Public</v>
      </c>
      <c r="E236" t="str">
        <f>VLOOKUP(A236,Mara!A:I,9,FALSE)</f>
        <v>Dispensary</v>
      </c>
      <c r="F236">
        <f>VLOOKUP(A236,Mara!A:G,7,FALSE)</f>
        <v>0</v>
      </c>
    </row>
    <row r="237" spans="1:6" ht="15.75" x14ac:dyDescent="0.25">
      <c r="A237" s="64" t="s">
        <v>1053</v>
      </c>
      <c r="B237" s="53" t="s">
        <v>263</v>
      </c>
      <c r="C237" s="51" t="s">
        <v>674</v>
      </c>
      <c r="D237" t="str">
        <f>VLOOKUP(A237,Mara!A:H,8,FALSE)</f>
        <v>Unknown</v>
      </c>
      <c r="E237" t="str">
        <f>VLOOKUP(A237,Mara!A:I,9,FALSE)</f>
        <v>Dispensary</v>
      </c>
      <c r="F237">
        <f>VLOOKUP(A237,Mara!A:G,7,FALSE)</f>
        <v>0</v>
      </c>
    </row>
    <row r="238" spans="1:6" ht="15.75" x14ac:dyDescent="0.25">
      <c r="A238" s="64" t="s">
        <v>1054</v>
      </c>
      <c r="B238" s="53" t="s">
        <v>264</v>
      </c>
      <c r="C238" s="51" t="s">
        <v>674</v>
      </c>
      <c r="D238" t="str">
        <f>VLOOKUP(A238,Mara!A:H,8,FALSE)</f>
        <v>Public</v>
      </c>
      <c r="E238" t="str">
        <f>VLOOKUP(A238,Mara!A:I,9,FALSE)</f>
        <v>Dispensary</v>
      </c>
      <c r="F238">
        <f>VLOOKUP(A238,Mara!A:G,7,FALSE)</f>
        <v>0</v>
      </c>
    </row>
    <row r="239" spans="1:6" ht="15.75" x14ac:dyDescent="0.25">
      <c r="A239" s="64" t="s">
        <v>1055</v>
      </c>
      <c r="B239" s="53" t="s">
        <v>265</v>
      </c>
      <c r="C239" s="51" t="s">
        <v>674</v>
      </c>
      <c r="D239" t="str">
        <f>VLOOKUP(A239,Mara!A:H,8,FALSE)</f>
        <v>Private</v>
      </c>
      <c r="E239" t="str">
        <f>VLOOKUP(A239,Mara!A:I,9,FALSE)</f>
        <v>Dispensary</v>
      </c>
      <c r="F239">
        <f>VLOOKUP(A239,Mara!A:G,7,FALSE)</f>
        <v>0</v>
      </c>
    </row>
    <row r="240" spans="1:6" ht="15.75" x14ac:dyDescent="0.25">
      <c r="A240" s="64" t="s">
        <v>1056</v>
      </c>
      <c r="B240" s="53" t="s">
        <v>266</v>
      </c>
      <c r="C240" s="51" t="s">
        <v>674</v>
      </c>
      <c r="D240" t="str">
        <f>VLOOKUP(A240,Mara!A:H,8,FALSE)</f>
        <v>Private</v>
      </c>
      <c r="E240" t="str">
        <f>VLOOKUP(A240,Mara!A:I,9,FALSE)</f>
        <v>Dispensary</v>
      </c>
      <c r="F240">
        <f>VLOOKUP(A240,Mara!A:G,7,FALSE)</f>
        <v>0</v>
      </c>
    </row>
    <row r="241" spans="1:6" ht="15.75" x14ac:dyDescent="0.25">
      <c r="A241" s="64" t="s">
        <v>1057</v>
      </c>
      <c r="B241" s="53" t="s">
        <v>267</v>
      </c>
      <c r="C241" s="51" t="s">
        <v>674</v>
      </c>
      <c r="D241" t="str">
        <f>VLOOKUP(A241,Mara!A:H,8,FALSE)</f>
        <v>Public</v>
      </c>
      <c r="E241" t="str">
        <f>VLOOKUP(A241,Mara!A:I,9,FALSE)</f>
        <v>Dispensary</v>
      </c>
      <c r="F241">
        <f>VLOOKUP(A241,Mara!A:G,7,FALSE)</f>
        <v>0</v>
      </c>
    </row>
    <row r="242" spans="1:6" ht="15.75" x14ac:dyDescent="0.25">
      <c r="A242" s="64" t="s">
        <v>1058</v>
      </c>
      <c r="B242" s="53" t="s">
        <v>268</v>
      </c>
      <c r="C242" s="51" t="s">
        <v>674</v>
      </c>
      <c r="D242" t="str">
        <f>VLOOKUP(A242,Mara!A:H,8,FALSE)</f>
        <v>Public</v>
      </c>
      <c r="E242" t="str">
        <f>VLOOKUP(A242,Mara!A:I,9,FALSE)</f>
        <v>Dispensary</v>
      </c>
      <c r="F242">
        <f>VLOOKUP(A242,Mara!A:G,7,FALSE)</f>
        <v>0</v>
      </c>
    </row>
    <row r="243" spans="1:6" ht="15.75" x14ac:dyDescent="0.25">
      <c r="A243" s="64" t="s">
        <v>1059</v>
      </c>
      <c r="B243" s="53" t="s">
        <v>269</v>
      </c>
      <c r="C243" s="51" t="s">
        <v>674</v>
      </c>
      <c r="D243" t="str">
        <f>VLOOKUP(A243,Mara!A:H,8,FALSE)</f>
        <v>Unknown</v>
      </c>
      <c r="E243" t="str">
        <f>VLOOKUP(A243,Mara!A:I,9,FALSE)</f>
        <v>Dispensary</v>
      </c>
      <c r="F243">
        <f>VLOOKUP(A243,Mara!A:G,7,FALSE)</f>
        <v>0</v>
      </c>
    </row>
    <row r="244" spans="1:6" ht="15.75" x14ac:dyDescent="0.25">
      <c r="A244" s="64" t="s">
        <v>1060</v>
      </c>
      <c r="B244" s="53" t="s">
        <v>270</v>
      </c>
      <c r="C244" s="51" t="s">
        <v>674</v>
      </c>
      <c r="D244" t="str">
        <f>VLOOKUP(A244,Mara!A:H,8,FALSE)</f>
        <v>Public</v>
      </c>
      <c r="E244" t="str">
        <f>VLOOKUP(A244,Mara!A:I,9,FALSE)</f>
        <v>Dispensary</v>
      </c>
      <c r="F244">
        <f>VLOOKUP(A244,Mara!A:G,7,FALSE)</f>
        <v>0</v>
      </c>
    </row>
    <row r="245" spans="1:6" ht="15.75" x14ac:dyDescent="0.25">
      <c r="A245" s="64" t="s">
        <v>1061</v>
      </c>
      <c r="B245" s="53" t="s">
        <v>271</v>
      </c>
      <c r="C245" s="51" t="s">
        <v>674</v>
      </c>
      <c r="D245" t="str">
        <f>VLOOKUP(A245,Mara!A:H,8,FALSE)</f>
        <v>Public</v>
      </c>
      <c r="E245" t="str">
        <f>VLOOKUP(A245,Mara!A:I,9,FALSE)</f>
        <v>Dispensary</v>
      </c>
      <c r="F245">
        <f>VLOOKUP(A245,Mara!A:G,7,FALSE)</f>
        <v>0</v>
      </c>
    </row>
    <row r="246" spans="1:6" ht="15.75" x14ac:dyDescent="0.25">
      <c r="A246" s="64" t="s">
        <v>1062</v>
      </c>
      <c r="B246" s="53" t="s">
        <v>272</v>
      </c>
      <c r="C246" s="51" t="s">
        <v>674</v>
      </c>
      <c r="D246" t="str">
        <f>VLOOKUP(A246,Mara!A:H,8,FALSE)</f>
        <v>Private</v>
      </c>
      <c r="E246" t="str">
        <f>VLOOKUP(A246,Mara!A:I,9,FALSE)</f>
        <v>Dispensary</v>
      </c>
      <c r="F246">
        <f>VLOOKUP(A246,Mara!A:G,7,FALSE)</f>
        <v>0</v>
      </c>
    </row>
    <row r="247" spans="1:6" ht="15.75" x14ac:dyDescent="0.25">
      <c r="A247" s="64" t="s">
        <v>1063</v>
      </c>
      <c r="B247" s="53" t="s">
        <v>273</v>
      </c>
      <c r="C247" s="51" t="s">
        <v>674</v>
      </c>
      <c r="D247" t="str">
        <f>VLOOKUP(A247,Mara!A:H,8,FALSE)</f>
        <v>Private</v>
      </c>
      <c r="E247" t="str">
        <f>VLOOKUP(A247,Mara!A:I,9,FALSE)</f>
        <v>Dispensary</v>
      </c>
      <c r="F247">
        <f>VLOOKUP(A247,Mara!A:G,7,FALSE)</f>
        <v>0</v>
      </c>
    </row>
    <row r="248" spans="1:6" ht="15.75" x14ac:dyDescent="0.25">
      <c r="A248" s="64" t="s">
        <v>1064</v>
      </c>
      <c r="B248" s="53" t="s">
        <v>274</v>
      </c>
      <c r="C248" s="51" t="s">
        <v>674</v>
      </c>
      <c r="D248" t="str">
        <f>VLOOKUP(A248,Mara!A:H,8,FALSE)</f>
        <v>Public</v>
      </c>
      <c r="E248" t="str">
        <f>VLOOKUP(A248,Mara!A:I,9,FALSE)</f>
        <v>Dispensary</v>
      </c>
      <c r="F248">
        <f>VLOOKUP(A248,Mara!A:G,7,FALSE)</f>
        <v>0</v>
      </c>
    </row>
    <row r="249" spans="1:6" ht="15.75" x14ac:dyDescent="0.25">
      <c r="A249" s="64" t="s">
        <v>1065</v>
      </c>
      <c r="B249" s="53" t="s">
        <v>275</v>
      </c>
      <c r="C249" s="51" t="s">
        <v>674</v>
      </c>
      <c r="D249" t="str">
        <f>VLOOKUP(A249,Mara!A:H,8,FALSE)</f>
        <v>Private</v>
      </c>
      <c r="E249" t="str">
        <f>VLOOKUP(A249,Mara!A:I,9,FALSE)</f>
        <v>Dispensary</v>
      </c>
      <c r="F249">
        <f>VLOOKUP(A249,Mara!A:G,7,FALSE)</f>
        <v>0</v>
      </c>
    </row>
    <row r="250" spans="1:6" ht="15.75" x14ac:dyDescent="0.25">
      <c r="A250" s="64" t="s">
        <v>1066</v>
      </c>
      <c r="B250" s="53" t="s">
        <v>276</v>
      </c>
      <c r="C250" s="51" t="s">
        <v>674</v>
      </c>
      <c r="D250" t="str">
        <f>VLOOKUP(A250,Mara!A:H,8,FALSE)</f>
        <v>Public</v>
      </c>
      <c r="E250" t="str">
        <f>VLOOKUP(A250,Mara!A:I,9,FALSE)</f>
        <v>Health Centre</v>
      </c>
      <c r="F250">
        <f>VLOOKUP(A250,Mara!A:G,7,FALSE)</f>
        <v>0</v>
      </c>
    </row>
    <row r="251" spans="1:6" ht="15.75" x14ac:dyDescent="0.25">
      <c r="A251" s="64" t="s">
        <v>1067</v>
      </c>
      <c r="B251" s="53" t="s">
        <v>277</v>
      </c>
      <c r="C251" s="51" t="s">
        <v>674</v>
      </c>
      <c r="D251" t="str">
        <f>VLOOKUP(A251,Mara!A:H,8,FALSE)</f>
        <v>Public</v>
      </c>
      <c r="E251" t="str">
        <f>VLOOKUP(A251,Mara!A:I,9,FALSE)</f>
        <v>Dispensary</v>
      </c>
      <c r="F251">
        <f>VLOOKUP(A251,Mara!A:G,7,FALSE)</f>
        <v>0</v>
      </c>
    </row>
    <row r="252" spans="1:6" ht="15.75" x14ac:dyDescent="0.25">
      <c r="A252" s="64" t="s">
        <v>1068</v>
      </c>
      <c r="B252" s="53" t="s">
        <v>278</v>
      </c>
      <c r="C252" s="51" t="s">
        <v>674</v>
      </c>
      <c r="D252" t="str">
        <f>VLOOKUP(A252,Mara!A:H,8,FALSE)</f>
        <v>Public</v>
      </c>
      <c r="E252" t="str">
        <f>VLOOKUP(A252,Mara!A:I,9,FALSE)</f>
        <v>Dispensary</v>
      </c>
      <c r="F252">
        <f>VLOOKUP(A252,Mara!A:G,7,FALSE)</f>
        <v>0</v>
      </c>
    </row>
    <row r="253" spans="1:6" ht="15.75" x14ac:dyDescent="0.25">
      <c r="A253" s="64" t="s">
        <v>1069</v>
      </c>
      <c r="B253" s="53" t="s">
        <v>279</v>
      </c>
      <c r="C253" s="51" t="s">
        <v>674</v>
      </c>
      <c r="D253" t="str">
        <f>VLOOKUP(A253,Mara!A:H,8,FALSE)</f>
        <v>Public</v>
      </c>
      <c r="E253" t="str">
        <f>VLOOKUP(A253,Mara!A:I,9,FALSE)</f>
        <v>Dispensary</v>
      </c>
      <c r="F253">
        <f>VLOOKUP(A253,Mara!A:G,7,FALSE)</f>
        <v>0</v>
      </c>
    </row>
    <row r="254" spans="1:6" ht="15.75" x14ac:dyDescent="0.25">
      <c r="A254" s="64" t="s">
        <v>1070</v>
      </c>
      <c r="B254" s="53" t="s">
        <v>280</v>
      </c>
      <c r="C254" s="51" t="s">
        <v>674</v>
      </c>
      <c r="D254" t="str">
        <f>VLOOKUP(A254,Mara!A:H,8,FALSE)</f>
        <v>Public</v>
      </c>
      <c r="E254" t="str">
        <f>VLOOKUP(A254,Mara!A:I,9,FALSE)</f>
        <v>Dispensary</v>
      </c>
      <c r="F254">
        <f>VLOOKUP(A254,Mara!A:G,7,FALSE)</f>
        <v>0</v>
      </c>
    </row>
    <row r="255" spans="1:6" ht="15.75" x14ac:dyDescent="0.25">
      <c r="A255" s="64" t="s">
        <v>1071</v>
      </c>
      <c r="B255" s="53" t="s">
        <v>281</v>
      </c>
      <c r="C255" s="51" t="s">
        <v>674</v>
      </c>
      <c r="D255" t="str">
        <f>VLOOKUP(A255,Mara!A:H,8,FALSE)</f>
        <v>Public</v>
      </c>
      <c r="E255" t="str">
        <f>VLOOKUP(A255,Mara!A:I,9,FALSE)</f>
        <v>Dispensary</v>
      </c>
      <c r="F255">
        <f>VLOOKUP(A255,Mara!A:G,7,FALSE)</f>
        <v>0</v>
      </c>
    </row>
    <row r="256" spans="1:6" ht="15.75" x14ac:dyDescent="0.25">
      <c r="A256" s="64" t="s">
        <v>1072</v>
      </c>
      <c r="B256" s="53" t="s">
        <v>282</v>
      </c>
      <c r="C256" s="51" t="s">
        <v>674</v>
      </c>
      <c r="D256" t="str">
        <f>VLOOKUP(A256,Mara!A:H,8,FALSE)</f>
        <v>Public</v>
      </c>
      <c r="E256" t="str">
        <f>VLOOKUP(A256,Mara!A:I,9,FALSE)</f>
        <v>Dispensary</v>
      </c>
      <c r="F256">
        <f>VLOOKUP(A256,Mara!A:G,7,FALSE)</f>
        <v>0</v>
      </c>
    </row>
    <row r="257" spans="1:6" ht="15.75" x14ac:dyDescent="0.25">
      <c r="A257" s="64" t="s">
        <v>1073</v>
      </c>
      <c r="B257" s="53" t="s">
        <v>283</v>
      </c>
      <c r="C257" s="51" t="s">
        <v>674</v>
      </c>
      <c r="D257" t="str">
        <f>VLOOKUP(A257,Mara!A:H,8,FALSE)</f>
        <v>Public</v>
      </c>
      <c r="E257" t="str">
        <f>VLOOKUP(A257,Mara!A:I,9,FALSE)</f>
        <v>Dispensary</v>
      </c>
      <c r="F257">
        <f>VLOOKUP(A257,Mara!A:G,7,FALSE)</f>
        <v>0</v>
      </c>
    </row>
    <row r="258" spans="1:6" ht="15.75" x14ac:dyDescent="0.25">
      <c r="A258" s="64" t="s">
        <v>1074</v>
      </c>
      <c r="B258" s="53" t="s">
        <v>284</v>
      </c>
      <c r="C258" s="51" t="s">
        <v>674</v>
      </c>
      <c r="D258" t="str">
        <f>VLOOKUP(A258,Mara!A:H,8,FALSE)</f>
        <v>Public</v>
      </c>
      <c r="E258" t="str">
        <f>VLOOKUP(A258,Mara!A:I,9,FALSE)</f>
        <v>Dispensary</v>
      </c>
      <c r="F258">
        <f>VLOOKUP(A258,Mara!A:G,7,FALSE)</f>
        <v>0</v>
      </c>
    </row>
    <row r="259" spans="1:6" ht="15.75" x14ac:dyDescent="0.25">
      <c r="A259" s="64" t="s">
        <v>1075</v>
      </c>
      <c r="B259" s="53" t="s">
        <v>285</v>
      </c>
      <c r="C259" s="51" t="s">
        <v>674</v>
      </c>
      <c r="D259" t="str">
        <f>VLOOKUP(A259,Mara!A:H,8,FALSE)</f>
        <v>Unknown</v>
      </c>
      <c r="E259" t="str">
        <f>VLOOKUP(A259,Mara!A:I,9,FALSE)</f>
        <v>Dispensary</v>
      </c>
      <c r="F259">
        <f>VLOOKUP(A259,Mara!A:G,7,FALSE)</f>
        <v>0</v>
      </c>
    </row>
    <row r="260" spans="1:6" ht="15.75" x14ac:dyDescent="0.25">
      <c r="A260" s="64" t="s">
        <v>1076</v>
      </c>
      <c r="B260" s="53" t="s">
        <v>286</v>
      </c>
      <c r="C260" s="51" t="s">
        <v>674</v>
      </c>
      <c r="D260" t="str">
        <f>VLOOKUP(A260,Mara!A:H,8,FALSE)</f>
        <v>Public</v>
      </c>
      <c r="E260" t="str">
        <f>VLOOKUP(A260,Mara!A:I,9,FALSE)</f>
        <v>Dispensary</v>
      </c>
      <c r="F260">
        <f>VLOOKUP(A260,Mara!A:G,7,FALSE)</f>
        <v>0</v>
      </c>
    </row>
    <row r="261" spans="1:6" ht="15.75" x14ac:dyDescent="0.25">
      <c r="A261" s="64" t="s">
        <v>1077</v>
      </c>
      <c r="B261" s="53" t="s">
        <v>287</v>
      </c>
      <c r="C261" s="51" t="s">
        <v>674</v>
      </c>
      <c r="D261" t="str">
        <f>VLOOKUP(A261,Mara!A:H,8,FALSE)</f>
        <v>Public</v>
      </c>
      <c r="E261" t="str">
        <f>VLOOKUP(A261,Mara!A:I,9,FALSE)</f>
        <v>Dispensary</v>
      </c>
      <c r="F261">
        <f>VLOOKUP(A261,Mara!A:G,7,FALSE)</f>
        <v>0</v>
      </c>
    </row>
    <row r="262" spans="1:6" ht="15.75" x14ac:dyDescent="0.25">
      <c r="A262" s="64" t="s">
        <v>1078</v>
      </c>
      <c r="B262" s="53" t="s">
        <v>288</v>
      </c>
      <c r="C262" s="51" t="s">
        <v>674</v>
      </c>
      <c r="D262" t="str">
        <f>VLOOKUP(A262,Mara!A:H,8,FALSE)</f>
        <v>Unknown</v>
      </c>
      <c r="E262" t="str">
        <f>VLOOKUP(A262,Mara!A:I,9,FALSE)</f>
        <v>Dispensary</v>
      </c>
      <c r="F262">
        <f>VLOOKUP(A262,Mara!A:G,7,FALSE)</f>
        <v>0</v>
      </c>
    </row>
    <row r="263" spans="1:6" ht="15.75" x14ac:dyDescent="0.25">
      <c r="A263" s="64" t="s">
        <v>1079</v>
      </c>
      <c r="B263" s="53" t="s">
        <v>289</v>
      </c>
      <c r="C263" s="51" t="s">
        <v>674</v>
      </c>
      <c r="D263" t="str">
        <f>VLOOKUP(A263,Mara!A:H,8,FALSE)</f>
        <v>Private</v>
      </c>
      <c r="E263" t="str">
        <f>VLOOKUP(A263,Mara!A:I,9,FALSE)</f>
        <v>Dispensary</v>
      </c>
      <c r="F263">
        <f>VLOOKUP(A263,Mara!A:G,7,FALSE)</f>
        <v>0</v>
      </c>
    </row>
    <row r="264" spans="1:6" ht="15.75" x14ac:dyDescent="0.25">
      <c r="A264" s="64" t="s">
        <v>1080</v>
      </c>
      <c r="B264" s="53" t="s">
        <v>290</v>
      </c>
      <c r="C264" s="51" t="s">
        <v>674</v>
      </c>
      <c r="D264" t="str">
        <f>VLOOKUP(A264,Mara!A:H,8,FALSE)</f>
        <v>Public</v>
      </c>
      <c r="E264" t="str">
        <f>VLOOKUP(A264,Mara!A:I,9,FALSE)</f>
        <v>Dispensary</v>
      </c>
      <c r="F264">
        <f>VLOOKUP(A264,Mara!A:G,7,FALSE)</f>
        <v>0</v>
      </c>
    </row>
    <row r="265" spans="1:6" ht="15.75" x14ac:dyDescent="0.25">
      <c r="A265" s="64" t="s">
        <v>1081</v>
      </c>
      <c r="B265" s="53" t="s">
        <v>291</v>
      </c>
      <c r="C265" s="51" t="s">
        <v>674</v>
      </c>
      <c r="D265" t="str">
        <f>VLOOKUP(A265,Mara!A:H,8,FALSE)</f>
        <v>Public</v>
      </c>
      <c r="E265" t="str">
        <f>VLOOKUP(A265,Mara!A:I,9,FALSE)</f>
        <v>Dispensary</v>
      </c>
      <c r="F265">
        <f>VLOOKUP(A265,Mara!A:G,7,FALSE)</f>
        <v>0</v>
      </c>
    </row>
    <row r="266" spans="1:6" ht="15.75" x14ac:dyDescent="0.25">
      <c r="A266" s="64" t="s">
        <v>1082</v>
      </c>
      <c r="B266" s="53" t="s">
        <v>292</v>
      </c>
      <c r="C266" s="51" t="s">
        <v>674</v>
      </c>
      <c r="D266" t="str">
        <f>VLOOKUP(A266,Mara!A:H,8,FALSE)</f>
        <v>Public</v>
      </c>
      <c r="E266" t="str">
        <f>VLOOKUP(A266,Mara!A:I,9,FALSE)</f>
        <v>Dispensary</v>
      </c>
      <c r="F266">
        <f>VLOOKUP(A266,Mara!A:G,7,FALSE)</f>
        <v>0</v>
      </c>
    </row>
    <row r="267" spans="1:6" ht="15.75" x14ac:dyDescent="0.25">
      <c r="A267" s="64" t="s">
        <v>1083</v>
      </c>
      <c r="B267" s="53" t="s">
        <v>293</v>
      </c>
      <c r="C267" s="51" t="s">
        <v>674</v>
      </c>
      <c r="D267" t="str">
        <f>VLOOKUP(A267,Mara!A:H,8,FALSE)</f>
        <v>Public</v>
      </c>
      <c r="E267" t="str">
        <f>VLOOKUP(A267,Mara!A:I,9,FALSE)</f>
        <v>Dispensary</v>
      </c>
      <c r="F267">
        <f>VLOOKUP(A267,Mara!A:G,7,FALSE)</f>
        <v>0</v>
      </c>
    </row>
    <row r="268" spans="1:6" ht="15.75" x14ac:dyDescent="0.25">
      <c r="A268" s="64" t="s">
        <v>1084</v>
      </c>
      <c r="B268" s="53" t="s">
        <v>294</v>
      </c>
      <c r="C268" s="51" t="s">
        <v>674</v>
      </c>
      <c r="D268" t="str">
        <f>VLOOKUP(A268,Mara!A:H,8,FALSE)</f>
        <v>Private</v>
      </c>
      <c r="E268" t="str">
        <f>VLOOKUP(A268,Mara!A:I,9,FALSE)</f>
        <v>Dispensary</v>
      </c>
      <c r="F268">
        <f>VLOOKUP(A268,Mara!A:G,7,FALSE)</f>
        <v>0</v>
      </c>
    </row>
    <row r="269" spans="1:6" ht="15.75" x14ac:dyDescent="0.25">
      <c r="A269" s="64" t="s">
        <v>1085</v>
      </c>
      <c r="B269" s="53" t="s">
        <v>295</v>
      </c>
      <c r="C269" s="51" t="s">
        <v>674</v>
      </c>
      <c r="D269" t="str">
        <f>VLOOKUP(A269,Mara!A:H,8,FALSE)</f>
        <v>Public</v>
      </c>
      <c r="E269" t="str">
        <f>VLOOKUP(A269,Mara!A:I,9,FALSE)</f>
        <v>Dispensary</v>
      </c>
      <c r="F269">
        <f>VLOOKUP(A269,Mara!A:G,7,FALSE)</f>
        <v>0</v>
      </c>
    </row>
    <row r="270" spans="1:6" ht="15.75" x14ac:dyDescent="0.25">
      <c r="A270" s="64" t="s">
        <v>1086</v>
      </c>
      <c r="B270" s="53" t="s">
        <v>296</v>
      </c>
      <c r="C270" s="51" t="s">
        <v>674</v>
      </c>
      <c r="D270" t="str">
        <f>VLOOKUP(A270,Mara!A:H,8,FALSE)</f>
        <v>Private</v>
      </c>
      <c r="E270" t="str">
        <f>VLOOKUP(A270,Mara!A:I,9,FALSE)</f>
        <v>Dispensary</v>
      </c>
      <c r="F270">
        <f>VLOOKUP(A270,Mara!A:G,7,FALSE)</f>
        <v>0</v>
      </c>
    </row>
    <row r="271" spans="1:6" ht="15.75" x14ac:dyDescent="0.25">
      <c r="A271" s="64" t="s">
        <v>1087</v>
      </c>
      <c r="B271" s="53" t="s">
        <v>297</v>
      </c>
      <c r="C271" s="51" t="s">
        <v>674</v>
      </c>
      <c r="D271" t="str">
        <f>VLOOKUP(A271,Mara!A:H,8,FALSE)</f>
        <v>Public</v>
      </c>
      <c r="E271" t="str">
        <f>VLOOKUP(A271,Mara!A:I,9,FALSE)</f>
        <v>Dispensary</v>
      </c>
      <c r="F271">
        <f>VLOOKUP(A271,Mara!A:G,7,FALSE)</f>
        <v>0</v>
      </c>
    </row>
    <row r="272" spans="1:6" ht="15.75" x14ac:dyDescent="0.25">
      <c r="A272" s="64" t="s">
        <v>1088</v>
      </c>
      <c r="B272" s="53" t="s">
        <v>298</v>
      </c>
      <c r="C272" s="51" t="s">
        <v>674</v>
      </c>
      <c r="D272" t="str">
        <f>VLOOKUP(A272,Mara!A:H,8,FALSE)</f>
        <v>Private</v>
      </c>
      <c r="E272" t="str">
        <f>VLOOKUP(A272,Mara!A:I,9,FALSE)</f>
        <v>Health Centre</v>
      </c>
      <c r="F272">
        <f>VLOOKUP(A272,Mara!A:G,7,FALSE)</f>
        <v>0</v>
      </c>
    </row>
    <row r="273" spans="1:6" ht="15.75" x14ac:dyDescent="0.25">
      <c r="A273" s="64" t="s">
        <v>1089</v>
      </c>
      <c r="B273" s="53" t="s">
        <v>299</v>
      </c>
      <c r="C273" s="51" t="s">
        <v>674</v>
      </c>
      <c r="D273" t="str">
        <f>VLOOKUP(A273,Mara!A:H,8,FALSE)</f>
        <v>Public</v>
      </c>
      <c r="E273" t="str">
        <f>VLOOKUP(A273,Mara!A:I,9,FALSE)</f>
        <v>Dispensary</v>
      </c>
      <c r="F273">
        <f>VLOOKUP(A273,Mara!A:G,7,FALSE)</f>
        <v>0</v>
      </c>
    </row>
    <row r="274" spans="1:6" x14ac:dyDescent="0.25">
      <c r="A274" s="64" t="s">
        <v>676</v>
      </c>
      <c r="B274" s="85" t="str">
        <f>VLOOKUP(A274,'DSM (ilala)'!A:F,3,FALSE)</f>
        <v>CARDINAL RUGAMBWA</v>
      </c>
      <c r="C274" s="51" t="s">
        <v>1309</v>
      </c>
      <c r="D274" t="str">
        <f>VLOOKUP(A274,'DSM (ilala)'!A:G,7,FALSE)</f>
        <v>Private</v>
      </c>
      <c r="E274" t="str">
        <f>VLOOKUP(A274,'DSM (ilala)'!A:F,6,FALSE)</f>
        <v>Hospital</v>
      </c>
      <c r="F274">
        <f>VLOOKUP(A274,'DSM (ilala)'!A:E,5,FALSE)</f>
        <v>1</v>
      </c>
    </row>
    <row r="275" spans="1:6" x14ac:dyDescent="0.25">
      <c r="A275" s="64" t="s">
        <v>677</v>
      </c>
      <c r="B275" s="85" t="str">
        <f>VLOOKUP(A275,'DSM (ilala)'!A:F,3,FALSE)</f>
        <v>REGENCY MEDICAL CENTRE</v>
      </c>
      <c r="C275" s="51" t="s">
        <v>1309</v>
      </c>
      <c r="D275" t="str">
        <f>VLOOKUP(A275,'DSM (ilala)'!A:G,7,FALSE)</f>
        <v>Private</v>
      </c>
      <c r="E275" t="str">
        <f>VLOOKUP(A275,'DSM (ilala)'!A:F,6,FALSE)</f>
        <v>Hospital</v>
      </c>
      <c r="F275">
        <f>VLOOKUP(A275,'DSM (ilala)'!A:E,5,FALSE)</f>
        <v>2</v>
      </c>
    </row>
    <row r="276" spans="1:6" x14ac:dyDescent="0.25">
      <c r="A276" s="64" t="s">
        <v>678</v>
      </c>
      <c r="B276" s="85" t="str">
        <f>VLOOKUP(A276,'DSM (ilala)'!A:F,3,FALSE)</f>
        <v>ST BERNARD</v>
      </c>
      <c r="C276" s="51" t="s">
        <v>1309</v>
      </c>
      <c r="D276" t="str">
        <f>VLOOKUP(A276,'DSM (ilala)'!A:G,7,FALSE)</f>
        <v>Private</v>
      </c>
      <c r="E276" t="str">
        <f>VLOOKUP(A276,'DSM (ilala)'!A:F,6,FALSE)</f>
        <v>Hospital</v>
      </c>
      <c r="F276">
        <f>VLOOKUP(A276,'DSM (ilala)'!A:E,5,FALSE)</f>
        <v>1</v>
      </c>
    </row>
    <row r="277" spans="1:6" x14ac:dyDescent="0.25">
      <c r="A277" s="64" t="s">
        <v>679</v>
      </c>
      <c r="B277" s="85" t="str">
        <f>VLOOKUP(A277,'DSM (ilala)'!A:F,3,FALSE)</f>
        <v>TUMAINI</v>
      </c>
      <c r="C277" s="51" t="s">
        <v>1309</v>
      </c>
      <c r="D277" t="str">
        <f>VLOOKUP(A277,'DSM (ilala)'!A:G,7,FALSE)</f>
        <v>Private</v>
      </c>
      <c r="E277" t="str">
        <f>VLOOKUP(A277,'DSM (ilala)'!A:F,6,FALSE)</f>
        <v>Hospital</v>
      </c>
      <c r="F277">
        <f>VLOOKUP(A277,'DSM (ilala)'!A:E,5,FALSE)</f>
        <v>1</v>
      </c>
    </row>
    <row r="278" spans="1:6" x14ac:dyDescent="0.25">
      <c r="A278" s="64" t="s">
        <v>680</v>
      </c>
      <c r="B278" s="85" t="str">
        <f>VLOOKUP(A278,'DSM (ilala)'!A:F,3,FALSE)</f>
        <v>TABATA GENERAL&amp; CANCER CLINIC</v>
      </c>
      <c r="C278" s="51" t="s">
        <v>1309</v>
      </c>
      <c r="D278" t="str">
        <f>VLOOKUP(A278,'DSM (ilala)'!A:G,7,FALSE)</f>
        <v>Private</v>
      </c>
      <c r="E278" t="str">
        <f>VLOOKUP(A278,'DSM (ilala)'!A:F,6,FALSE)</f>
        <v>Hospital</v>
      </c>
      <c r="F278">
        <f>VLOOKUP(A278,'DSM (ilala)'!A:E,5,FALSE)</f>
        <v>0</v>
      </c>
    </row>
    <row r="279" spans="1:6" x14ac:dyDescent="0.25">
      <c r="A279" s="64" t="s">
        <v>681</v>
      </c>
      <c r="B279" s="85" t="str">
        <f>VLOOKUP(A279,'DSM (ilala)'!A:F,3,FALSE)</f>
        <v>MNAZI MMOJA</v>
      </c>
      <c r="C279" s="51" t="s">
        <v>1309</v>
      </c>
      <c r="D279" t="str">
        <f>VLOOKUP(A279,'DSM (ilala)'!A:G,7,FALSE)</f>
        <v>Public</v>
      </c>
      <c r="E279" t="str">
        <f>VLOOKUP(A279,'DSM (ilala)'!A:F,6,FALSE)</f>
        <v>Hospital</v>
      </c>
      <c r="F279">
        <f>VLOOKUP(A279,'DSM (ilala)'!A:E,5,FALSE)</f>
        <v>1</v>
      </c>
    </row>
    <row r="280" spans="1:6" x14ac:dyDescent="0.25">
      <c r="A280" s="64" t="s">
        <v>682</v>
      </c>
      <c r="B280" s="85" t="str">
        <f>VLOOKUP(A280,'DSM (ilala)'!A:F,3,FALSE)</f>
        <v>APOLLO MEDICAL CENTER</v>
      </c>
      <c r="C280" s="51" t="s">
        <v>1309</v>
      </c>
      <c r="D280" t="str">
        <f>VLOOKUP(A280,'DSM (ilala)'!A:G,7,FALSE)</f>
        <v>Private</v>
      </c>
      <c r="E280" t="str">
        <f>VLOOKUP(A280,'DSM (ilala)'!A:F,6,FALSE)</f>
        <v>Health Centre</v>
      </c>
      <c r="F280">
        <f>VLOOKUP(A280,'DSM (ilala)'!A:E,5,FALSE)</f>
        <v>1</v>
      </c>
    </row>
    <row r="281" spans="1:6" x14ac:dyDescent="0.25">
      <c r="A281" s="64" t="s">
        <v>683</v>
      </c>
      <c r="B281" s="85" t="str">
        <f>VLOOKUP(A281,'DSM (ilala)'!A:F,3,FALSE)</f>
        <v>DR.HAMEER</v>
      </c>
      <c r="C281" s="51" t="s">
        <v>1309</v>
      </c>
      <c r="D281" t="str">
        <f>VLOOKUP(A281,'DSM (ilala)'!A:G,7,FALSE)</f>
        <v>Private</v>
      </c>
      <c r="E281" t="str">
        <f>VLOOKUP(A281,'DSM (ilala)'!A:F,6,FALSE)</f>
        <v>Health Centre</v>
      </c>
      <c r="F281">
        <f>VLOOKUP(A281,'DSM (ilala)'!A:E,5,FALSE)</f>
        <v>1</v>
      </c>
    </row>
    <row r="282" spans="1:6" x14ac:dyDescent="0.25">
      <c r="A282" s="64" t="s">
        <v>684</v>
      </c>
      <c r="B282" s="85" t="str">
        <f>VLOOKUP(A282,'DSM (ilala)'!A:F,3,FALSE)</f>
        <v>BUGURUNI AGLICAN</v>
      </c>
      <c r="C282" s="51" t="s">
        <v>1309</v>
      </c>
      <c r="D282" t="str">
        <f>VLOOKUP(A282,'DSM (ilala)'!A:G,7,FALSE)</f>
        <v>Private</v>
      </c>
      <c r="E282" t="str">
        <f>VLOOKUP(A282,'DSM (ilala)'!A:F,6,FALSE)</f>
        <v>Health Centre</v>
      </c>
      <c r="F282">
        <f>VLOOKUP(A282,'DSM (ilala)'!A:E,5,FALSE)</f>
        <v>2</v>
      </c>
    </row>
    <row r="283" spans="1:6" x14ac:dyDescent="0.25">
      <c r="A283" s="64" t="s">
        <v>685</v>
      </c>
      <c r="B283" s="85" t="str">
        <f>VLOOKUP(A283,'DSM (ilala)'!A:F,3,FALSE)</f>
        <v>BURHANI CHARITABLE</v>
      </c>
      <c r="C283" s="51" t="s">
        <v>1309</v>
      </c>
      <c r="D283" t="str">
        <f>VLOOKUP(A283,'DSM (ilala)'!A:G,7,FALSE)</f>
        <v>Private</v>
      </c>
      <c r="E283" t="str">
        <f>VLOOKUP(A283,'DSM (ilala)'!A:F,6,FALSE)</f>
        <v>Health Centre</v>
      </c>
      <c r="F283">
        <f>VLOOKUP(A283,'DSM (ilala)'!A:E,5,FALSE)</f>
        <v>1</v>
      </c>
    </row>
    <row r="284" spans="1:6" x14ac:dyDescent="0.25">
      <c r="A284" s="64" t="s">
        <v>686</v>
      </c>
      <c r="B284" s="85" t="str">
        <f>VLOOKUP(A284,'DSM (ilala)'!A:F,3,FALSE)</f>
        <v>HURUMA</v>
      </c>
      <c r="C284" s="51" t="s">
        <v>1309</v>
      </c>
      <c r="D284" t="str">
        <f>VLOOKUP(A284,'DSM (ilala)'!A:G,7,FALSE)</f>
        <v>Private</v>
      </c>
      <c r="E284" t="str">
        <f>VLOOKUP(A284,'DSM (ilala)'!A:F,6,FALSE)</f>
        <v>Health Centre</v>
      </c>
      <c r="F284">
        <f>VLOOKUP(A284,'DSM (ilala)'!A:E,5,FALSE)</f>
        <v>0</v>
      </c>
    </row>
    <row r="285" spans="1:6" x14ac:dyDescent="0.25">
      <c r="A285" s="64" t="s">
        <v>687</v>
      </c>
      <c r="B285" s="85" t="str">
        <f>VLOOKUP(A285,'DSM (ilala)'!A:F,3,FALSE)</f>
        <v>IRANIA</v>
      </c>
      <c r="C285" s="51" t="s">
        <v>1309</v>
      </c>
      <c r="D285" t="str">
        <f>VLOOKUP(A285,'DSM (ilala)'!A:G,7,FALSE)</f>
        <v>Private</v>
      </c>
      <c r="E285" t="str">
        <f>VLOOKUP(A285,'DSM (ilala)'!A:F,6,FALSE)</f>
        <v>Health Centre</v>
      </c>
      <c r="F285">
        <f>VLOOKUP(A285,'DSM (ilala)'!A:E,5,FALSE)</f>
        <v>1</v>
      </c>
    </row>
    <row r="286" spans="1:6" x14ac:dyDescent="0.25">
      <c r="A286" s="64" t="s">
        <v>688</v>
      </c>
      <c r="B286" s="85" t="str">
        <f>VLOOKUP(A286,'DSM (ilala)'!A:F,3,FALSE)</f>
        <v>KINGS</v>
      </c>
      <c r="C286" s="51" t="s">
        <v>1309</v>
      </c>
      <c r="D286" t="str">
        <f>VLOOKUP(A286,'DSM (ilala)'!A:G,7,FALSE)</f>
        <v>Private</v>
      </c>
      <c r="E286" t="str">
        <f>VLOOKUP(A286,'DSM (ilala)'!A:F,6,FALSE)</f>
        <v>Health Centre</v>
      </c>
      <c r="F286">
        <f>VLOOKUP(A286,'DSM (ilala)'!A:E,5,FALSE)</f>
        <v>1</v>
      </c>
    </row>
    <row r="287" spans="1:6" x14ac:dyDescent="0.25">
      <c r="A287" s="64" t="s">
        <v>689</v>
      </c>
      <c r="B287" s="85" t="str">
        <f>VLOOKUP(A287,'DSM (ilala)'!A:F,3,FALSE)</f>
        <v>TANZANIA METHODIST</v>
      </c>
      <c r="C287" s="51" t="s">
        <v>1309</v>
      </c>
      <c r="D287" t="str">
        <f>VLOOKUP(A287,'DSM (ilala)'!A:G,7,FALSE)</f>
        <v>Private</v>
      </c>
      <c r="E287" t="str">
        <f>VLOOKUP(A287,'DSM (ilala)'!A:F,6,FALSE)</f>
        <v>Health Centre</v>
      </c>
      <c r="F287">
        <f>VLOOKUP(A287,'DSM (ilala)'!A:E,5,FALSE)</f>
        <v>0</v>
      </c>
    </row>
    <row r="288" spans="1:6" x14ac:dyDescent="0.25">
      <c r="A288" s="64" t="s">
        <v>690</v>
      </c>
      <c r="B288" s="85" t="str">
        <f>VLOOKUP(A288,'DSM (ilala)'!A:F,3,FALSE)</f>
        <v>SAVE LIFE GIVE HOPE</v>
      </c>
      <c r="C288" s="51" t="s">
        <v>1309</v>
      </c>
      <c r="D288" t="str">
        <f>VLOOKUP(A288,'DSM (ilala)'!A:G,7,FALSE)</f>
        <v>Private</v>
      </c>
      <c r="E288" t="str">
        <f>VLOOKUP(A288,'DSM (ilala)'!A:F,6,FALSE)</f>
        <v>Health Centre</v>
      </c>
      <c r="F288">
        <f>VLOOKUP(A288,'DSM (ilala)'!A:E,5,FALSE)</f>
        <v>1</v>
      </c>
    </row>
    <row r="289" spans="1:6" x14ac:dyDescent="0.25">
      <c r="A289" s="64" t="s">
        <v>691</v>
      </c>
      <c r="B289" s="85" t="str">
        <f>VLOOKUP(A289,'DSM (ilala)'!A:F,3,FALSE)</f>
        <v>MADONA</v>
      </c>
      <c r="C289" s="51" t="s">
        <v>1309</v>
      </c>
      <c r="D289" t="str">
        <f>VLOOKUP(A289,'DSM (ilala)'!A:G,7,FALSE)</f>
        <v>Private</v>
      </c>
      <c r="E289" t="str">
        <f>VLOOKUP(A289,'DSM (ilala)'!A:F,6,FALSE)</f>
        <v>Health Centre</v>
      </c>
      <c r="F289">
        <f>VLOOKUP(A289,'DSM (ilala)'!A:E,5,FALSE)</f>
        <v>2</v>
      </c>
    </row>
    <row r="290" spans="1:6" x14ac:dyDescent="0.25">
      <c r="A290" s="64" t="s">
        <v>692</v>
      </c>
      <c r="B290" s="85" t="str">
        <f>VLOOKUP(A290,'DSM (ilala)'!A:F,3,FALSE)</f>
        <v>PRINCE SAUDI</v>
      </c>
      <c r="C290" s="51" t="s">
        <v>1309</v>
      </c>
      <c r="D290" t="str">
        <f>VLOOKUP(A290,'DSM (ilala)'!A:G,7,FALSE)</f>
        <v>Private</v>
      </c>
      <c r="E290" t="str">
        <f>VLOOKUP(A290,'DSM (ilala)'!A:F,6,FALSE)</f>
        <v>Health Centre</v>
      </c>
      <c r="F290">
        <f>VLOOKUP(A290,'DSM (ilala)'!A:E,5,FALSE)</f>
        <v>2</v>
      </c>
    </row>
    <row r="291" spans="1:6" x14ac:dyDescent="0.25">
      <c r="A291" s="64" t="s">
        <v>693</v>
      </c>
      <c r="B291" s="85" t="str">
        <f>VLOOKUP(A291,'DSM (ilala)'!A:F,3,FALSE)</f>
        <v>SUNSHINE MUSLIM VOLUNTEER SMV</v>
      </c>
      <c r="C291" s="51" t="s">
        <v>1309</v>
      </c>
      <c r="D291" t="str">
        <f>VLOOKUP(A291,'DSM (ilala)'!A:G,7,FALSE)</f>
        <v>Private</v>
      </c>
      <c r="E291" t="str">
        <f>VLOOKUP(A291,'DSM (ilala)'!A:F,6,FALSE)</f>
        <v>Health Centre</v>
      </c>
      <c r="F291">
        <f>VLOOKUP(A291,'DSM (ilala)'!A:E,5,FALSE)</f>
        <v>2</v>
      </c>
    </row>
    <row r="292" spans="1:6" x14ac:dyDescent="0.25">
      <c r="A292" s="64" t="s">
        <v>694</v>
      </c>
      <c r="B292" s="85" t="str">
        <f>VLOOKUP(A292,'DSM (ilala)'!A:F,3,FALSE)</f>
        <v>TIKAYA</v>
      </c>
      <c r="C292" s="51" t="s">
        <v>1309</v>
      </c>
      <c r="D292" t="str">
        <f>VLOOKUP(A292,'DSM (ilala)'!A:G,7,FALSE)</f>
        <v>Private</v>
      </c>
      <c r="E292" t="str">
        <f>VLOOKUP(A292,'DSM (ilala)'!A:F,6,FALSE)</f>
        <v>Health Centre</v>
      </c>
      <c r="F292">
        <f>VLOOKUP(A292,'DSM (ilala)'!A:E,5,FALSE)</f>
        <v>3</v>
      </c>
    </row>
    <row r="293" spans="1:6" x14ac:dyDescent="0.25">
      <c r="A293" s="64" t="s">
        <v>695</v>
      </c>
      <c r="B293" s="85" t="str">
        <f>VLOOKUP(A293,'DSM (ilala)'!A:F,3,FALSE)</f>
        <v>EBRAHIM HAJI</v>
      </c>
      <c r="C293" s="51" t="s">
        <v>1309</v>
      </c>
      <c r="D293" t="str">
        <f>VLOOKUP(A293,'DSM (ilala)'!A:G,7,FALSE)</f>
        <v>Private</v>
      </c>
      <c r="E293" t="str">
        <f>VLOOKUP(A293,'DSM (ilala)'!A:F,6,FALSE)</f>
        <v>Health Centre</v>
      </c>
      <c r="F293">
        <f>VLOOKUP(A293,'DSM (ilala)'!A:E,5,FALSE)</f>
        <v>2</v>
      </c>
    </row>
    <row r="294" spans="1:6" x14ac:dyDescent="0.25">
      <c r="A294" s="64" t="s">
        <v>696</v>
      </c>
      <c r="B294" s="85" t="str">
        <f>VLOOKUP(A294,'DSM (ilala)'!A:F,3,FALSE)</f>
        <v>MSELEMU</v>
      </c>
      <c r="C294" s="51" t="s">
        <v>1309</v>
      </c>
      <c r="D294" t="str">
        <f>VLOOKUP(A294,'DSM (ilala)'!A:G,7,FALSE)</f>
        <v>Private</v>
      </c>
      <c r="E294" t="str">
        <f>VLOOKUP(A294,'DSM (ilala)'!A:F,6,FALSE)</f>
        <v>Health Centre</v>
      </c>
      <c r="F294">
        <f>VLOOKUP(A294,'DSM (ilala)'!A:E,5,FALSE)</f>
        <v>1</v>
      </c>
    </row>
    <row r="295" spans="1:6" x14ac:dyDescent="0.25">
      <c r="A295" s="64" t="s">
        <v>697</v>
      </c>
      <c r="B295" s="85" t="str">
        <f>VLOOKUP(A295,'DSM (ilala)'!A:F,3,FALSE)</f>
        <v>BUGURUNI</v>
      </c>
      <c r="C295" s="51" t="s">
        <v>1309</v>
      </c>
      <c r="D295" t="str">
        <f>VLOOKUP(A295,'DSM (ilala)'!A:G,7,FALSE)</f>
        <v>Public</v>
      </c>
      <c r="E295" t="str">
        <f>VLOOKUP(A295,'DSM (ilala)'!A:F,6,FALSE)</f>
        <v>Health Centre</v>
      </c>
      <c r="F295">
        <f>VLOOKUP(A295,'DSM (ilala)'!A:E,5,FALSE)</f>
        <v>3</v>
      </c>
    </row>
    <row r="296" spans="1:6" x14ac:dyDescent="0.25">
      <c r="A296" s="64" t="s">
        <v>698</v>
      </c>
      <c r="B296" s="85" t="str">
        <f>VLOOKUP(A296,'DSM (ilala)'!A:F,3,FALSE)</f>
        <v>PUGU</v>
      </c>
      <c r="C296" s="51" t="s">
        <v>1309</v>
      </c>
      <c r="D296" t="str">
        <f>VLOOKUP(A296,'DSM (ilala)'!A:G,7,FALSE)</f>
        <v>Public</v>
      </c>
      <c r="E296" t="str">
        <f>VLOOKUP(A296,'DSM (ilala)'!A:F,6,FALSE)</f>
        <v>Health Centre</v>
      </c>
      <c r="F296">
        <f>VLOOKUP(A296,'DSM (ilala)'!A:E,5,FALSE)</f>
        <v>2</v>
      </c>
    </row>
    <row r="297" spans="1:6" x14ac:dyDescent="0.25">
      <c r="A297" s="64" t="s">
        <v>699</v>
      </c>
      <c r="B297" s="85" t="str">
        <f>VLOOKUP(A297,'DSM (ilala)'!A:F,3,FALSE)</f>
        <v>MAGEREZA CHUO</v>
      </c>
      <c r="C297" s="51" t="s">
        <v>1309</v>
      </c>
      <c r="D297" t="str">
        <f>VLOOKUP(A297,'DSM (ilala)'!A:G,7,FALSE)</f>
        <v>Public</v>
      </c>
      <c r="E297" t="str">
        <f>VLOOKUP(A297,'DSM (ilala)'!A:F,6,FALSE)</f>
        <v>Health Centre</v>
      </c>
      <c r="F297">
        <f>VLOOKUP(A297,'DSM (ilala)'!A:E,5,FALSE)</f>
        <v>0</v>
      </c>
    </row>
    <row r="298" spans="1:6" x14ac:dyDescent="0.25">
      <c r="A298" s="64" t="s">
        <v>700</v>
      </c>
      <c r="B298" s="85" t="str">
        <f>VLOOKUP(A298,'DSM (ilala)'!A:F,3,FALSE)</f>
        <v>ST. BENEDICTINE</v>
      </c>
      <c r="C298" s="51" t="s">
        <v>1309</v>
      </c>
      <c r="D298" t="str">
        <f>VLOOKUP(A298,'DSM (ilala)'!A:G,7,FALSE)</f>
        <v>Private</v>
      </c>
      <c r="E298" t="str">
        <f>VLOOKUP(A298,'DSM (ilala)'!A:F,6,FALSE)</f>
        <v>Health Centre</v>
      </c>
      <c r="F298">
        <f>VLOOKUP(A298,'DSM (ilala)'!A:E,5,FALSE)</f>
        <v>1</v>
      </c>
    </row>
    <row r="299" spans="1:6" x14ac:dyDescent="0.25">
      <c r="A299" s="64" t="s">
        <v>701</v>
      </c>
      <c r="B299" s="85" t="str">
        <f>VLOOKUP(A299,'DSM (ilala)'!A:F,3,FALSE)</f>
        <v>AAR CITY CENTRE</v>
      </c>
      <c r="C299" s="51" t="s">
        <v>1309</v>
      </c>
      <c r="D299" t="str">
        <f>VLOOKUP(A299,'DSM (ilala)'!A:G,7,FALSE)</f>
        <v>Private</v>
      </c>
      <c r="E299" t="str">
        <f>VLOOKUP(A299,'DSM (ilala)'!A:F,6,FALSE)</f>
        <v>Health Centre</v>
      </c>
      <c r="F299">
        <f>VLOOKUP(A299,'DSM (ilala)'!A:E,5,FALSE)</f>
        <v>1</v>
      </c>
    </row>
    <row r="300" spans="1:6" x14ac:dyDescent="0.25">
      <c r="A300" s="64" t="s">
        <v>702</v>
      </c>
      <c r="B300" s="85" t="str">
        <f>VLOOKUP(A300,'DSM (ilala)'!A:F,3,FALSE)</f>
        <v>AAR TABATA</v>
      </c>
      <c r="C300" s="51" t="s">
        <v>1309</v>
      </c>
      <c r="D300" t="str">
        <f>VLOOKUP(A300,'DSM (ilala)'!A:G,7,FALSE)</f>
        <v>Private</v>
      </c>
      <c r="E300" t="str">
        <f>VLOOKUP(A300,'DSM (ilala)'!A:F,6,FALSE)</f>
        <v>Health Centre</v>
      </c>
      <c r="F300">
        <f>VLOOKUP(A300,'DSM (ilala)'!A:E,5,FALSE)</f>
        <v>1</v>
      </c>
    </row>
    <row r="301" spans="1:6" x14ac:dyDescent="0.25">
      <c r="A301" s="64" t="s">
        <v>703</v>
      </c>
      <c r="B301" s="85" t="str">
        <f>VLOOKUP(A301,'DSM (ilala)'!A:F,3,FALSE)</f>
        <v>ANANDA MARGA MISSION</v>
      </c>
      <c r="C301" s="51" t="s">
        <v>1309</v>
      </c>
      <c r="D301" t="str">
        <f>VLOOKUP(A301,'DSM (ilala)'!A:G,7,FALSE)</f>
        <v>Private</v>
      </c>
      <c r="E301" t="str">
        <f>VLOOKUP(A301,'DSM (ilala)'!A:F,6,FALSE)</f>
        <v>Dispensary</v>
      </c>
      <c r="F301">
        <f>VLOOKUP(A301,'DSM (ilala)'!A:E,5,FALSE)</f>
        <v>1</v>
      </c>
    </row>
    <row r="302" spans="1:6" x14ac:dyDescent="0.25">
      <c r="A302" s="64" t="s">
        <v>704</v>
      </c>
      <c r="B302" s="85" t="str">
        <f>VLOOKUP(A302,'DSM (ilala)'!A:F,3,FALSE)</f>
        <v>AFYA CARETAUSI</v>
      </c>
      <c r="C302" s="51" t="s">
        <v>1309</v>
      </c>
      <c r="D302" t="str">
        <f>VLOOKUP(A302,'DSM (ilala)'!A:G,7,FALSE)</f>
        <v>Private</v>
      </c>
      <c r="E302" t="str">
        <f>VLOOKUP(A302,'DSM (ilala)'!A:F,6,FALSE)</f>
        <v>Dispensary</v>
      </c>
      <c r="F302">
        <f>VLOOKUP(A302,'DSM (ilala)'!A:E,5,FALSE)</f>
        <v>1</v>
      </c>
    </row>
    <row r="303" spans="1:6" x14ac:dyDescent="0.25">
      <c r="A303" s="64" t="s">
        <v>705</v>
      </c>
      <c r="B303" s="85" t="str">
        <f>VLOOKUP(A303,'DSM (ilala)'!A:F,3,FALSE)</f>
        <v>AL HILAL</v>
      </c>
      <c r="C303" s="51" t="s">
        <v>1309</v>
      </c>
      <c r="D303" t="str">
        <f>VLOOKUP(A303,'DSM (ilala)'!A:G,7,FALSE)</f>
        <v>Private</v>
      </c>
      <c r="E303" t="str">
        <f>VLOOKUP(A303,'DSM (ilala)'!A:F,6,FALSE)</f>
        <v>Dispensary</v>
      </c>
      <c r="F303">
        <f>VLOOKUP(A303,'DSM (ilala)'!A:E,5,FALSE)</f>
        <v>1</v>
      </c>
    </row>
    <row r="304" spans="1:6" x14ac:dyDescent="0.25">
      <c r="A304" s="64" t="s">
        <v>706</v>
      </c>
      <c r="B304" s="85" t="str">
        <f>VLOOKUP(A304,'DSM (ilala)'!A:F,3,FALSE)</f>
        <v>AL JUMAA</v>
      </c>
      <c r="C304" s="51" t="s">
        <v>1309</v>
      </c>
      <c r="D304" t="str">
        <f>VLOOKUP(A304,'DSM (ilala)'!A:G,7,FALSE)</f>
        <v>Private</v>
      </c>
      <c r="E304" t="str">
        <f>VLOOKUP(A304,'DSM (ilala)'!A:F,6,FALSE)</f>
        <v>Dispensary</v>
      </c>
      <c r="F304">
        <f>VLOOKUP(A304,'DSM (ilala)'!A:E,5,FALSE)</f>
        <v>1</v>
      </c>
    </row>
    <row r="305" spans="1:6" x14ac:dyDescent="0.25">
      <c r="A305" s="64" t="s">
        <v>707</v>
      </c>
      <c r="B305" s="85" t="str">
        <f>VLOOKUP(A305,'DSM (ilala)'!A:F,3,FALSE)</f>
        <v>AL KARIMU</v>
      </c>
      <c r="C305" s="51" t="s">
        <v>1309</v>
      </c>
      <c r="D305" t="str">
        <f>VLOOKUP(A305,'DSM (ilala)'!A:G,7,FALSE)</f>
        <v>Private</v>
      </c>
      <c r="E305" t="str">
        <f>VLOOKUP(A305,'DSM (ilala)'!A:F,6,FALSE)</f>
        <v>Dispensary</v>
      </c>
      <c r="F305">
        <f>VLOOKUP(A305,'DSM (ilala)'!A:E,5,FALSE)</f>
        <v>1</v>
      </c>
    </row>
    <row r="306" spans="1:6" x14ac:dyDescent="0.25">
      <c r="A306" s="64" t="s">
        <v>708</v>
      </c>
      <c r="B306" s="85" t="str">
        <f>VLOOKUP(A306,'DSM (ilala)'!A:F,3,FALSE)</f>
        <v>ANE AFYA CARE</v>
      </c>
      <c r="C306" s="51" t="s">
        <v>1309</v>
      </c>
      <c r="D306" t="str">
        <f>VLOOKUP(A306,'DSM (ilala)'!A:G,7,FALSE)</f>
        <v>Private</v>
      </c>
      <c r="E306" t="str">
        <f>VLOOKUP(A306,'DSM (ilala)'!A:F,6,FALSE)</f>
        <v>Dispensary</v>
      </c>
      <c r="F306">
        <f>VLOOKUP(A306,'DSM (ilala)'!A:E,5,FALSE)</f>
        <v>1</v>
      </c>
    </row>
    <row r="307" spans="1:6" x14ac:dyDescent="0.25">
      <c r="A307" s="64" t="s">
        <v>709</v>
      </c>
      <c r="B307" s="85" t="str">
        <f>VLOOKUP(A307,'DSM (ilala)'!A:F,3,FALSE)</f>
        <v>ARAFA AMANI</v>
      </c>
      <c r="C307" s="51" t="s">
        <v>1309</v>
      </c>
      <c r="D307" t="str">
        <f>VLOOKUP(A307,'DSM (ilala)'!A:G,7,FALSE)</f>
        <v>Private</v>
      </c>
      <c r="E307" t="str">
        <f>VLOOKUP(A307,'DSM (ilala)'!A:F,6,FALSE)</f>
        <v>Dispensary</v>
      </c>
      <c r="F307">
        <f>VLOOKUP(A307,'DSM (ilala)'!A:E,5,FALSE)</f>
        <v>1</v>
      </c>
    </row>
    <row r="308" spans="1:6" x14ac:dyDescent="0.25">
      <c r="A308" s="64" t="s">
        <v>710</v>
      </c>
      <c r="B308" s="85" t="str">
        <f>VLOOKUP(A308,'DSM (ilala)'!A:F,3,FALSE)</f>
        <v>ARAFA CHANIKA</v>
      </c>
      <c r="C308" s="51" t="s">
        <v>1309</v>
      </c>
      <c r="D308" t="str">
        <f>VLOOKUP(A308,'DSM (ilala)'!A:G,7,FALSE)</f>
        <v>Private</v>
      </c>
      <c r="E308" t="str">
        <f>VLOOKUP(A308,'DSM (ilala)'!A:F,6,FALSE)</f>
        <v>Dispensary</v>
      </c>
      <c r="F308">
        <f>VLOOKUP(A308,'DSM (ilala)'!A:E,5,FALSE)</f>
        <v>1</v>
      </c>
    </row>
    <row r="309" spans="1:6" x14ac:dyDescent="0.25">
      <c r="A309" s="64" t="s">
        <v>711</v>
      </c>
      <c r="B309" s="85" t="str">
        <f>VLOOKUP(A309,'DSM (ilala)'!A:F,3,FALSE)</f>
        <v>ARAFA CHARITABLE KIPUNGUNI</v>
      </c>
      <c r="C309" s="51" t="s">
        <v>1309</v>
      </c>
      <c r="D309" t="str">
        <f>VLOOKUP(A309,'DSM (ilala)'!A:G,7,FALSE)</f>
        <v>Private</v>
      </c>
      <c r="E309" t="str">
        <f>VLOOKUP(A309,'DSM (ilala)'!A:F,6,FALSE)</f>
        <v>Dispensary</v>
      </c>
      <c r="F309">
        <f>VLOOKUP(A309,'DSM (ilala)'!A:E,5,FALSE)</f>
        <v>1</v>
      </c>
    </row>
    <row r="310" spans="1:6" x14ac:dyDescent="0.25">
      <c r="A310" s="64" t="s">
        <v>712</v>
      </c>
      <c r="B310" s="85" t="str">
        <f>VLOOKUP(A310,'DSM (ilala)'!A:F,3,FALSE)</f>
        <v>ARAFA GONGOLAMBOTO</v>
      </c>
      <c r="C310" s="51" t="s">
        <v>1309</v>
      </c>
      <c r="D310" t="str">
        <f>VLOOKUP(A310,'DSM (ilala)'!A:G,7,FALSE)</f>
        <v>Private</v>
      </c>
      <c r="E310" t="str">
        <f>VLOOKUP(A310,'DSM (ilala)'!A:F,6,FALSE)</f>
        <v>Dispensary</v>
      </c>
      <c r="F310">
        <f>VLOOKUP(A310,'DSM (ilala)'!A:E,5,FALSE)</f>
        <v>1</v>
      </c>
    </row>
    <row r="311" spans="1:6" x14ac:dyDescent="0.25">
      <c r="A311" s="64" t="s">
        <v>713</v>
      </c>
      <c r="B311" s="85" t="str">
        <f>VLOOKUP(A311,'DSM (ilala)'!A:F,3,FALSE)</f>
        <v>ARAFA MAJOHE</v>
      </c>
      <c r="C311" s="51" t="s">
        <v>1309</v>
      </c>
      <c r="D311" t="str">
        <f>VLOOKUP(A311,'DSM (ilala)'!A:G,7,FALSE)</f>
        <v>Private</v>
      </c>
      <c r="E311" t="str">
        <f>VLOOKUP(A311,'DSM (ilala)'!A:F,6,FALSE)</f>
        <v>Dispensary</v>
      </c>
      <c r="F311">
        <f>VLOOKUP(A311,'DSM (ilala)'!A:E,5,FALSE)</f>
        <v>0</v>
      </c>
    </row>
    <row r="312" spans="1:6" x14ac:dyDescent="0.25">
      <c r="A312" s="64" t="s">
        <v>714</v>
      </c>
      <c r="B312" s="85" t="str">
        <f>VLOOKUP(A312,'DSM (ilala)'!A:F,3,FALSE)</f>
        <v>ARAFA MAJUMBA SITA</v>
      </c>
      <c r="C312" s="51" t="s">
        <v>1309</v>
      </c>
      <c r="D312" t="str">
        <f>VLOOKUP(A312,'DSM (ilala)'!A:G,7,FALSE)</f>
        <v>Private</v>
      </c>
      <c r="E312" t="str">
        <f>VLOOKUP(A312,'DSM (ilala)'!A:F,6,FALSE)</f>
        <v>Dispensary</v>
      </c>
      <c r="F312">
        <f>VLOOKUP(A312,'DSM (ilala)'!A:E,5,FALSE)</f>
        <v>1</v>
      </c>
    </row>
    <row r="313" spans="1:6" x14ac:dyDescent="0.25">
      <c r="A313" s="64" t="s">
        <v>715</v>
      </c>
      <c r="B313" s="85" t="str">
        <f>VLOOKUP(A313,'DSM (ilala)'!A:F,3,FALSE)</f>
        <v>ARAFA MOOD</v>
      </c>
      <c r="C313" s="51" t="s">
        <v>1309</v>
      </c>
      <c r="D313" t="str">
        <f>VLOOKUP(A313,'DSM (ilala)'!A:G,7,FALSE)</f>
        <v>Private</v>
      </c>
      <c r="E313" t="str">
        <f>VLOOKUP(A313,'DSM (ilala)'!A:F,6,FALSE)</f>
        <v>Dispensary</v>
      </c>
      <c r="F313">
        <f>VLOOKUP(A313,'DSM (ilala)'!A:E,5,FALSE)</f>
        <v>1</v>
      </c>
    </row>
    <row r="314" spans="1:6" x14ac:dyDescent="0.25">
      <c r="A314" s="64" t="s">
        <v>716</v>
      </c>
      <c r="B314" s="85" t="str">
        <f>VLOOKUP(A314,'DSM (ilala)'!A:F,3,FALSE)</f>
        <v>ARAFA MZINGA</v>
      </c>
      <c r="C314" s="51" t="s">
        <v>1309</v>
      </c>
      <c r="D314" t="str">
        <f>VLOOKUP(A314,'DSM (ilala)'!A:G,7,FALSE)</f>
        <v>Private</v>
      </c>
      <c r="E314" t="str">
        <f>VLOOKUP(A314,'DSM (ilala)'!A:F,6,FALSE)</f>
        <v>Dispensary</v>
      </c>
      <c r="F314">
        <f>VLOOKUP(A314,'DSM (ilala)'!A:E,5,FALSE)</f>
        <v>0</v>
      </c>
    </row>
    <row r="315" spans="1:6" x14ac:dyDescent="0.25">
      <c r="A315" s="64" t="s">
        <v>717</v>
      </c>
      <c r="B315" s="85" t="str">
        <f>VLOOKUP(A315,'DSM (ilala)'!A:F,3,FALSE)</f>
        <v>ARAFA NEEMA</v>
      </c>
      <c r="C315" s="51" t="s">
        <v>1309</v>
      </c>
      <c r="D315" t="str">
        <f>VLOOKUP(A315,'DSM (ilala)'!A:G,7,FALSE)</f>
        <v>Private</v>
      </c>
      <c r="E315" t="str">
        <f>VLOOKUP(A315,'DSM (ilala)'!A:F,6,FALSE)</f>
        <v>Dispensary</v>
      </c>
      <c r="F315">
        <f>VLOOKUP(A315,'DSM (ilala)'!A:E,5,FALSE)</f>
        <v>1</v>
      </c>
    </row>
    <row r="316" spans="1:6" x14ac:dyDescent="0.25">
      <c r="A316" s="64" t="s">
        <v>718</v>
      </c>
      <c r="B316" s="85" t="str">
        <f>VLOOKUP(A316,'DSM (ilala)'!A:F,3,FALSE)</f>
        <v>ARAFA PUGU</v>
      </c>
      <c r="C316" s="51" t="s">
        <v>1309</v>
      </c>
      <c r="D316" t="str">
        <f>VLOOKUP(A316,'DSM (ilala)'!A:G,7,FALSE)</f>
        <v>Private</v>
      </c>
      <c r="E316" t="str">
        <f>VLOOKUP(A316,'DSM (ilala)'!A:F,6,FALSE)</f>
        <v>Dispensary</v>
      </c>
      <c r="F316">
        <f>VLOOKUP(A316,'DSM (ilala)'!A:E,5,FALSE)</f>
        <v>1</v>
      </c>
    </row>
    <row r="317" spans="1:6" x14ac:dyDescent="0.25">
      <c r="A317" s="64" t="s">
        <v>719</v>
      </c>
      <c r="B317" s="85" t="str">
        <f>VLOOKUP(A317,'DSM (ilala)'!A:F,3,FALSE)</f>
        <v>ARAFA SES</v>
      </c>
      <c r="C317" s="51" t="s">
        <v>1309</v>
      </c>
      <c r="D317" t="str">
        <f>VLOOKUP(A317,'DSM (ilala)'!A:G,7,FALSE)</f>
        <v>Private</v>
      </c>
      <c r="E317" t="str">
        <f>VLOOKUP(A317,'DSM (ilala)'!A:F,6,FALSE)</f>
        <v>Dispensary</v>
      </c>
      <c r="F317">
        <f>VLOOKUP(A317,'DSM (ilala)'!A:E,5,FALSE)</f>
        <v>2</v>
      </c>
    </row>
    <row r="318" spans="1:6" x14ac:dyDescent="0.25">
      <c r="A318" s="64" t="s">
        <v>720</v>
      </c>
      <c r="B318" s="85" t="str">
        <f>VLOOKUP(A318,'DSM (ilala)'!A:F,3,FALSE)</f>
        <v>ARAFA TEMBO MGWAZA</v>
      </c>
      <c r="C318" s="51" t="s">
        <v>1309</v>
      </c>
      <c r="D318" t="str">
        <f>VLOOKUP(A318,'DSM (ilala)'!A:G,7,FALSE)</f>
        <v>Private</v>
      </c>
      <c r="E318" t="str">
        <f>VLOOKUP(A318,'DSM (ilala)'!A:F,6,FALSE)</f>
        <v>Dispensary</v>
      </c>
      <c r="F318">
        <f>VLOOKUP(A318,'DSM (ilala)'!A:E,5,FALSE)</f>
        <v>0</v>
      </c>
    </row>
    <row r="319" spans="1:6" x14ac:dyDescent="0.25">
      <c r="A319" s="64" t="s">
        <v>721</v>
      </c>
      <c r="B319" s="85" t="str">
        <f>VLOOKUP(A319,'DSM (ilala)'!A:F,3,FALSE)</f>
        <v>AVIATION</v>
      </c>
      <c r="C319" s="51" t="s">
        <v>1309</v>
      </c>
      <c r="D319" t="str">
        <f>VLOOKUP(A319,'DSM (ilala)'!A:G,7,FALSE)</f>
        <v>Private</v>
      </c>
      <c r="E319" t="str">
        <f>VLOOKUP(A319,'DSM (ilala)'!A:F,6,FALSE)</f>
        <v>Dispensary</v>
      </c>
      <c r="F319">
        <f>VLOOKUP(A319,'DSM (ilala)'!A:E,5,FALSE)</f>
        <v>1</v>
      </c>
    </row>
    <row r="320" spans="1:6" x14ac:dyDescent="0.25">
      <c r="A320" s="64" t="s">
        <v>722</v>
      </c>
      <c r="B320" s="85" t="str">
        <f>VLOOKUP(A320,'DSM (ilala)'!A:F,3,FALSE)</f>
        <v>BLESSING</v>
      </c>
      <c r="C320" s="51" t="s">
        <v>1309</v>
      </c>
      <c r="D320" t="str">
        <f>VLOOKUP(A320,'DSM (ilala)'!A:G,7,FALSE)</f>
        <v>Private</v>
      </c>
      <c r="E320" t="str">
        <f>VLOOKUP(A320,'DSM (ilala)'!A:F,6,FALSE)</f>
        <v>Dispensary</v>
      </c>
      <c r="F320">
        <f>VLOOKUP(A320,'DSM (ilala)'!A:E,5,FALSE)</f>
        <v>1</v>
      </c>
    </row>
    <row r="321" spans="1:6" x14ac:dyDescent="0.25">
      <c r="A321" s="64" t="s">
        <v>723</v>
      </c>
      <c r="B321" s="85" t="str">
        <f>VLOOKUP(A321,'DSM (ilala)'!A:F,3,FALSE)</f>
        <v>BMK</v>
      </c>
      <c r="C321" s="51" t="s">
        <v>1309</v>
      </c>
      <c r="D321" t="str">
        <f>VLOOKUP(A321,'DSM (ilala)'!A:G,7,FALSE)</f>
        <v>Private</v>
      </c>
      <c r="E321" t="str">
        <f>VLOOKUP(A321,'DSM (ilala)'!A:F,6,FALSE)</f>
        <v>Dispensary</v>
      </c>
      <c r="F321">
        <f>VLOOKUP(A321,'DSM (ilala)'!A:E,5,FALSE)</f>
        <v>1</v>
      </c>
    </row>
    <row r="322" spans="1:6" x14ac:dyDescent="0.25">
      <c r="A322" s="64" t="s">
        <v>724</v>
      </c>
      <c r="B322" s="85" t="str">
        <f>VLOOKUP(A322,'DSM (ilala)'!A:F,3,FALSE)</f>
        <v>BANK OF TANZANIA CLINIC</v>
      </c>
      <c r="C322" s="51" t="s">
        <v>1309</v>
      </c>
      <c r="D322" t="str">
        <f>VLOOKUP(A322,'DSM (ilala)'!A:G,7,FALSE)</f>
        <v>Public</v>
      </c>
      <c r="E322" t="str">
        <f>VLOOKUP(A322,'DSM (ilala)'!A:F,6,FALSE)</f>
        <v>Dispensary</v>
      </c>
      <c r="F322">
        <f>VLOOKUP(A322,'DSM (ilala)'!A:E,5,FALSE)</f>
        <v>1</v>
      </c>
    </row>
    <row r="323" spans="1:6" x14ac:dyDescent="0.25">
      <c r="A323" s="64" t="s">
        <v>725</v>
      </c>
      <c r="B323" s="85" t="str">
        <f>VLOOKUP(A323,'DSM (ilala)'!A:F,3,FALSE)</f>
        <v>CHADIBWA</v>
      </c>
      <c r="C323" s="51" t="s">
        <v>1309</v>
      </c>
      <c r="D323" t="str">
        <f>VLOOKUP(A323,'DSM (ilala)'!A:G,7,FALSE)</f>
        <v>Private</v>
      </c>
      <c r="E323" t="str">
        <f>VLOOKUP(A323,'DSM (ilala)'!A:F,6,FALSE)</f>
        <v>Dispensary</v>
      </c>
      <c r="F323">
        <f>VLOOKUP(A323,'DSM (ilala)'!A:E,5,FALSE)</f>
        <v>1</v>
      </c>
    </row>
    <row r="324" spans="1:6" x14ac:dyDescent="0.25">
      <c r="A324" s="64" t="s">
        <v>726</v>
      </c>
      <c r="B324" s="85" t="str">
        <f>VLOOKUP(A324,'DSM (ilala)'!A:F,3,FALSE)</f>
        <v>D.I.T</v>
      </c>
      <c r="C324" s="51" t="s">
        <v>1309</v>
      </c>
      <c r="D324" t="str">
        <f>VLOOKUP(A324,'DSM (ilala)'!A:G,7,FALSE)</f>
        <v>Public</v>
      </c>
      <c r="E324" t="str">
        <f>VLOOKUP(A324,'DSM (ilala)'!A:F,6,FALSE)</f>
        <v>Dispensary</v>
      </c>
      <c r="F324">
        <f>VLOOKUP(A324,'DSM (ilala)'!A:E,5,FALSE)</f>
        <v>1</v>
      </c>
    </row>
    <row r="325" spans="1:6" x14ac:dyDescent="0.25">
      <c r="A325" s="64" t="s">
        <v>727</v>
      </c>
      <c r="B325" s="85" t="str">
        <f>VLOOKUP(A325,'DSM (ilala)'!A:F,3,FALSE)</f>
        <v>DATOO MED</v>
      </c>
      <c r="C325" s="51" t="s">
        <v>1309</v>
      </c>
      <c r="D325" t="str">
        <f>VLOOKUP(A325,'DSM (ilala)'!A:G,7,FALSE)</f>
        <v>Private</v>
      </c>
      <c r="E325" t="str">
        <f>VLOOKUP(A325,'DSM (ilala)'!A:F,6,FALSE)</f>
        <v>Dispensary</v>
      </c>
      <c r="F325">
        <f>VLOOKUP(A325,'DSM (ilala)'!A:E,5,FALSE)</f>
        <v>2</v>
      </c>
    </row>
    <row r="326" spans="1:6" x14ac:dyDescent="0.25">
      <c r="A326" s="64" t="s">
        <v>728</v>
      </c>
      <c r="B326" s="85" t="str">
        <f>VLOOKUP(A326,'DSM (ilala)'!A:F,3,FALSE)</f>
        <v>DR. HASSANAL</v>
      </c>
      <c r="C326" s="51" t="s">
        <v>1309</v>
      </c>
      <c r="D326" t="str">
        <f>VLOOKUP(A326,'DSM (ilala)'!A:G,7,FALSE)</f>
        <v>Private</v>
      </c>
      <c r="E326" t="str">
        <f>VLOOKUP(A326,'DSM (ilala)'!A:F,6,FALSE)</f>
        <v>Dispensary</v>
      </c>
      <c r="F326">
        <f>VLOOKUP(A326,'DSM (ilala)'!A:E,5,FALSE)</f>
        <v>0</v>
      </c>
    </row>
    <row r="327" spans="1:6" x14ac:dyDescent="0.25">
      <c r="A327" s="64" t="s">
        <v>729</v>
      </c>
      <c r="B327" s="85" t="str">
        <f>VLOOKUP(A327,'DSM (ilala)'!A:F,3,FALSE)</f>
        <v>EBENEEZER</v>
      </c>
      <c r="C327" s="51" t="s">
        <v>1309</v>
      </c>
      <c r="D327" t="str">
        <f>VLOOKUP(A327,'DSM (ilala)'!A:G,7,FALSE)</f>
        <v>Private</v>
      </c>
      <c r="E327" t="str">
        <f>VLOOKUP(A327,'DSM (ilala)'!A:F,6,FALSE)</f>
        <v>Dispensary</v>
      </c>
      <c r="F327">
        <f>VLOOKUP(A327,'DSM (ilala)'!A:E,5,FALSE)</f>
        <v>1</v>
      </c>
    </row>
    <row r="328" spans="1:6" x14ac:dyDescent="0.25">
      <c r="A328" s="64" t="s">
        <v>730</v>
      </c>
      <c r="B328" s="85" t="str">
        <f>VLOOKUP(A328,'DSM (ilala)'!A:F,3,FALSE)</f>
        <v>EMARA</v>
      </c>
      <c r="C328" s="51" t="s">
        <v>1309</v>
      </c>
      <c r="D328" t="str">
        <f>VLOOKUP(A328,'DSM (ilala)'!A:G,7,FALSE)</f>
        <v>Private</v>
      </c>
      <c r="E328" t="str">
        <f>VLOOKUP(A328,'DSM (ilala)'!A:F,6,FALSE)</f>
        <v>Dispensary</v>
      </c>
      <c r="F328">
        <f>VLOOKUP(A328,'DSM (ilala)'!A:E,5,FALSE)</f>
        <v>1</v>
      </c>
    </row>
    <row r="329" spans="1:6" x14ac:dyDescent="0.25">
      <c r="A329" s="64" t="s">
        <v>731</v>
      </c>
      <c r="B329" s="85" t="str">
        <f>VLOOKUP(A329,'DSM (ilala)'!A:F,3,FALSE)</f>
        <v>FAMILY</v>
      </c>
      <c r="C329" s="51" t="s">
        <v>1309</v>
      </c>
      <c r="D329" t="str">
        <f>VLOOKUP(A329,'DSM (ilala)'!A:G,7,FALSE)</f>
        <v>Private</v>
      </c>
      <c r="E329" t="str">
        <f>VLOOKUP(A329,'DSM (ilala)'!A:F,6,FALSE)</f>
        <v>Dispensary</v>
      </c>
      <c r="F329">
        <f>VLOOKUP(A329,'DSM (ilala)'!A:E,5,FALSE)</f>
        <v>2</v>
      </c>
    </row>
    <row r="330" spans="1:6" x14ac:dyDescent="0.25">
      <c r="A330" s="64" t="s">
        <v>732</v>
      </c>
      <c r="B330" s="85" t="str">
        <f>VLOOKUP(A330,'DSM (ilala)'!A:F,3,FALSE)</f>
        <v>FRONTLINE</v>
      </c>
      <c r="C330" s="51" t="s">
        <v>1309</v>
      </c>
      <c r="D330" t="str">
        <f>VLOOKUP(A330,'DSM (ilala)'!A:G,7,FALSE)</f>
        <v>Private</v>
      </c>
      <c r="E330" t="str">
        <f>VLOOKUP(A330,'DSM (ilala)'!A:F,6,FALSE)</f>
        <v>Dispensary</v>
      </c>
      <c r="F330">
        <f>VLOOKUP(A330,'DSM (ilala)'!A:E,5,FALSE)</f>
        <v>1</v>
      </c>
    </row>
    <row r="331" spans="1:6" x14ac:dyDescent="0.25">
      <c r="A331" s="64" t="s">
        <v>733</v>
      </c>
      <c r="B331" s="85" t="str">
        <f>VLOOKUP(A331,'DSM (ilala)'!A:F,3,FALSE)</f>
        <v>GALILEE</v>
      </c>
      <c r="C331" s="51" t="s">
        <v>1309</v>
      </c>
      <c r="D331" t="str">
        <f>VLOOKUP(A331,'DSM (ilala)'!A:G,7,FALSE)</f>
        <v>Private</v>
      </c>
      <c r="E331" t="str">
        <f>VLOOKUP(A331,'DSM (ilala)'!A:F,6,FALSE)</f>
        <v>Dispensary</v>
      </c>
      <c r="F331">
        <f>VLOOKUP(A331,'DSM (ilala)'!A:E,5,FALSE)</f>
        <v>1</v>
      </c>
    </row>
    <row r="332" spans="1:6" x14ac:dyDescent="0.25">
      <c r="A332" s="64" t="s">
        <v>734</v>
      </c>
      <c r="B332" s="85" t="str">
        <f>VLOOKUP(A332,'DSM (ilala)'!A:F,3,FALSE)</f>
        <v>GONGO LA MBOTO BAHARI</v>
      </c>
      <c r="C332" s="51" t="s">
        <v>1309</v>
      </c>
      <c r="D332" t="str">
        <f>VLOOKUP(A332,'DSM (ilala)'!A:G,7,FALSE)</f>
        <v>Private</v>
      </c>
      <c r="E332" t="str">
        <f>VLOOKUP(A332,'DSM (ilala)'!A:F,6,FALSE)</f>
        <v>Dispensary</v>
      </c>
      <c r="F332">
        <f>VLOOKUP(A332,'DSM (ilala)'!A:E,5,FALSE)</f>
        <v>1</v>
      </c>
    </row>
    <row r="333" spans="1:6" x14ac:dyDescent="0.25">
      <c r="A333" s="64" t="s">
        <v>735</v>
      </c>
      <c r="B333" s="85" t="str">
        <f>VLOOKUP(A333,'DSM (ilala)'!A:F,3,FALSE)</f>
        <v>HEALTH HOME CHARITABLE</v>
      </c>
      <c r="C333" s="51" t="s">
        <v>1309</v>
      </c>
      <c r="D333" t="str">
        <f>VLOOKUP(A333,'DSM (ilala)'!A:G,7,FALSE)</f>
        <v>Private</v>
      </c>
      <c r="E333" t="str">
        <f>VLOOKUP(A333,'DSM (ilala)'!A:F,6,FALSE)</f>
        <v>Dispensary</v>
      </c>
      <c r="F333">
        <f>VLOOKUP(A333,'DSM (ilala)'!A:E,5,FALSE)</f>
        <v>1</v>
      </c>
    </row>
    <row r="334" spans="1:6" x14ac:dyDescent="0.25">
      <c r="A334" s="64" t="s">
        <v>736</v>
      </c>
      <c r="B334" s="85" t="str">
        <f>VLOOKUP(A334,'DSM (ilala)'!A:F,3,FALSE)</f>
        <v>ISLAMIC CULTURE SCHOOL (ICS) TABATA</v>
      </c>
      <c r="C334" s="51" t="s">
        <v>1309</v>
      </c>
      <c r="D334" t="str">
        <f>VLOOKUP(A334,'DSM (ilala)'!A:G,7,FALSE)</f>
        <v>Private</v>
      </c>
      <c r="E334" t="str">
        <f>VLOOKUP(A334,'DSM (ilala)'!A:F,6,FALSE)</f>
        <v>Dispensary</v>
      </c>
      <c r="F334">
        <f>VLOOKUP(A334,'DSM (ilala)'!A:E,5,FALSE)</f>
        <v>1</v>
      </c>
    </row>
    <row r="335" spans="1:6" x14ac:dyDescent="0.25">
      <c r="A335" s="64" t="s">
        <v>737</v>
      </c>
      <c r="B335" s="85" t="str">
        <f>VLOOKUP(A335,'DSM (ilala)'!A:F,3,FALSE)</f>
        <v>K.V MISSION</v>
      </c>
      <c r="C335" s="51" t="s">
        <v>1309</v>
      </c>
      <c r="D335" t="str">
        <f>VLOOKUP(A335,'DSM (ilala)'!A:G,7,FALSE)</f>
        <v>Private</v>
      </c>
      <c r="E335" t="str">
        <f>VLOOKUP(A335,'DSM (ilala)'!A:F,6,FALSE)</f>
        <v>Dispensary</v>
      </c>
      <c r="F335">
        <f>VLOOKUP(A335,'DSM (ilala)'!A:E,5,FALSE)</f>
        <v>0</v>
      </c>
    </row>
    <row r="336" spans="1:6" x14ac:dyDescent="0.25">
      <c r="A336" s="64" t="s">
        <v>738</v>
      </c>
      <c r="B336" s="85" t="str">
        <f>VLOOKUP(A336,'DSM (ilala)'!A:F,3,FALSE)</f>
        <v>JAHA</v>
      </c>
      <c r="C336" s="51" t="s">
        <v>1309</v>
      </c>
      <c r="D336" t="str">
        <f>VLOOKUP(A336,'DSM (ilala)'!A:G,7,FALSE)</f>
        <v>Private</v>
      </c>
      <c r="E336" t="str">
        <f>VLOOKUP(A336,'DSM (ilala)'!A:F,6,FALSE)</f>
        <v>Dispensary</v>
      </c>
      <c r="F336">
        <f>VLOOKUP(A336,'DSM (ilala)'!A:E,5,FALSE)</f>
        <v>1</v>
      </c>
    </row>
    <row r="337" spans="1:6" x14ac:dyDescent="0.25">
      <c r="A337" s="64" t="s">
        <v>739</v>
      </c>
      <c r="B337" s="85" t="str">
        <f>VLOOKUP(A337,'DSM (ilala)'!A:F,3,FALSE)</f>
        <v>JEMSA</v>
      </c>
      <c r="C337" s="51" t="s">
        <v>1309</v>
      </c>
      <c r="D337" t="str">
        <f>VLOOKUP(A337,'DSM (ilala)'!A:G,7,FALSE)</f>
        <v>Private</v>
      </c>
      <c r="E337" t="str">
        <f>VLOOKUP(A337,'DSM (ilala)'!A:F,6,FALSE)</f>
        <v>Dispensary</v>
      </c>
      <c r="F337">
        <f>VLOOKUP(A337,'DSM (ilala)'!A:E,5,FALSE)</f>
        <v>2</v>
      </c>
    </row>
    <row r="338" spans="1:6" x14ac:dyDescent="0.25">
      <c r="A338" s="64" t="s">
        <v>740</v>
      </c>
      <c r="B338" s="85" t="str">
        <f>VLOOKUP(A338,'DSM (ilala)'!A:F,3,FALSE)</f>
        <v>KAM</v>
      </c>
      <c r="C338" s="51" t="s">
        <v>1309</v>
      </c>
      <c r="D338" t="str">
        <f>VLOOKUP(A338,'DSM (ilala)'!A:G,7,FALSE)</f>
        <v>Private</v>
      </c>
      <c r="E338" t="str">
        <f>VLOOKUP(A338,'DSM (ilala)'!A:F,6,FALSE)</f>
        <v>Dispensary</v>
      </c>
      <c r="F338">
        <f>VLOOKUP(A338,'DSM (ilala)'!A:E,5,FALSE)</f>
        <v>1</v>
      </c>
    </row>
    <row r="339" spans="1:6" x14ac:dyDescent="0.25">
      <c r="A339" s="64" t="s">
        <v>741</v>
      </c>
      <c r="B339" s="85" t="str">
        <f>VLOOKUP(A339,'DSM (ilala)'!A:F,3,FALSE)</f>
        <v>KARIAKOO</v>
      </c>
      <c r="C339" s="51" t="s">
        <v>1309</v>
      </c>
      <c r="D339" t="str">
        <f>VLOOKUP(A339,'DSM (ilala)'!A:G,7,FALSE)</f>
        <v>Private</v>
      </c>
      <c r="E339" t="str">
        <f>VLOOKUP(A339,'DSM (ilala)'!A:F,6,FALSE)</f>
        <v>Dispensary</v>
      </c>
      <c r="F339">
        <f>VLOOKUP(A339,'DSM (ilala)'!A:E,5,FALSE)</f>
        <v>1</v>
      </c>
    </row>
    <row r="340" spans="1:6" x14ac:dyDescent="0.25">
      <c r="A340" s="64" t="s">
        <v>742</v>
      </c>
      <c r="B340" s="85" t="str">
        <f>VLOOKUP(A340,'DSM (ilala)'!A:F,3,FALSE)</f>
        <v>KILIMANI KARAKATA</v>
      </c>
      <c r="C340" s="51" t="s">
        <v>1309</v>
      </c>
      <c r="D340" t="str">
        <f>VLOOKUP(A340,'DSM (ilala)'!A:G,7,FALSE)</f>
        <v>Private</v>
      </c>
      <c r="E340" t="str">
        <f>VLOOKUP(A340,'DSM (ilala)'!A:F,6,FALSE)</f>
        <v>Dispensary</v>
      </c>
      <c r="F340">
        <f>VLOOKUP(A340,'DSM (ilala)'!A:E,5,FALSE)</f>
        <v>1</v>
      </c>
    </row>
    <row r="341" spans="1:6" x14ac:dyDescent="0.25">
      <c r="A341" s="64" t="s">
        <v>743</v>
      </c>
      <c r="B341" s="85" t="str">
        <f>VLOOKUP(A341,'DSM (ilala)'!A:F,3,FALSE)</f>
        <v>KIMWANI ILALA</v>
      </c>
      <c r="C341" s="51" t="s">
        <v>1309</v>
      </c>
      <c r="D341" t="str">
        <f>VLOOKUP(A341,'DSM (ilala)'!A:G,7,FALSE)</f>
        <v>Private</v>
      </c>
      <c r="E341" t="str">
        <f>VLOOKUP(A341,'DSM (ilala)'!A:F,6,FALSE)</f>
        <v>Dispensary</v>
      </c>
      <c r="F341">
        <f>VLOOKUP(A341,'DSM (ilala)'!A:E,5,FALSE)</f>
        <v>1</v>
      </c>
    </row>
    <row r="342" spans="1:6" x14ac:dyDescent="0.25">
      <c r="A342" s="64" t="s">
        <v>744</v>
      </c>
      <c r="B342" s="85" t="str">
        <f>VLOOKUP(A342,'DSM (ilala)'!A:F,3,FALSE)</f>
        <v>KIPUNGUNI RELINI</v>
      </c>
      <c r="C342" s="51" t="s">
        <v>1309</v>
      </c>
      <c r="D342" t="str">
        <f>VLOOKUP(A342,'DSM (ilala)'!A:G,7,FALSE)</f>
        <v>Private</v>
      </c>
      <c r="E342" t="str">
        <f>VLOOKUP(A342,'DSM (ilala)'!A:F,6,FALSE)</f>
        <v>Dispensary</v>
      </c>
      <c r="F342">
        <f>VLOOKUP(A342,'DSM (ilala)'!A:E,5,FALSE)</f>
        <v>0</v>
      </c>
    </row>
    <row r="343" spans="1:6" x14ac:dyDescent="0.25">
      <c r="A343" s="64" t="s">
        <v>745</v>
      </c>
      <c r="B343" s="85" t="str">
        <f>VLOOKUP(A343,'DSM (ilala)'!A:F,3,FALSE)</f>
        <v>MART BUGURUNI</v>
      </c>
      <c r="C343" s="51" t="s">
        <v>1309</v>
      </c>
      <c r="D343" t="str">
        <f>VLOOKUP(A343,'DSM (ilala)'!A:G,7,FALSE)</f>
        <v>Private</v>
      </c>
      <c r="E343" t="str">
        <f>VLOOKUP(A343,'DSM (ilala)'!A:F,6,FALSE)</f>
        <v>Dispensary</v>
      </c>
      <c r="F343">
        <f>VLOOKUP(A343,'DSM (ilala)'!A:E,5,FALSE)</f>
        <v>1</v>
      </c>
    </row>
    <row r="344" spans="1:6" x14ac:dyDescent="0.25">
      <c r="A344" s="64" t="s">
        <v>746</v>
      </c>
      <c r="B344" s="85" t="str">
        <f>VLOOKUP(A344,'DSM (ilala)'!A:F,3,FALSE)</f>
        <v>SOKONI</v>
      </c>
      <c r="C344" s="51" t="s">
        <v>1309</v>
      </c>
      <c r="D344" t="str">
        <f>VLOOKUP(A344,'DSM (ilala)'!A:G,7,FALSE)</f>
        <v>Private</v>
      </c>
      <c r="E344" t="str">
        <f>VLOOKUP(A344,'DSM (ilala)'!A:F,6,FALSE)</f>
        <v>Dispensary</v>
      </c>
      <c r="F344">
        <f>VLOOKUP(A344,'DSM (ilala)'!A:E,5,FALSE)</f>
        <v>2</v>
      </c>
    </row>
    <row r="345" spans="1:6" x14ac:dyDescent="0.25">
      <c r="A345" s="64" t="s">
        <v>747</v>
      </c>
      <c r="B345" s="85" t="str">
        <f>VLOOKUP(A345,'DSM (ilala)'!A:F,3,FALSE)</f>
        <v>KOMBA MEDICAL</v>
      </c>
      <c r="C345" s="51" t="s">
        <v>1309</v>
      </c>
      <c r="D345" t="str">
        <f>VLOOKUP(A345,'DSM (ilala)'!A:G,7,FALSE)</f>
        <v>Private</v>
      </c>
      <c r="E345" t="str">
        <f>VLOOKUP(A345,'DSM (ilala)'!A:F,6,FALSE)</f>
        <v>Dispensary</v>
      </c>
      <c r="F345">
        <f>VLOOKUP(A345,'DSM (ilala)'!A:E,5,FALSE)</f>
        <v>1</v>
      </c>
    </row>
    <row r="346" spans="1:6" x14ac:dyDescent="0.25">
      <c r="A346" s="64" t="s">
        <v>748</v>
      </c>
      <c r="B346" s="85" t="str">
        <f>VLOOKUP(A346,'DSM (ilala)'!A:F,3,FALSE)</f>
        <v>KUNDY</v>
      </c>
      <c r="C346" s="51" t="s">
        <v>1309</v>
      </c>
      <c r="D346" t="str">
        <f>VLOOKUP(A346,'DSM (ilala)'!A:G,7,FALSE)</f>
        <v>Private</v>
      </c>
      <c r="E346" t="str">
        <f>VLOOKUP(A346,'DSM (ilala)'!A:F,6,FALSE)</f>
        <v>Dispensary</v>
      </c>
      <c r="F346">
        <f>VLOOKUP(A346,'DSM (ilala)'!A:E,5,FALSE)</f>
        <v>1</v>
      </c>
    </row>
    <row r="347" spans="1:6" x14ac:dyDescent="0.25">
      <c r="A347" s="64" t="s">
        <v>749</v>
      </c>
      <c r="B347" s="85" t="str">
        <f>VLOOKUP(A347,'DSM (ilala)'!A:F,3,FALSE)</f>
        <v>LUKUWI</v>
      </c>
      <c r="C347" s="51" t="s">
        <v>1309</v>
      </c>
      <c r="D347" t="str">
        <f>VLOOKUP(A347,'DSM (ilala)'!A:G,7,FALSE)</f>
        <v>Private</v>
      </c>
      <c r="E347" t="str">
        <f>VLOOKUP(A347,'DSM (ilala)'!A:F,6,FALSE)</f>
        <v>Dispensary</v>
      </c>
      <c r="F347">
        <f>VLOOKUP(A347,'DSM (ilala)'!A:E,5,FALSE)</f>
        <v>1</v>
      </c>
    </row>
    <row r="348" spans="1:6" x14ac:dyDescent="0.25">
      <c r="A348" s="64" t="s">
        <v>750</v>
      </c>
      <c r="B348" s="85" t="str">
        <f>VLOOKUP(A348,'DSM (ilala)'!A:F,3,FALSE)</f>
        <v>MAKOKA RC</v>
      </c>
      <c r="C348" s="51" t="s">
        <v>1309</v>
      </c>
      <c r="D348" t="str">
        <f>VLOOKUP(A348,'DSM (ilala)'!A:G,7,FALSE)</f>
        <v>Private</v>
      </c>
      <c r="E348" t="str">
        <f>VLOOKUP(A348,'DSM (ilala)'!A:F,6,FALSE)</f>
        <v>Dispensary</v>
      </c>
      <c r="F348">
        <f>VLOOKUP(A348,'DSM (ilala)'!A:E,5,FALSE)</f>
        <v>2</v>
      </c>
    </row>
    <row r="349" spans="1:6" x14ac:dyDescent="0.25">
      <c r="A349" s="64" t="s">
        <v>751</v>
      </c>
      <c r="B349" s="85" t="str">
        <f>VLOOKUP(A349,'DSM (ilala)'!A:F,3,FALSE)</f>
        <v>MANGESANI</v>
      </c>
      <c r="C349" s="51" t="s">
        <v>1309</v>
      </c>
      <c r="D349" t="str">
        <f>VLOOKUP(A349,'DSM (ilala)'!A:G,7,FALSE)</f>
        <v>Private</v>
      </c>
      <c r="E349" t="str">
        <f>VLOOKUP(A349,'DSM (ilala)'!A:F,6,FALSE)</f>
        <v>Dispensary</v>
      </c>
      <c r="F349">
        <f>VLOOKUP(A349,'DSM (ilala)'!A:E,5,FALSE)</f>
        <v>1</v>
      </c>
    </row>
    <row r="350" spans="1:6" x14ac:dyDescent="0.25">
      <c r="A350" s="64" t="s">
        <v>752</v>
      </c>
      <c r="B350" s="85" t="str">
        <f>VLOOKUP(A350,'DSM (ilala)'!A:F,3,FALSE)</f>
        <v>MASIKU</v>
      </c>
      <c r="C350" s="51" t="s">
        <v>1309</v>
      </c>
      <c r="D350" t="str">
        <f>VLOOKUP(A350,'DSM (ilala)'!A:G,7,FALSE)</f>
        <v>Private</v>
      </c>
      <c r="E350" t="str">
        <f>VLOOKUP(A350,'DSM (ilala)'!A:F,6,FALSE)</f>
        <v>Dispensary</v>
      </c>
      <c r="F350">
        <f>VLOOKUP(A350,'DSM (ilala)'!A:E,5,FALSE)</f>
        <v>1</v>
      </c>
    </row>
    <row r="351" spans="1:6" x14ac:dyDescent="0.25">
      <c r="A351" s="64" t="s">
        <v>753</v>
      </c>
      <c r="B351" s="85" t="str">
        <f>VLOOKUP(A351,'DSM (ilala)'!A:F,3,FALSE)</f>
        <v>MEMBERS NURAIFO</v>
      </c>
      <c r="C351" s="51" t="s">
        <v>1309</v>
      </c>
      <c r="D351" t="str">
        <f>VLOOKUP(A351,'DSM (ilala)'!A:G,7,FALSE)</f>
        <v>Private</v>
      </c>
      <c r="E351" t="str">
        <f>VLOOKUP(A351,'DSM (ilala)'!A:F,6,FALSE)</f>
        <v>Dispensary</v>
      </c>
      <c r="F351">
        <f>VLOOKUP(A351,'DSM (ilala)'!A:E,5,FALSE)</f>
        <v>1</v>
      </c>
    </row>
    <row r="352" spans="1:6" x14ac:dyDescent="0.25">
      <c r="A352" s="64" t="s">
        <v>754</v>
      </c>
      <c r="B352" s="85" t="str">
        <f>VLOOKUP(A352,'DSM (ilala)'!A:F,3,FALSE)</f>
        <v>MICO GONGO LA MBOTO</v>
      </c>
      <c r="C352" s="51" t="s">
        <v>1309</v>
      </c>
      <c r="D352" t="str">
        <f>VLOOKUP(A352,'DSM (ilala)'!A:G,7,FALSE)</f>
        <v>Private</v>
      </c>
      <c r="E352" t="str">
        <f>VLOOKUP(A352,'DSM (ilala)'!A:F,6,FALSE)</f>
        <v>Dispensary</v>
      </c>
      <c r="F352">
        <f>VLOOKUP(A352,'DSM (ilala)'!A:E,5,FALSE)</f>
        <v>0</v>
      </c>
    </row>
    <row r="353" spans="1:6" x14ac:dyDescent="0.25">
      <c r="A353" s="64" t="s">
        <v>755</v>
      </c>
      <c r="B353" s="85" t="str">
        <f>VLOOKUP(A353,'DSM (ilala)'!A:F,3,FALSE)</f>
        <v>MICO KILIMANJARO MILLENIUM</v>
      </c>
      <c r="C353" s="51" t="s">
        <v>1309</v>
      </c>
      <c r="D353" t="str">
        <f>VLOOKUP(A353,'DSM (ilala)'!A:G,7,FALSE)</f>
        <v>Private</v>
      </c>
      <c r="E353" t="str">
        <f>VLOOKUP(A353,'DSM (ilala)'!A:F,6,FALSE)</f>
        <v>Dispensary</v>
      </c>
      <c r="F353">
        <f>VLOOKUP(A353,'DSM (ilala)'!A:E,5,FALSE)</f>
        <v>0</v>
      </c>
    </row>
    <row r="354" spans="1:6" x14ac:dyDescent="0.25">
      <c r="A354" s="64" t="s">
        <v>756</v>
      </c>
      <c r="B354" s="85" t="str">
        <f>VLOOKUP(A354,'DSM (ilala)'!A:F,3,FALSE)</f>
        <v>MICO KIPUNGUNI B</v>
      </c>
      <c r="C354" s="51" t="s">
        <v>1309</v>
      </c>
      <c r="D354" t="str">
        <f>VLOOKUP(A354,'DSM (ilala)'!A:G,7,FALSE)</f>
        <v>Private</v>
      </c>
      <c r="E354" t="str">
        <f>VLOOKUP(A354,'DSM (ilala)'!A:F,6,FALSE)</f>
        <v>Dispensary</v>
      </c>
      <c r="F354">
        <f>VLOOKUP(A354,'DSM (ilala)'!A:E,5,FALSE)</f>
        <v>1</v>
      </c>
    </row>
    <row r="355" spans="1:6" x14ac:dyDescent="0.25">
      <c r="A355" s="64" t="s">
        <v>757</v>
      </c>
      <c r="B355" s="85" t="str">
        <f>VLOOKUP(A355,'DSM (ilala)'!A:F,3,FALSE)</f>
        <v>MICO KIPUNGUNI</v>
      </c>
      <c r="C355" s="51" t="s">
        <v>1309</v>
      </c>
      <c r="D355" t="str">
        <f>VLOOKUP(A355,'DSM (ilala)'!A:G,7,FALSE)</f>
        <v>Private</v>
      </c>
      <c r="E355" t="str">
        <f>VLOOKUP(A355,'DSM (ilala)'!A:F,6,FALSE)</f>
        <v>Dispensary</v>
      </c>
      <c r="F355">
        <f>VLOOKUP(A355,'DSM (ilala)'!A:E,5,FALSE)</f>
        <v>0</v>
      </c>
    </row>
    <row r="356" spans="1:6" x14ac:dyDescent="0.25">
      <c r="A356" s="64" t="s">
        <v>758</v>
      </c>
      <c r="B356" s="85" t="str">
        <f>VLOOKUP(A356,'DSM (ilala)'!A:F,3,FALSE)</f>
        <v>MICO NIGHTNGALE</v>
      </c>
      <c r="C356" s="51" t="s">
        <v>1309</v>
      </c>
      <c r="D356" t="str">
        <f>VLOOKUP(A356,'DSM (ilala)'!A:G,7,FALSE)</f>
        <v>Private</v>
      </c>
      <c r="E356" t="str">
        <f>VLOOKUP(A356,'DSM (ilala)'!A:F,6,FALSE)</f>
        <v>Dispensary</v>
      </c>
      <c r="F356">
        <f>VLOOKUP(A356,'DSM (ilala)'!A:E,5,FALSE)</f>
        <v>1</v>
      </c>
    </row>
    <row r="357" spans="1:6" x14ac:dyDescent="0.25">
      <c r="A357" s="64" t="s">
        <v>759</v>
      </c>
      <c r="B357" s="85" t="str">
        <f>VLOOKUP(A357,'DSM (ilala)'!A:F,3,FALSE)</f>
        <v>MICO MZAMBARAUNI</v>
      </c>
      <c r="C357" s="51" t="s">
        <v>1309</v>
      </c>
      <c r="D357" t="str">
        <f>VLOOKUP(A357,'DSM (ilala)'!A:G,7,FALSE)</f>
        <v>Private</v>
      </c>
      <c r="E357" t="str">
        <f>VLOOKUP(A357,'DSM (ilala)'!A:F,6,FALSE)</f>
        <v>Dispensary</v>
      </c>
      <c r="F357">
        <f>VLOOKUP(A357,'DSM (ilala)'!A:E,5,FALSE)</f>
        <v>1</v>
      </c>
    </row>
    <row r="358" spans="1:6" x14ac:dyDescent="0.25">
      <c r="A358" s="64" t="s">
        <v>760</v>
      </c>
      <c r="B358" s="85" t="str">
        <f>VLOOKUP(A358,'DSM (ilala)'!A:F,3,FALSE)</f>
        <v>MICO TABATA KIMANGA</v>
      </c>
      <c r="C358" s="51" t="s">
        <v>1309</v>
      </c>
      <c r="D358" t="str">
        <f>VLOOKUP(A358,'DSM (ilala)'!A:G,7,FALSE)</f>
        <v>Private</v>
      </c>
      <c r="E358" t="str">
        <f>VLOOKUP(A358,'DSM (ilala)'!A:F,6,FALSE)</f>
        <v>Dispensary</v>
      </c>
      <c r="F358">
        <f>VLOOKUP(A358,'DSM (ilala)'!A:E,5,FALSE)</f>
        <v>1</v>
      </c>
    </row>
    <row r="359" spans="1:6" x14ac:dyDescent="0.25">
      <c r="A359" s="64" t="s">
        <v>761</v>
      </c>
      <c r="B359" s="85" t="str">
        <f>VLOOKUP(A359,'DSM (ilala)'!A:F,3,FALSE)</f>
        <v>MIVINJENI</v>
      </c>
      <c r="C359" s="51" t="s">
        <v>1309</v>
      </c>
      <c r="D359" t="str">
        <f>VLOOKUP(A359,'DSM (ilala)'!A:G,7,FALSE)</f>
        <v>Private</v>
      </c>
      <c r="E359" t="str">
        <f>VLOOKUP(A359,'DSM (ilala)'!A:F,6,FALSE)</f>
        <v>Dispensary</v>
      </c>
      <c r="F359">
        <f>VLOOKUP(A359,'DSM (ilala)'!A:E,5,FALSE)</f>
        <v>0</v>
      </c>
    </row>
    <row r="360" spans="1:6" x14ac:dyDescent="0.25">
      <c r="A360" s="64" t="s">
        <v>762</v>
      </c>
      <c r="B360" s="85" t="str">
        <f>VLOOKUP(A360,'DSM (ilala)'!A:F,3,FALSE)</f>
        <v>MSIMBAZI MISSION</v>
      </c>
      <c r="C360" s="51" t="s">
        <v>1309</v>
      </c>
      <c r="D360" t="str">
        <f>VLOOKUP(A360,'DSM (ilala)'!A:G,7,FALSE)</f>
        <v>Private</v>
      </c>
      <c r="E360" t="str">
        <f>VLOOKUP(A360,'DSM (ilala)'!A:F,6,FALSE)</f>
        <v>Dispensary</v>
      </c>
      <c r="F360">
        <f>VLOOKUP(A360,'DSM (ilala)'!A:E,5,FALSE)</f>
        <v>1</v>
      </c>
    </row>
    <row r="361" spans="1:6" x14ac:dyDescent="0.25">
      <c r="A361" s="64" t="s">
        <v>763</v>
      </c>
      <c r="B361" s="85" t="str">
        <f>VLOOKUP(A361,'DSM (ilala)'!A:F,3,FALSE)</f>
        <v>MUZDALFA KIWALANI</v>
      </c>
      <c r="C361" s="51" t="s">
        <v>1309</v>
      </c>
      <c r="D361" t="str">
        <f>VLOOKUP(A361,'DSM (ilala)'!A:G,7,FALSE)</f>
        <v>Private</v>
      </c>
      <c r="E361" t="str">
        <f>VLOOKUP(A361,'DSM (ilala)'!A:F,6,FALSE)</f>
        <v>Dispensary</v>
      </c>
      <c r="F361">
        <f>VLOOKUP(A361,'DSM (ilala)'!A:E,5,FALSE)</f>
        <v>1</v>
      </c>
    </row>
    <row r="362" spans="1:6" x14ac:dyDescent="0.25">
      <c r="A362" s="64" t="s">
        <v>764</v>
      </c>
      <c r="B362" s="85" t="str">
        <f>VLOOKUP(A362,'DSM (ilala)'!A:F,3,FALSE)</f>
        <v>MZAMBARAUNI B</v>
      </c>
      <c r="C362" s="51" t="s">
        <v>1309</v>
      </c>
      <c r="D362" t="str">
        <f>VLOOKUP(A362,'DSM (ilala)'!A:G,7,FALSE)</f>
        <v>Private</v>
      </c>
      <c r="E362" t="str">
        <f>VLOOKUP(A362,'DSM (ilala)'!A:F,6,FALSE)</f>
        <v>Dispensary</v>
      </c>
      <c r="F362">
        <f>VLOOKUP(A362,'DSM (ilala)'!A:E,5,FALSE)</f>
        <v>1</v>
      </c>
    </row>
    <row r="363" spans="1:6" x14ac:dyDescent="0.25">
      <c r="A363" s="64" t="s">
        <v>765</v>
      </c>
      <c r="B363" s="85" t="str">
        <f>VLOOKUP(A363,'DSM (ilala)'!A:F,3,FALSE)</f>
        <v>POVERTY AFRICA KITUNDA CHARITABLE</v>
      </c>
      <c r="C363" s="51" t="s">
        <v>1309</v>
      </c>
      <c r="D363" t="str">
        <f>VLOOKUP(A363,'DSM (ilala)'!A:G,7,FALSE)</f>
        <v>Private</v>
      </c>
      <c r="E363" t="str">
        <f>VLOOKUP(A363,'DSM (ilala)'!A:F,6,FALSE)</f>
        <v>Dispensary</v>
      </c>
      <c r="F363">
        <f>VLOOKUP(A363,'DSM (ilala)'!A:E,5,FALSE)</f>
        <v>1</v>
      </c>
    </row>
    <row r="364" spans="1:6" x14ac:dyDescent="0.25">
      <c r="A364" s="64" t="s">
        <v>766</v>
      </c>
      <c r="B364" s="85" t="str">
        <f>VLOOKUP(A364,'DSM (ilala)'!A:F,3,FALSE)</f>
        <v>REHEMTULLA</v>
      </c>
      <c r="C364" s="51" t="s">
        <v>1309</v>
      </c>
      <c r="D364" t="str">
        <f>VLOOKUP(A364,'DSM (ilala)'!A:G,7,FALSE)</f>
        <v>Private</v>
      </c>
      <c r="E364" t="str">
        <f>VLOOKUP(A364,'DSM (ilala)'!A:F,6,FALSE)</f>
        <v>Dispensary</v>
      </c>
      <c r="F364">
        <f>VLOOKUP(A364,'DSM (ilala)'!A:E,5,FALSE)</f>
        <v>1</v>
      </c>
    </row>
    <row r="365" spans="1:6" x14ac:dyDescent="0.25">
      <c r="A365" s="64" t="s">
        <v>767</v>
      </c>
      <c r="B365" s="85" t="str">
        <f>VLOOKUP(A365,'DSM (ilala)'!A:F,3,FALSE)</f>
        <v>RTMR</v>
      </c>
      <c r="C365" s="51" t="s">
        <v>1309</v>
      </c>
      <c r="D365" t="str">
        <f>VLOOKUP(A365,'DSM (ilala)'!A:G,7,FALSE)</f>
        <v>Private</v>
      </c>
      <c r="E365" t="str">
        <f>VLOOKUP(A365,'DSM (ilala)'!A:F,6,FALSE)</f>
        <v>Dispensary</v>
      </c>
      <c r="F365">
        <f>VLOOKUP(A365,'DSM (ilala)'!A:E,5,FALSE)</f>
        <v>2</v>
      </c>
    </row>
    <row r="366" spans="1:6" x14ac:dyDescent="0.25">
      <c r="A366" s="64" t="s">
        <v>768</v>
      </c>
      <c r="B366" s="85" t="str">
        <f>VLOOKUP(A366,'DSM (ilala)'!A:F,3,FALSE)</f>
        <v>RUNGWE</v>
      </c>
      <c r="C366" s="51" t="s">
        <v>1309</v>
      </c>
      <c r="D366" t="str">
        <f>VLOOKUP(A366,'DSM (ilala)'!A:G,7,FALSE)</f>
        <v>Private</v>
      </c>
      <c r="E366" t="str">
        <f>VLOOKUP(A366,'DSM (ilala)'!A:F,6,FALSE)</f>
        <v>Dispensary</v>
      </c>
      <c r="F366">
        <f>VLOOKUP(A366,'DSM (ilala)'!A:E,5,FALSE)</f>
        <v>0</v>
      </c>
    </row>
    <row r="367" spans="1:6" x14ac:dyDescent="0.25">
      <c r="A367" s="64" t="s">
        <v>769</v>
      </c>
      <c r="B367" s="85" t="str">
        <f>VLOOKUP(A367,'DSM (ilala)'!A:F,3,FALSE)</f>
        <v>ST. CAMILIUS</v>
      </c>
      <c r="C367" s="51" t="s">
        <v>1309</v>
      </c>
      <c r="D367" t="str">
        <f>VLOOKUP(A367,'DSM (ilala)'!A:G,7,FALSE)</f>
        <v>Private</v>
      </c>
      <c r="E367" t="str">
        <f>VLOOKUP(A367,'DSM (ilala)'!A:F,6,FALSE)</f>
        <v>Dispensary</v>
      </c>
      <c r="F367">
        <f>VLOOKUP(A367,'DSM (ilala)'!A:E,5,FALSE)</f>
        <v>1</v>
      </c>
    </row>
    <row r="368" spans="1:6" x14ac:dyDescent="0.25">
      <c r="A368" s="64" t="s">
        <v>770</v>
      </c>
      <c r="B368" s="85" t="str">
        <f>VLOOKUP(A368,'DSM (ilala)'!A:F,3,FALSE)</f>
        <v>TOTAL CARE</v>
      </c>
      <c r="C368" s="51" t="s">
        <v>1309</v>
      </c>
      <c r="D368" t="str">
        <f>VLOOKUP(A368,'DSM (ilala)'!A:G,7,FALSE)</f>
        <v>Private</v>
      </c>
      <c r="E368" t="str">
        <f>VLOOKUP(A368,'DSM (ilala)'!A:F,6,FALSE)</f>
        <v>Dispensary</v>
      </c>
      <c r="F368">
        <f>VLOOKUP(A368,'DSM (ilala)'!A:E,5,FALSE)</f>
        <v>1</v>
      </c>
    </row>
    <row r="369" spans="1:6" x14ac:dyDescent="0.25">
      <c r="A369" s="64" t="s">
        <v>771</v>
      </c>
      <c r="B369" s="85" t="str">
        <f>VLOOKUP(A369,'DSM (ilala)'!A:F,3,FALSE)</f>
        <v>T.T.C.L</v>
      </c>
      <c r="C369" s="51" t="s">
        <v>1309</v>
      </c>
      <c r="D369" t="str">
        <f>VLOOKUP(A369,'DSM (ilala)'!A:G,7,FALSE)</f>
        <v>Public</v>
      </c>
      <c r="E369" t="str">
        <f>VLOOKUP(A369,'DSM (ilala)'!A:F,6,FALSE)</f>
        <v>Dispensary</v>
      </c>
      <c r="F369">
        <f>VLOOKUP(A369,'DSM (ilala)'!A:E,5,FALSE)</f>
        <v>1</v>
      </c>
    </row>
    <row r="370" spans="1:6" x14ac:dyDescent="0.25">
      <c r="A370" s="64" t="s">
        <v>772</v>
      </c>
      <c r="B370" s="85" t="str">
        <f>VLOOKUP(A370,'DSM (ilala)'!A:F,3,FALSE)</f>
        <v>TACKFORD</v>
      </c>
      <c r="C370" s="51" t="s">
        <v>1309</v>
      </c>
      <c r="D370" t="str">
        <f>VLOOKUP(A370,'DSM (ilala)'!A:G,7,FALSE)</f>
        <v>Private</v>
      </c>
      <c r="E370" t="str">
        <f>VLOOKUP(A370,'DSM (ilala)'!A:F,6,FALSE)</f>
        <v>Dispensary</v>
      </c>
      <c r="F370">
        <f>VLOOKUP(A370,'DSM (ilala)'!A:E,5,FALSE)</f>
        <v>0</v>
      </c>
    </row>
    <row r="371" spans="1:6" x14ac:dyDescent="0.25">
      <c r="A371" s="64" t="s">
        <v>773</v>
      </c>
      <c r="B371" s="85" t="str">
        <f>VLOOKUP(A371,'DSM (ilala)'!A:F,3,FALSE)</f>
        <v>TAIFO CHARITABLE</v>
      </c>
      <c r="C371" s="51" t="s">
        <v>1309</v>
      </c>
      <c r="D371" t="str">
        <f>VLOOKUP(A371,'DSM (ilala)'!A:G,7,FALSE)</f>
        <v>Private</v>
      </c>
      <c r="E371" t="str">
        <f>VLOOKUP(A371,'DSM (ilala)'!A:F,6,FALSE)</f>
        <v>Dispensary</v>
      </c>
      <c r="F371">
        <f>VLOOKUP(A371,'DSM (ilala)'!A:E,5,FALSE)</f>
        <v>0</v>
      </c>
    </row>
    <row r="372" spans="1:6" x14ac:dyDescent="0.25">
      <c r="A372" s="64" t="s">
        <v>774</v>
      </c>
      <c r="B372" s="85" t="str">
        <f>VLOOKUP(A372,'DSM (ilala)'!A:F,3,FALSE)</f>
        <v>TANZANIA BREWERIES</v>
      </c>
      <c r="C372" s="51" t="s">
        <v>1309</v>
      </c>
      <c r="D372" t="str">
        <f>VLOOKUP(A372,'DSM (ilala)'!A:G,7,FALSE)</f>
        <v>Private</v>
      </c>
      <c r="E372" t="str">
        <f>VLOOKUP(A372,'DSM (ilala)'!A:F,6,FALSE)</f>
        <v>Dispensary</v>
      </c>
      <c r="F372">
        <f>VLOOKUP(A372,'DSM (ilala)'!A:E,5,FALSE)</f>
        <v>2</v>
      </c>
    </row>
    <row r="373" spans="1:6" x14ac:dyDescent="0.25">
      <c r="A373" s="64" t="s">
        <v>775</v>
      </c>
      <c r="B373" s="85" t="str">
        <f>VLOOKUP(A373,'DSM (ilala)'!A:F,3,FALSE)</f>
        <v>TANZANIA RAILWAYS</v>
      </c>
      <c r="C373" s="51" t="s">
        <v>1309</v>
      </c>
      <c r="D373" t="str">
        <f>VLOOKUP(A373,'DSM (ilala)'!A:G,7,FALSE)</f>
        <v>Public</v>
      </c>
      <c r="E373" t="str">
        <f>VLOOKUP(A373,'DSM (ilala)'!A:F,6,FALSE)</f>
        <v>Dispensary</v>
      </c>
      <c r="F373">
        <f>VLOOKUP(A373,'DSM (ilala)'!A:E,5,FALSE)</f>
        <v>1</v>
      </c>
    </row>
    <row r="374" spans="1:6" x14ac:dyDescent="0.25">
      <c r="A374" s="64" t="s">
        <v>776</v>
      </c>
      <c r="B374" s="85" t="str">
        <f>VLOOKUP(A374,'DSM (ilala)'!A:F,3,FALSE)</f>
        <v>THE WORLD MISSIONARY FELLOWSHIP OF THE CHURCH OF GOD (KLM)</v>
      </c>
      <c r="C374" s="51" t="s">
        <v>1309</v>
      </c>
      <c r="D374" t="str">
        <f>VLOOKUP(A374,'DSM (ilala)'!A:G,7,FALSE)</f>
        <v>Private</v>
      </c>
      <c r="E374" t="str">
        <f>VLOOKUP(A374,'DSM (ilala)'!A:F,6,FALSE)</f>
        <v>Dispensary</v>
      </c>
      <c r="F374">
        <f>VLOOKUP(A374,'DSM (ilala)'!A:E,5,FALSE)</f>
        <v>2</v>
      </c>
    </row>
    <row r="375" spans="1:6" x14ac:dyDescent="0.25">
      <c r="A375" s="64" t="s">
        <v>777</v>
      </c>
      <c r="B375" s="85" t="str">
        <f>VLOOKUP(A375,'DSM (ilala)'!A:F,3,FALSE)</f>
        <v>TIBA</v>
      </c>
      <c r="C375" s="51" t="s">
        <v>1309</v>
      </c>
      <c r="D375" t="str">
        <f>VLOOKUP(A375,'DSM (ilala)'!A:G,7,FALSE)</f>
        <v>Private</v>
      </c>
      <c r="E375" t="str">
        <f>VLOOKUP(A375,'DSM (ilala)'!A:F,6,FALSE)</f>
        <v>Dispensary</v>
      </c>
      <c r="F375">
        <f>VLOOKUP(A375,'DSM (ilala)'!A:E,5,FALSE)</f>
        <v>3</v>
      </c>
    </row>
    <row r="376" spans="1:6" x14ac:dyDescent="0.25">
      <c r="A376" s="64" t="s">
        <v>778</v>
      </c>
      <c r="B376" s="85" t="str">
        <f>VLOOKUP(A376,'DSM (ilala)'!A:F,3,FALSE)</f>
        <v>TYMA KIGILAGILA</v>
      </c>
      <c r="C376" s="51" t="s">
        <v>1309</v>
      </c>
      <c r="D376" t="str">
        <f>VLOOKUP(A376,'DSM (ilala)'!A:G,7,FALSE)</f>
        <v>Private</v>
      </c>
      <c r="E376" t="str">
        <f>VLOOKUP(A376,'DSM (ilala)'!A:F,6,FALSE)</f>
        <v>Dispensary</v>
      </c>
      <c r="F376">
        <f>VLOOKUP(A376,'DSM (ilala)'!A:E,5,FALSE)</f>
        <v>1</v>
      </c>
    </row>
    <row r="377" spans="1:6" x14ac:dyDescent="0.25">
      <c r="A377" s="64" t="s">
        <v>779</v>
      </c>
      <c r="B377" s="85" t="str">
        <f>VLOOKUP(A377,'DSM (ilala)'!A:F,3,FALSE)</f>
        <v>WEST DSM</v>
      </c>
      <c r="C377" s="51" t="s">
        <v>1309</v>
      </c>
      <c r="D377" t="str">
        <f>VLOOKUP(A377,'DSM (ilala)'!A:G,7,FALSE)</f>
        <v>Private</v>
      </c>
      <c r="E377" t="str">
        <f>VLOOKUP(A377,'DSM (ilala)'!A:F,6,FALSE)</f>
        <v>Dispensary</v>
      </c>
      <c r="F377">
        <f>VLOOKUP(A377,'DSM (ilala)'!A:E,5,FALSE)</f>
        <v>1</v>
      </c>
    </row>
    <row r="378" spans="1:6" x14ac:dyDescent="0.25">
      <c r="A378" s="64" t="s">
        <v>780</v>
      </c>
      <c r="B378" s="85" t="str">
        <f>VLOOKUP(A378,'DSM (ilala)'!A:F,3,FALSE)</f>
        <v>YOMBO UFUNDI</v>
      </c>
      <c r="C378" s="51" t="s">
        <v>1309</v>
      </c>
      <c r="D378" t="str">
        <f>VLOOKUP(A378,'DSM (ilala)'!A:G,7,FALSE)</f>
        <v>Public</v>
      </c>
      <c r="E378" t="str">
        <f>VLOOKUP(A378,'DSM (ilala)'!A:F,6,FALSE)</f>
        <v>Dispensary</v>
      </c>
      <c r="F378">
        <f>VLOOKUP(A378,'DSM (ilala)'!A:E,5,FALSE)</f>
        <v>0</v>
      </c>
    </row>
    <row r="379" spans="1:6" x14ac:dyDescent="0.25">
      <c r="A379" s="64" t="s">
        <v>781</v>
      </c>
      <c r="B379" s="85" t="str">
        <f>VLOOKUP(A379,'DSM (ilala)'!A:F,3,FALSE)</f>
        <v>ZAINABYA</v>
      </c>
      <c r="C379" s="51" t="s">
        <v>1309</v>
      </c>
      <c r="D379" t="str">
        <f>VLOOKUP(A379,'DSM (ilala)'!A:G,7,FALSE)</f>
        <v>Private</v>
      </c>
      <c r="E379" t="str">
        <f>VLOOKUP(A379,'DSM (ilala)'!A:F,6,FALSE)</f>
        <v>Dispensary</v>
      </c>
      <c r="F379">
        <f>VLOOKUP(A379,'DSM (ilala)'!A:E,5,FALSE)</f>
        <v>1</v>
      </c>
    </row>
    <row r="380" spans="1:6" x14ac:dyDescent="0.25">
      <c r="A380" s="64" t="s">
        <v>782</v>
      </c>
      <c r="B380" s="85" t="str">
        <f>VLOOKUP(A380,'DSM (ilala)'!A:F,3,FALSE)</f>
        <v>WAYA</v>
      </c>
      <c r="C380" s="51" t="s">
        <v>1309</v>
      </c>
      <c r="D380" t="str">
        <f>VLOOKUP(A380,'DSM (ilala)'!A:G,7,FALSE)</f>
        <v>Private</v>
      </c>
      <c r="E380" t="str">
        <f>VLOOKUP(A380,'DSM (ilala)'!A:F,6,FALSE)</f>
        <v>Dispensary</v>
      </c>
      <c r="F380">
        <f>VLOOKUP(A380,'DSM (ilala)'!A:E,5,FALSE)</f>
        <v>0</v>
      </c>
    </row>
    <row r="381" spans="1:6" x14ac:dyDescent="0.25">
      <c r="A381" s="64" t="s">
        <v>783</v>
      </c>
      <c r="B381" s="85" t="str">
        <f>VLOOKUP(A381,'DSM (ilala)'!A:F,3,FALSE)</f>
        <v>MOTHER CARE</v>
      </c>
      <c r="C381" s="51" t="s">
        <v>1309</v>
      </c>
      <c r="D381" t="str">
        <f>VLOOKUP(A381,'DSM (ilala)'!A:G,7,FALSE)</f>
        <v>Private</v>
      </c>
      <c r="E381" t="str">
        <f>VLOOKUP(A381,'DSM (ilala)'!A:F,6,FALSE)</f>
        <v>Dispensary</v>
      </c>
      <c r="F381">
        <f>VLOOKUP(A381,'DSM (ilala)'!A:E,5,FALSE)</f>
        <v>1</v>
      </c>
    </row>
    <row r="382" spans="1:6" x14ac:dyDescent="0.25">
      <c r="A382" s="64" t="s">
        <v>784</v>
      </c>
      <c r="B382" s="85" t="str">
        <f>VLOOKUP(A382,'DSM (ilala)'!A:F,3,FALSE)</f>
        <v>B.A.P SWAMINARAYAN</v>
      </c>
      <c r="C382" s="51" t="s">
        <v>1309</v>
      </c>
      <c r="D382" t="str">
        <f>VLOOKUP(A382,'DSM (ilala)'!A:G,7,FALSE)</f>
        <v>Private</v>
      </c>
      <c r="E382" t="str">
        <f>VLOOKUP(A382,'DSM (ilala)'!A:F,6,FALSE)</f>
        <v>Dispensary</v>
      </c>
      <c r="F382">
        <f>VLOOKUP(A382,'DSM (ilala)'!A:E,5,FALSE)</f>
        <v>0</v>
      </c>
    </row>
    <row r="383" spans="1:6" x14ac:dyDescent="0.25">
      <c r="A383" s="64" t="s">
        <v>785</v>
      </c>
      <c r="B383" s="85" t="str">
        <f>VLOOKUP(A383,'DSM (ilala)'!A:F,3,FALSE)</f>
        <v>TARAJA MDPTL</v>
      </c>
      <c r="C383" s="51" t="s">
        <v>1309</v>
      </c>
      <c r="D383" t="str">
        <f>VLOOKUP(A383,'DSM (ilala)'!A:G,7,FALSE)</f>
        <v>Private</v>
      </c>
      <c r="E383" t="str">
        <f>VLOOKUP(A383,'DSM (ilala)'!A:F,6,FALSE)</f>
        <v>Dispensary</v>
      </c>
      <c r="F383">
        <f>VLOOKUP(A383,'DSM (ilala)'!A:E,5,FALSE)</f>
        <v>1</v>
      </c>
    </row>
    <row r="384" spans="1:6" x14ac:dyDescent="0.25">
      <c r="A384" s="64" t="s">
        <v>786</v>
      </c>
      <c r="B384" s="85" t="str">
        <f>VLOOKUP(A384,'DSM (ilala)'!A:F,3,FALSE)</f>
        <v>BONYOKWA</v>
      </c>
      <c r="C384" s="51" t="s">
        <v>1309</v>
      </c>
      <c r="D384" t="str">
        <f>VLOOKUP(A384,'DSM (ilala)'!A:G,7,FALSE)</f>
        <v>Public</v>
      </c>
      <c r="E384" t="str">
        <f>VLOOKUP(A384,'DSM (ilala)'!A:F,6,FALSE)</f>
        <v>Dispensary</v>
      </c>
      <c r="F384">
        <f>VLOOKUP(A384,'DSM (ilala)'!A:E,5,FALSE)</f>
        <v>3</v>
      </c>
    </row>
    <row r="385" spans="1:6" x14ac:dyDescent="0.25">
      <c r="A385" s="64" t="s">
        <v>787</v>
      </c>
      <c r="B385" s="85" t="str">
        <f>VLOOKUP(A385,'DSM (ilala)'!A:F,3,FALSE)</f>
        <v>BUYUNI</v>
      </c>
      <c r="C385" s="51" t="s">
        <v>1309</v>
      </c>
      <c r="D385" t="str">
        <f>VLOOKUP(A385,'DSM (ilala)'!A:G,7,FALSE)</f>
        <v>Public</v>
      </c>
      <c r="E385" t="str">
        <f>VLOOKUP(A385,'DSM (ilala)'!A:F,6,FALSE)</f>
        <v>Dispensary</v>
      </c>
      <c r="F385">
        <f>VLOOKUP(A385,'DSM (ilala)'!A:E,5,FALSE)</f>
        <v>2</v>
      </c>
    </row>
    <row r="386" spans="1:6" x14ac:dyDescent="0.25">
      <c r="A386" s="64" t="s">
        <v>788</v>
      </c>
      <c r="B386" s="85" t="str">
        <f>VLOOKUP(A386,'DSM (ilala)'!A:F,3,FALSE)</f>
        <v>CHANIKA</v>
      </c>
      <c r="C386" s="51" t="s">
        <v>1309</v>
      </c>
      <c r="D386" t="str">
        <f>VLOOKUP(A386,'DSM (ilala)'!A:G,7,FALSE)</f>
        <v>Public</v>
      </c>
      <c r="E386" t="str">
        <f>VLOOKUP(A386,'DSM (ilala)'!A:F,6,FALSE)</f>
        <v>Dispensary</v>
      </c>
      <c r="F386">
        <f>VLOOKUP(A386,'DSM (ilala)'!A:E,5,FALSE)</f>
        <v>2</v>
      </c>
    </row>
    <row r="387" spans="1:6" x14ac:dyDescent="0.25">
      <c r="A387" s="64" t="s">
        <v>789</v>
      </c>
      <c r="B387" s="85" t="str">
        <f>VLOOKUP(A387,'DSM (ilala)'!A:F,3,FALSE)</f>
        <v>GEREZANI</v>
      </c>
      <c r="C387" s="51" t="s">
        <v>1309</v>
      </c>
      <c r="D387" t="str">
        <f>VLOOKUP(A387,'DSM (ilala)'!A:G,7,FALSE)</f>
        <v>Public</v>
      </c>
      <c r="E387" t="str">
        <f>VLOOKUP(A387,'DSM (ilala)'!A:F,6,FALSE)</f>
        <v>Dispensary</v>
      </c>
      <c r="F387">
        <f>VLOOKUP(A387,'DSM (ilala)'!A:E,5,FALSE)</f>
        <v>2</v>
      </c>
    </row>
    <row r="388" spans="1:6" x14ac:dyDescent="0.25">
      <c r="A388" s="64" t="s">
        <v>790</v>
      </c>
      <c r="B388" s="85" t="str">
        <f>VLOOKUP(A388,'DSM (ilala)'!A:F,3,FALSE)</f>
        <v>GONGO LA MBOTO</v>
      </c>
      <c r="C388" s="51" t="s">
        <v>1309</v>
      </c>
      <c r="D388" t="str">
        <f>VLOOKUP(A388,'DSM (ilala)'!A:G,7,FALSE)</f>
        <v>Public</v>
      </c>
      <c r="E388" t="str">
        <f>VLOOKUP(A388,'DSM (ilala)'!A:F,6,FALSE)</f>
        <v>Dispensary</v>
      </c>
      <c r="F388">
        <f>VLOOKUP(A388,'DSM (ilala)'!A:E,5,FALSE)</f>
        <v>3</v>
      </c>
    </row>
    <row r="389" spans="1:6" x14ac:dyDescent="0.25">
      <c r="A389" s="64" t="s">
        <v>791</v>
      </c>
      <c r="B389" s="85" t="str">
        <f>VLOOKUP(A389,'DSM (ilala)'!A:F,3,FALSE)</f>
        <v>GULUKA KWA LALA</v>
      </c>
      <c r="C389" s="51" t="s">
        <v>1309</v>
      </c>
      <c r="D389" t="str">
        <f>VLOOKUP(A389,'DSM (ilala)'!A:G,7,FALSE)</f>
        <v>Public</v>
      </c>
      <c r="E389" t="str">
        <f>VLOOKUP(A389,'DSM (ilala)'!A:F,6,FALSE)</f>
        <v>Dispensary</v>
      </c>
      <c r="F389">
        <f>VLOOKUP(A389,'DSM (ilala)'!A:E,5,FALSE)</f>
        <v>1</v>
      </c>
    </row>
    <row r="390" spans="1:6" x14ac:dyDescent="0.25">
      <c r="A390" s="64" t="s">
        <v>792</v>
      </c>
      <c r="B390" s="85" t="str">
        <f>VLOOKUP(A390,'DSM (ilala)'!A:F,3,FALSE)</f>
        <v>KINYEREZI</v>
      </c>
      <c r="C390" s="51" t="s">
        <v>1309</v>
      </c>
      <c r="D390" t="str">
        <f>VLOOKUP(A390,'DSM (ilala)'!A:G,7,FALSE)</f>
        <v>Public</v>
      </c>
      <c r="E390" t="str">
        <f>VLOOKUP(A390,'DSM (ilala)'!A:F,6,FALSE)</f>
        <v>Dispensary</v>
      </c>
      <c r="F390">
        <f>VLOOKUP(A390,'DSM (ilala)'!A:E,5,FALSE)</f>
        <v>3</v>
      </c>
    </row>
    <row r="391" spans="1:6" x14ac:dyDescent="0.25">
      <c r="A391" s="64" t="s">
        <v>793</v>
      </c>
      <c r="B391" s="85" t="str">
        <f>VLOOKUP(A391,'DSM (ilala)'!A:F,3,FALSE)</f>
        <v>KIPAWA</v>
      </c>
      <c r="C391" s="51" t="s">
        <v>1309</v>
      </c>
      <c r="D391" t="str">
        <f>VLOOKUP(A391,'DSM (ilala)'!A:G,7,FALSE)</f>
        <v>Public</v>
      </c>
      <c r="E391" t="str">
        <f>VLOOKUP(A391,'DSM (ilala)'!A:F,6,FALSE)</f>
        <v>Dispensary</v>
      </c>
      <c r="F391">
        <f>VLOOKUP(A391,'DSM (ilala)'!A:E,5,FALSE)</f>
        <v>1</v>
      </c>
    </row>
    <row r="392" spans="1:6" x14ac:dyDescent="0.25">
      <c r="A392" s="64" t="s">
        <v>794</v>
      </c>
      <c r="B392" s="85" t="str">
        <f>VLOOKUP(A392,'DSM (ilala)'!A:F,3,FALSE)</f>
        <v>KITUNDA ILALA</v>
      </c>
      <c r="C392" s="51" t="s">
        <v>1309</v>
      </c>
      <c r="D392" t="str">
        <f>VLOOKUP(A392,'DSM (ilala)'!A:G,7,FALSE)</f>
        <v>Public</v>
      </c>
      <c r="E392" t="str">
        <f>VLOOKUP(A392,'DSM (ilala)'!A:F,6,FALSE)</f>
        <v>Dispensary</v>
      </c>
      <c r="F392">
        <f>VLOOKUP(A392,'DSM (ilala)'!A:E,5,FALSE)</f>
        <v>3</v>
      </c>
    </row>
    <row r="393" spans="1:6" x14ac:dyDescent="0.25">
      <c r="A393" s="64" t="s">
        <v>795</v>
      </c>
      <c r="B393" s="85" t="str">
        <f>VLOOKUP(A393,'DSM (ilala)'!A:F,3,FALSE)</f>
        <v>KIVULE</v>
      </c>
      <c r="C393" s="51" t="s">
        <v>1309</v>
      </c>
      <c r="D393" t="str">
        <f>VLOOKUP(A393,'DSM (ilala)'!A:G,7,FALSE)</f>
        <v>Public</v>
      </c>
      <c r="E393" t="str">
        <f>VLOOKUP(A393,'DSM (ilala)'!A:F,6,FALSE)</f>
        <v>Dispensary</v>
      </c>
      <c r="F393">
        <f>VLOOKUP(A393,'DSM (ilala)'!A:E,5,FALSE)</f>
        <v>2</v>
      </c>
    </row>
    <row r="394" spans="1:6" x14ac:dyDescent="0.25">
      <c r="A394" s="64" t="s">
        <v>796</v>
      </c>
      <c r="B394" s="85" t="str">
        <f>VLOOKUP(A394,'DSM (ilala)'!A:F,3,FALSE)</f>
        <v>KIWALANI</v>
      </c>
      <c r="C394" s="51" t="s">
        <v>1309</v>
      </c>
      <c r="D394" t="str">
        <f>VLOOKUP(A394,'DSM (ilala)'!A:G,7,FALSE)</f>
        <v>Public</v>
      </c>
      <c r="E394" t="str">
        <f>VLOOKUP(A394,'DSM (ilala)'!A:F,6,FALSE)</f>
        <v>Dispensary</v>
      </c>
      <c r="F394">
        <f>VLOOKUP(A394,'DSM (ilala)'!A:E,5,FALSE)</f>
        <v>2</v>
      </c>
    </row>
    <row r="395" spans="1:6" x14ac:dyDescent="0.25">
      <c r="A395" s="64" t="s">
        <v>797</v>
      </c>
      <c r="B395" s="85" t="str">
        <f>VLOOKUP(A395,'DSM (ilala)'!A:F,3,FALSE)</f>
        <v>MAJOHE</v>
      </c>
      <c r="C395" s="51" t="s">
        <v>1309</v>
      </c>
      <c r="D395" t="str">
        <f>VLOOKUP(A395,'DSM (ilala)'!A:G,7,FALSE)</f>
        <v>Public</v>
      </c>
      <c r="E395" t="str">
        <f>VLOOKUP(A395,'DSM (ilala)'!A:F,6,FALSE)</f>
        <v>Dispensary</v>
      </c>
      <c r="F395">
        <f>VLOOKUP(A395,'DSM (ilala)'!A:E,5,FALSE)</f>
        <v>2</v>
      </c>
    </row>
    <row r="396" spans="1:6" x14ac:dyDescent="0.25">
      <c r="A396" s="64" t="s">
        <v>798</v>
      </c>
      <c r="B396" s="85" t="str">
        <f>VLOOKUP(A396,'DSM (ilala)'!A:F,3,FALSE)</f>
        <v>MIVULENI</v>
      </c>
      <c r="C396" s="51" t="s">
        <v>1309</v>
      </c>
      <c r="D396" t="str">
        <f>VLOOKUP(A396,'DSM (ilala)'!A:G,7,FALSE)</f>
        <v>Public</v>
      </c>
      <c r="E396" t="str">
        <f>VLOOKUP(A396,'DSM (ilala)'!A:F,6,FALSE)</f>
        <v>Dispensary</v>
      </c>
      <c r="F396">
        <f>VLOOKUP(A396,'DSM (ilala)'!A:E,5,FALSE)</f>
        <v>2</v>
      </c>
    </row>
    <row r="397" spans="1:6" x14ac:dyDescent="0.25">
      <c r="A397" s="64" t="s">
        <v>799</v>
      </c>
      <c r="B397" s="85" t="str">
        <f>VLOOKUP(A397,'DSM (ilala)'!A:F,3,FALSE)</f>
        <v>MONGO LA NDEGE</v>
      </c>
      <c r="C397" s="51" t="s">
        <v>1309</v>
      </c>
      <c r="D397" t="str">
        <f>VLOOKUP(A397,'DSM (ilala)'!A:G,7,FALSE)</f>
        <v>Public</v>
      </c>
      <c r="E397" t="str">
        <f>VLOOKUP(A397,'DSM (ilala)'!A:F,6,FALSE)</f>
        <v>Dispensary</v>
      </c>
      <c r="F397">
        <f>VLOOKUP(A397,'DSM (ilala)'!A:E,5,FALSE)</f>
        <v>3</v>
      </c>
    </row>
    <row r="398" spans="1:6" x14ac:dyDescent="0.25">
      <c r="A398" s="64" t="s">
        <v>800</v>
      </c>
      <c r="B398" s="85" t="str">
        <f>VLOOKUP(A398,'DSM (ilala)'!A:F,3,FALSE)</f>
        <v>MSONGOLA</v>
      </c>
      <c r="C398" s="51" t="s">
        <v>1309</v>
      </c>
      <c r="D398" t="str">
        <f>VLOOKUP(A398,'DSM (ilala)'!A:G,7,FALSE)</f>
        <v>Public</v>
      </c>
      <c r="E398" t="str">
        <f>VLOOKUP(A398,'DSM (ilala)'!A:F,6,FALSE)</f>
        <v>Dispensary</v>
      </c>
      <c r="F398">
        <f>VLOOKUP(A398,'DSM (ilala)'!A:E,5,FALSE)</f>
        <v>2</v>
      </c>
    </row>
    <row r="399" spans="1:6" x14ac:dyDescent="0.25">
      <c r="A399" s="64" t="s">
        <v>801</v>
      </c>
      <c r="B399" s="85" t="str">
        <f>VLOOKUP(A399,'DSM (ilala)'!A:F,3,FALSE)</f>
        <v>MVUTI</v>
      </c>
      <c r="C399" s="51" t="s">
        <v>1309</v>
      </c>
      <c r="D399" t="str">
        <f>VLOOKUP(A399,'DSM (ilala)'!A:G,7,FALSE)</f>
        <v>Public</v>
      </c>
      <c r="E399" t="str">
        <f>VLOOKUP(A399,'DSM (ilala)'!A:F,6,FALSE)</f>
        <v>Dispensary</v>
      </c>
      <c r="F399">
        <f>VLOOKUP(A399,'DSM (ilala)'!A:E,5,FALSE)</f>
        <v>2</v>
      </c>
    </row>
    <row r="400" spans="1:6" x14ac:dyDescent="0.25">
      <c r="A400" s="64" t="s">
        <v>802</v>
      </c>
      <c r="B400" s="85" t="str">
        <f>VLOOKUP(A400,'DSM (ilala)'!A:F,3,FALSE)</f>
        <v>SEGEREA</v>
      </c>
      <c r="C400" s="51" t="s">
        <v>1309</v>
      </c>
      <c r="D400" t="str">
        <f>VLOOKUP(A400,'DSM (ilala)'!A:G,7,FALSE)</f>
        <v>Public</v>
      </c>
      <c r="E400" t="str">
        <f>VLOOKUP(A400,'DSM (ilala)'!A:F,6,FALSE)</f>
        <v>Dispensary</v>
      </c>
      <c r="F400">
        <f>VLOOKUP(A400,'DSM (ilala)'!A:E,5,FALSE)</f>
        <v>3</v>
      </c>
    </row>
    <row r="401" spans="1:6" x14ac:dyDescent="0.25">
      <c r="A401" s="64" t="s">
        <v>803</v>
      </c>
      <c r="B401" s="85" t="str">
        <f>VLOOKUP(A401,'DSM (ilala)'!A:F,3,FALSE)</f>
        <v>TABATA A</v>
      </c>
      <c r="C401" s="51" t="s">
        <v>1309</v>
      </c>
      <c r="D401" t="str">
        <f>VLOOKUP(A401,'DSM (ilala)'!A:G,7,FALSE)</f>
        <v>Public</v>
      </c>
      <c r="E401" t="str">
        <f>VLOOKUP(A401,'DSM (ilala)'!A:F,6,FALSE)</f>
        <v>Dispensary</v>
      </c>
      <c r="F401">
        <f>VLOOKUP(A401,'DSM (ilala)'!A:E,5,FALSE)</f>
        <v>3</v>
      </c>
    </row>
    <row r="402" spans="1:6" x14ac:dyDescent="0.25">
      <c r="A402" s="64" t="s">
        <v>804</v>
      </c>
      <c r="B402" s="85" t="str">
        <f>VLOOKUP(A402,'DSM (ilala)'!A:F,3,FALSE)</f>
        <v>TABATA KISIWANI</v>
      </c>
      <c r="C402" s="51" t="s">
        <v>1309</v>
      </c>
      <c r="D402" t="str">
        <f>VLOOKUP(A402,'DSM (ilala)'!A:G,7,FALSE)</f>
        <v>Public</v>
      </c>
      <c r="E402" t="str">
        <f>VLOOKUP(A402,'DSM (ilala)'!A:F,6,FALSE)</f>
        <v>Dispensary</v>
      </c>
      <c r="F402">
        <f>VLOOKUP(A402,'DSM (ilala)'!A:E,5,FALSE)</f>
        <v>2</v>
      </c>
    </row>
    <row r="403" spans="1:6" x14ac:dyDescent="0.25">
      <c r="A403" s="64" t="s">
        <v>805</v>
      </c>
      <c r="B403" s="85" t="str">
        <f>VLOOKUP(A403,'DSM (ilala)'!A:F,3,FALSE)</f>
        <v>TABATA NBC</v>
      </c>
      <c r="C403" s="51" t="s">
        <v>1309</v>
      </c>
      <c r="D403" t="str">
        <f>VLOOKUP(A403,'DSM (ilala)'!A:G,7,FALSE)</f>
        <v>Public</v>
      </c>
      <c r="E403" t="str">
        <f>VLOOKUP(A403,'DSM (ilala)'!A:F,6,FALSE)</f>
        <v>Dispensary</v>
      </c>
      <c r="F403">
        <f>VLOOKUP(A403,'DSM (ilala)'!A:E,5,FALSE)</f>
        <v>3</v>
      </c>
    </row>
    <row r="404" spans="1:6" x14ac:dyDescent="0.25">
      <c r="A404" s="64" t="s">
        <v>806</v>
      </c>
      <c r="B404" s="85" t="str">
        <f>VLOOKUP(A404,'DSM (ilala)'!A:F,3,FALSE)</f>
        <v>VINGUNGUTI</v>
      </c>
      <c r="C404" s="51" t="s">
        <v>1309</v>
      </c>
      <c r="D404" t="str">
        <f>VLOOKUP(A404,'DSM (ilala)'!A:G,7,FALSE)</f>
        <v>Public</v>
      </c>
      <c r="E404" t="str">
        <f>VLOOKUP(A404,'DSM (ilala)'!A:F,6,FALSE)</f>
        <v>Dispensary</v>
      </c>
      <c r="F404">
        <f>VLOOKUP(A404,'DSM (ilala)'!A:E,5,FALSE)</f>
        <v>2</v>
      </c>
    </row>
    <row r="405" spans="1:6" x14ac:dyDescent="0.25">
      <c r="A405" s="64" t="s">
        <v>807</v>
      </c>
      <c r="B405" s="85" t="str">
        <f>VLOOKUP(A405,'DSM (ilala)'!A:F,3,FALSE)</f>
        <v>YONGWE</v>
      </c>
      <c r="C405" s="51" t="s">
        <v>1309</v>
      </c>
      <c r="D405" t="str">
        <f>VLOOKUP(A405,'DSM (ilala)'!A:G,7,FALSE)</f>
        <v>Public</v>
      </c>
      <c r="E405" t="str">
        <f>VLOOKUP(A405,'DSM (ilala)'!A:F,6,FALSE)</f>
        <v>Dispensary</v>
      </c>
      <c r="F405">
        <f>VLOOKUP(A405,'DSM (ilala)'!A:E,5,FALSE)</f>
        <v>1</v>
      </c>
    </row>
    <row r="406" spans="1:6" x14ac:dyDescent="0.25">
      <c r="A406" s="64" t="s">
        <v>808</v>
      </c>
      <c r="B406" s="85" t="str">
        <f>VLOOKUP(A406,'DSM (ilala)'!A:F,3,FALSE)</f>
        <v>ZINGIZIWA</v>
      </c>
      <c r="C406" s="51" t="s">
        <v>1309</v>
      </c>
      <c r="D406" t="str">
        <f>VLOOKUP(A406,'DSM (ilala)'!A:G,7,FALSE)</f>
        <v>Public</v>
      </c>
      <c r="E406" t="str">
        <f>VLOOKUP(A406,'DSM (ilala)'!A:F,6,FALSE)</f>
        <v>Dispensary</v>
      </c>
      <c r="F406">
        <f>VLOOKUP(A406,'DSM (ilala)'!A:E,5,FALSE)</f>
        <v>2</v>
      </c>
    </row>
    <row r="407" spans="1:6" x14ac:dyDescent="0.25">
      <c r="A407" s="64" t="s">
        <v>809</v>
      </c>
      <c r="B407" s="85" t="str">
        <f>VLOOKUP(A407,'DSM (ilala)'!A:F,3,FALSE)</f>
        <v>FFU UKONGA</v>
      </c>
      <c r="C407" s="51" t="s">
        <v>1309</v>
      </c>
      <c r="D407" t="str">
        <f>VLOOKUP(A407,'DSM (ilala)'!A:G,7,FALSE)</f>
        <v>Public</v>
      </c>
      <c r="E407" t="str">
        <f>VLOOKUP(A407,'DSM (ilala)'!A:F,6,FALSE)</f>
        <v>Dispensary</v>
      </c>
      <c r="F407">
        <f>VLOOKUP(A407,'DSM (ilala)'!A:E,5,FALSE)</f>
        <v>1</v>
      </c>
    </row>
    <row r="408" spans="1:6" x14ac:dyDescent="0.25">
      <c r="A408" s="64" t="s">
        <v>810</v>
      </c>
      <c r="B408" s="85" t="str">
        <f>VLOOKUP(A408,'DSM (ilala)'!A:F,3,FALSE)</f>
        <v>KMKGM</v>
      </c>
      <c r="C408" s="51" t="s">
        <v>1309</v>
      </c>
      <c r="D408" t="str">
        <f>VLOOKUP(A408,'DSM (ilala)'!A:G,7,FALSE)</f>
        <v>Public</v>
      </c>
      <c r="E408" t="str">
        <f>VLOOKUP(A408,'DSM (ilala)'!A:F,6,FALSE)</f>
        <v>Dispensary</v>
      </c>
      <c r="F408">
        <f>VLOOKUP(A408,'DSM (ilala)'!A:E,5,FALSE)</f>
        <v>1</v>
      </c>
    </row>
    <row r="409" spans="1:6" x14ac:dyDescent="0.25">
      <c r="A409" s="64" t="s">
        <v>811</v>
      </c>
      <c r="B409" s="85" t="str">
        <f>VLOOKUP(A409,'DSM (ilala)'!A:F,3,FALSE)</f>
        <v>MAGEREZA UKONGA</v>
      </c>
      <c r="C409" s="51" t="s">
        <v>1309</v>
      </c>
      <c r="D409" t="str">
        <f>VLOOKUP(A409,'DSM (ilala)'!A:G,7,FALSE)</f>
        <v>Public</v>
      </c>
      <c r="E409" t="str">
        <f>VLOOKUP(A409,'DSM (ilala)'!A:F,6,FALSE)</f>
        <v>Dispensary</v>
      </c>
      <c r="F409">
        <f>VLOOKUP(A409,'DSM (ilala)'!A:E,5,FALSE)</f>
        <v>1</v>
      </c>
    </row>
    <row r="410" spans="1:6" x14ac:dyDescent="0.25">
      <c r="A410" s="64" t="s">
        <v>812</v>
      </c>
      <c r="B410" s="85" t="str">
        <f>VLOOKUP(A410,'DSM (ilala)'!A:F,3,FALSE)</f>
        <v>SEGEREA MAGEREZA</v>
      </c>
      <c r="C410" s="51" t="s">
        <v>1309</v>
      </c>
      <c r="D410" t="str">
        <f>VLOOKUP(A410,'DSM (ilala)'!A:G,7,FALSE)</f>
        <v>Public</v>
      </c>
      <c r="E410" t="str">
        <f>VLOOKUP(A410,'DSM (ilala)'!A:F,6,FALSE)</f>
        <v>Dispensary</v>
      </c>
      <c r="F410">
        <f>VLOOKUP(A410,'DSM (ilala)'!A:E,5,FALSE)</f>
        <v>0</v>
      </c>
    </row>
    <row r="411" spans="1:6" x14ac:dyDescent="0.25">
      <c r="A411" s="64" t="s">
        <v>813</v>
      </c>
      <c r="B411" s="85" t="str">
        <f>VLOOKUP(A411,'DSM (ilala)'!A:F,3,FALSE)</f>
        <v>AIRPOT POLICE</v>
      </c>
      <c r="C411" s="51" t="s">
        <v>1309</v>
      </c>
      <c r="D411" t="str">
        <f>VLOOKUP(A411,'DSM (ilala)'!A:G,7,FALSE)</f>
        <v>Public</v>
      </c>
      <c r="E411" t="str">
        <f>VLOOKUP(A411,'DSM (ilala)'!A:F,6,FALSE)</f>
        <v>Dispensary</v>
      </c>
      <c r="F411">
        <f>VLOOKUP(A411,'DSM (ilala)'!A:E,5,FALSE)</f>
        <v>0</v>
      </c>
    </row>
    <row r="412" spans="1:6" x14ac:dyDescent="0.25">
      <c r="A412" s="64" t="s">
        <v>814</v>
      </c>
      <c r="B412" s="85" t="str">
        <f>VLOOKUP(A412,'DSM (ilala)'!A:F,3,FALSE)</f>
        <v>TRAFFIC POLICE</v>
      </c>
      <c r="C412" s="51" t="s">
        <v>1309</v>
      </c>
      <c r="D412" t="str">
        <f>VLOOKUP(A412,'DSM (ilala)'!A:G,7,FALSE)</f>
        <v>Private</v>
      </c>
      <c r="E412" t="str">
        <f>VLOOKUP(A412,'DSM (ilala)'!A:F,6,FALSE)</f>
        <v>Dispensary</v>
      </c>
      <c r="F412">
        <f>VLOOKUP(A412,'DSM (ilala)'!A:E,5,FALSE)</f>
        <v>1</v>
      </c>
    </row>
    <row r="413" spans="1:6" x14ac:dyDescent="0.25">
      <c r="A413" s="64" t="s">
        <v>815</v>
      </c>
      <c r="B413" s="85" t="str">
        <f>VLOOKUP(A413,'DSM (ilala)'!A:F,3,FALSE)</f>
        <v>AIRWING 603 ATS</v>
      </c>
      <c r="C413" s="51" t="s">
        <v>1309</v>
      </c>
      <c r="D413" t="str">
        <f>VLOOKUP(A413,'DSM (ilala)'!A:G,7,FALSE)</f>
        <v>Public</v>
      </c>
      <c r="E413" t="str">
        <f>VLOOKUP(A413,'DSM (ilala)'!A:F,6,FALSE)</f>
        <v>Dispensary</v>
      </c>
      <c r="F413">
        <f>VLOOKUP(A413,'DSM (ilala)'!A:E,5,FALSE)</f>
        <v>1</v>
      </c>
    </row>
    <row r="414" spans="1:6" x14ac:dyDescent="0.25">
      <c r="A414" s="64" t="s">
        <v>816</v>
      </c>
      <c r="B414" s="85" t="str">
        <f>VLOOKUP(A414,'DSM (ilala)'!A:F,3,FALSE)</f>
        <v>511KJ GONGO LA MBOTO</v>
      </c>
      <c r="C414" s="51" t="s">
        <v>1309</v>
      </c>
      <c r="D414" t="str">
        <f>VLOOKUP(A414,'DSM (ilala)'!A:G,7,FALSE)</f>
        <v>Public</v>
      </c>
      <c r="E414" t="str">
        <f>VLOOKUP(A414,'DSM (ilala)'!A:F,6,FALSE)</f>
        <v>Dispensary</v>
      </c>
      <c r="F414">
        <f>VLOOKUP(A414,'DSM (ilala)'!A:E,5,FALSE)</f>
        <v>1</v>
      </c>
    </row>
    <row r="415" spans="1:6" x14ac:dyDescent="0.25">
      <c r="A415" s="64" t="s">
        <v>817</v>
      </c>
      <c r="B415" s="85" t="str">
        <f>VLOOKUP(A415,'DSM (ilala)'!A:F,3,FALSE)</f>
        <v>NGOME JESHI</v>
      </c>
      <c r="C415" s="51" t="s">
        <v>1309</v>
      </c>
      <c r="D415" t="str">
        <f>VLOOKUP(A415,'DSM (ilala)'!A:G,7,FALSE)</f>
        <v>Public</v>
      </c>
      <c r="E415" t="str">
        <f>VLOOKUP(A415,'DSM (ilala)'!A:F,6,FALSE)</f>
        <v>Dispensary</v>
      </c>
      <c r="F415">
        <f>VLOOKUP(A415,'DSM (ilala)'!A:E,5,FALSE)</f>
        <v>1</v>
      </c>
    </row>
    <row r="416" spans="1:6" x14ac:dyDescent="0.25">
      <c r="A416" s="64" t="s">
        <v>818</v>
      </c>
      <c r="B416" s="85" t="str">
        <f>VLOOKUP(A416,'DSM (ilala)'!A:F,3,FALSE)</f>
        <v>TIBA 2</v>
      </c>
      <c r="C416" s="51" t="s">
        <v>1309</v>
      </c>
      <c r="D416" t="str">
        <f>VLOOKUP(A416,'DSM (ilala)'!A:G,7,FALSE)</f>
        <v>Private</v>
      </c>
      <c r="E416" t="str">
        <f>VLOOKUP(A416,'DSM (ilala)'!A:F,6,FALSE)</f>
        <v>Dispensary</v>
      </c>
      <c r="F416">
        <f>VLOOKUP(A416,'DSM (ilala)'!A:E,5,FALSE)</f>
        <v>0</v>
      </c>
    </row>
    <row r="417" spans="1:6" x14ac:dyDescent="0.25">
      <c r="A417" s="51" t="s">
        <v>1090</v>
      </c>
      <c r="B417" t="str">
        <f>VLOOKUP(A417,Simiyu!A:D,4,FALSE)</f>
        <v>MWAFUGUJI</v>
      </c>
      <c r="C417" s="51" t="s">
        <v>1315</v>
      </c>
      <c r="D417" t="str">
        <f>VLOOKUP(A417,Simiyu!A:F,6,FALSE)</f>
        <v>Public</v>
      </c>
      <c r="E417" t="str">
        <f>VLOOKUP(A417,Simiyu!A:G,7,FALSE)</f>
        <v>Dispensary</v>
      </c>
      <c r="F417">
        <f>VLOOKUP(A417,Simiyu!A:E,5,FALSE)</f>
        <v>1</v>
      </c>
    </row>
    <row r="418" spans="1:6" x14ac:dyDescent="0.25">
      <c r="A418" s="51" t="s">
        <v>1091</v>
      </c>
      <c r="B418" t="str">
        <f>VLOOKUP(A418,Simiyu!A:D,4,FALSE)</f>
        <v xml:space="preserve">MEATU </v>
      </c>
      <c r="C418" s="51" t="s">
        <v>1315</v>
      </c>
      <c r="D418" t="str">
        <f>VLOOKUP(A418,Simiyu!A:F,6,FALSE)</f>
        <v>Public</v>
      </c>
      <c r="E418" t="str">
        <f>VLOOKUP(A418,Simiyu!A:G,7,FALSE)</f>
        <v>Hospital</v>
      </c>
      <c r="F418">
        <f>VLOOKUP(A418,Simiyu!A:E,5,FALSE)</f>
        <v>1</v>
      </c>
    </row>
    <row r="419" spans="1:6" x14ac:dyDescent="0.25">
      <c r="A419" s="51" t="s">
        <v>1092</v>
      </c>
      <c r="B419" t="str">
        <f>VLOOKUP(A419,Simiyu!A:D,4,FALSE)</f>
        <v>BAKWATA MAGANZO</v>
      </c>
      <c r="C419" s="51" t="s">
        <v>1315</v>
      </c>
      <c r="D419" t="str">
        <f>VLOOKUP(A419,Simiyu!A:F,6,FALSE)</f>
        <v>Private</v>
      </c>
      <c r="E419" t="str">
        <f>VLOOKUP(A419,Simiyu!A:G,7,FALSE)</f>
        <v>Dispensary</v>
      </c>
      <c r="F419">
        <f>VLOOKUP(A419,Simiyu!A:E,5,FALSE)</f>
        <v>1</v>
      </c>
    </row>
    <row r="420" spans="1:6" x14ac:dyDescent="0.25">
      <c r="A420" s="51" t="s">
        <v>1093</v>
      </c>
      <c r="B420" t="str">
        <f>VLOOKUP(A420,Simiyu!A:D,4,FALSE)</f>
        <v>MWANDOYA</v>
      </c>
      <c r="C420" s="51" t="s">
        <v>1315</v>
      </c>
      <c r="D420" t="str">
        <f>VLOOKUP(A420,Simiyu!A:F,6,FALSE)</f>
        <v>Public</v>
      </c>
      <c r="E420" t="str">
        <f>VLOOKUP(A420,Simiyu!A:G,7,FALSE)</f>
        <v>Health Centre</v>
      </c>
      <c r="F420">
        <f>VLOOKUP(A420,Simiyu!A:E,5,FALSE)</f>
        <v>0</v>
      </c>
    </row>
    <row r="421" spans="1:6" x14ac:dyDescent="0.25">
      <c r="A421" s="51" t="s">
        <v>1094</v>
      </c>
      <c r="B421" t="str">
        <f>VLOOKUP(A421,Simiyu!A:D,4,FALSE)</f>
        <v>MWANGUDO</v>
      </c>
      <c r="C421" s="51" t="s">
        <v>1315</v>
      </c>
      <c r="D421" t="str">
        <f>VLOOKUP(A421,Simiyu!A:F,6,FALSE)</f>
        <v>Public</v>
      </c>
      <c r="E421" t="str">
        <f>VLOOKUP(A421,Simiyu!A:G,7,FALSE)</f>
        <v>Dispensary</v>
      </c>
      <c r="F421">
        <f>VLOOKUP(A421,Simiyu!A:E,5,FALSE)</f>
        <v>1</v>
      </c>
    </row>
    <row r="422" spans="1:6" x14ac:dyDescent="0.25">
      <c r="A422" s="51" t="s">
        <v>1095</v>
      </c>
      <c r="B422" t="str">
        <f>VLOOKUP(A422,Simiyu!A:D,4,FALSE)</f>
        <v>ITINJE</v>
      </c>
      <c r="C422" s="51" t="s">
        <v>1315</v>
      </c>
      <c r="D422" t="str">
        <f>VLOOKUP(A422,Simiyu!A:F,6,FALSE)</f>
        <v>Public</v>
      </c>
      <c r="E422" t="str">
        <f>VLOOKUP(A422,Simiyu!A:G,7,FALSE)</f>
        <v>Dispensary</v>
      </c>
      <c r="F422">
        <f>VLOOKUP(A422,Simiyu!A:E,5,FALSE)</f>
        <v>1</v>
      </c>
    </row>
    <row r="423" spans="1:6" x14ac:dyDescent="0.25">
      <c r="A423" s="51" t="s">
        <v>1096</v>
      </c>
      <c r="B423" t="str">
        <f>VLOOKUP(A423,Simiyu!A:D,4,FALSE)</f>
        <v>IMALESEKO</v>
      </c>
      <c r="C423" s="51" t="s">
        <v>1315</v>
      </c>
      <c r="D423" t="str">
        <f>VLOOKUP(A423,Simiyu!A:F,6,FALSE)</f>
        <v>Public</v>
      </c>
      <c r="E423" t="str">
        <f>VLOOKUP(A423,Simiyu!A:G,7,FALSE)</f>
        <v>Dispensary</v>
      </c>
      <c r="F423">
        <f>VLOOKUP(A423,Simiyu!A:E,5,FALSE)</f>
        <v>1</v>
      </c>
    </row>
    <row r="424" spans="1:6" x14ac:dyDescent="0.25">
      <c r="A424" s="51" t="s">
        <v>1097</v>
      </c>
      <c r="B424" t="str">
        <f>VLOOKUP(A424,Simiyu!A:D,4,FALSE)</f>
        <v>SAKASAKA</v>
      </c>
      <c r="C424" s="51" t="s">
        <v>1315</v>
      </c>
      <c r="D424" t="str">
        <f>VLOOKUP(A424,Simiyu!A:F,6,FALSE)</f>
        <v>Public</v>
      </c>
      <c r="E424" t="str">
        <f>VLOOKUP(A424,Simiyu!A:G,7,FALSE)</f>
        <v>Dispensary</v>
      </c>
      <c r="F424">
        <f>VLOOKUP(A424,Simiyu!A:E,5,FALSE)</f>
        <v>1</v>
      </c>
    </row>
    <row r="425" spans="1:6" x14ac:dyDescent="0.25">
      <c r="A425" s="51" t="s">
        <v>1098</v>
      </c>
      <c r="B425" t="str">
        <f>VLOOKUP(A425,Simiyu!A:D,4,FALSE)</f>
        <v>MBUGAYABANHYA</v>
      </c>
      <c r="C425" s="51" t="s">
        <v>1315</v>
      </c>
      <c r="D425" t="str">
        <f>VLOOKUP(A425,Simiyu!A:F,6,FALSE)</f>
        <v>Public</v>
      </c>
      <c r="E425" t="str">
        <f>VLOOKUP(A425,Simiyu!A:G,7,FALSE)</f>
        <v>Dispensary</v>
      </c>
      <c r="F425">
        <f>VLOOKUP(A425,Simiyu!A:E,5,FALSE)</f>
        <v>0</v>
      </c>
    </row>
    <row r="426" spans="1:6" x14ac:dyDescent="0.25">
      <c r="A426" s="51" t="s">
        <v>1099</v>
      </c>
      <c r="B426" t="str">
        <f>VLOOKUP(A426,Simiyu!A:D,4,FALSE)</f>
        <v>MWAMANONGU</v>
      </c>
      <c r="C426" s="51" t="s">
        <v>1315</v>
      </c>
      <c r="D426" t="str">
        <f>VLOOKUP(A426,Simiyu!A:F,6,FALSE)</f>
        <v>Public</v>
      </c>
      <c r="E426" t="str">
        <f>VLOOKUP(A426,Simiyu!A:G,7,FALSE)</f>
        <v>Dispensary</v>
      </c>
      <c r="F426">
        <f>VLOOKUP(A426,Simiyu!A:E,5,FALSE)</f>
        <v>0</v>
      </c>
    </row>
    <row r="427" spans="1:6" x14ac:dyDescent="0.25">
      <c r="A427" s="51" t="s">
        <v>1100</v>
      </c>
      <c r="B427" t="str">
        <f>VLOOKUP(A427,Simiyu!A:D,4,FALSE)</f>
        <v>MWABUZO</v>
      </c>
      <c r="C427" s="51" t="s">
        <v>1315</v>
      </c>
      <c r="D427" t="str">
        <f>VLOOKUP(A427,Simiyu!A:F,6,FALSE)</f>
        <v>Public</v>
      </c>
      <c r="E427" t="str">
        <f>VLOOKUP(A427,Simiyu!A:G,7,FALSE)</f>
        <v>Dispensary</v>
      </c>
      <c r="F427">
        <f>VLOOKUP(A427,Simiyu!A:E,5,FALSE)</f>
        <v>1</v>
      </c>
    </row>
    <row r="428" spans="1:6" x14ac:dyDescent="0.25">
      <c r="A428" s="51" t="s">
        <v>1101</v>
      </c>
      <c r="B428" t="str">
        <f>VLOOKUP(A428,Simiyu!A:D,4,FALSE)</f>
        <v>KABONDO</v>
      </c>
      <c r="C428" s="51" t="s">
        <v>1315</v>
      </c>
      <c r="D428" t="str">
        <f>VLOOKUP(A428,Simiyu!A:F,6,FALSE)</f>
        <v>Public</v>
      </c>
      <c r="E428" t="str">
        <f>VLOOKUP(A428,Simiyu!A:G,7,FALSE)</f>
        <v>Dispensary</v>
      </c>
      <c r="F428">
        <f>VLOOKUP(A428,Simiyu!A:E,5,FALSE)</f>
        <v>1</v>
      </c>
    </row>
    <row r="429" spans="1:6" x14ac:dyDescent="0.25">
      <c r="A429" s="51" t="s">
        <v>1102</v>
      </c>
      <c r="B429" t="str">
        <f>VLOOKUP(A429,Simiyu!A:D,4,FALSE)</f>
        <v>MWANDU ITINJE</v>
      </c>
      <c r="C429" s="51" t="s">
        <v>1315</v>
      </c>
      <c r="D429" t="str">
        <f>VLOOKUP(A429,Simiyu!A:F,6,FALSE)</f>
        <v>Public</v>
      </c>
      <c r="E429" t="str">
        <f>VLOOKUP(A429,Simiyu!A:G,7,FALSE)</f>
        <v>Dispensary</v>
      </c>
      <c r="F429">
        <f>VLOOKUP(A429,Simiyu!A:E,5,FALSE)</f>
        <v>0</v>
      </c>
    </row>
    <row r="430" spans="1:6" x14ac:dyDescent="0.25">
      <c r="A430" s="51" t="s">
        <v>1103</v>
      </c>
      <c r="B430" t="str">
        <f>VLOOKUP(A430,Simiyu!A:D,4,FALSE)</f>
        <v>RC MWANHUZI</v>
      </c>
      <c r="C430" s="51" t="s">
        <v>1315</v>
      </c>
      <c r="D430" t="str">
        <f>VLOOKUP(A430,Simiyu!A:F,6,FALSE)</f>
        <v>Private</v>
      </c>
      <c r="E430" t="str">
        <f>VLOOKUP(A430,Simiyu!A:G,7,FALSE)</f>
        <v>Dispensary</v>
      </c>
      <c r="F430">
        <f>VLOOKUP(A430,Simiyu!A:E,5,FALSE)</f>
        <v>1</v>
      </c>
    </row>
    <row r="431" spans="1:6" x14ac:dyDescent="0.25">
      <c r="A431" s="51" t="s">
        <v>1104</v>
      </c>
      <c r="B431" t="str">
        <f>VLOOKUP(A431,Simiyu!A:D,4,FALSE)</f>
        <v>MWAMATIGA</v>
      </c>
      <c r="C431" s="51" t="s">
        <v>1315</v>
      </c>
      <c r="D431" t="str">
        <f>VLOOKUP(A431,Simiyu!A:F,6,FALSE)</f>
        <v>Public</v>
      </c>
      <c r="E431" t="str">
        <f>VLOOKUP(A431,Simiyu!A:G,7,FALSE)</f>
        <v>Dispensary</v>
      </c>
      <c r="F431">
        <f>VLOOKUP(A431,Simiyu!A:E,5,FALSE)</f>
        <v>0</v>
      </c>
    </row>
    <row r="432" spans="1:6" x14ac:dyDescent="0.25">
      <c r="A432" s="51" t="s">
        <v>1105</v>
      </c>
      <c r="B432" t="str">
        <f>VLOOKUP(A432,Simiyu!A:D,4,FALSE)</f>
        <v>MWABAGIMU</v>
      </c>
      <c r="C432" s="51" t="s">
        <v>1315</v>
      </c>
      <c r="D432" t="str">
        <f>VLOOKUP(A432,Simiyu!A:F,6,FALSE)</f>
        <v>Public</v>
      </c>
      <c r="E432" t="str">
        <f>VLOOKUP(A432,Simiyu!A:G,7,FALSE)</f>
        <v>Dispensary</v>
      </c>
      <c r="F432">
        <f>VLOOKUP(A432,Simiyu!A:E,5,FALSE)</f>
        <v>0</v>
      </c>
    </row>
    <row r="433" spans="1:6" x14ac:dyDescent="0.25">
      <c r="A433" s="51" t="s">
        <v>1106</v>
      </c>
      <c r="B433" t="str">
        <f>VLOOKUP(A433,Simiyu!A:D,4,FALSE)</f>
        <v>LINGEKA</v>
      </c>
      <c r="C433" s="51" t="s">
        <v>1315</v>
      </c>
      <c r="D433" t="str">
        <f>VLOOKUP(A433,Simiyu!A:F,6,FALSE)</f>
        <v>Public</v>
      </c>
      <c r="E433" t="str">
        <f>VLOOKUP(A433,Simiyu!A:G,7,FALSE)</f>
        <v>Dispensary</v>
      </c>
      <c r="F433">
        <f>VLOOKUP(A433,Simiyu!A:E,5,FALSE)</f>
        <v>0</v>
      </c>
    </row>
    <row r="434" spans="1:6" x14ac:dyDescent="0.25">
      <c r="A434" s="51" t="s">
        <v>1107</v>
      </c>
      <c r="B434" t="str">
        <f>VLOOKUP(A434,Simiyu!A:D,4,FALSE)</f>
        <v xml:space="preserve">BUKUNDI </v>
      </c>
      <c r="C434" s="51" t="s">
        <v>1315</v>
      </c>
      <c r="D434" t="str">
        <f>VLOOKUP(A434,Simiyu!A:F,6,FALSE)</f>
        <v>Public</v>
      </c>
      <c r="E434" t="str">
        <f>VLOOKUP(A434,Simiyu!A:G,7,FALSE)</f>
        <v>Health Centre</v>
      </c>
      <c r="F434">
        <f>VLOOKUP(A434,Simiyu!A:E,5,FALSE)</f>
        <v>0</v>
      </c>
    </row>
    <row r="435" spans="1:6" x14ac:dyDescent="0.25">
      <c r="A435" s="51" t="s">
        <v>1108</v>
      </c>
      <c r="B435" t="str">
        <f>VLOOKUP(A435,Simiyu!A:D,4,FALSE)</f>
        <v>MWABALEBI</v>
      </c>
      <c r="C435" s="51" t="s">
        <v>1315</v>
      </c>
      <c r="D435" t="str">
        <f>VLOOKUP(A435,Simiyu!A:F,6,FALSE)</f>
        <v>Public</v>
      </c>
      <c r="E435" t="str">
        <f>VLOOKUP(A435,Simiyu!A:G,7,FALSE)</f>
        <v>Dispensary</v>
      </c>
      <c r="F435">
        <f>VLOOKUP(A435,Simiyu!A:E,5,FALSE)</f>
        <v>0</v>
      </c>
    </row>
    <row r="436" spans="1:6" x14ac:dyDescent="0.25">
      <c r="A436" s="51" t="s">
        <v>1109</v>
      </c>
      <c r="B436" t="str">
        <f>VLOOKUP(A436,Simiyu!A:D,4,FALSE)</f>
        <v>PAJI</v>
      </c>
      <c r="C436" s="51" t="s">
        <v>1315</v>
      </c>
      <c r="D436" t="str">
        <f>VLOOKUP(A436,Simiyu!A:F,6,FALSE)</f>
        <v>Public</v>
      </c>
      <c r="E436" t="str">
        <f>VLOOKUP(A436,Simiyu!A:G,7,FALSE)</f>
        <v>Dispensary</v>
      </c>
      <c r="F436">
        <f>VLOOKUP(A436,Simiyu!A:E,5,FALSE)</f>
        <v>0</v>
      </c>
    </row>
    <row r="437" spans="1:6" x14ac:dyDescent="0.25">
      <c r="A437" s="51" t="s">
        <v>1110</v>
      </c>
      <c r="B437" t="str">
        <f>VLOOKUP(A437,Simiyu!A:D,4,FALSE)</f>
        <v>MSHIKAMANO BAKWATA</v>
      </c>
      <c r="C437" s="51" t="s">
        <v>1315</v>
      </c>
      <c r="D437" t="str">
        <f>VLOOKUP(A437,Simiyu!A:F,6,FALSE)</f>
        <v>Private</v>
      </c>
      <c r="E437" t="str">
        <f>VLOOKUP(A437,Simiyu!A:G,7,FALSE)</f>
        <v>Dispensary</v>
      </c>
      <c r="F437">
        <f>VLOOKUP(A437,Simiyu!A:E,5,FALSE)</f>
        <v>1</v>
      </c>
    </row>
    <row r="438" spans="1:6" x14ac:dyDescent="0.25">
      <c r="A438" s="51" t="s">
        <v>1111</v>
      </c>
      <c r="B438" t="str">
        <f>VLOOKUP(A438,Simiyu!A:D,4,FALSE)</f>
        <v>MWAMBITI</v>
      </c>
      <c r="C438" s="51" t="s">
        <v>1315</v>
      </c>
      <c r="D438" t="str">
        <f>VLOOKUP(A438,Simiyu!A:F,6,FALSE)</f>
        <v>Public</v>
      </c>
      <c r="E438" t="str">
        <f>VLOOKUP(A438,Simiyu!A:G,7,FALSE)</f>
        <v>Dispensary</v>
      </c>
      <c r="F438">
        <f>VLOOKUP(A438,Simiyu!A:E,5,FALSE)</f>
        <v>0</v>
      </c>
    </row>
    <row r="439" spans="1:6" x14ac:dyDescent="0.25">
      <c r="A439" s="51" t="s">
        <v>1112</v>
      </c>
      <c r="B439" t="str">
        <f>VLOOKUP(A439,Simiyu!A:D,4,FALSE)</f>
        <v>KISESA</v>
      </c>
      <c r="C439" s="51" t="s">
        <v>1315</v>
      </c>
      <c r="D439" t="str">
        <f>VLOOKUP(A439,Simiyu!A:F,6,FALSE)</f>
        <v>Public</v>
      </c>
      <c r="E439" t="str">
        <f>VLOOKUP(A439,Simiyu!A:G,7,FALSE)</f>
        <v>Dispensary</v>
      </c>
      <c r="F439">
        <f>VLOOKUP(A439,Simiyu!A:E,5,FALSE)</f>
        <v>0</v>
      </c>
    </row>
    <row r="440" spans="1:6" x14ac:dyDescent="0.25">
      <c r="A440" s="51" t="s">
        <v>1113</v>
      </c>
      <c r="B440" t="str">
        <f>VLOOKUP(A440,Simiyu!A:D,4,FALSE)</f>
        <v>MWABUMA</v>
      </c>
      <c r="C440" s="51" t="s">
        <v>1315</v>
      </c>
      <c r="D440" t="str">
        <f>VLOOKUP(A440,Simiyu!A:F,6,FALSE)</f>
        <v>Public</v>
      </c>
      <c r="E440" t="str">
        <f>VLOOKUP(A440,Simiyu!A:G,7,FALSE)</f>
        <v>Dispensary</v>
      </c>
      <c r="F440">
        <f>VLOOKUP(A440,Simiyu!A:E,5,FALSE)</f>
        <v>0</v>
      </c>
    </row>
    <row r="441" spans="1:6" x14ac:dyDescent="0.25">
      <c r="A441" s="51" t="s">
        <v>1114</v>
      </c>
      <c r="B441" t="str">
        <f>VLOOKUP(A441,Simiyu!A:D,4,FALSE)</f>
        <v>MWAMANIMBA</v>
      </c>
      <c r="C441" s="51" t="s">
        <v>1315</v>
      </c>
      <c r="D441" t="str">
        <f>VLOOKUP(A441,Simiyu!A:F,6,FALSE)</f>
        <v>Public</v>
      </c>
      <c r="E441" t="str">
        <f>VLOOKUP(A441,Simiyu!A:G,7,FALSE)</f>
        <v>Dispensary</v>
      </c>
      <c r="F441">
        <f>VLOOKUP(A441,Simiyu!A:E,5,FALSE)</f>
        <v>0</v>
      </c>
    </row>
    <row r="442" spans="1:6" x14ac:dyDescent="0.25">
      <c r="A442" s="51" t="s">
        <v>1115</v>
      </c>
      <c r="B442" t="str">
        <f>VLOOKUP(A442,Simiyu!A:D,4,FALSE)</f>
        <v>MWASHATA</v>
      </c>
      <c r="C442" s="51" t="s">
        <v>1315</v>
      </c>
      <c r="D442" t="str">
        <f>VLOOKUP(A442,Simiyu!A:F,6,FALSE)</f>
        <v>Public</v>
      </c>
      <c r="E442" t="str">
        <f>VLOOKUP(A442,Simiyu!A:G,7,FALSE)</f>
        <v>Dispensary</v>
      </c>
      <c r="F442">
        <f>VLOOKUP(A442,Simiyu!A:E,5,FALSE)</f>
        <v>0</v>
      </c>
    </row>
    <row r="443" spans="1:6" x14ac:dyDescent="0.25">
      <c r="A443" s="51" t="s">
        <v>1116</v>
      </c>
      <c r="B443" t="str">
        <f>VLOOKUP(A443,Simiyu!A:D,4,FALSE)</f>
        <v>MWAMISHALI</v>
      </c>
      <c r="C443" s="51" t="s">
        <v>1315</v>
      </c>
      <c r="D443" t="str">
        <f>VLOOKUP(A443,Simiyu!A:F,6,FALSE)</f>
        <v>Public</v>
      </c>
      <c r="E443" t="str">
        <f>VLOOKUP(A443,Simiyu!A:G,7,FALSE)</f>
        <v>Dispensary</v>
      </c>
      <c r="F443">
        <f>VLOOKUP(A443,Simiyu!A:E,5,FALSE)</f>
        <v>0</v>
      </c>
    </row>
    <row r="444" spans="1:6" x14ac:dyDescent="0.25">
      <c r="A444" s="51" t="s">
        <v>1117</v>
      </c>
      <c r="B444" t="str">
        <f>VLOOKUP(A444,Simiyu!A:D,4,FALSE)</f>
        <v>ISENGWA</v>
      </c>
      <c r="C444" s="51" t="s">
        <v>1315</v>
      </c>
      <c r="D444" t="str">
        <f>VLOOKUP(A444,Simiyu!A:F,6,FALSE)</f>
        <v>Public</v>
      </c>
      <c r="E444" t="str">
        <f>VLOOKUP(A444,Simiyu!A:G,7,FALSE)</f>
        <v>Dispensary</v>
      </c>
      <c r="F444">
        <f>VLOOKUP(A444,Simiyu!A:E,5,FALSE)</f>
        <v>0</v>
      </c>
    </row>
    <row r="445" spans="1:6" x14ac:dyDescent="0.25">
      <c r="A445" s="51" t="s">
        <v>1118</v>
      </c>
      <c r="B445" t="str">
        <f>VLOOKUP(A445,Simiyu!A:D,4,FALSE)</f>
        <v>NYANZA</v>
      </c>
      <c r="C445" s="51" t="s">
        <v>1315</v>
      </c>
      <c r="D445" t="str">
        <f>VLOOKUP(A445,Simiyu!A:F,6,FALSE)</f>
        <v>Public</v>
      </c>
      <c r="E445" t="str">
        <f>VLOOKUP(A445,Simiyu!A:G,7,FALSE)</f>
        <v>Dispensary</v>
      </c>
      <c r="F445">
        <f>VLOOKUP(A445,Simiyu!A:E,5,FALSE)</f>
        <v>0</v>
      </c>
    </row>
    <row r="446" spans="1:6" x14ac:dyDescent="0.25">
      <c r="A446" s="51" t="s">
        <v>1119</v>
      </c>
      <c r="B446" t="str">
        <f>VLOOKUP(A446,Simiyu!A:D,4,FALSE)</f>
        <v xml:space="preserve">MWABULUTAGO </v>
      </c>
      <c r="C446" s="51" t="s">
        <v>1315</v>
      </c>
      <c r="D446" t="str">
        <f>VLOOKUP(A446,Simiyu!A:F,6,FALSE)</f>
        <v>Public</v>
      </c>
      <c r="E446" t="str">
        <f>VLOOKUP(A446,Simiyu!A:G,7,FALSE)</f>
        <v>Dispensary</v>
      </c>
      <c r="F446">
        <f>VLOOKUP(A446,Simiyu!A:E,5,FALSE)</f>
        <v>0</v>
      </c>
    </row>
    <row r="447" spans="1:6" x14ac:dyDescent="0.25">
      <c r="A447" s="51" t="s">
        <v>1120</v>
      </c>
      <c r="B447" t="str">
        <f>VLOOKUP(A447,Simiyu!A:D,4,FALSE)</f>
        <v>MWANJOLO</v>
      </c>
      <c r="C447" s="51" t="s">
        <v>1315</v>
      </c>
      <c r="D447" t="str">
        <f>VLOOKUP(A447,Simiyu!A:F,6,FALSE)</f>
        <v>Public</v>
      </c>
      <c r="E447" t="str">
        <f>VLOOKUP(A447,Simiyu!A:G,7,FALSE)</f>
        <v>Dispensary</v>
      </c>
      <c r="F447">
        <f>VLOOKUP(A447,Simiyu!A:E,5,FALSE)</f>
        <v>0</v>
      </c>
    </row>
    <row r="448" spans="1:6" x14ac:dyDescent="0.25">
      <c r="A448" s="51" t="s">
        <v>1121</v>
      </c>
      <c r="B448" t="str">
        <f>VLOOKUP(A448,Simiyu!A:D,4,FALSE)</f>
        <v>MWABAGALU</v>
      </c>
      <c r="C448" s="51" t="s">
        <v>1315</v>
      </c>
      <c r="D448" t="str">
        <f>VLOOKUP(A448,Simiyu!A:F,6,FALSE)</f>
        <v>Public</v>
      </c>
      <c r="E448" t="str">
        <f>VLOOKUP(A448,Simiyu!A:G,7,FALSE)</f>
        <v>Dispensary</v>
      </c>
      <c r="F448">
        <f>VLOOKUP(A448,Simiyu!A:E,5,FALSE)</f>
        <v>0</v>
      </c>
    </row>
    <row r="449" spans="1:6" x14ac:dyDescent="0.25">
      <c r="A449" s="51" t="s">
        <v>1122</v>
      </c>
      <c r="B449" t="str">
        <f>VLOOKUP(A449,Simiyu!A:D,4,FALSE)</f>
        <v>BULYASHI</v>
      </c>
      <c r="C449" s="51" t="s">
        <v>1315</v>
      </c>
      <c r="D449" t="str">
        <f>VLOOKUP(A449,Simiyu!A:F,6,FALSE)</f>
        <v>Public</v>
      </c>
      <c r="E449" t="str">
        <f>VLOOKUP(A449,Simiyu!A:G,7,FALSE)</f>
        <v>Dispensary</v>
      </c>
      <c r="F449">
        <f>VLOOKUP(A449,Simiyu!A:E,5,FALSE)</f>
        <v>0</v>
      </c>
    </row>
    <row r="450" spans="1:6" x14ac:dyDescent="0.25">
      <c r="A450" s="51" t="s">
        <v>1123</v>
      </c>
      <c r="B450" t="str">
        <f>VLOOKUP(A450,Simiyu!A:D,4,FALSE)</f>
        <v>MWABUSALU</v>
      </c>
      <c r="C450" s="51" t="s">
        <v>1315</v>
      </c>
      <c r="D450" t="str">
        <f>VLOOKUP(A450,Simiyu!A:F,6,FALSE)</f>
        <v>Public</v>
      </c>
      <c r="E450" t="str">
        <f>VLOOKUP(A450,Simiyu!A:G,7,FALSE)</f>
        <v>Dispensary</v>
      </c>
      <c r="F450">
        <f>VLOOKUP(A450,Simiyu!A:E,5,FALSE)</f>
        <v>0</v>
      </c>
    </row>
    <row r="451" spans="1:6" x14ac:dyDescent="0.25">
      <c r="A451" s="51" t="s">
        <v>1124</v>
      </c>
      <c r="B451" t="str">
        <f>VLOOKUP(A451,Simiyu!A:D,4,FALSE)</f>
        <v>MAKAO</v>
      </c>
      <c r="C451" s="51" t="s">
        <v>1315</v>
      </c>
      <c r="D451" t="str">
        <f>VLOOKUP(A451,Simiyu!A:F,6,FALSE)</f>
        <v>Public</v>
      </c>
      <c r="E451" t="str">
        <f>VLOOKUP(A451,Simiyu!A:G,7,FALSE)</f>
        <v>Dispensary</v>
      </c>
      <c r="F451">
        <f>VLOOKUP(A451,Simiyu!A:E,5,FALSE)</f>
        <v>0</v>
      </c>
    </row>
    <row r="452" spans="1:6" x14ac:dyDescent="0.25">
      <c r="A452" s="51" t="s">
        <v>1125</v>
      </c>
      <c r="B452" t="str">
        <f>VLOOKUP(A452,Simiyu!A:D,4,FALSE)</f>
        <v>MWAGENI</v>
      </c>
      <c r="C452" s="51" t="s">
        <v>1315</v>
      </c>
      <c r="D452" t="str">
        <f>VLOOKUP(A452,Simiyu!A:F,6,FALSE)</f>
        <v>Public</v>
      </c>
      <c r="E452" t="str">
        <f>VLOOKUP(A452,Simiyu!A:G,7,FALSE)</f>
        <v>Dispensary</v>
      </c>
      <c r="F452">
        <f>VLOOKUP(A452,Simiyu!A:E,5,FALSE)</f>
        <v>0</v>
      </c>
    </row>
    <row r="453" spans="1:6" x14ac:dyDescent="0.25">
      <c r="A453" s="51" t="s">
        <v>1126</v>
      </c>
      <c r="B453" t="str">
        <f>VLOOKUP(A453,Simiyu!A:D,4,FALSE)</f>
        <v>CHAMBALA</v>
      </c>
      <c r="C453" s="51" t="s">
        <v>1315</v>
      </c>
      <c r="D453" t="str">
        <f>VLOOKUP(A453,Simiyu!A:F,6,FALSE)</f>
        <v>Public</v>
      </c>
      <c r="E453" t="str">
        <f>VLOOKUP(A453,Simiyu!A:G,7,FALSE)</f>
        <v>Dispensary</v>
      </c>
      <c r="F453">
        <f>VLOOKUP(A453,Simiyu!A:E,5,FALSE)</f>
        <v>0</v>
      </c>
    </row>
    <row r="454" spans="1:6" x14ac:dyDescent="0.25">
      <c r="A454" s="51" t="s">
        <v>1127</v>
      </c>
      <c r="B454" t="str">
        <f>VLOOKUP(A454,Simiyu!A:D,4,FALSE)</f>
        <v>NG'HOBOKO</v>
      </c>
      <c r="C454" s="51" t="s">
        <v>1315</v>
      </c>
      <c r="D454" t="str">
        <f>VLOOKUP(A454,Simiyu!A:F,6,FALSE)</f>
        <v>Public</v>
      </c>
      <c r="E454" t="str">
        <f>VLOOKUP(A454,Simiyu!A:G,7,FALSE)</f>
        <v>Dispensary</v>
      </c>
      <c r="F454">
        <f>VLOOKUP(A454,Simiyu!A:E,5,FALSE)</f>
        <v>0</v>
      </c>
    </row>
    <row r="455" spans="1:6" x14ac:dyDescent="0.25">
      <c r="A455" s="51" t="s">
        <v>1128</v>
      </c>
      <c r="B455" t="str">
        <f>VLOOKUP(A455,Simiyu!A:D,4,FALSE)</f>
        <v>MWAMANONI</v>
      </c>
      <c r="C455" s="51" t="s">
        <v>1315</v>
      </c>
      <c r="D455" t="str">
        <f>VLOOKUP(A455,Simiyu!A:F,6,FALSE)</f>
        <v>Public</v>
      </c>
      <c r="E455" t="str">
        <f>VLOOKUP(A455,Simiyu!A:G,7,FALSE)</f>
        <v>Dispensary</v>
      </c>
      <c r="F455">
        <f>VLOOKUP(A455,Simiyu!A:E,5,FALSE)</f>
        <v>0</v>
      </c>
    </row>
    <row r="456" spans="1:6" x14ac:dyDescent="0.25">
      <c r="A456" s="51" t="s">
        <v>1129</v>
      </c>
      <c r="B456" t="str">
        <f>VLOOKUP(A456,Simiyu!A:D,4,FALSE)</f>
        <v>LUBIGA</v>
      </c>
      <c r="C456" s="51" t="s">
        <v>1315</v>
      </c>
      <c r="D456" t="str">
        <f>VLOOKUP(A456,Simiyu!A:F,6,FALSE)</f>
        <v>Public</v>
      </c>
      <c r="E456" t="str">
        <f>VLOOKUP(A456,Simiyu!A:G,7,FALSE)</f>
        <v>Dispensary</v>
      </c>
      <c r="F456">
        <f>VLOOKUP(A456,Simiyu!A:E,5,FALSE)</f>
        <v>0</v>
      </c>
    </row>
    <row r="457" spans="1:6" x14ac:dyDescent="0.25">
      <c r="A457" s="51" t="s">
        <v>1130</v>
      </c>
      <c r="B457" t="str">
        <f>VLOOKUP(A457,Simiyu!A:D,4,FALSE)</f>
        <v>LONGALONHIGA</v>
      </c>
      <c r="C457" s="51" t="s">
        <v>1315</v>
      </c>
      <c r="D457" t="str">
        <f>VLOOKUP(A457,Simiyu!A:F,6,FALSE)</f>
        <v>Public</v>
      </c>
      <c r="E457" t="str">
        <f>VLOOKUP(A457,Simiyu!A:G,7,FALSE)</f>
        <v>Dispensary</v>
      </c>
      <c r="F457">
        <f>VLOOKUP(A457,Simiyu!A:E,5,FALSE)</f>
        <v>0</v>
      </c>
    </row>
    <row r="458" spans="1:6" x14ac:dyDescent="0.25">
      <c r="A458" s="51" t="s">
        <v>1131</v>
      </c>
      <c r="B458" t="str">
        <f>VLOOKUP(A458,Simiyu!A:D,4,FALSE)</f>
        <v>SEMU</v>
      </c>
      <c r="C458" s="51" t="s">
        <v>1315</v>
      </c>
      <c r="D458" t="str">
        <f>VLOOKUP(A458,Simiyu!A:F,6,FALSE)</f>
        <v>Public</v>
      </c>
      <c r="E458" t="str">
        <f>VLOOKUP(A458,Simiyu!A:G,7,FALSE)</f>
        <v>Dispensary</v>
      </c>
      <c r="F458">
        <f>VLOOKUP(A458,Simiyu!A:E,5,FALSE)</f>
        <v>0</v>
      </c>
    </row>
    <row r="459" spans="1:6" x14ac:dyDescent="0.25">
      <c r="A459" s="51" t="s">
        <v>1132</v>
      </c>
      <c r="B459" t="str">
        <f>VLOOKUP(A459,Simiyu!A:D,4,FALSE)</f>
        <v>MWAMALOLE</v>
      </c>
      <c r="C459" s="51" t="s">
        <v>1315</v>
      </c>
      <c r="D459" t="str">
        <f>VLOOKUP(A459,Simiyu!A:F,6,FALSE)</f>
        <v>Public</v>
      </c>
      <c r="E459" t="str">
        <f>VLOOKUP(A459,Simiyu!A:G,7,FALSE)</f>
        <v>Dispensary</v>
      </c>
      <c r="F459">
        <f>VLOOKUP(A459,Simiyu!A:E,5,FALSE)</f>
        <v>0</v>
      </c>
    </row>
    <row r="460" spans="1:6" x14ac:dyDescent="0.25">
      <c r="A460" s="51" t="s">
        <v>1133</v>
      </c>
      <c r="B460" t="str">
        <f>VLOOKUP(A460,Simiyu!A:D,4,FALSE)</f>
        <v>NKOMA.</v>
      </c>
      <c r="C460" s="51" t="s">
        <v>1315</v>
      </c>
      <c r="D460" t="str">
        <f>VLOOKUP(A460,Simiyu!A:F,6,FALSE)</f>
        <v>Public</v>
      </c>
      <c r="E460" t="str">
        <f>VLOOKUP(A460,Simiyu!A:G,7,FALSE)</f>
        <v>Dispensary</v>
      </c>
      <c r="F460">
        <f>VLOOKUP(A460,Simiyu!A:E,5,FALSE)</f>
        <v>0</v>
      </c>
    </row>
    <row r="461" spans="1:6" x14ac:dyDescent="0.25">
      <c r="A461" s="51" t="s">
        <v>1134</v>
      </c>
      <c r="B461" t="str">
        <f>VLOOKUP(A461,Simiyu!A:D,4,FALSE)</f>
        <v>MWAKIPOPO</v>
      </c>
      <c r="C461" s="51" t="s">
        <v>1315</v>
      </c>
      <c r="D461" t="str">
        <f>VLOOKUP(A461,Simiyu!A:F,6,FALSE)</f>
        <v>Public</v>
      </c>
      <c r="E461" t="str">
        <f>VLOOKUP(A461,Simiyu!A:G,7,FALSE)</f>
        <v>Dispensary</v>
      </c>
      <c r="F461">
        <f>VLOOKUP(A461,Simiyu!A:E,5,FALSE)</f>
        <v>0</v>
      </c>
    </row>
    <row r="462" spans="1:6" x14ac:dyDescent="0.25">
      <c r="A462" s="51" t="s">
        <v>1135</v>
      </c>
      <c r="B462" t="str">
        <f>VLOOKUP(A462,Simiyu!A:D,4,FALSE)</f>
        <v>NEW STAND BAKWATA DISP</v>
      </c>
      <c r="C462" s="51" t="s">
        <v>1315</v>
      </c>
      <c r="D462" t="str">
        <f>VLOOKUP(A462,Simiyu!A:F,6,FALSE)</f>
        <v>Private</v>
      </c>
      <c r="E462" t="str">
        <f>VLOOKUP(A462,Simiyu!A:G,7,FALSE)</f>
        <v>Dispensary</v>
      </c>
      <c r="F462">
        <f>VLOOKUP(A462,Simiyu!A:E,5,FALSE)</f>
        <v>0</v>
      </c>
    </row>
    <row r="463" spans="1:6" x14ac:dyDescent="0.25">
      <c r="A463" s="51" t="s">
        <v>1136</v>
      </c>
      <c r="B463" t="str">
        <f>VLOOKUP(A463,Simiyu!A:D,4,FALSE)</f>
        <v>JINAMO</v>
      </c>
      <c r="C463" s="51" t="s">
        <v>1315</v>
      </c>
      <c r="D463" t="str">
        <f>VLOOKUP(A463,Simiyu!A:F,6,FALSE)</f>
        <v>Public</v>
      </c>
      <c r="E463" t="str">
        <f>VLOOKUP(A463,Simiyu!A:G,7,FALSE)</f>
        <v>Dispensary</v>
      </c>
      <c r="F463">
        <f>VLOOKUP(A463,Simiyu!A:E,5,FALSE)</f>
        <v>0</v>
      </c>
    </row>
    <row r="464" spans="1:6" x14ac:dyDescent="0.25">
      <c r="A464" s="51" t="s">
        <v>1137</v>
      </c>
      <c r="B464" t="str">
        <f>VLOOKUP(A464,Simiyu!A:D,4,FALSE)</f>
        <v>MBALAGANE</v>
      </c>
      <c r="C464" s="51" t="s">
        <v>1315</v>
      </c>
      <c r="D464" t="str">
        <f>VLOOKUP(A464,Simiyu!A:F,6,FALSE)</f>
        <v>Public</v>
      </c>
      <c r="E464" t="str">
        <f>VLOOKUP(A464,Simiyu!A:G,7,FALSE)</f>
        <v>Dispensary</v>
      </c>
      <c r="F464">
        <f>VLOOKUP(A464,Simiyu!A:E,5,FALSE)</f>
        <v>0</v>
      </c>
    </row>
    <row r="465" spans="1:6" x14ac:dyDescent="0.25">
      <c r="A465" s="51" t="s">
        <v>1138</v>
      </c>
      <c r="B465" t="str">
        <f>VLOOKUP(A465,Simiyu!A:D,4,FALSE)</f>
        <v>MINYANDA</v>
      </c>
      <c r="C465" s="51" t="s">
        <v>1315</v>
      </c>
      <c r="D465" t="str">
        <f>VLOOKUP(A465,Simiyu!A:F,6,FALSE)</f>
        <v>Public</v>
      </c>
      <c r="E465" t="str">
        <f>VLOOKUP(A465,Simiyu!A:G,7,FALSE)</f>
        <v>Dispensary</v>
      </c>
      <c r="F465">
        <f>VLOOKUP(A465,Simiyu!A:E,5,FALSE)</f>
        <v>0</v>
      </c>
    </row>
    <row r="466" spans="1:6" x14ac:dyDescent="0.25">
      <c r="A466" s="51" t="s">
        <v>1139</v>
      </c>
      <c r="B466" t="str">
        <f>VLOOKUP(A466,Simiyu!A:D,4,FALSE)</f>
        <v>MWANGIKULU</v>
      </c>
      <c r="C466" s="51" t="s">
        <v>1315</v>
      </c>
      <c r="D466" t="str">
        <f>VLOOKUP(A466,Simiyu!A:F,6,FALSE)</f>
        <v>Public</v>
      </c>
      <c r="E466" t="str">
        <f>VLOOKUP(A466,Simiyu!A:G,7,FALSE)</f>
        <v>Dispensary</v>
      </c>
      <c r="F466">
        <f>VLOOKUP(A466,Simiyu!A:E,5,FALSE)</f>
        <v>0</v>
      </c>
    </row>
    <row r="467" spans="1:6" x14ac:dyDescent="0.25">
      <c r="A467" s="51" t="s">
        <v>1140</v>
      </c>
      <c r="B467" t="str">
        <f>VLOOKUP(A467,Simiyu!A:D,4,FALSE)</f>
        <v>MBUSHI</v>
      </c>
      <c r="C467" s="51" t="s">
        <v>1315</v>
      </c>
      <c r="D467" t="str">
        <f>VLOOKUP(A467,Simiyu!A:F,6,FALSE)</f>
        <v>Public</v>
      </c>
      <c r="E467" t="str">
        <f>VLOOKUP(A467,Simiyu!A:G,7,FALSE)</f>
        <v>Dispensary</v>
      </c>
      <c r="F467">
        <f>VLOOKUP(A467,Simiyu!A:E,5,FALSE)</f>
        <v>0</v>
      </c>
    </row>
    <row r="468" spans="1:6" x14ac:dyDescent="0.25">
      <c r="A468" s="51" t="s">
        <v>1141</v>
      </c>
      <c r="B468" t="str">
        <f>VLOOKUP(A468,Simiyu!A:D,4,FALSE)</f>
        <v>MWAKALUBA</v>
      </c>
      <c r="C468" s="51" t="s">
        <v>1315</v>
      </c>
      <c r="D468" t="str">
        <f>VLOOKUP(A468,Simiyu!A:F,6,FALSE)</f>
        <v>Public</v>
      </c>
      <c r="E468" t="str">
        <f>VLOOKUP(A468,Simiyu!A:G,7,FALSE)</f>
        <v>Dispensary</v>
      </c>
      <c r="F468">
        <f>VLOOKUP(A468,Simiyu!A:E,5,FALSE)</f>
        <v>0</v>
      </c>
    </row>
    <row r="469" spans="1:6" x14ac:dyDescent="0.25">
      <c r="A469" s="51" t="s">
        <v>1142</v>
      </c>
      <c r="B469" t="str">
        <f>VLOOKUP(A469,Simiyu!A:D,4,FALSE)</f>
        <v>SUNGU</v>
      </c>
      <c r="C469" s="51" t="s">
        <v>1315</v>
      </c>
      <c r="D469" t="str">
        <f>VLOOKUP(A469,Simiyu!A:F,6,FALSE)</f>
        <v>Public</v>
      </c>
      <c r="E469" t="str">
        <f>VLOOKUP(A469,Simiyu!A:G,7,FALSE)</f>
        <v>Dispensary</v>
      </c>
      <c r="F469">
        <f>VLOOKUP(A469,Simiyu!A:E,5,FALSE)</f>
        <v>0</v>
      </c>
    </row>
    <row r="470" spans="1:6" x14ac:dyDescent="0.25">
      <c r="A470" s="51" t="s">
        <v>1143</v>
      </c>
      <c r="B470" t="str">
        <f>VLOOKUP(A470,Simiyu!A:D,4,FALSE)</f>
        <v>IKINDILO HC</v>
      </c>
      <c r="C470" s="51" t="s">
        <v>1315</v>
      </c>
      <c r="D470" t="str">
        <f>VLOOKUP(A470,Simiyu!A:F,6,FALSE)</f>
        <v>Public</v>
      </c>
      <c r="E470" t="str">
        <f>VLOOKUP(A470,Simiyu!A:G,7,FALSE)</f>
        <v>Health Centre</v>
      </c>
      <c r="F470">
        <f>VLOOKUP(A470,Simiyu!A:E,5,FALSE)</f>
        <v>0</v>
      </c>
    </row>
    <row r="471" spans="1:6" x14ac:dyDescent="0.25">
      <c r="A471" s="51" t="s">
        <v>1144</v>
      </c>
      <c r="B471" t="str">
        <f>VLOOKUP(A471,Simiyu!A:D,4,FALSE)</f>
        <v>ZAGAYU HC</v>
      </c>
      <c r="C471" s="51" t="s">
        <v>1315</v>
      </c>
      <c r="D471" t="str">
        <f>VLOOKUP(A471,Simiyu!A:F,6,FALSE)</f>
        <v>Public</v>
      </c>
      <c r="E471" t="str">
        <f>VLOOKUP(A471,Simiyu!A:G,7,FALSE)</f>
        <v>Health Centre</v>
      </c>
      <c r="F471">
        <f>VLOOKUP(A471,Simiyu!A:E,5,FALSE)</f>
        <v>0</v>
      </c>
    </row>
    <row r="472" spans="1:6" x14ac:dyDescent="0.25">
      <c r="A472" s="51" t="s">
        <v>1145</v>
      </c>
      <c r="B472" t="str">
        <f>VLOOKUP(A472,Simiyu!A:D,4,FALSE)</f>
        <v>NKOMA HC</v>
      </c>
      <c r="C472" s="51" t="s">
        <v>1315</v>
      </c>
      <c r="D472" t="str">
        <f>VLOOKUP(A472,Simiyu!A:F,6,FALSE)</f>
        <v>Public</v>
      </c>
      <c r="E472" t="str">
        <f>VLOOKUP(A472,Simiyu!A:G,7,FALSE)</f>
        <v>Health Centre</v>
      </c>
      <c r="F472">
        <f>VLOOKUP(A472,Simiyu!A:E,5,FALSE)</f>
        <v>1</v>
      </c>
    </row>
    <row r="473" spans="1:6" x14ac:dyDescent="0.25">
      <c r="A473" s="51" t="s">
        <v>1146</v>
      </c>
      <c r="B473" t="str">
        <f>VLOOKUP(A473,Simiyu!A:D,4,FALSE)</f>
        <v>SAGATI DISP</v>
      </c>
      <c r="C473" s="51" t="s">
        <v>1315</v>
      </c>
      <c r="D473" t="str">
        <f>VLOOKUP(A473,Simiyu!A:F,6,FALSE)</f>
        <v>Unknown</v>
      </c>
      <c r="E473" t="str">
        <f>VLOOKUP(A473,Simiyu!A:G,7,FALSE)</f>
        <v>Dispensary</v>
      </c>
      <c r="F473">
        <f>VLOOKUP(A473,Simiyu!A:E,5,FALSE)</f>
        <v>0</v>
      </c>
    </row>
    <row r="474" spans="1:6" x14ac:dyDescent="0.25">
      <c r="A474" s="51" t="s">
        <v>1147</v>
      </c>
      <c r="B474" t="str">
        <f>VLOOKUP(A474,Simiyu!A:D,4,FALSE)</f>
        <v>MWASWALE DISP</v>
      </c>
      <c r="C474" s="51" t="s">
        <v>1315</v>
      </c>
      <c r="D474" t="str">
        <f>VLOOKUP(A474,Simiyu!A:F,6,FALSE)</f>
        <v>Unknown</v>
      </c>
      <c r="E474" t="str">
        <f>VLOOKUP(A474,Simiyu!A:G,7,FALSE)</f>
        <v>Dispensary</v>
      </c>
      <c r="F474">
        <f>VLOOKUP(A474,Simiyu!A:E,5,FALSE)</f>
        <v>0</v>
      </c>
    </row>
    <row r="475" spans="1:6" x14ac:dyDescent="0.25">
      <c r="A475" s="51" t="s">
        <v>1148</v>
      </c>
      <c r="B475" t="str">
        <f>VLOOKUP(A475,Simiyu!A:D,4,FALSE)</f>
        <v>NANGALE DISP</v>
      </c>
      <c r="C475" s="51" t="s">
        <v>1315</v>
      </c>
      <c r="D475" t="str">
        <f>VLOOKUP(A475,Simiyu!A:F,6,FALSE)</f>
        <v>Unknown</v>
      </c>
      <c r="E475" t="str">
        <f>VLOOKUP(A475,Simiyu!A:G,7,FALSE)</f>
        <v>Dispensary</v>
      </c>
      <c r="F475">
        <f>VLOOKUP(A475,Simiyu!A:E,5,FALSE)</f>
        <v>0</v>
      </c>
    </row>
    <row r="476" spans="1:6" x14ac:dyDescent="0.25">
      <c r="A476" s="51" t="s">
        <v>1149</v>
      </c>
      <c r="B476" t="str">
        <f>VLOOKUP(A476,Simiyu!A:D,4,FALSE)</f>
        <v>MIGATO DISP</v>
      </c>
      <c r="C476" s="51" t="s">
        <v>1315</v>
      </c>
      <c r="D476" t="str">
        <f>VLOOKUP(A476,Simiyu!A:F,6,FALSE)</f>
        <v>Unknown</v>
      </c>
      <c r="E476" t="str">
        <f>VLOOKUP(A476,Simiyu!A:G,7,FALSE)</f>
        <v>Dispensary</v>
      </c>
      <c r="F476">
        <f>VLOOKUP(A476,Simiyu!A:E,5,FALSE)</f>
        <v>0</v>
      </c>
    </row>
    <row r="477" spans="1:6" x14ac:dyDescent="0.25">
      <c r="A477" s="51" t="s">
        <v>1150</v>
      </c>
      <c r="B477" t="str">
        <f>VLOOKUP(A477,Simiyu!A:D,4,FALSE)</f>
        <v>MWABUKI DISP</v>
      </c>
      <c r="C477" s="51" t="s">
        <v>1315</v>
      </c>
      <c r="D477" t="str">
        <f>VLOOKUP(A477,Simiyu!A:F,6,FALSE)</f>
        <v>Unknown</v>
      </c>
      <c r="E477" t="str">
        <f>VLOOKUP(A477,Simiyu!A:G,7,FALSE)</f>
        <v>Dispensary</v>
      </c>
      <c r="F477">
        <f>VLOOKUP(A477,Simiyu!A:E,5,FALSE)</f>
        <v>0</v>
      </c>
    </row>
    <row r="478" spans="1:6" x14ac:dyDescent="0.25">
      <c r="A478" s="51" t="s">
        <v>1151</v>
      </c>
      <c r="B478" t="str">
        <f>VLOOKUP(A478,Simiyu!A:D,4,FALSE)</f>
        <v>HABIYA</v>
      </c>
      <c r="C478" s="51" t="s">
        <v>1315</v>
      </c>
      <c r="D478" t="str">
        <f>VLOOKUP(A478,Simiyu!A:F,6,FALSE)</f>
        <v>Unknown</v>
      </c>
      <c r="E478" t="str">
        <f>VLOOKUP(A478,Simiyu!A:G,7,FALSE)</f>
        <v>Dispensary</v>
      </c>
      <c r="F478">
        <f>VLOOKUP(A478,Simiyu!A:E,5,FALSE)</f>
        <v>0</v>
      </c>
    </row>
    <row r="479" spans="1:6" x14ac:dyDescent="0.25">
      <c r="A479" s="51" t="s">
        <v>1152</v>
      </c>
      <c r="B479" t="str">
        <f>VLOOKUP(A479,Simiyu!A:D,4,FALSE)</f>
        <v>BUMERA DISP</v>
      </c>
      <c r="C479" s="51" t="s">
        <v>1315</v>
      </c>
      <c r="D479" t="str">
        <f>VLOOKUP(A479,Simiyu!A:F,6,FALSE)</f>
        <v>Unknown</v>
      </c>
      <c r="E479" t="str">
        <f>VLOOKUP(A479,Simiyu!A:G,7,FALSE)</f>
        <v>Dispensary</v>
      </c>
      <c r="F479">
        <f>VLOOKUP(A479,Simiyu!A:E,5,FALSE)</f>
        <v>0</v>
      </c>
    </row>
    <row r="480" spans="1:6" x14ac:dyDescent="0.25">
      <c r="A480" s="51" t="s">
        <v>1153</v>
      </c>
      <c r="B480" t="str">
        <f>VLOOKUP(A480,Simiyu!A:D,4,FALSE)</f>
        <v>GASWA DISP</v>
      </c>
      <c r="C480" s="51" t="s">
        <v>1315</v>
      </c>
      <c r="D480" t="str">
        <f>VLOOKUP(A480,Simiyu!A:F,6,FALSE)</f>
        <v>Unknown</v>
      </c>
      <c r="E480" t="str">
        <f>VLOOKUP(A480,Simiyu!A:G,7,FALSE)</f>
        <v>Dispensary</v>
      </c>
      <c r="F480">
        <f>VLOOKUP(A480,Simiyu!A:E,5,FALSE)</f>
        <v>0</v>
      </c>
    </row>
    <row r="481" spans="1:6" x14ac:dyDescent="0.25">
      <c r="A481" s="51" t="s">
        <v>1154</v>
      </c>
      <c r="B481" t="str">
        <f>VLOOKUP(A481,Simiyu!A:D,4,FALSE)</f>
        <v>MHUNZE DISP</v>
      </c>
      <c r="C481" s="51" t="s">
        <v>1315</v>
      </c>
      <c r="D481" t="str">
        <f>VLOOKUP(A481,Simiyu!A:F,6,FALSE)</f>
        <v>Unknown</v>
      </c>
      <c r="E481" t="str">
        <f>VLOOKUP(A481,Simiyu!A:G,7,FALSE)</f>
        <v>Dispensary</v>
      </c>
      <c r="F481">
        <f>VLOOKUP(A481,Simiyu!A:E,5,FALSE)</f>
        <v>0</v>
      </c>
    </row>
    <row r="482" spans="1:6" x14ac:dyDescent="0.25">
      <c r="A482" s="51" t="s">
        <v>1155</v>
      </c>
      <c r="B482" t="str">
        <f>VLOOKUP(A482,Simiyu!A:D,4,FALSE)</f>
        <v>LAGANGABILILI DISP</v>
      </c>
      <c r="C482" s="51" t="s">
        <v>1315</v>
      </c>
      <c r="D482" t="str">
        <f>VLOOKUP(A482,Simiyu!A:F,6,FALSE)</f>
        <v>Unknown</v>
      </c>
      <c r="E482" t="str">
        <f>VLOOKUP(A482,Simiyu!A:G,7,FALSE)</f>
        <v>Dispensary</v>
      </c>
      <c r="F482">
        <f>VLOOKUP(A482,Simiyu!A:E,5,FALSE)</f>
        <v>0</v>
      </c>
    </row>
    <row r="483" spans="1:6" x14ac:dyDescent="0.25">
      <c r="A483" s="51" t="s">
        <v>1156</v>
      </c>
      <c r="B483" t="str">
        <f>VLOOKUP(A483,Simiyu!A:D,4,FALSE)</f>
        <v>NANGA DISP</v>
      </c>
      <c r="C483" s="51" t="s">
        <v>1315</v>
      </c>
      <c r="D483" t="str">
        <f>VLOOKUP(A483,Simiyu!A:F,6,FALSE)</f>
        <v>Unknown</v>
      </c>
      <c r="E483" t="str">
        <f>VLOOKUP(A483,Simiyu!A:G,7,FALSE)</f>
        <v>Dispensary</v>
      </c>
      <c r="F483">
        <f>VLOOKUP(A483,Simiyu!A:E,5,FALSE)</f>
        <v>0</v>
      </c>
    </row>
    <row r="484" spans="1:6" x14ac:dyDescent="0.25">
      <c r="A484" s="51" t="s">
        <v>1157</v>
      </c>
      <c r="B484" t="str">
        <f>VLOOKUP(A484,Simiyu!A:D,4,FALSE)</f>
        <v>MAHEMBE DISP</v>
      </c>
      <c r="C484" s="51" t="s">
        <v>1315</v>
      </c>
      <c r="D484" t="str">
        <f>VLOOKUP(A484,Simiyu!A:F,6,FALSE)</f>
        <v>Unknown</v>
      </c>
      <c r="E484" t="str">
        <f>VLOOKUP(A484,Simiyu!A:G,7,FALSE)</f>
        <v>Dispensary</v>
      </c>
      <c r="F484">
        <f>VLOOKUP(A484,Simiyu!A:E,5,FALSE)</f>
        <v>1</v>
      </c>
    </row>
    <row r="485" spans="1:6" x14ac:dyDescent="0.25">
      <c r="A485" s="51" t="s">
        <v>1158</v>
      </c>
      <c r="B485" t="str">
        <f>VLOOKUP(A485,Simiyu!A:D,4,FALSE)</f>
        <v>KINAMWELI DISP</v>
      </c>
      <c r="C485" s="51" t="s">
        <v>1315</v>
      </c>
      <c r="D485" t="str">
        <f>VLOOKUP(A485,Simiyu!A:F,6,FALSE)</f>
        <v>Unknown</v>
      </c>
      <c r="E485" t="str">
        <f>VLOOKUP(A485,Simiyu!A:G,7,FALSE)</f>
        <v>Dispensary</v>
      </c>
      <c r="F485">
        <f>VLOOKUP(A485,Simiyu!A:E,5,FALSE)</f>
        <v>0</v>
      </c>
    </row>
    <row r="486" spans="1:6" x14ac:dyDescent="0.25">
      <c r="A486" s="51" t="s">
        <v>1159</v>
      </c>
      <c r="B486" t="str">
        <f>VLOOKUP(A486,Simiyu!A:D,4,FALSE)</f>
        <v>SUNZULA DISP</v>
      </c>
      <c r="C486" s="51" t="s">
        <v>1315</v>
      </c>
      <c r="D486" t="str">
        <f>VLOOKUP(A486,Simiyu!A:F,6,FALSE)</f>
        <v>Unknown</v>
      </c>
      <c r="E486" t="str">
        <f>VLOOKUP(A486,Simiyu!A:G,7,FALSE)</f>
        <v>Dispensary</v>
      </c>
      <c r="F486">
        <f>VLOOKUP(A486,Simiyu!A:E,5,FALSE)</f>
        <v>0</v>
      </c>
    </row>
    <row r="487" spans="1:6" x14ac:dyDescent="0.25">
      <c r="A487" s="51" t="s">
        <v>1160</v>
      </c>
      <c r="B487" t="str">
        <f>VLOOKUP(A487,Simiyu!A:D,4,FALSE)</f>
        <v>SAWIDA DISP</v>
      </c>
      <c r="C487" s="51" t="s">
        <v>1315</v>
      </c>
      <c r="D487" t="str">
        <f>VLOOKUP(A487,Simiyu!A:F,6,FALSE)</f>
        <v>Unknown</v>
      </c>
      <c r="E487" t="str">
        <f>VLOOKUP(A487,Simiyu!A:G,7,FALSE)</f>
        <v>Dispensary</v>
      </c>
      <c r="F487">
        <f>VLOOKUP(A487,Simiyu!A:E,5,FALSE)</f>
        <v>0</v>
      </c>
    </row>
    <row r="488" spans="1:6" x14ac:dyDescent="0.25">
      <c r="A488" s="51" t="s">
        <v>1161</v>
      </c>
      <c r="B488" t="str">
        <f>VLOOKUP(A488,Simiyu!A:D,4,FALSE)</f>
        <v>MWANUNUI DISP</v>
      </c>
      <c r="C488" s="51" t="s">
        <v>1315</v>
      </c>
      <c r="D488" t="str">
        <f>VLOOKUP(A488,Simiyu!A:F,6,FALSE)</f>
        <v>Unknown</v>
      </c>
      <c r="E488" t="str">
        <f>VLOOKUP(A488,Simiyu!A:G,7,FALSE)</f>
        <v>Dispensary</v>
      </c>
      <c r="F488">
        <f>VLOOKUP(A488,Simiyu!A:E,5,FALSE)</f>
        <v>0</v>
      </c>
    </row>
    <row r="489" spans="1:6" x14ac:dyDescent="0.25">
      <c r="A489" s="51" t="s">
        <v>1162</v>
      </c>
      <c r="B489" t="str">
        <f>VLOOKUP(A489,Simiyu!A:D,4,FALSE)</f>
        <v>MWAMAPALALA DISP</v>
      </c>
      <c r="C489" s="51" t="s">
        <v>1315</v>
      </c>
      <c r="D489" t="str">
        <f>VLOOKUP(A489,Simiyu!A:F,6,FALSE)</f>
        <v>Unknown</v>
      </c>
      <c r="E489" t="str">
        <f>VLOOKUP(A489,Simiyu!A:G,7,FALSE)</f>
        <v>Dispensary</v>
      </c>
      <c r="F489">
        <f>VLOOKUP(A489,Simiyu!A:E,5,FALSE)</f>
        <v>1</v>
      </c>
    </row>
    <row r="490" spans="1:6" x14ac:dyDescent="0.25">
      <c r="A490" s="51" t="s">
        <v>1163</v>
      </c>
      <c r="B490" t="str">
        <f>VLOOKUP(A490,Simiyu!A:D,4,FALSE)</f>
        <v>BUNAMALA  MBUGANI DISP</v>
      </c>
      <c r="C490" s="51" t="s">
        <v>1315</v>
      </c>
      <c r="D490" t="str">
        <f>VLOOKUP(A490,Simiyu!A:F,6,FALSE)</f>
        <v>Unknown</v>
      </c>
      <c r="E490" t="str">
        <f>VLOOKUP(A490,Simiyu!A:G,7,FALSE)</f>
        <v>Dispensary</v>
      </c>
      <c r="F490">
        <f>VLOOKUP(A490,Simiyu!A:E,5,FALSE)</f>
        <v>0</v>
      </c>
    </row>
    <row r="491" spans="1:6" x14ac:dyDescent="0.25">
      <c r="A491" s="51" t="s">
        <v>1164</v>
      </c>
      <c r="B491" t="str">
        <f>VLOOKUP(A491,Simiyu!A:D,4,FALSE)</f>
        <v>NYAMALAPA DISP</v>
      </c>
      <c r="C491" s="51" t="s">
        <v>1315</v>
      </c>
      <c r="D491" t="str">
        <f>VLOOKUP(A491,Simiyu!A:F,6,FALSE)</f>
        <v>Unknown</v>
      </c>
      <c r="E491" t="str">
        <f>VLOOKUP(A491,Simiyu!A:G,7,FALSE)</f>
        <v>Dispensary</v>
      </c>
      <c r="F491">
        <f>VLOOKUP(A491,Simiyu!A:E,5,FALSE)</f>
        <v>0</v>
      </c>
    </row>
    <row r="492" spans="1:6" x14ac:dyDescent="0.25">
      <c r="A492" s="51" t="s">
        <v>1165</v>
      </c>
      <c r="B492" t="str">
        <f>VLOOKUP(A492,Simiyu!A:D,4,FALSE)</f>
        <v>LUGULU DISP</v>
      </c>
      <c r="C492" s="51" t="s">
        <v>1315</v>
      </c>
      <c r="D492" t="str">
        <f>VLOOKUP(A492,Simiyu!A:F,6,FALSE)</f>
        <v>Unknown</v>
      </c>
      <c r="E492" t="str">
        <f>VLOOKUP(A492,Simiyu!A:G,7,FALSE)</f>
        <v>Dispensary</v>
      </c>
      <c r="F492">
        <f>VLOOKUP(A492,Simiyu!A:E,5,FALSE)</f>
        <v>1</v>
      </c>
    </row>
    <row r="493" spans="1:6" x14ac:dyDescent="0.25">
      <c r="A493" s="51" t="s">
        <v>1166</v>
      </c>
      <c r="B493" t="str">
        <f>VLOOKUP(A493,Simiyu!A:D,4,FALSE)</f>
        <v>ZANZUI DISP</v>
      </c>
      <c r="C493" s="51" t="s">
        <v>1315</v>
      </c>
      <c r="D493" t="str">
        <f>VLOOKUP(A493,Simiyu!A:F,6,FALSE)</f>
        <v>Unknown</v>
      </c>
      <c r="E493" t="str">
        <f>VLOOKUP(A493,Simiyu!A:G,7,FALSE)</f>
        <v>Dispensary</v>
      </c>
      <c r="F493">
        <f>VLOOKUP(A493,Simiyu!A:E,5,FALSE)</f>
        <v>1</v>
      </c>
    </row>
    <row r="494" spans="1:6" x14ac:dyDescent="0.25">
      <c r="A494" s="51" t="s">
        <v>1167</v>
      </c>
      <c r="B494" t="str">
        <f>VLOOKUP(A494,Simiyu!A:D,4,FALSE)</f>
        <v>WAZAZI DISP</v>
      </c>
      <c r="C494" s="51" t="s">
        <v>1315</v>
      </c>
      <c r="D494" t="str">
        <f>VLOOKUP(A494,Simiyu!A:F,6,FALSE)</f>
        <v>Unknown</v>
      </c>
      <c r="E494" t="str">
        <f>VLOOKUP(A494,Simiyu!A:G,7,FALSE)</f>
        <v>Dispensary</v>
      </c>
      <c r="F494">
        <f>VLOOKUP(A494,Simiyu!A:E,5,FALSE)</f>
        <v>0</v>
      </c>
    </row>
    <row r="495" spans="1:6" x14ac:dyDescent="0.25">
      <c r="A495" s="51" t="s">
        <v>1168</v>
      </c>
      <c r="B495" t="str">
        <f>VLOOKUP(A495,Simiyu!A:D,4,FALSE)</f>
        <v>U.W.T DISPENSARY</v>
      </c>
      <c r="C495" s="51" t="s">
        <v>1315</v>
      </c>
      <c r="D495" t="str">
        <f>VLOOKUP(A495,Simiyu!A:F,6,FALSE)</f>
        <v>Unknown</v>
      </c>
      <c r="E495" t="str">
        <f>VLOOKUP(A495,Simiyu!A:G,7,FALSE)</f>
        <v>Dispensary</v>
      </c>
      <c r="F495">
        <f>VLOOKUP(A495,Simiyu!A:E,5,FALSE)</f>
        <v>0</v>
      </c>
    </row>
    <row r="496" spans="1:6" x14ac:dyDescent="0.25">
      <c r="A496" s="51" t="s">
        <v>1169</v>
      </c>
      <c r="B496" t="str">
        <f>VLOOKUP(A496,Simiyu!A:D,4,FALSE)</f>
        <v>KASHISHI DISP</v>
      </c>
      <c r="C496" s="51" t="s">
        <v>1315</v>
      </c>
      <c r="D496" t="str">
        <f>VLOOKUP(A496,Simiyu!A:F,6,FALSE)</f>
        <v>Unknown</v>
      </c>
      <c r="E496" t="str">
        <f>VLOOKUP(A496,Simiyu!A:G,7,FALSE)</f>
        <v>Dispensary</v>
      </c>
      <c r="F496">
        <f>VLOOKUP(A496,Simiyu!A:E,5,FALSE)</f>
        <v>0</v>
      </c>
    </row>
    <row r="497" spans="1:6" x14ac:dyDescent="0.25">
      <c r="A497" s="51" t="s">
        <v>1170</v>
      </c>
      <c r="B497" t="str">
        <f>VLOOKUP(A497,Simiyu!A:D,4,FALSE)</f>
        <v>NGEME DISP</v>
      </c>
      <c r="C497" s="51" t="s">
        <v>1315</v>
      </c>
      <c r="D497" t="str">
        <f>VLOOKUP(A497,Simiyu!A:F,6,FALSE)</f>
        <v>Unknown</v>
      </c>
      <c r="E497" t="str">
        <f>VLOOKUP(A497,Simiyu!A:G,7,FALSE)</f>
        <v>Dispensary</v>
      </c>
      <c r="F497">
        <f>VLOOKUP(A497,Simiyu!A:E,5,FALSE)</f>
        <v>0</v>
      </c>
    </row>
    <row r="498" spans="1:6" x14ac:dyDescent="0.25">
      <c r="A498" s="51" t="s">
        <v>1171</v>
      </c>
      <c r="B498" t="str">
        <f>VLOOKUP(A498,Simiyu!A:D,4,FALSE)</f>
        <v>CHINAMILI DISP</v>
      </c>
      <c r="C498" s="51" t="s">
        <v>1315</v>
      </c>
      <c r="D498" t="str">
        <f>VLOOKUP(A498,Simiyu!A:F,6,FALSE)</f>
        <v>Unknown</v>
      </c>
      <c r="E498" t="str">
        <f>VLOOKUP(A498,Simiyu!A:G,7,FALSE)</f>
        <v>Dispensary</v>
      </c>
      <c r="F498">
        <f>VLOOKUP(A498,Simiyu!A:E,5,FALSE)</f>
        <v>0</v>
      </c>
    </row>
    <row r="499" spans="1:6" x14ac:dyDescent="0.25">
      <c r="A499" s="51" t="s">
        <v>1172</v>
      </c>
      <c r="B499" t="str">
        <f>VLOOKUP(A499,Simiyu!A:D,4,FALSE)</f>
        <v>NKUYU DISPENSARY</v>
      </c>
      <c r="C499" s="51" t="s">
        <v>1315</v>
      </c>
      <c r="D499" t="str">
        <f>VLOOKUP(A499,Simiyu!A:F,6,FALSE)</f>
        <v>Unknown</v>
      </c>
      <c r="E499" t="str">
        <f>VLOOKUP(A499,Simiyu!A:G,7,FALSE)</f>
        <v>Dispensary</v>
      </c>
      <c r="F499">
        <f>VLOOKUP(A499,Simiyu!A:E,5,FALSE)</f>
        <v>0</v>
      </c>
    </row>
    <row r="500" spans="1:6" x14ac:dyDescent="0.25">
      <c r="A500" s="51" t="s">
        <v>1173</v>
      </c>
      <c r="B500" t="str">
        <f>VLOOKUP(A500,Simiyu!A:D,4,FALSE)</f>
        <v>MITOBO DISPENSARY</v>
      </c>
      <c r="C500" s="51" t="s">
        <v>1315</v>
      </c>
      <c r="D500" t="str">
        <f>VLOOKUP(A500,Simiyu!A:F,6,FALSE)</f>
        <v>Unknown</v>
      </c>
      <c r="E500" t="str">
        <f>VLOOKUP(A500,Simiyu!A:G,7,FALSE)</f>
        <v>Dispensary</v>
      </c>
      <c r="F500">
        <f>VLOOKUP(A500,Simiyu!A:E,5,FALSE)</f>
        <v>0</v>
      </c>
    </row>
    <row r="501" spans="1:6" x14ac:dyDescent="0.25">
      <c r="A501" s="51" t="s">
        <v>1174</v>
      </c>
      <c r="B501" t="str">
        <f>VLOOKUP(A501,Simiyu!A:D,4,FALSE)</f>
        <v>LONGALOMBOGO DISPENSARY</v>
      </c>
      <c r="C501" s="51" t="s">
        <v>1315</v>
      </c>
      <c r="D501" t="str">
        <f>VLOOKUP(A501,Simiyu!A:F,6,FALSE)</f>
        <v>Unknown</v>
      </c>
      <c r="E501" t="str">
        <f>VLOOKUP(A501,Simiyu!A:G,7,FALSE)</f>
        <v>Dispensary</v>
      </c>
      <c r="F501">
        <f>VLOOKUP(A501,Simiyu!A:E,5,FALSE)</f>
        <v>0</v>
      </c>
    </row>
    <row r="502" spans="1:6" x14ac:dyDescent="0.25">
      <c r="A502" s="51" t="s">
        <v>1175</v>
      </c>
      <c r="B502" t="str">
        <f>VLOOKUP(A502,Simiyu!A:D,4,FALSE)</f>
        <v>ISANGA DISPENSARY</v>
      </c>
      <c r="C502" s="51" t="s">
        <v>1315</v>
      </c>
      <c r="D502" t="str">
        <f>VLOOKUP(A502,Simiyu!A:F,6,FALSE)</f>
        <v>Unknown</v>
      </c>
      <c r="E502" t="str">
        <f>VLOOKUP(A502,Simiyu!A:G,7,FALSE)</f>
        <v>Dispensary</v>
      </c>
      <c r="F502">
        <f>VLOOKUP(A502,Simiyu!A:E,5,FALSE)</f>
        <v>1</v>
      </c>
    </row>
    <row r="503" spans="1:6" x14ac:dyDescent="0.25">
      <c r="A503" s="51" t="s">
        <v>1176</v>
      </c>
      <c r="B503" t="str">
        <f>VLOOKUP(A503,Simiyu!A:D,4,FALSE)</f>
        <v>BUNAMHALA CHUONI DISPENSARY</v>
      </c>
      <c r="C503" s="51" t="s">
        <v>1315</v>
      </c>
      <c r="D503" t="str">
        <f>VLOOKUP(A503,Simiyu!A:F,6,FALSE)</f>
        <v>Unknown</v>
      </c>
      <c r="E503" t="str">
        <f>VLOOKUP(A503,Simiyu!A:G,7,FALSE)</f>
        <v>Dispensary</v>
      </c>
      <c r="F503">
        <f>VLOOKUP(A503,Simiyu!A:E,5,FALSE)</f>
        <v>0</v>
      </c>
    </row>
    <row r="504" spans="1:6" x14ac:dyDescent="0.25">
      <c r="A504" s="51" t="s">
        <v>1177</v>
      </c>
      <c r="B504" t="str">
        <f>VLOOKUP(A504,Simiyu!A:D,4,FALSE)</f>
        <v>BUPANDAGILA SDA DISP</v>
      </c>
      <c r="C504" s="51" t="s">
        <v>1315</v>
      </c>
      <c r="D504" t="str">
        <f>VLOOKUP(A504,Simiyu!A:F,6,FALSE)</f>
        <v>Unknown</v>
      </c>
      <c r="E504" t="str">
        <f>VLOOKUP(A504,Simiyu!A:G,7,FALSE)</f>
        <v>Dispensary</v>
      </c>
      <c r="F504">
        <f>VLOOKUP(A504,Simiyu!A:E,5,FALSE)</f>
        <v>0</v>
      </c>
    </row>
    <row r="505" spans="1:6" x14ac:dyDescent="0.25">
      <c r="A505" s="51" t="s">
        <v>1178</v>
      </c>
      <c r="B505" t="str">
        <f>VLOOKUP(A505,Simiyu!A:D,4,FALSE)</f>
        <v>DR. MADUHU DISPENSARY</v>
      </c>
      <c r="C505" s="51" t="s">
        <v>1315</v>
      </c>
      <c r="D505" t="str">
        <f>VLOOKUP(A505,Simiyu!A:F,6,FALSE)</f>
        <v>Unknown</v>
      </c>
      <c r="E505" t="str">
        <f>VLOOKUP(A505,Simiyu!A:G,7,FALSE)</f>
        <v>Dispensary</v>
      </c>
      <c r="F505">
        <f>VLOOKUP(A505,Simiyu!A:E,5,FALSE)</f>
        <v>0</v>
      </c>
    </row>
    <row r="506" spans="1:6" x14ac:dyDescent="0.25">
      <c r="A506" s="51" t="s">
        <v>1179</v>
      </c>
      <c r="B506" t="str">
        <f>VLOOKUP(A506,Simiyu!A:D,4,FALSE)</f>
        <v>DR. MWIJAGE CLINIC</v>
      </c>
      <c r="C506" s="51" t="s">
        <v>1315</v>
      </c>
      <c r="D506" t="str">
        <f>VLOOKUP(A506,Simiyu!A:F,6,FALSE)</f>
        <v>Unknown</v>
      </c>
      <c r="E506" t="str">
        <f>VLOOKUP(A506,Simiyu!A:G,7,FALSE)</f>
        <v>Dispensary</v>
      </c>
      <c r="F506">
        <f>VLOOKUP(A506,Simiyu!A:E,5,FALSE)</f>
        <v>0</v>
      </c>
    </row>
    <row r="507" spans="1:6" x14ac:dyDescent="0.25">
      <c r="A507" s="51" t="s">
        <v>1180</v>
      </c>
      <c r="B507" t="str">
        <f>VLOOKUP(A507,Simiyu!A:D,4,FALSE)</f>
        <v>GUDUWE DISPENSARY</v>
      </c>
      <c r="C507" s="51" t="s">
        <v>1315</v>
      </c>
      <c r="D507" t="str">
        <f>VLOOKUP(A507,Simiyu!A:F,6,FALSE)</f>
        <v>Unknown</v>
      </c>
      <c r="E507" t="str">
        <f>VLOOKUP(A507,Simiyu!A:G,7,FALSE)</f>
        <v>Dispensary</v>
      </c>
      <c r="F507">
        <f>VLOOKUP(A507,Simiyu!A:E,5,FALSE)</f>
        <v>0</v>
      </c>
    </row>
    <row r="508" spans="1:6" x14ac:dyDescent="0.25">
      <c r="A508" s="51" t="s">
        <v>1181</v>
      </c>
      <c r="B508" t="str">
        <f>VLOOKUP(A508,Simiyu!A:D,4,FALSE)</f>
        <v>KILULU DISPENSARY</v>
      </c>
      <c r="C508" s="51" t="s">
        <v>1315</v>
      </c>
      <c r="D508" t="str">
        <f>VLOOKUP(A508,Simiyu!A:F,6,FALSE)</f>
        <v>Unknown</v>
      </c>
      <c r="E508" t="str">
        <f>VLOOKUP(A508,Simiyu!A:G,7,FALSE)</f>
        <v>Dispensary</v>
      </c>
      <c r="F508">
        <f>VLOOKUP(A508,Simiyu!A:E,5,FALSE)</f>
        <v>0</v>
      </c>
    </row>
    <row r="509" spans="1:6" x14ac:dyDescent="0.25">
      <c r="A509" s="51" t="s">
        <v>1182</v>
      </c>
      <c r="B509" t="str">
        <f>VLOOKUP(A509,Simiyu!A:D,4,FALSE)</f>
        <v>MAJAHIDA AICT DISPENSARY</v>
      </c>
      <c r="C509" s="51" t="s">
        <v>1315</v>
      </c>
      <c r="D509" t="str">
        <f>VLOOKUP(A509,Simiyu!A:F,6,FALSE)</f>
        <v>Unknown</v>
      </c>
      <c r="E509" t="str">
        <f>VLOOKUP(A509,Simiyu!A:G,7,FALSE)</f>
        <v>Dispensary</v>
      </c>
      <c r="F509">
        <f>VLOOKUP(A509,Simiyu!A:E,5,FALSE)</f>
        <v>1</v>
      </c>
    </row>
    <row r="510" spans="1:6" x14ac:dyDescent="0.25">
      <c r="A510" s="51" t="s">
        <v>1183</v>
      </c>
      <c r="B510" t="str">
        <f>VLOOKUP(A510,Simiyu!A:D,4,FALSE)</f>
        <v>MATALE DISPENSARY</v>
      </c>
      <c r="C510" s="51" t="s">
        <v>1315</v>
      </c>
      <c r="D510" t="str">
        <f>VLOOKUP(A510,Simiyu!A:F,6,FALSE)</f>
        <v>Unknown</v>
      </c>
      <c r="E510" t="str">
        <f>VLOOKUP(A510,Simiyu!A:G,7,FALSE)</f>
        <v>Dispensary</v>
      </c>
      <c r="F510">
        <f>VLOOKUP(A510,Simiyu!A:E,5,FALSE)</f>
        <v>0</v>
      </c>
    </row>
    <row r="511" spans="1:6" x14ac:dyDescent="0.25">
      <c r="A511" s="51" t="s">
        <v>1184</v>
      </c>
      <c r="B511" t="str">
        <f>VLOOKUP(A511,Simiyu!A:D,4,FALSE)</f>
        <v>MUHOJA KMT DISPENSARY</v>
      </c>
      <c r="C511" s="51" t="s">
        <v>1315</v>
      </c>
      <c r="D511" t="str">
        <f>VLOOKUP(A511,Simiyu!A:F,6,FALSE)</f>
        <v>Unknown</v>
      </c>
      <c r="E511" t="str">
        <f>VLOOKUP(A511,Simiyu!A:G,7,FALSE)</f>
        <v>Dispensary</v>
      </c>
      <c r="F511">
        <f>VLOOKUP(A511,Simiyu!A:E,5,FALSE)</f>
        <v>1</v>
      </c>
    </row>
    <row r="512" spans="1:6" x14ac:dyDescent="0.25">
      <c r="A512" s="51" t="s">
        <v>1185</v>
      </c>
      <c r="B512" t="str">
        <f>VLOOKUP(A512,Simiyu!A:D,4,FALSE)</f>
        <v>MWAKIBUGA DISPENSARY</v>
      </c>
      <c r="C512" s="51" t="s">
        <v>1315</v>
      </c>
      <c r="D512" t="str">
        <f>VLOOKUP(A512,Simiyu!A:F,6,FALSE)</f>
        <v>Unknown</v>
      </c>
      <c r="E512" t="str">
        <f>VLOOKUP(A512,Simiyu!A:G,7,FALSE)</f>
        <v>Dispensary</v>
      </c>
      <c r="F512">
        <f>VLOOKUP(A512,Simiyu!A:E,5,FALSE)</f>
        <v>1</v>
      </c>
    </row>
    <row r="513" spans="1:6" x14ac:dyDescent="0.25">
      <c r="A513" s="51" t="s">
        <v>1186</v>
      </c>
      <c r="B513" t="str">
        <f>VLOOKUP(A513,Simiyu!A:D,4,FALSE)</f>
        <v>MWANALEGUMA DISPENSARY</v>
      </c>
      <c r="C513" s="51" t="s">
        <v>1315</v>
      </c>
      <c r="D513" t="str">
        <f>VLOOKUP(A513,Simiyu!A:F,6,FALSE)</f>
        <v>Unknown</v>
      </c>
      <c r="E513" t="str">
        <f>VLOOKUP(A513,Simiyu!A:G,7,FALSE)</f>
        <v>Dispensary</v>
      </c>
      <c r="F513">
        <f>VLOOKUP(A513,Simiyu!A:E,5,FALSE)</f>
        <v>0</v>
      </c>
    </row>
    <row r="514" spans="1:6" x14ac:dyDescent="0.25">
      <c r="A514" s="51" t="s">
        <v>1187</v>
      </c>
      <c r="B514" t="str">
        <f>VLOOKUP(A514,Simiyu!A:D,4,FALSE)</f>
        <v>NYANGOKOLWA DISPENSARY</v>
      </c>
      <c r="C514" s="51" t="s">
        <v>1315</v>
      </c>
      <c r="D514" t="str">
        <f>VLOOKUP(A514,Simiyu!A:F,6,FALSE)</f>
        <v>Unknown</v>
      </c>
      <c r="E514" t="str">
        <f>VLOOKUP(A514,Simiyu!A:G,7,FALSE)</f>
        <v>Dispensary</v>
      </c>
      <c r="F514">
        <f>VLOOKUP(A514,Simiyu!A:E,5,FALSE)</f>
        <v>1</v>
      </c>
    </row>
    <row r="515" spans="1:6" x14ac:dyDescent="0.25">
      <c r="A515" s="51" t="s">
        <v>1188</v>
      </c>
      <c r="B515" t="str">
        <f>VLOOKUP(A515,Simiyu!A:D,4,FALSE)</f>
        <v>NYAUMATA DISPENSARY</v>
      </c>
      <c r="C515" s="51" t="s">
        <v>1315</v>
      </c>
      <c r="D515" t="str">
        <f>VLOOKUP(A515,Simiyu!A:F,6,FALSE)</f>
        <v>Unknown</v>
      </c>
      <c r="E515" t="str">
        <f>VLOOKUP(A515,Simiyu!A:G,7,FALSE)</f>
        <v>Dispensary</v>
      </c>
      <c r="F515">
        <f>VLOOKUP(A515,Simiyu!A:E,5,FALSE)</f>
        <v>1</v>
      </c>
    </row>
    <row r="516" spans="1:6" x14ac:dyDescent="0.25">
      <c r="A516" s="51" t="s">
        <v>1189</v>
      </c>
      <c r="B516" t="str">
        <f>VLOOKUP(A516,Simiyu!A:D,4,FALSE)</f>
        <v>OLD MASWA DISPENSARY</v>
      </c>
      <c r="C516" s="51" t="s">
        <v>1315</v>
      </c>
      <c r="D516" t="str">
        <f>VLOOKUP(A516,Simiyu!A:F,6,FALSE)</f>
        <v>Unknown</v>
      </c>
      <c r="E516" t="str">
        <f>VLOOKUP(A516,Simiyu!A:G,7,FALSE)</f>
        <v>Dispensary</v>
      </c>
      <c r="F516">
        <f>VLOOKUP(A516,Simiyu!A:E,5,FALSE)</f>
        <v>1</v>
      </c>
    </row>
    <row r="517" spans="1:6" x14ac:dyDescent="0.25">
      <c r="A517" s="51" t="s">
        <v>1190</v>
      </c>
      <c r="B517" t="str">
        <f>VLOOKUP(A517,Simiyu!A:D,4,FALSE)</f>
        <v>BARIADI MAGEREZA</v>
      </c>
      <c r="C517" s="51" t="s">
        <v>1315</v>
      </c>
      <c r="D517" t="str">
        <f>VLOOKUP(A517,Simiyu!A:F,6,FALSE)</f>
        <v>Unknown</v>
      </c>
      <c r="E517" t="str">
        <f>VLOOKUP(A517,Simiyu!A:G,7,FALSE)</f>
        <v>Dispensary</v>
      </c>
      <c r="F517">
        <f>VLOOKUP(A517,Simiyu!A:E,5,FALSE)</f>
        <v>0</v>
      </c>
    </row>
    <row r="518" spans="1:6" x14ac:dyDescent="0.25">
      <c r="A518" s="51" t="s">
        <v>1191</v>
      </c>
      <c r="B518" t="str">
        <f>VLOOKUP(A518,Simiyu!A:D,4,FALSE)</f>
        <v>DITIMA DISPENSARY</v>
      </c>
      <c r="C518" s="51" t="s">
        <v>1315</v>
      </c>
      <c r="D518" t="str">
        <f>VLOOKUP(A518,Simiyu!A:F,6,FALSE)</f>
        <v>Unknown</v>
      </c>
      <c r="E518" t="str">
        <f>VLOOKUP(A518,Simiyu!A:G,7,FALSE)</f>
        <v>Dispensary</v>
      </c>
      <c r="F518">
        <f>VLOOKUP(A518,Simiyu!A:E,5,FALSE)</f>
        <v>0</v>
      </c>
    </row>
    <row r="519" spans="1:6" x14ac:dyDescent="0.25">
      <c r="A519" s="51" t="s">
        <v>1192</v>
      </c>
      <c r="B519" t="str">
        <f>VLOOKUP(A519,Simiyu!A:D,4,FALSE)</f>
        <v>NGULYATI HEALTH CENTRE</v>
      </c>
      <c r="C519" s="51" t="s">
        <v>1315</v>
      </c>
      <c r="D519" t="str">
        <f>VLOOKUP(A519,Simiyu!A:F,6,FALSE)</f>
        <v>Unknown</v>
      </c>
      <c r="E519" t="str">
        <f>VLOOKUP(A519,Simiyu!A:G,7,FALSE)</f>
        <v>Health Centre</v>
      </c>
      <c r="F519">
        <f>VLOOKUP(A519,Simiyu!A:E,5,FALSE)</f>
        <v>1</v>
      </c>
    </row>
    <row r="520" spans="1:6" x14ac:dyDescent="0.25">
      <c r="A520" s="51" t="s">
        <v>1193</v>
      </c>
      <c r="B520" t="str">
        <f>VLOOKUP(A520,Simiyu!A:D,4,FALSE)</f>
        <v>MUUNGANO HEALTH CENTRE</v>
      </c>
      <c r="C520" s="51" t="s">
        <v>1315</v>
      </c>
      <c r="D520" t="str">
        <f>VLOOKUP(A520,Simiyu!A:F,6,FALSE)</f>
        <v>Unknown</v>
      </c>
      <c r="E520" t="str">
        <f>VLOOKUP(A520,Simiyu!A:G,7,FALSE)</f>
        <v>Health Centre</v>
      </c>
      <c r="F520">
        <f>VLOOKUP(A520,Simiyu!A:E,5,FALSE)</f>
        <v>0</v>
      </c>
    </row>
    <row r="521" spans="1:6" x14ac:dyDescent="0.25">
      <c r="A521" s="51" t="s">
        <v>1194</v>
      </c>
      <c r="B521" t="str">
        <f>VLOOKUP(A521,Simiyu!A:D,4,FALSE)</f>
        <v xml:space="preserve">BARIADI TOWN COUNCIL  </v>
      </c>
      <c r="C521" s="51" t="s">
        <v>1315</v>
      </c>
      <c r="D521" t="str">
        <f>VLOOKUP(A521,Simiyu!A:F,6,FALSE)</f>
        <v>Unknown</v>
      </c>
      <c r="E521" t="str">
        <f>VLOOKUP(A521,Simiyu!A:G,7,FALSE)</f>
        <v>Hospital</v>
      </c>
      <c r="F521">
        <f>VLOOKUP(A521,Simiyu!A:E,5,FALSE)</f>
        <v>1</v>
      </c>
    </row>
    <row r="522" spans="1:6" x14ac:dyDescent="0.25">
      <c r="A522" s="51" t="s">
        <v>1195</v>
      </c>
      <c r="B522" t="str">
        <f>VLOOKUP(A522,Simiyu!A:D,4,FALSE)</f>
        <v>MASWA</v>
      </c>
      <c r="C522" s="51" t="s">
        <v>1315</v>
      </c>
      <c r="D522" t="str">
        <f>VLOOKUP(A522,Simiyu!A:F,6,FALSE)</f>
        <v>Unknown</v>
      </c>
      <c r="E522" t="str">
        <f>VLOOKUP(A522,Simiyu!A:G,7,FALSE)</f>
        <v>Hospital</v>
      </c>
      <c r="F522">
        <f>VLOOKUP(A522,Simiyu!A:E,5,FALSE)</f>
        <v>1</v>
      </c>
    </row>
    <row r="523" spans="1:6" x14ac:dyDescent="0.25">
      <c r="A523" s="51" t="s">
        <v>1196</v>
      </c>
      <c r="B523" t="str">
        <f>VLOOKUP(A523,Simiyu!A:D,4,FALSE)</f>
        <v>SONGAMBELE RC</v>
      </c>
      <c r="C523" s="51" t="s">
        <v>1315</v>
      </c>
      <c r="D523" t="str">
        <f>VLOOKUP(A523,Simiyu!A:F,6,FALSE)</f>
        <v>Unknown</v>
      </c>
      <c r="E523" t="str">
        <f>VLOOKUP(A523,Simiyu!A:G,7,FALSE)</f>
        <v>Health Centre</v>
      </c>
      <c r="F523">
        <f>VLOOKUP(A523,Simiyu!A:E,5,FALSE)</f>
        <v>1</v>
      </c>
    </row>
    <row r="524" spans="1:6" x14ac:dyDescent="0.25">
      <c r="A524" s="51" t="s">
        <v>1197</v>
      </c>
      <c r="B524" t="str">
        <f>VLOOKUP(A524,Simiyu!A:D,4,FALSE)</f>
        <v xml:space="preserve">Byuna </v>
      </c>
      <c r="C524" s="51" t="s">
        <v>1315</v>
      </c>
      <c r="D524" t="str">
        <f>VLOOKUP(A524,Simiyu!A:F,6,FALSE)</f>
        <v>Unknown</v>
      </c>
      <c r="E524" t="str">
        <f>VLOOKUP(A524,Simiyu!A:G,7,FALSE)</f>
        <v>Health Centre</v>
      </c>
      <c r="F524">
        <f>VLOOKUP(A524,Simiyu!A:E,5,FALSE)</f>
        <v>0</v>
      </c>
    </row>
    <row r="525" spans="1:6" x14ac:dyDescent="0.25">
      <c r="A525" s="51" t="s">
        <v>1198</v>
      </c>
      <c r="B525" t="str">
        <f>VLOOKUP(A525,Simiyu!A:D,4,FALSE)</f>
        <v>GAMBOSI</v>
      </c>
      <c r="C525" s="51" t="s">
        <v>1315</v>
      </c>
      <c r="D525" t="str">
        <f>VLOOKUP(A525,Simiyu!A:F,6,FALSE)</f>
        <v>Unknown</v>
      </c>
      <c r="E525" t="str">
        <f>VLOOKUP(A525,Simiyu!A:G,7,FALSE)</f>
        <v>Dispensary</v>
      </c>
      <c r="F525">
        <f>VLOOKUP(A525,Simiyu!A:E,5,FALSE)</f>
        <v>0</v>
      </c>
    </row>
    <row r="526" spans="1:6" x14ac:dyDescent="0.25">
      <c r="A526" s="51" t="s">
        <v>1199</v>
      </c>
      <c r="B526" t="str">
        <f>VLOOKUP(A526,Simiyu!A:D,4,FALSE)</f>
        <v>NKOLOLO DISP</v>
      </c>
      <c r="C526" s="51" t="s">
        <v>1315</v>
      </c>
      <c r="D526" t="str">
        <f>VLOOKUP(A526,Simiyu!A:F,6,FALSE)</f>
        <v>Unknown</v>
      </c>
      <c r="E526" t="str">
        <f>VLOOKUP(A526,Simiyu!A:G,7,FALSE)</f>
        <v>Dispensary</v>
      </c>
      <c r="F526">
        <f>VLOOKUP(A526,Simiyu!A:E,5,FALSE)</f>
        <v>1</v>
      </c>
    </row>
    <row r="527" spans="1:6" x14ac:dyDescent="0.25">
      <c r="A527" s="51" t="s">
        <v>1200</v>
      </c>
      <c r="B527" t="str">
        <f>VLOOKUP(A527,Simiyu!A:D,4,FALSE)</f>
        <v xml:space="preserve">IHUSI DISPENSARY </v>
      </c>
      <c r="C527" s="51" t="s">
        <v>1315</v>
      </c>
      <c r="D527" t="str">
        <f>VLOOKUP(A527,Simiyu!A:F,6,FALSE)</f>
        <v>Unknown</v>
      </c>
      <c r="E527" t="str">
        <f>VLOOKUP(A527,Simiyu!A:G,7,FALSE)</f>
        <v>Dispensary</v>
      </c>
      <c r="F527">
        <f>VLOOKUP(A527,Simiyu!A:E,5,FALSE)</f>
        <v>0</v>
      </c>
    </row>
    <row r="528" spans="1:6" x14ac:dyDescent="0.25">
      <c r="A528" s="51" t="s">
        <v>1201</v>
      </c>
      <c r="B528" t="str">
        <f>VLOOKUP(A528,Simiyu!A:D,4,FALSE)</f>
        <v>NYAWA DISPENSARY</v>
      </c>
      <c r="C528" s="51" t="s">
        <v>1315</v>
      </c>
      <c r="D528" t="str">
        <f>VLOOKUP(A528,Simiyu!A:F,6,FALSE)</f>
        <v>Unknown</v>
      </c>
      <c r="E528" t="str">
        <f>VLOOKUP(A528,Simiyu!A:G,7,FALSE)</f>
        <v>Dispensary</v>
      </c>
      <c r="F528">
        <f>VLOOKUP(A528,Simiyu!A:E,5,FALSE)</f>
        <v>0</v>
      </c>
    </row>
    <row r="529" spans="1:6" x14ac:dyDescent="0.25">
      <c r="A529" s="51" t="s">
        <v>1202</v>
      </c>
      <c r="B529" t="str">
        <f>VLOOKUP(A529,Simiyu!A:D,4,FALSE)</f>
        <v>HALAWA</v>
      </c>
      <c r="C529" s="51" t="s">
        <v>1315</v>
      </c>
      <c r="D529" t="str">
        <f>VLOOKUP(A529,Simiyu!A:F,6,FALSE)</f>
        <v>Unknown</v>
      </c>
      <c r="E529" t="str">
        <f>VLOOKUP(A529,Simiyu!A:G,7,FALSE)</f>
        <v>Dispensary</v>
      </c>
      <c r="F529">
        <f>VLOOKUP(A529,Simiyu!A:E,5,FALSE)</f>
        <v>0</v>
      </c>
    </row>
    <row r="530" spans="1:6" x14ac:dyDescent="0.25">
      <c r="A530" s="51" t="s">
        <v>1203</v>
      </c>
      <c r="B530" t="str">
        <f>VLOOKUP(A530,Simiyu!A:D,4,FALSE)</f>
        <v>NG'ARITA</v>
      </c>
      <c r="C530" s="51" t="s">
        <v>1315</v>
      </c>
      <c r="D530" t="str">
        <f>VLOOKUP(A530,Simiyu!A:F,6,FALSE)</f>
        <v>Unknown</v>
      </c>
      <c r="E530" t="str">
        <f>VLOOKUP(A530,Simiyu!A:G,7,FALSE)</f>
        <v>Dispensary</v>
      </c>
      <c r="F530">
        <f>VLOOKUP(A530,Simiyu!A:E,5,FALSE)</f>
        <v>0</v>
      </c>
    </row>
    <row r="531" spans="1:6" x14ac:dyDescent="0.25">
      <c r="A531" s="51" t="s">
        <v>1204</v>
      </c>
      <c r="B531" t="str">
        <f>VLOOKUP(A531,Simiyu!A:D,4,FALSE)</f>
        <v>MASEWA</v>
      </c>
      <c r="C531" s="51" t="s">
        <v>1315</v>
      </c>
      <c r="D531" t="str">
        <f>VLOOKUP(A531,Simiyu!A:F,6,FALSE)</f>
        <v>Unknown</v>
      </c>
      <c r="E531" t="str">
        <f>VLOOKUP(A531,Simiyu!A:G,7,FALSE)</f>
        <v>Dispensary</v>
      </c>
      <c r="F531">
        <f>VLOOKUP(A531,Simiyu!A:E,5,FALSE)</f>
        <v>1</v>
      </c>
    </row>
    <row r="532" spans="1:6" x14ac:dyDescent="0.25">
      <c r="A532" s="51" t="s">
        <v>1205</v>
      </c>
      <c r="B532" t="str">
        <f>VLOOKUP(A532,Simiyu!A:D,4,FALSE)</f>
        <v>IGEGU</v>
      </c>
      <c r="C532" s="51" t="s">
        <v>1315</v>
      </c>
      <c r="D532" t="str">
        <f>VLOOKUP(A532,Simiyu!A:F,6,FALSE)</f>
        <v>Unknown</v>
      </c>
      <c r="E532" t="str">
        <f>VLOOKUP(A532,Simiyu!A:G,7,FALSE)</f>
        <v>Dispensary</v>
      </c>
      <c r="F532">
        <f>VLOOKUP(A532,Simiyu!A:E,5,FALSE)</f>
        <v>1</v>
      </c>
    </row>
    <row r="533" spans="1:6" x14ac:dyDescent="0.25">
      <c r="A533" s="51" t="s">
        <v>1206</v>
      </c>
      <c r="B533" t="str">
        <f>VLOOKUP(A533,Simiyu!A:D,4,FALSE)</f>
        <v xml:space="preserve">IKUNGULYAMBESI DISPENSARY </v>
      </c>
      <c r="C533" s="51" t="s">
        <v>1315</v>
      </c>
      <c r="D533" t="str">
        <f>VLOOKUP(A533,Simiyu!A:F,6,FALSE)</f>
        <v>Unknown</v>
      </c>
      <c r="E533" t="str">
        <f>VLOOKUP(A533,Simiyu!A:G,7,FALSE)</f>
        <v>Dispensary</v>
      </c>
      <c r="F533">
        <f>VLOOKUP(A533,Simiyu!A:E,5,FALSE)</f>
        <v>0</v>
      </c>
    </row>
    <row r="534" spans="1:6" x14ac:dyDescent="0.25">
      <c r="A534" s="51" t="s">
        <v>1207</v>
      </c>
      <c r="B534" t="str">
        <f>VLOOKUP(A534,Simiyu!A:D,4,FALSE)</f>
        <v xml:space="preserve"> MATONGO DISP</v>
      </c>
      <c r="C534" s="51" t="s">
        <v>1315</v>
      </c>
      <c r="D534" t="str">
        <f>VLOOKUP(A534,Simiyu!A:F,6,FALSE)</f>
        <v>Unknown</v>
      </c>
      <c r="E534" t="str">
        <f>VLOOKUP(A534,Simiyu!A:G,7,FALSE)</f>
        <v>Dispensary</v>
      </c>
      <c r="F534">
        <f>VLOOKUP(A534,Simiyu!A:E,5,FALSE)</f>
        <v>1</v>
      </c>
    </row>
    <row r="535" spans="1:6" x14ac:dyDescent="0.25">
      <c r="A535" s="51" t="s">
        <v>1208</v>
      </c>
      <c r="B535" t="str">
        <f>VLOOKUP(A535,Simiyu!A:D,4,FALSE)</f>
        <v xml:space="preserve">GIBESHI DISPENSARY </v>
      </c>
      <c r="C535" s="51" t="s">
        <v>1315</v>
      </c>
      <c r="D535" t="str">
        <f>VLOOKUP(A535,Simiyu!A:F,6,FALSE)</f>
        <v>Unknown</v>
      </c>
      <c r="E535" t="str">
        <f>VLOOKUP(A535,Simiyu!A:G,7,FALSE)</f>
        <v>Dispensary</v>
      </c>
      <c r="F535">
        <f>VLOOKUP(A535,Simiyu!A:E,5,FALSE)</f>
        <v>0</v>
      </c>
    </row>
    <row r="536" spans="1:6" x14ac:dyDescent="0.25">
      <c r="A536" s="51" t="s">
        <v>1209</v>
      </c>
      <c r="B536" t="str">
        <f>VLOOKUP(A536,Simiyu!A:D,4,FALSE)</f>
        <v>KASOLI</v>
      </c>
      <c r="C536" s="51" t="s">
        <v>1315</v>
      </c>
      <c r="D536" t="str">
        <f>VLOOKUP(A536,Simiyu!A:F,6,FALSE)</f>
        <v>Unknown</v>
      </c>
      <c r="E536" t="str">
        <f>VLOOKUP(A536,Simiyu!A:G,7,FALSE)</f>
        <v>Dispensary</v>
      </c>
      <c r="F536">
        <f>VLOOKUP(A536,Simiyu!A:E,5,FALSE)</f>
        <v>1</v>
      </c>
    </row>
    <row r="537" spans="1:6" x14ac:dyDescent="0.25">
      <c r="A537" s="51" t="s">
        <v>1210</v>
      </c>
      <c r="B537" t="str">
        <f>VLOOKUP(A537,Simiyu!A:D,4,FALSE)</f>
        <v>LULAYU</v>
      </c>
      <c r="C537" s="51" t="s">
        <v>1315</v>
      </c>
      <c r="D537" t="str">
        <f>VLOOKUP(A537,Simiyu!A:F,6,FALSE)</f>
        <v>Unknown</v>
      </c>
      <c r="E537" t="str">
        <f>VLOOKUP(A537,Simiyu!A:G,7,FALSE)</f>
        <v>Dispensary</v>
      </c>
      <c r="F537">
        <f>VLOOKUP(A537,Simiyu!A:E,5,FALSE)</f>
        <v>0</v>
      </c>
    </row>
    <row r="538" spans="1:6" x14ac:dyDescent="0.25">
      <c r="A538" s="51" t="s">
        <v>1211</v>
      </c>
      <c r="B538" t="str">
        <f>VLOOKUP(A538,Simiyu!A:D,4,FALSE)</f>
        <v>DUTWA DISPENSARY</v>
      </c>
      <c r="C538" s="51" t="s">
        <v>1315</v>
      </c>
      <c r="D538" t="str">
        <f>VLOOKUP(A538,Simiyu!A:F,6,FALSE)</f>
        <v>Unknown</v>
      </c>
      <c r="E538" t="str">
        <f>VLOOKUP(A538,Simiyu!A:G,7,FALSE)</f>
        <v>Dispensary</v>
      </c>
      <c r="F538">
        <f>VLOOKUP(A538,Simiyu!A:E,5,FALSE)</f>
        <v>1</v>
      </c>
    </row>
    <row r="539" spans="1:6" x14ac:dyDescent="0.25">
      <c r="A539" s="51" t="s">
        <v>1212</v>
      </c>
      <c r="B539" t="str">
        <f>VLOOKUP(A539,Simiyu!A:D,4,FALSE)</f>
        <v>NYAMIKOMA DISP</v>
      </c>
      <c r="C539" s="51" t="s">
        <v>1315</v>
      </c>
      <c r="D539" t="str">
        <f>VLOOKUP(A539,Simiyu!A:F,6,FALSE)</f>
        <v>Unknown</v>
      </c>
      <c r="E539" t="str">
        <f>VLOOKUP(A539,Simiyu!A:G,7,FALSE)</f>
        <v>Dispensary</v>
      </c>
      <c r="F539">
        <f>VLOOKUP(A539,Simiyu!A:E,5,FALSE)</f>
        <v>0</v>
      </c>
    </row>
    <row r="540" spans="1:6" x14ac:dyDescent="0.25">
      <c r="A540" s="51" t="s">
        <v>1213</v>
      </c>
      <c r="B540" t="str">
        <f>VLOOKUP(A540,Simiyu!A:D,4,FALSE)</f>
        <v>BANEMHI</v>
      </c>
      <c r="C540" s="51" t="s">
        <v>1315</v>
      </c>
      <c r="D540" t="str">
        <f>VLOOKUP(A540,Simiyu!A:F,6,FALSE)</f>
        <v>Unknown</v>
      </c>
      <c r="E540" t="str">
        <f>VLOOKUP(A540,Simiyu!A:G,7,FALSE)</f>
        <v>Dispensary</v>
      </c>
      <c r="F540">
        <f>VLOOKUP(A540,Simiyu!A:E,5,FALSE)</f>
        <v>1</v>
      </c>
    </row>
    <row r="541" spans="1:6" x14ac:dyDescent="0.25">
      <c r="A541" s="51" t="s">
        <v>1214</v>
      </c>
      <c r="B541" t="str">
        <f>VLOOKUP(A541,Simiyu!A:D,4,FALSE)</f>
        <v>MWASINASI DISP</v>
      </c>
      <c r="C541" s="51" t="s">
        <v>1315</v>
      </c>
      <c r="D541" t="str">
        <f>VLOOKUP(A541,Simiyu!A:F,6,FALSE)</f>
        <v>Unknown</v>
      </c>
      <c r="E541" t="str">
        <f>VLOOKUP(A541,Simiyu!A:G,7,FALSE)</f>
        <v>Dispensary</v>
      </c>
      <c r="F541">
        <f>VLOOKUP(A541,Simiyu!A:E,5,FALSE)</f>
        <v>1</v>
      </c>
    </row>
    <row r="542" spans="1:6" x14ac:dyDescent="0.25">
      <c r="A542" s="51" t="s">
        <v>1215</v>
      </c>
      <c r="B542" t="str">
        <f>VLOOKUP(A542,Simiyu!A:D,4,FALSE)</f>
        <v>NYAMSWA DISPENSARY</v>
      </c>
      <c r="C542" s="51" t="s">
        <v>1315</v>
      </c>
      <c r="D542" t="str">
        <f>VLOOKUP(A542,Simiyu!A:F,6,FALSE)</f>
        <v>Unknown</v>
      </c>
      <c r="E542" t="str">
        <f>VLOOKUP(A542,Simiyu!A:G,7,FALSE)</f>
        <v>Dispensary</v>
      </c>
      <c r="F542">
        <f>VLOOKUP(A542,Simiyu!A:E,5,FALSE)</f>
        <v>0</v>
      </c>
    </row>
    <row r="543" spans="1:6" x14ac:dyDescent="0.25">
      <c r="A543" s="51" t="s">
        <v>1216</v>
      </c>
      <c r="B543" t="str">
        <f>VLOOKUP(A543,Simiyu!A:D,4,FALSE)</f>
        <v xml:space="preserve">GASUMA </v>
      </c>
      <c r="C543" s="51" t="s">
        <v>1315</v>
      </c>
      <c r="D543" t="str">
        <f>VLOOKUP(A543,Simiyu!A:F,6,FALSE)</f>
        <v>Unknown</v>
      </c>
      <c r="E543" t="str">
        <f>VLOOKUP(A543,Simiyu!A:G,7,FALSE)</f>
        <v>Dispensary</v>
      </c>
      <c r="F543">
        <f>VLOOKUP(A543,Simiyu!A:E,5,FALSE)</f>
        <v>0</v>
      </c>
    </row>
    <row r="544" spans="1:6" x14ac:dyDescent="0.25">
      <c r="A544" s="51" t="s">
        <v>1217</v>
      </c>
      <c r="B544" t="str">
        <f>VLOOKUP(A544,Simiyu!A:D,4,FALSE)</f>
        <v xml:space="preserve">SAPIWI </v>
      </c>
      <c r="C544" s="51" t="s">
        <v>1315</v>
      </c>
      <c r="D544" t="str">
        <f>VLOOKUP(A544,Simiyu!A:F,6,FALSE)</f>
        <v>Unknown</v>
      </c>
      <c r="E544" t="str">
        <f>VLOOKUP(A544,Simiyu!A:G,7,FALSE)</f>
        <v>Dispensary</v>
      </c>
      <c r="F544">
        <f>VLOOKUP(A544,Simiyu!A:E,5,FALSE)</f>
        <v>0</v>
      </c>
    </row>
    <row r="545" spans="1:6" x14ac:dyDescent="0.25">
      <c r="A545" s="51" t="s">
        <v>1218</v>
      </c>
      <c r="B545" t="str">
        <f>VLOOKUP(A545,Simiyu!A:D,4,FALSE)</f>
        <v xml:space="preserve">DUTWA WAZAZI </v>
      </c>
      <c r="C545" s="51" t="s">
        <v>1315</v>
      </c>
      <c r="D545" t="str">
        <f>VLOOKUP(A545,Simiyu!A:F,6,FALSE)</f>
        <v>Unknown</v>
      </c>
      <c r="E545" t="str">
        <f>VLOOKUP(A545,Simiyu!A:G,7,FALSE)</f>
        <v>Dispensary</v>
      </c>
      <c r="F545">
        <f>VLOOKUP(A545,Simiyu!A:E,5,FALSE)</f>
        <v>0</v>
      </c>
    </row>
    <row r="546" spans="1:6" x14ac:dyDescent="0.25">
      <c r="A546" s="51" t="s">
        <v>1219</v>
      </c>
      <c r="B546" t="str">
        <f>VLOOKUP(A546,Simiyu!A:D,4,FALSE)</f>
        <v>MWASUBUYA DISPENSARY</v>
      </c>
      <c r="C546" s="51" t="s">
        <v>1315</v>
      </c>
      <c r="D546" t="str">
        <f>VLOOKUP(A546,Simiyu!A:F,6,FALSE)</f>
        <v>Unknown</v>
      </c>
      <c r="E546" t="str">
        <f>VLOOKUP(A546,Simiyu!A:G,7,FALSE)</f>
        <v>Dispensary</v>
      </c>
      <c r="F546">
        <f>VLOOKUP(A546,Simiyu!A:E,5,FALSE)</f>
        <v>1</v>
      </c>
    </row>
    <row r="547" spans="1:6" x14ac:dyDescent="0.25">
      <c r="A547" s="51" t="s">
        <v>1220</v>
      </c>
      <c r="B547" t="str">
        <f>VLOOKUP(A547,Simiyu!A:D,4,FALSE)</f>
        <v>SAKWE DISPENSARY</v>
      </c>
      <c r="C547" s="51" t="s">
        <v>1315</v>
      </c>
      <c r="D547" t="str">
        <f>VLOOKUP(A547,Simiyu!A:F,6,FALSE)</f>
        <v>Unknown</v>
      </c>
      <c r="E547" t="str">
        <f>VLOOKUP(A547,Simiyu!A:G,7,FALSE)</f>
        <v>Dispensary</v>
      </c>
      <c r="F547">
        <f>VLOOKUP(A547,Simiyu!A:E,5,FALSE)</f>
        <v>1</v>
      </c>
    </row>
    <row r="548" spans="1:6" x14ac:dyDescent="0.25">
      <c r="A548" s="51" t="s">
        <v>1221</v>
      </c>
      <c r="B548" t="str">
        <f>VLOOKUP(A548,Simiyu!A:D,4,FALSE)</f>
        <v>MISWAKI</v>
      </c>
      <c r="C548" s="51" t="s">
        <v>1315</v>
      </c>
      <c r="D548" t="str">
        <f>VLOOKUP(A548,Simiyu!A:F,6,FALSE)</f>
        <v>Unknown</v>
      </c>
      <c r="E548" t="str">
        <f>VLOOKUP(A548,Simiyu!A:G,7,FALSE)</f>
        <v>Dispensary</v>
      </c>
      <c r="F548">
        <f>VLOOKUP(A548,Simiyu!A:E,5,FALSE)</f>
        <v>0</v>
      </c>
    </row>
    <row r="549" spans="1:6" x14ac:dyDescent="0.25">
      <c r="A549" s="51" t="s">
        <v>1222</v>
      </c>
      <c r="B549" t="str">
        <f>VLOOKUP(A549,Simiyu!A:D,4,FALSE)</f>
        <v>MWAMLAPA DISPENSARY</v>
      </c>
      <c r="C549" s="51" t="s">
        <v>1315</v>
      </c>
      <c r="D549" t="str">
        <f>VLOOKUP(A549,Simiyu!A:F,6,FALSE)</f>
        <v>Unknown</v>
      </c>
      <c r="E549" t="str">
        <f>VLOOKUP(A549,Simiyu!A:G,7,FALSE)</f>
        <v>Dispensary</v>
      </c>
      <c r="F549">
        <f>VLOOKUP(A549,Simiyu!A:E,5,FALSE)</f>
        <v>1</v>
      </c>
    </row>
    <row r="550" spans="1:6" x14ac:dyDescent="0.25">
      <c r="A550" s="51" t="s">
        <v>1223</v>
      </c>
      <c r="B550" t="str">
        <f>VLOOKUP(A550,Simiyu!A:D,4,FALSE)</f>
        <v>IKUNGULYABASHASHI</v>
      </c>
      <c r="C550" s="51" t="s">
        <v>1315</v>
      </c>
      <c r="D550" t="str">
        <f>VLOOKUP(A550,Simiyu!A:F,6,FALSE)</f>
        <v>Unknown</v>
      </c>
      <c r="E550" t="str">
        <f>VLOOKUP(A550,Simiyu!A:G,7,FALSE)</f>
        <v>Dispensary</v>
      </c>
      <c r="F550">
        <f>VLOOKUP(A550,Simiyu!A:E,5,FALSE)</f>
        <v>0</v>
      </c>
    </row>
    <row r="551" spans="1:6" x14ac:dyDescent="0.25">
      <c r="A551" s="51" t="s">
        <v>1224</v>
      </c>
      <c r="B551" t="str">
        <f>VLOOKUP(A551,Simiyu!A:D,4,FALSE)</f>
        <v>IGAGANULWA AICT DISPENSARY</v>
      </c>
      <c r="C551" s="51" t="s">
        <v>1315</v>
      </c>
      <c r="D551" t="str">
        <f>VLOOKUP(A551,Simiyu!A:F,6,FALSE)</f>
        <v>Unknown</v>
      </c>
      <c r="E551" t="str">
        <f>VLOOKUP(A551,Simiyu!A:G,7,FALSE)</f>
        <v>Dispensary</v>
      </c>
      <c r="F551">
        <f>VLOOKUP(A551,Simiyu!A:E,5,FALSE)</f>
        <v>0</v>
      </c>
    </row>
    <row r="552" spans="1:6" x14ac:dyDescent="0.25">
      <c r="A552" s="51" t="s">
        <v>1225</v>
      </c>
      <c r="B552" t="str">
        <f>VLOOKUP(A552,Simiyu!A:D,4,FALSE)</f>
        <v>NYALUHANDE</v>
      </c>
      <c r="C552" s="51" t="s">
        <v>1315</v>
      </c>
      <c r="D552" t="str">
        <f>VLOOKUP(A552,Simiyu!A:F,6,FALSE)</f>
        <v>Unknown</v>
      </c>
      <c r="E552" t="str">
        <f>VLOOKUP(A552,Simiyu!A:G,7,FALSE)</f>
        <v>Dispensary</v>
      </c>
      <c r="F552">
        <f>VLOOKUP(A552,Simiyu!A:E,5,FALSE)</f>
        <v>0</v>
      </c>
    </row>
    <row r="553" spans="1:6" x14ac:dyDescent="0.25">
      <c r="A553" s="51" t="s">
        <v>1226</v>
      </c>
      <c r="B553" t="str">
        <f>VLOOKUP(A553,Simiyu!A:D,4,FALSE)</f>
        <v>SHIGALA</v>
      </c>
      <c r="C553" s="51" t="s">
        <v>1315</v>
      </c>
      <c r="D553" t="str">
        <f>VLOOKUP(A553,Simiyu!A:F,6,FALSE)</f>
        <v>Unknown</v>
      </c>
      <c r="E553" t="str">
        <f>VLOOKUP(A553,Simiyu!A:G,7,FALSE)</f>
        <v>Dispensary</v>
      </c>
      <c r="F553">
        <f>VLOOKUP(A553,Simiyu!A:E,5,FALSE)</f>
        <v>0</v>
      </c>
    </row>
    <row r="554" spans="1:6" x14ac:dyDescent="0.25">
      <c r="A554" s="51" t="s">
        <v>1227</v>
      </c>
      <c r="B554" t="str">
        <f>VLOOKUP(A554,Simiyu!A:D,4,FALSE)</f>
        <v>NGASAMO</v>
      </c>
      <c r="C554" s="51" t="s">
        <v>1315</v>
      </c>
      <c r="D554" t="str">
        <f>VLOOKUP(A554,Simiyu!A:F,6,FALSE)</f>
        <v>Unknown</v>
      </c>
      <c r="E554" t="str">
        <f>VLOOKUP(A554,Simiyu!A:G,7,FALSE)</f>
        <v>Dispensary</v>
      </c>
      <c r="F554">
        <f>VLOOKUP(A554,Simiyu!A:E,5,FALSE)</f>
        <v>0</v>
      </c>
    </row>
    <row r="555" spans="1:6" x14ac:dyDescent="0.25">
      <c r="A555" s="51" t="s">
        <v>1228</v>
      </c>
      <c r="B555" t="str">
        <f>VLOOKUP(A555,Simiyu!A:D,4,FALSE)</f>
        <v>MWANANGI</v>
      </c>
      <c r="C555" s="51" t="s">
        <v>1315</v>
      </c>
      <c r="D555" t="str">
        <f>VLOOKUP(A555,Simiyu!A:F,6,FALSE)</f>
        <v>Unknown</v>
      </c>
      <c r="E555" t="str">
        <f>VLOOKUP(A555,Simiyu!A:G,7,FALSE)</f>
        <v>Dispensary</v>
      </c>
      <c r="F555">
        <f>VLOOKUP(A555,Simiyu!A:E,5,FALSE)</f>
        <v>1</v>
      </c>
    </row>
    <row r="556" spans="1:6" x14ac:dyDescent="0.25">
      <c r="A556" s="51" t="s">
        <v>1229</v>
      </c>
      <c r="B556" t="str">
        <f>VLOOKUP(A556,Simiyu!A:D,4,FALSE)</f>
        <v>MWANHALE</v>
      </c>
      <c r="C556" s="51" t="s">
        <v>1315</v>
      </c>
      <c r="D556" t="str">
        <f>VLOOKUP(A556,Simiyu!A:F,6,FALSE)</f>
        <v>Unknown</v>
      </c>
      <c r="E556" t="str">
        <f>VLOOKUP(A556,Simiyu!A:G,7,FALSE)</f>
        <v>Dispensary</v>
      </c>
      <c r="F556">
        <f>VLOOKUP(A556,Simiyu!A:E,5,FALSE)</f>
        <v>1</v>
      </c>
    </row>
    <row r="557" spans="1:6" x14ac:dyDescent="0.25">
      <c r="A557" s="51" t="s">
        <v>1230</v>
      </c>
      <c r="B557" t="str">
        <f>VLOOKUP(A557,Simiyu!A:D,4,FALSE)</f>
        <v>KIJERESHI</v>
      </c>
      <c r="C557" s="51" t="s">
        <v>1315</v>
      </c>
      <c r="D557" t="str">
        <f>VLOOKUP(A557,Simiyu!A:F,6,FALSE)</f>
        <v>Unknown</v>
      </c>
      <c r="E557" t="str">
        <f>VLOOKUP(A557,Simiyu!A:G,7,FALSE)</f>
        <v>Dispensary</v>
      </c>
      <c r="F557">
        <f>VLOOKUP(A557,Simiyu!A:E,5,FALSE)</f>
        <v>0</v>
      </c>
    </row>
    <row r="558" spans="1:6" x14ac:dyDescent="0.25">
      <c r="A558" s="51" t="s">
        <v>1231</v>
      </c>
      <c r="B558" t="str">
        <f>VLOOKUP(A558,Simiyu!A:D,4,FALSE)</f>
        <v>MWASAMBA</v>
      </c>
      <c r="C558" s="51" t="s">
        <v>1315</v>
      </c>
      <c r="D558" t="str">
        <f>VLOOKUP(A558,Simiyu!A:F,6,FALSE)</f>
        <v>Unknown</v>
      </c>
      <c r="E558" t="str">
        <f>VLOOKUP(A558,Simiyu!A:G,7,FALSE)</f>
        <v>Dispensary</v>
      </c>
      <c r="F558">
        <f>VLOOKUP(A558,Simiyu!A:E,5,FALSE)</f>
        <v>1</v>
      </c>
    </row>
    <row r="559" spans="1:6" x14ac:dyDescent="0.25">
      <c r="A559" s="51" t="s">
        <v>1232</v>
      </c>
      <c r="B559" t="str">
        <f>VLOOKUP(A559,Simiyu!A:D,4,FALSE)</f>
        <v>GININIGA</v>
      </c>
      <c r="C559" s="51" t="s">
        <v>1315</v>
      </c>
      <c r="D559" t="str">
        <f>VLOOKUP(A559,Simiyu!A:F,6,FALSE)</f>
        <v>Unknown</v>
      </c>
      <c r="E559" t="str">
        <f>VLOOKUP(A559,Simiyu!A:G,7,FALSE)</f>
        <v>Dispensary</v>
      </c>
      <c r="F559">
        <f>VLOOKUP(A559,Simiyu!A:E,5,FALSE)</f>
        <v>0</v>
      </c>
    </row>
    <row r="560" spans="1:6" x14ac:dyDescent="0.25">
      <c r="A560" s="51" t="s">
        <v>1233</v>
      </c>
      <c r="B560" t="str">
        <f>VLOOKUP(A560,Simiyu!A:D,4,FALSE)</f>
        <v>MALILI</v>
      </c>
      <c r="C560" s="51" t="s">
        <v>1315</v>
      </c>
      <c r="D560" t="str">
        <f>VLOOKUP(A560,Simiyu!A:F,6,FALSE)</f>
        <v>Unknown</v>
      </c>
      <c r="E560" t="str">
        <f>VLOOKUP(A560,Simiyu!A:G,7,FALSE)</f>
        <v>Dispensary</v>
      </c>
      <c r="F560">
        <f>VLOOKUP(A560,Simiyu!A:E,5,FALSE)</f>
        <v>1</v>
      </c>
    </row>
    <row r="561" spans="1:6" x14ac:dyDescent="0.25">
      <c r="A561" s="51" t="s">
        <v>1234</v>
      </c>
      <c r="B561" t="str">
        <f>VLOOKUP(A561,Simiyu!A:D,4,FALSE)</f>
        <v>MWAMIGONGWA</v>
      </c>
      <c r="C561" s="51" t="s">
        <v>1315</v>
      </c>
      <c r="D561" t="str">
        <f>VLOOKUP(A561,Simiyu!A:F,6,FALSE)</f>
        <v>Unknown</v>
      </c>
      <c r="E561" t="str">
        <f>VLOOKUP(A561,Simiyu!A:G,7,FALSE)</f>
        <v>Dispensary</v>
      </c>
      <c r="F561">
        <f>VLOOKUP(A561,Simiyu!A:E,5,FALSE)</f>
        <v>0</v>
      </c>
    </row>
    <row r="562" spans="1:6" x14ac:dyDescent="0.25">
      <c r="A562" s="51" t="s">
        <v>1235</v>
      </c>
      <c r="B562" t="str">
        <f>VLOOKUP(A562,Simiyu!A:D,4,FALSE)</f>
        <v>LUTUBIGA</v>
      </c>
      <c r="C562" s="51" t="s">
        <v>1315</v>
      </c>
      <c r="D562" t="str">
        <f>VLOOKUP(A562,Simiyu!A:F,6,FALSE)</f>
        <v>Unknown</v>
      </c>
      <c r="E562" t="str">
        <f>VLOOKUP(A562,Simiyu!A:G,7,FALSE)</f>
        <v>Dispensary</v>
      </c>
      <c r="F562">
        <f>VLOOKUP(A562,Simiyu!A:E,5,FALSE)</f>
        <v>0</v>
      </c>
    </row>
    <row r="563" spans="1:6" x14ac:dyDescent="0.25">
      <c r="A563" s="51" t="s">
        <v>1236</v>
      </c>
      <c r="B563" t="str">
        <f>VLOOKUP(A563,Simiyu!A:D,4,FALSE)</f>
        <v xml:space="preserve">LAMADI </v>
      </c>
      <c r="C563" s="51" t="s">
        <v>1315</v>
      </c>
      <c r="D563" t="str">
        <f>VLOOKUP(A563,Simiyu!A:F,6,FALSE)</f>
        <v>Unknown</v>
      </c>
      <c r="E563" t="str">
        <f>VLOOKUP(A563,Simiyu!A:G,7,FALSE)</f>
        <v>Dispensary</v>
      </c>
      <c r="F563">
        <f>VLOOKUP(A563,Simiyu!A:E,5,FALSE)</f>
        <v>0</v>
      </c>
    </row>
    <row r="564" spans="1:6" x14ac:dyDescent="0.25">
      <c r="A564" s="51" t="s">
        <v>1237</v>
      </c>
      <c r="B564" t="str">
        <f>VLOOKUP(A564,Simiyu!A:D,4,FALSE)</f>
        <v>MUNGU KWANZA</v>
      </c>
      <c r="C564" s="51" t="s">
        <v>1315</v>
      </c>
      <c r="D564" t="str">
        <f>VLOOKUP(A564,Simiyu!A:F,6,FALSE)</f>
        <v>Unknown</v>
      </c>
      <c r="E564" t="str">
        <f>VLOOKUP(A564,Simiyu!A:G,7,FALSE)</f>
        <v>Dispensary</v>
      </c>
      <c r="F564">
        <f>VLOOKUP(A564,Simiyu!A:E,5,FALSE)</f>
        <v>1</v>
      </c>
    </row>
    <row r="565" spans="1:6" x14ac:dyDescent="0.25">
      <c r="A565" s="51" t="s">
        <v>1238</v>
      </c>
      <c r="B565" t="str">
        <f>VLOOKUP(A565,Simiyu!A:D,4,FALSE)</f>
        <v xml:space="preserve">MENONITE </v>
      </c>
      <c r="C565" s="51" t="s">
        <v>1315</v>
      </c>
      <c r="D565" t="str">
        <f>VLOOKUP(A565,Simiyu!A:F,6,FALSE)</f>
        <v>Unknown</v>
      </c>
      <c r="E565" t="str">
        <f>VLOOKUP(A565,Simiyu!A:G,7,FALSE)</f>
        <v>Dispensary</v>
      </c>
      <c r="F565">
        <f>VLOOKUP(A565,Simiyu!A:E,5,FALSE)</f>
        <v>0</v>
      </c>
    </row>
    <row r="566" spans="1:6" x14ac:dyDescent="0.25">
      <c r="A566" s="51" t="s">
        <v>1239</v>
      </c>
      <c r="B566" t="str">
        <f>VLOOKUP(A566,Simiyu!A:D,4,FALSE)</f>
        <v>LUKUNGU</v>
      </c>
      <c r="C566" s="51" t="s">
        <v>1315</v>
      </c>
      <c r="D566" t="str">
        <f>VLOOKUP(A566,Simiyu!A:F,6,FALSE)</f>
        <v>Unknown</v>
      </c>
      <c r="E566" t="str">
        <f>VLOOKUP(A566,Simiyu!A:G,7,FALSE)</f>
        <v>Dispensary</v>
      </c>
      <c r="F566">
        <f>VLOOKUP(A566,Simiyu!A:E,5,FALSE)</f>
        <v>0</v>
      </c>
    </row>
    <row r="567" spans="1:6" x14ac:dyDescent="0.25">
      <c r="A567" s="51" t="s">
        <v>1240</v>
      </c>
      <c r="B567" t="str">
        <f>VLOOKUP(A567,Simiyu!A:D,4,FALSE)</f>
        <v>KILOLELI</v>
      </c>
      <c r="C567" s="51" t="s">
        <v>1315</v>
      </c>
      <c r="D567" t="str">
        <f>VLOOKUP(A567,Simiyu!A:F,6,FALSE)</f>
        <v>Unknown</v>
      </c>
      <c r="E567" t="str">
        <f>VLOOKUP(A567,Simiyu!A:G,7,FALSE)</f>
        <v>Dispensary</v>
      </c>
      <c r="F567">
        <f>VLOOKUP(A567,Simiyu!A:E,5,FALSE)</f>
        <v>0</v>
      </c>
    </row>
    <row r="568" spans="1:6" x14ac:dyDescent="0.25">
      <c r="A568" s="51" t="s">
        <v>1241</v>
      </c>
      <c r="B568" t="str">
        <f>VLOOKUP(A568,Simiyu!A:D,4,FALSE)</f>
        <v>IJIHA</v>
      </c>
      <c r="C568" s="51" t="s">
        <v>1315</v>
      </c>
      <c r="D568" t="str">
        <f>VLOOKUP(A568,Simiyu!A:F,6,FALSE)</f>
        <v>Unknown</v>
      </c>
      <c r="E568" t="str">
        <f>VLOOKUP(A568,Simiyu!A:G,7,FALSE)</f>
        <v>Dispensary</v>
      </c>
      <c r="F568">
        <f>VLOOKUP(A568,Simiyu!A:E,5,FALSE)</f>
        <v>0</v>
      </c>
    </row>
    <row r="569" spans="1:6" x14ac:dyDescent="0.25">
      <c r="A569" s="51" t="s">
        <v>1242</v>
      </c>
      <c r="B569" t="str">
        <f>VLOOKUP(A569,Simiyu!A:D,4,FALSE)</f>
        <v>MWAMJULILA</v>
      </c>
      <c r="C569" s="51" t="s">
        <v>1315</v>
      </c>
      <c r="D569" t="str">
        <f>VLOOKUP(A569,Simiyu!A:F,6,FALSE)</f>
        <v>Unknown</v>
      </c>
      <c r="E569" t="str">
        <f>VLOOKUP(A569,Simiyu!A:G,7,FALSE)</f>
        <v>Dispensary</v>
      </c>
      <c r="F569">
        <f>VLOOKUP(A569,Simiyu!A:E,5,FALSE)</f>
        <v>0</v>
      </c>
    </row>
    <row r="570" spans="1:6" x14ac:dyDescent="0.25">
      <c r="A570" s="51" t="s">
        <v>1243</v>
      </c>
      <c r="B570" t="str">
        <f>VLOOKUP(A570,Simiyu!A:D,4,FALSE)</f>
        <v>MWAMAGIGISI</v>
      </c>
      <c r="C570" s="51" t="s">
        <v>1315</v>
      </c>
      <c r="D570" t="str">
        <f>VLOOKUP(A570,Simiyu!A:F,6,FALSE)</f>
        <v>Unknown</v>
      </c>
      <c r="E570" t="str">
        <f>VLOOKUP(A570,Simiyu!A:G,7,FALSE)</f>
        <v>Dispensary</v>
      </c>
      <c r="F570">
        <f>VLOOKUP(A570,Simiyu!A:E,5,FALSE)</f>
        <v>0</v>
      </c>
    </row>
    <row r="571" spans="1:6" x14ac:dyDescent="0.25">
      <c r="A571" s="51" t="s">
        <v>1244</v>
      </c>
      <c r="B571" t="str">
        <f>VLOOKUP(A571,Simiyu!A:D,4,FALSE)</f>
        <v>BUSHIGWAMALA</v>
      </c>
      <c r="C571" s="51" t="s">
        <v>1315</v>
      </c>
      <c r="D571" t="str">
        <f>VLOOKUP(A571,Simiyu!A:F,6,FALSE)</f>
        <v>Unknown</v>
      </c>
      <c r="E571" t="str">
        <f>VLOOKUP(A571,Simiyu!A:G,7,FALSE)</f>
        <v>Dispensary</v>
      </c>
      <c r="F571">
        <f>VLOOKUP(A571,Simiyu!A:E,5,FALSE)</f>
        <v>0</v>
      </c>
    </row>
    <row r="572" spans="1:6" x14ac:dyDescent="0.25">
      <c r="A572" s="51" t="s">
        <v>1245</v>
      </c>
      <c r="B572" t="str">
        <f>VLOOKUP(A572,Simiyu!A:D,4,FALSE)</f>
        <v>NYAMIKOMA</v>
      </c>
      <c r="C572" s="51" t="s">
        <v>1315</v>
      </c>
      <c r="D572" t="str">
        <f>VLOOKUP(A572,Simiyu!A:F,6,FALSE)</f>
        <v>Unknown</v>
      </c>
      <c r="E572" t="str">
        <f>VLOOKUP(A572,Simiyu!A:G,7,FALSE)</f>
        <v>Dispensary</v>
      </c>
      <c r="F572">
        <f>VLOOKUP(A572,Simiyu!A:E,5,FALSE)</f>
        <v>0</v>
      </c>
    </row>
    <row r="573" spans="1:6" x14ac:dyDescent="0.25">
      <c r="A573" s="51" t="s">
        <v>1246</v>
      </c>
      <c r="B573" t="str">
        <f>VLOOKUP(A573,Simiyu!A:D,4,FALSE)</f>
        <v>KALEMERA</v>
      </c>
      <c r="C573" s="51" t="s">
        <v>1315</v>
      </c>
      <c r="D573" t="str">
        <f>VLOOKUP(A573,Simiyu!A:F,6,FALSE)</f>
        <v>Unknown</v>
      </c>
      <c r="E573" t="str">
        <f>VLOOKUP(A573,Simiyu!A:G,7,FALSE)</f>
        <v>Dispensary</v>
      </c>
      <c r="F573">
        <f>VLOOKUP(A573,Simiyu!A:E,5,FALSE)</f>
        <v>1</v>
      </c>
    </row>
    <row r="574" spans="1:6" x14ac:dyDescent="0.25">
      <c r="A574" s="51" t="s">
        <v>1247</v>
      </c>
      <c r="B574" t="str">
        <f>VLOOKUP(A574,Simiyu!A:D,4,FALSE)</f>
        <v>BADUGU</v>
      </c>
      <c r="C574" s="51" t="s">
        <v>1315</v>
      </c>
      <c r="D574" t="str">
        <f>VLOOKUP(A574,Simiyu!A:F,6,FALSE)</f>
        <v>Unknown</v>
      </c>
      <c r="E574" t="str">
        <f>VLOOKUP(A574,Simiyu!A:G,7,FALSE)</f>
        <v>Dispensary</v>
      </c>
      <c r="F574">
        <f>VLOOKUP(A574,Simiyu!A:E,5,FALSE)</f>
        <v>0</v>
      </c>
    </row>
    <row r="575" spans="1:6" x14ac:dyDescent="0.25">
      <c r="A575" s="51" t="s">
        <v>1248</v>
      </c>
      <c r="B575" t="str">
        <f>VLOOKUP(A575,Simiyu!A:D,4,FALSE)</f>
        <v>BULIMA</v>
      </c>
      <c r="C575" s="51" t="s">
        <v>1315</v>
      </c>
      <c r="D575" t="str">
        <f>VLOOKUP(A575,Simiyu!A:F,6,FALSE)</f>
        <v>Unknown</v>
      </c>
      <c r="E575" t="str">
        <f>VLOOKUP(A575,Simiyu!A:G,7,FALSE)</f>
        <v>Dispensary</v>
      </c>
      <c r="F575">
        <f>VLOOKUP(A575,Simiyu!A:E,5,FALSE)</f>
        <v>1</v>
      </c>
    </row>
    <row r="576" spans="1:6" x14ac:dyDescent="0.25">
      <c r="A576" s="51" t="s">
        <v>1249</v>
      </c>
      <c r="B576" t="str">
        <f>VLOOKUP(A576,Simiyu!A:D,4,FALSE)</f>
        <v>IGALUKILO</v>
      </c>
      <c r="C576" s="51" t="s">
        <v>1315</v>
      </c>
      <c r="D576" t="str">
        <f>VLOOKUP(A576,Simiyu!A:F,6,FALSE)</f>
        <v>Unknown</v>
      </c>
      <c r="E576" t="str">
        <f>VLOOKUP(A576,Simiyu!A:G,7,FALSE)</f>
        <v>Health Centre</v>
      </c>
      <c r="F576">
        <f>VLOOKUP(A576,Simiyu!A:E,5,FALSE)</f>
        <v>0</v>
      </c>
    </row>
    <row r="577" spans="1:6" x14ac:dyDescent="0.25">
      <c r="A577" s="51" t="s">
        <v>1250</v>
      </c>
      <c r="B577" t="str">
        <f>VLOOKUP(A577,Simiyu!A:D,4,FALSE)</f>
        <v>NASSA</v>
      </c>
      <c r="C577" s="51" t="s">
        <v>1315</v>
      </c>
      <c r="D577" t="str">
        <f>VLOOKUP(A577,Simiyu!A:F,6,FALSE)</f>
        <v>Unknown</v>
      </c>
      <c r="E577" t="str">
        <f>VLOOKUP(A577,Simiyu!A:G,7,FALSE)</f>
        <v>Health Centre</v>
      </c>
      <c r="F577">
        <f>VLOOKUP(A577,Simiyu!A:E,5,FALSE)</f>
        <v>1</v>
      </c>
    </row>
    <row r="578" spans="1:6" x14ac:dyDescent="0.25">
      <c r="A578" s="51" t="s">
        <v>1251</v>
      </c>
      <c r="B578" t="str">
        <f>VLOOKUP(A578,Simiyu!A:D,4,FALSE)</f>
        <v>MKULA</v>
      </c>
      <c r="C578" s="51" t="s">
        <v>1315</v>
      </c>
      <c r="D578" t="str">
        <f>VLOOKUP(A578,Simiyu!A:F,6,FALSE)</f>
        <v>Unknown</v>
      </c>
      <c r="E578" t="str">
        <f>VLOOKUP(A578,Simiyu!A:G,7,FALSE)</f>
        <v>Hospital</v>
      </c>
      <c r="F578">
        <f>VLOOKUP(A578,Simiyu!A:E,5,FALSE)</f>
        <v>0</v>
      </c>
    </row>
    <row r="579" spans="1:6" x14ac:dyDescent="0.25">
      <c r="A579" s="51" t="s">
        <v>1252</v>
      </c>
      <c r="B579" t="str">
        <f>VLOOKUP(A579,Simiyu!A:D,4,FALSE)</f>
        <v>LALAGO</v>
      </c>
      <c r="C579" s="51" t="s">
        <v>1315</v>
      </c>
      <c r="D579" t="str">
        <f>VLOOKUP(A579,Simiyu!A:F,6,FALSE)</f>
        <v>Unknown</v>
      </c>
      <c r="E579" t="str">
        <f>VLOOKUP(A579,Simiyu!A:G,7,FALSE)</f>
        <v>Health Centre</v>
      </c>
      <c r="F579">
        <f>VLOOKUP(A579,Simiyu!A:E,5,FALSE)</f>
        <v>1</v>
      </c>
    </row>
    <row r="580" spans="1:6" x14ac:dyDescent="0.25">
      <c r="A580" s="51" t="s">
        <v>1253</v>
      </c>
      <c r="B580" t="str">
        <f>VLOOKUP(A580,Simiyu!A:D,4,FALSE)</f>
        <v>MALAMPAKA</v>
      </c>
      <c r="C580" s="51" t="s">
        <v>1315</v>
      </c>
      <c r="D580" t="str">
        <f>VLOOKUP(A580,Simiyu!A:F,6,FALSE)</f>
        <v>Unknown</v>
      </c>
      <c r="E580" t="str">
        <f>VLOOKUP(A580,Simiyu!A:G,7,FALSE)</f>
        <v>Health Centre</v>
      </c>
      <c r="F580">
        <f>VLOOKUP(A580,Simiyu!A:E,5,FALSE)</f>
        <v>1</v>
      </c>
    </row>
    <row r="581" spans="1:6" x14ac:dyDescent="0.25">
      <c r="A581" s="51" t="s">
        <v>1254</v>
      </c>
      <c r="B581" t="str">
        <f>VLOOKUP(A581,Simiyu!A:D,4,FALSE)</f>
        <v>MWASAYI</v>
      </c>
      <c r="C581" s="51" t="s">
        <v>1315</v>
      </c>
      <c r="D581" t="str">
        <f>VLOOKUP(A581,Simiyu!A:F,6,FALSE)</f>
        <v>Unknown</v>
      </c>
      <c r="E581" t="str">
        <f>VLOOKUP(A581,Simiyu!A:G,7,FALSE)</f>
        <v>Health Centre</v>
      </c>
      <c r="F581">
        <f>VLOOKUP(A581,Simiyu!A:E,5,FALSE)</f>
        <v>0</v>
      </c>
    </row>
    <row r="582" spans="1:6" x14ac:dyDescent="0.25">
      <c r="A582" s="51" t="s">
        <v>1255</v>
      </c>
      <c r="B582" t="str">
        <f>VLOOKUP(A582,Simiyu!A:D,4,FALSE)</f>
        <v>BADI</v>
      </c>
      <c r="C582" s="51" t="s">
        <v>1315</v>
      </c>
      <c r="D582" t="str">
        <f>VLOOKUP(A582,Simiyu!A:F,6,FALSE)</f>
        <v>Unknown</v>
      </c>
      <c r="E582" t="str">
        <f>VLOOKUP(A582,Simiyu!A:G,7,FALSE)</f>
        <v>Dispensary</v>
      </c>
      <c r="F582">
        <f>VLOOKUP(A582,Simiyu!A:E,5,FALSE)</f>
        <v>1</v>
      </c>
    </row>
    <row r="583" spans="1:6" x14ac:dyDescent="0.25">
      <c r="A583" s="51" t="s">
        <v>1256</v>
      </c>
      <c r="B583" t="str">
        <f>VLOOKUP(A583,Simiyu!A:D,4,FALSE)</f>
        <v>MWAGALA DISPENSARY</v>
      </c>
      <c r="C583" s="51" t="s">
        <v>1315</v>
      </c>
      <c r="D583" t="str">
        <f>VLOOKUP(A583,Simiyu!A:F,6,FALSE)</f>
        <v>Unknown</v>
      </c>
      <c r="E583" t="str">
        <f>VLOOKUP(A583,Simiyu!A:G,7,FALSE)</f>
        <v>Dispensary</v>
      </c>
      <c r="F583">
        <f>VLOOKUP(A583,Simiyu!A:E,5,FALSE)</f>
        <v>0</v>
      </c>
    </row>
    <row r="584" spans="1:6" x14ac:dyDescent="0.25">
      <c r="A584" s="51" t="s">
        <v>1257</v>
      </c>
      <c r="B584" t="str">
        <f>VLOOKUP(A584,Simiyu!A:D,4,FALSE)</f>
        <v>DODOMA</v>
      </c>
      <c r="C584" s="51" t="s">
        <v>1315</v>
      </c>
      <c r="D584" t="str">
        <f>VLOOKUP(A584,Simiyu!A:F,6,FALSE)</f>
        <v>Unknown</v>
      </c>
      <c r="E584" t="str">
        <f>VLOOKUP(A584,Simiyu!A:G,7,FALSE)</f>
        <v>Dispensary</v>
      </c>
      <c r="F584">
        <f>VLOOKUP(A584,Simiyu!A:E,5,FALSE)</f>
        <v>0</v>
      </c>
    </row>
    <row r="585" spans="1:6" x14ac:dyDescent="0.25">
      <c r="A585" s="51" t="s">
        <v>1258</v>
      </c>
      <c r="B585" t="str">
        <f>VLOOKUP(A585,Simiyu!A:D,4,FALSE)</f>
        <v>KINAMWIGULU</v>
      </c>
      <c r="C585" s="51" t="s">
        <v>1315</v>
      </c>
      <c r="D585" t="str">
        <f>VLOOKUP(A585,Simiyu!A:F,6,FALSE)</f>
        <v>Unknown</v>
      </c>
      <c r="E585" t="str">
        <f>VLOOKUP(A585,Simiyu!A:G,7,FALSE)</f>
        <v>Dispensary</v>
      </c>
      <c r="F585">
        <f>VLOOKUP(A585,Simiyu!A:E,5,FALSE)</f>
        <v>0</v>
      </c>
    </row>
    <row r="586" spans="1:6" x14ac:dyDescent="0.25">
      <c r="A586" s="51" t="s">
        <v>1259</v>
      </c>
      <c r="B586" t="str">
        <f>VLOOKUP(A586,Simiyu!A:D,4,FALSE)</f>
        <v>MALITA</v>
      </c>
      <c r="C586" s="51" t="s">
        <v>1315</v>
      </c>
      <c r="D586" t="str">
        <f>VLOOKUP(A586,Simiyu!A:F,6,FALSE)</f>
        <v>Unknown</v>
      </c>
      <c r="E586" t="str">
        <f>VLOOKUP(A586,Simiyu!A:G,7,FALSE)</f>
        <v>Dispensary</v>
      </c>
      <c r="F586">
        <f>VLOOKUP(A586,Simiyu!A:E,5,FALSE)</f>
        <v>1</v>
      </c>
    </row>
    <row r="587" spans="1:6" x14ac:dyDescent="0.25">
      <c r="A587" s="51" t="s">
        <v>1260</v>
      </c>
      <c r="B587" t="str">
        <f>VLOOKUP(A587,Simiyu!A:D,4,FALSE)</f>
        <v>SAYUSAYU  DISP</v>
      </c>
      <c r="C587" s="51" t="s">
        <v>1315</v>
      </c>
      <c r="D587" t="str">
        <f>VLOOKUP(A587,Simiyu!A:F,6,FALSE)</f>
        <v>Unknown</v>
      </c>
      <c r="E587" t="str">
        <f>VLOOKUP(A587,Simiyu!A:G,7,FALSE)</f>
        <v>Dispensary</v>
      </c>
      <c r="F587">
        <f>VLOOKUP(A587,Simiyu!A:E,5,FALSE)</f>
        <v>0</v>
      </c>
    </row>
    <row r="588" spans="1:6" x14ac:dyDescent="0.25">
      <c r="A588" s="51" t="s">
        <v>1261</v>
      </c>
      <c r="B588" t="str">
        <f>VLOOKUP(A588,Simiyu!A:D,4,FALSE)</f>
        <v>BUDEKWA DISP</v>
      </c>
      <c r="C588" s="51" t="s">
        <v>1315</v>
      </c>
      <c r="D588" t="str">
        <f>VLOOKUP(A588,Simiyu!A:F,6,FALSE)</f>
        <v>Unknown</v>
      </c>
      <c r="E588" t="str">
        <f>VLOOKUP(A588,Simiyu!A:G,7,FALSE)</f>
        <v>Dispensary</v>
      </c>
      <c r="F588">
        <f>VLOOKUP(A588,Simiyu!A:E,5,FALSE)</f>
        <v>1</v>
      </c>
    </row>
    <row r="589" spans="1:6" x14ac:dyDescent="0.25">
      <c r="A589" s="51" t="s">
        <v>1262</v>
      </c>
      <c r="B589" t="str">
        <f>VLOOKUP(A589,Simiyu!A:D,4,FALSE)</f>
        <v>BUGALAMA DISPENSARY</v>
      </c>
      <c r="C589" s="51" t="s">
        <v>1315</v>
      </c>
      <c r="D589" t="str">
        <f>VLOOKUP(A589,Simiyu!A:F,6,FALSE)</f>
        <v>Unknown</v>
      </c>
      <c r="E589" t="str">
        <f>VLOOKUP(A589,Simiyu!A:G,7,FALSE)</f>
        <v>Dispensary</v>
      </c>
      <c r="F589">
        <f>VLOOKUP(A589,Simiyu!A:E,5,FALSE)</f>
        <v>1</v>
      </c>
    </row>
    <row r="590" spans="1:6" x14ac:dyDescent="0.25">
      <c r="A590" s="51" t="s">
        <v>1263</v>
      </c>
      <c r="B590" t="str">
        <f>VLOOKUP(A590,Simiyu!A:D,4,FALSE)</f>
        <v>MASANWA DISPENSARY</v>
      </c>
      <c r="C590" s="51" t="s">
        <v>1315</v>
      </c>
      <c r="D590" t="str">
        <f>VLOOKUP(A590,Simiyu!A:F,6,FALSE)</f>
        <v>Unknown</v>
      </c>
      <c r="E590" t="str">
        <f>VLOOKUP(A590,Simiyu!A:G,7,FALSE)</f>
        <v>Dispensary</v>
      </c>
      <c r="F590">
        <f>VLOOKUP(A590,Simiyu!A:E,5,FALSE)</f>
        <v>1</v>
      </c>
    </row>
    <row r="591" spans="1:6" x14ac:dyDescent="0.25">
      <c r="A591" s="51" t="s">
        <v>1264</v>
      </c>
      <c r="B591" t="str">
        <f>VLOOKUP(A591,Simiyu!A:D,4,FALSE)</f>
        <v>IKULILO DISPENSARY</v>
      </c>
      <c r="C591" s="51" t="s">
        <v>1315</v>
      </c>
      <c r="D591" t="str">
        <f>VLOOKUP(A591,Simiyu!A:F,6,FALSE)</f>
        <v>Unknown</v>
      </c>
      <c r="E591" t="str">
        <f>VLOOKUP(A591,Simiyu!A:G,7,FALSE)</f>
        <v>Dispensary</v>
      </c>
      <c r="F591">
        <f>VLOOKUP(A591,Simiyu!A:E,5,FALSE)</f>
        <v>0</v>
      </c>
    </row>
    <row r="592" spans="1:6" x14ac:dyDescent="0.25">
      <c r="A592" s="51" t="s">
        <v>1265</v>
      </c>
      <c r="B592" t="str">
        <f>VLOOKUP(A592,Simiyu!A:D,4,FALSE)</f>
        <v>SANGAMWALUGESHA</v>
      </c>
      <c r="C592" s="51" t="s">
        <v>1315</v>
      </c>
      <c r="D592" t="str">
        <f>VLOOKUP(A592,Simiyu!A:F,6,FALSE)</f>
        <v>Unknown</v>
      </c>
      <c r="E592" t="str">
        <f>VLOOKUP(A592,Simiyu!A:G,7,FALSE)</f>
        <v>Dispensary</v>
      </c>
      <c r="F592">
        <f>VLOOKUP(A592,Simiyu!A:E,5,FALSE)</f>
        <v>1</v>
      </c>
    </row>
    <row r="593" spans="1:6" x14ac:dyDescent="0.25">
      <c r="A593" s="51" t="s">
        <v>1266</v>
      </c>
      <c r="B593" t="str">
        <f>VLOOKUP(A593,Simiyu!A:D,4,FALSE)</f>
        <v>SHINYANGA MWENGE DISPENSARY</v>
      </c>
      <c r="C593" s="51" t="s">
        <v>1315</v>
      </c>
      <c r="D593" t="str">
        <f>VLOOKUP(A593,Simiyu!A:F,6,FALSE)</f>
        <v>Unknown</v>
      </c>
      <c r="E593" t="str">
        <f>VLOOKUP(A593,Simiyu!A:G,7,FALSE)</f>
        <v>Dispensary</v>
      </c>
      <c r="F593">
        <f>VLOOKUP(A593,Simiyu!A:E,5,FALSE)</f>
        <v>0</v>
      </c>
    </row>
    <row r="594" spans="1:6" x14ac:dyDescent="0.25">
      <c r="A594" s="51" t="s">
        <v>1267</v>
      </c>
      <c r="B594" t="str">
        <f>VLOOKUP(A594,Simiyu!A:D,4,FALSE)</f>
        <v>BUSHASHI DIPENSARY</v>
      </c>
      <c r="C594" s="51" t="s">
        <v>1315</v>
      </c>
      <c r="D594" t="str">
        <f>VLOOKUP(A594,Simiyu!A:F,6,FALSE)</f>
        <v>Unknown</v>
      </c>
      <c r="E594" t="str">
        <f>VLOOKUP(A594,Simiyu!A:G,7,FALSE)</f>
        <v>Dispensary</v>
      </c>
      <c r="F594">
        <f>VLOOKUP(A594,Simiyu!A:E,5,FALSE)</f>
        <v>1</v>
      </c>
    </row>
    <row r="595" spans="1:6" x14ac:dyDescent="0.25">
      <c r="A595" s="51" t="s">
        <v>1268</v>
      </c>
      <c r="B595" t="str">
        <f>VLOOKUP(A595,Simiyu!A:D,4,FALSE)</f>
        <v>IPILILO DISPENSARY</v>
      </c>
      <c r="C595" s="51" t="s">
        <v>1315</v>
      </c>
      <c r="D595" t="str">
        <f>VLOOKUP(A595,Simiyu!A:F,6,FALSE)</f>
        <v>Unknown</v>
      </c>
      <c r="E595" t="str">
        <f>VLOOKUP(A595,Simiyu!A:G,7,FALSE)</f>
        <v>Dispensary</v>
      </c>
      <c r="F595">
        <f>VLOOKUP(A595,Simiyu!A:E,5,FALSE)</f>
        <v>1</v>
      </c>
    </row>
    <row r="596" spans="1:6" x14ac:dyDescent="0.25">
      <c r="A596" s="51" t="s">
        <v>1269</v>
      </c>
      <c r="B596" t="str">
        <f>VLOOKUP(A596,Simiyu!A:D,4,FALSE)</f>
        <v>MWAMITUMAI DISP</v>
      </c>
      <c r="C596" s="51" t="s">
        <v>1315</v>
      </c>
      <c r="D596" t="str">
        <f>VLOOKUP(A596,Simiyu!A:F,6,FALSE)</f>
        <v>Unknown</v>
      </c>
      <c r="E596" t="str">
        <f>VLOOKUP(A596,Simiyu!A:G,7,FALSE)</f>
        <v>Dispensary</v>
      </c>
      <c r="F596">
        <f>VLOOKUP(A596,Simiyu!A:E,5,FALSE)</f>
        <v>0</v>
      </c>
    </row>
    <row r="597" spans="1:6" x14ac:dyDescent="0.25">
      <c r="A597" s="51" t="s">
        <v>1270</v>
      </c>
      <c r="B597" t="str">
        <f>VLOOKUP(A597,Simiyu!A:D,4,FALSE)</f>
        <v>ISANGA DISP</v>
      </c>
      <c r="C597" s="51" t="s">
        <v>1315</v>
      </c>
      <c r="D597" t="str">
        <f>VLOOKUP(A597,Simiyu!A:F,6,FALSE)</f>
        <v>Unknown</v>
      </c>
      <c r="E597" t="str">
        <f>VLOOKUP(A597,Simiyu!A:G,7,FALSE)</f>
        <v>Dispensary</v>
      </c>
      <c r="F597">
        <f>VLOOKUP(A597,Simiyu!A:E,5,FALSE)</f>
        <v>0</v>
      </c>
    </row>
    <row r="598" spans="1:6" x14ac:dyDescent="0.25">
      <c r="A598" s="51" t="s">
        <v>1271</v>
      </c>
      <c r="B598" t="str">
        <f>VLOOKUP(A598,Simiyu!A:D,4,FALSE)</f>
        <v>DULUNG'WA DISPENSARY</v>
      </c>
      <c r="C598" s="51" t="s">
        <v>1315</v>
      </c>
      <c r="D598" t="str">
        <f>VLOOKUP(A598,Simiyu!A:F,6,FALSE)</f>
        <v>Unknown</v>
      </c>
      <c r="E598" t="str">
        <f>VLOOKUP(A598,Simiyu!A:G,7,FALSE)</f>
        <v>Dispensary</v>
      </c>
      <c r="F598">
        <f>VLOOKUP(A598,Simiyu!A:E,5,FALSE)</f>
        <v>0</v>
      </c>
    </row>
    <row r="599" spans="1:6" x14ac:dyDescent="0.25">
      <c r="A599" s="51" t="s">
        <v>1272</v>
      </c>
      <c r="B599" t="str">
        <f>VLOOKUP(A599,Simiyu!A:D,4,FALSE)</f>
        <v>KADOTO</v>
      </c>
      <c r="C599" s="51" t="s">
        <v>1315</v>
      </c>
      <c r="D599" t="str">
        <f>VLOOKUP(A599,Simiyu!A:F,6,FALSE)</f>
        <v>Unknown</v>
      </c>
      <c r="E599" t="str">
        <f>VLOOKUP(A599,Simiyu!A:G,7,FALSE)</f>
        <v>Dispensary</v>
      </c>
      <c r="F599">
        <f>VLOOKUP(A599,Simiyu!A:E,5,FALSE)</f>
        <v>0</v>
      </c>
    </row>
    <row r="600" spans="1:6" x14ac:dyDescent="0.25">
      <c r="A600" s="51" t="s">
        <v>1273</v>
      </c>
      <c r="B600" t="str">
        <f>VLOOKUP(A600,Simiyu!A:D,4,FALSE)</f>
        <v>ILAMATA</v>
      </c>
      <c r="C600" s="51" t="s">
        <v>1315</v>
      </c>
      <c r="D600" t="str">
        <f>VLOOKUP(A600,Simiyu!A:F,6,FALSE)</f>
        <v>Unknown</v>
      </c>
      <c r="E600" t="str">
        <f>VLOOKUP(A600,Simiyu!A:G,7,FALSE)</f>
        <v>Dispensary</v>
      </c>
      <c r="F600">
        <f>VLOOKUP(A600,Simiyu!A:E,5,FALSE)</f>
        <v>0</v>
      </c>
    </row>
    <row r="601" spans="1:6" x14ac:dyDescent="0.25">
      <c r="A601" s="51" t="s">
        <v>1274</v>
      </c>
      <c r="B601" t="str">
        <f>VLOOKUP(A601,Simiyu!A:D,4,FALSE)</f>
        <v>MWABAYANDA DISP</v>
      </c>
      <c r="C601" s="51" t="s">
        <v>1315</v>
      </c>
      <c r="D601" t="str">
        <f>VLOOKUP(A601,Simiyu!A:F,6,FALSE)</f>
        <v>Unknown</v>
      </c>
      <c r="E601" t="str">
        <f>VLOOKUP(A601,Simiyu!A:G,7,FALSE)</f>
        <v>Dispensary</v>
      </c>
      <c r="F601">
        <f>VLOOKUP(A601,Simiyu!A:E,5,FALSE)</f>
        <v>0</v>
      </c>
    </row>
    <row r="602" spans="1:6" x14ac:dyDescent="0.25">
      <c r="A602" s="51" t="s">
        <v>1275</v>
      </c>
      <c r="B602" t="str">
        <f>VLOOKUP(A602,Simiyu!A:D,4,FALSE)</f>
        <v>GULA DISPENSARY</v>
      </c>
      <c r="C602" s="51" t="s">
        <v>1315</v>
      </c>
      <c r="D602" t="str">
        <f>VLOOKUP(A602,Simiyu!A:F,6,FALSE)</f>
        <v>Unknown</v>
      </c>
      <c r="E602" t="str">
        <f>VLOOKUP(A602,Simiyu!A:G,7,FALSE)</f>
        <v>Dispensary</v>
      </c>
      <c r="F602">
        <f>VLOOKUP(A602,Simiyu!A:E,5,FALSE)</f>
        <v>0</v>
      </c>
    </row>
    <row r="603" spans="1:6" x14ac:dyDescent="0.25">
      <c r="A603" s="51" t="s">
        <v>1276</v>
      </c>
      <c r="B603" t="str">
        <f>VLOOKUP(A603,Simiyu!A:D,4,FALSE)</f>
        <v>SULU</v>
      </c>
      <c r="C603" s="51" t="s">
        <v>1315</v>
      </c>
      <c r="D603" t="str">
        <f>VLOOKUP(A603,Simiyu!A:F,6,FALSE)</f>
        <v>Unknown</v>
      </c>
      <c r="E603" t="str">
        <f>VLOOKUP(A603,Simiyu!A:G,7,FALSE)</f>
        <v>Dispensary</v>
      </c>
      <c r="F603">
        <f>VLOOKUP(A603,Simiyu!A:E,5,FALSE)</f>
        <v>0</v>
      </c>
    </row>
    <row r="604" spans="1:6" x14ac:dyDescent="0.25">
      <c r="A604" s="51" t="s">
        <v>1277</v>
      </c>
      <c r="B604" t="str">
        <f>VLOOKUP(A604,Simiyu!A:D,4,FALSE)</f>
        <v>MWABOMBA</v>
      </c>
      <c r="C604" s="51" t="s">
        <v>1315</v>
      </c>
      <c r="D604" t="str">
        <f>VLOOKUP(A604,Simiyu!A:F,6,FALSE)</f>
        <v>Unknown</v>
      </c>
      <c r="E604" t="str">
        <f>VLOOKUP(A604,Simiyu!A:G,7,FALSE)</f>
        <v>Dispensary</v>
      </c>
      <c r="F604">
        <f>VLOOKUP(A604,Simiyu!A:E,5,FALSE)</f>
        <v>0</v>
      </c>
    </row>
    <row r="605" spans="1:6" x14ac:dyDescent="0.25">
      <c r="A605" s="51" t="s">
        <v>1278</v>
      </c>
      <c r="B605" t="str">
        <f>VLOOKUP(A605,Simiyu!A:D,4,FALSE)</f>
        <v>SENG'WA DISPENSARY</v>
      </c>
      <c r="C605" s="51" t="s">
        <v>1315</v>
      </c>
      <c r="D605" t="str">
        <f>VLOOKUP(A605,Simiyu!A:F,6,FALSE)</f>
        <v>Unknown</v>
      </c>
      <c r="E605" t="str">
        <f>VLOOKUP(A605,Simiyu!A:G,7,FALSE)</f>
        <v>Dispensary</v>
      </c>
      <c r="F605">
        <f>VLOOKUP(A605,Simiyu!A:E,5,FALSE)</f>
        <v>0</v>
      </c>
    </row>
    <row r="606" spans="1:6" x14ac:dyDescent="0.25">
      <c r="A606" s="51" t="s">
        <v>1279</v>
      </c>
      <c r="B606" t="str">
        <f>VLOOKUP(A606,Simiyu!A:D,4,FALSE)</f>
        <v>SENANI DISPENSARY</v>
      </c>
      <c r="C606" s="51" t="s">
        <v>1315</v>
      </c>
      <c r="D606" t="str">
        <f>VLOOKUP(A606,Simiyu!A:F,6,FALSE)</f>
        <v>Unknown</v>
      </c>
      <c r="E606" t="str">
        <f>VLOOKUP(A606,Simiyu!A:G,7,FALSE)</f>
        <v>Dispensary</v>
      </c>
      <c r="F606">
        <f>VLOOKUP(A606,Simiyu!A:E,5,FALSE)</f>
        <v>0</v>
      </c>
    </row>
    <row r="607" spans="1:6" x14ac:dyDescent="0.25">
      <c r="A607" s="51" t="s">
        <v>1280</v>
      </c>
      <c r="B607" t="str">
        <f>VLOOKUP(A607,Simiyu!A:D,4,FALSE)</f>
        <v>MWABULIMBU</v>
      </c>
      <c r="C607" s="51" t="s">
        <v>1315</v>
      </c>
      <c r="D607" t="str">
        <f>VLOOKUP(A607,Simiyu!A:F,6,FALSE)</f>
        <v>Unknown</v>
      </c>
      <c r="E607" t="str">
        <f>VLOOKUP(A607,Simiyu!A:G,7,FALSE)</f>
        <v>Dispensary</v>
      </c>
      <c r="F607">
        <f>VLOOKUP(A607,Simiyu!A:E,5,FALSE)</f>
        <v>1</v>
      </c>
    </row>
    <row r="608" spans="1:6" x14ac:dyDescent="0.25">
      <c r="A608" s="51" t="s">
        <v>1281</v>
      </c>
      <c r="B608" t="str">
        <f>VLOOKUP(A608,Simiyu!A:D,4,FALSE)</f>
        <v>MWAMANENGE DISPENSARY</v>
      </c>
      <c r="C608" s="51" t="s">
        <v>1315</v>
      </c>
      <c r="D608" t="str">
        <f>VLOOKUP(A608,Simiyu!A:F,6,FALSE)</f>
        <v>Unknown</v>
      </c>
      <c r="E608" t="str">
        <f>VLOOKUP(A608,Simiyu!A:G,7,FALSE)</f>
        <v>Dispensary</v>
      </c>
      <c r="F608">
        <f>VLOOKUP(A608,Simiyu!A:E,5,FALSE)</f>
        <v>0</v>
      </c>
    </row>
    <row r="609" spans="1:6" x14ac:dyDescent="0.25">
      <c r="A609" s="51" t="s">
        <v>1282</v>
      </c>
      <c r="B609" t="str">
        <f>VLOOKUP(A609,Simiyu!A:D,4,FALSE)</f>
        <v>NGULIGULI</v>
      </c>
      <c r="C609" s="51" t="s">
        <v>1315</v>
      </c>
      <c r="D609" t="str">
        <f>VLOOKUP(A609,Simiyu!A:F,6,FALSE)</f>
        <v>Unknown</v>
      </c>
      <c r="E609" t="str">
        <f>VLOOKUP(A609,Simiyu!A:G,7,FALSE)</f>
        <v>Dispensary</v>
      </c>
      <c r="F609">
        <f>VLOOKUP(A609,Simiyu!A:E,5,FALSE)</f>
        <v>0</v>
      </c>
    </row>
    <row r="610" spans="1:6" x14ac:dyDescent="0.25">
      <c r="A610" s="51" t="s">
        <v>1283</v>
      </c>
      <c r="B610" t="str">
        <f>VLOOKUP(A610,Simiyu!A:D,4,FALSE)</f>
        <v>ISAGENG'HE  DISP</v>
      </c>
      <c r="C610" s="51" t="s">
        <v>1315</v>
      </c>
      <c r="D610" t="str">
        <f>VLOOKUP(A610,Simiyu!A:F,6,FALSE)</f>
        <v>Unknown</v>
      </c>
      <c r="E610" t="str">
        <f>VLOOKUP(A610,Simiyu!A:G,7,FALSE)</f>
        <v>Dispensary</v>
      </c>
      <c r="F610">
        <f>VLOOKUP(A610,Simiyu!A:E,5,FALSE)</f>
        <v>0</v>
      </c>
    </row>
    <row r="611" spans="1:6" x14ac:dyDescent="0.25">
      <c r="A611" s="51" t="s">
        <v>1284</v>
      </c>
      <c r="B611" t="str">
        <f>VLOOKUP(A611,Simiyu!A:D,4,FALSE)</f>
        <v>MASELA</v>
      </c>
      <c r="C611" s="51" t="s">
        <v>1315</v>
      </c>
      <c r="D611" t="str">
        <f>VLOOKUP(A611,Simiyu!A:F,6,FALSE)</f>
        <v>Unknown</v>
      </c>
      <c r="E611" t="str">
        <f>VLOOKUP(A611,Simiyu!A:G,7,FALSE)</f>
        <v>Dispensary</v>
      </c>
      <c r="F611">
        <f>VLOOKUP(A611,Simiyu!A:E,5,FALSE)</f>
        <v>0</v>
      </c>
    </row>
    <row r="612" spans="1:6" x14ac:dyDescent="0.25">
      <c r="A612" s="51" t="s">
        <v>1285</v>
      </c>
      <c r="B612" t="str">
        <f>VLOOKUP(A612,Simiyu!A:D,4,FALSE)</f>
        <v xml:space="preserve">MASWA SEC </v>
      </c>
      <c r="C612" s="51" t="s">
        <v>1315</v>
      </c>
      <c r="D612" t="str">
        <f>VLOOKUP(A612,Simiyu!A:F,6,FALSE)</f>
        <v>Unknown</v>
      </c>
      <c r="E612" t="str">
        <f>VLOOKUP(A612,Simiyu!A:G,7,FALSE)</f>
        <v>Dispensary</v>
      </c>
      <c r="F612">
        <f>VLOOKUP(A612,Simiyu!A:E,5,FALSE)</f>
        <v>1</v>
      </c>
    </row>
    <row r="613" spans="1:6" x14ac:dyDescent="0.25">
      <c r="A613" s="51" t="s">
        <v>1286</v>
      </c>
      <c r="B613" t="str">
        <f>VLOOKUP(A613,Simiyu!A:D,4,FALSE)</f>
        <v>MALYA DISPENSARY</v>
      </c>
      <c r="C613" s="51" t="s">
        <v>1315</v>
      </c>
      <c r="D613" t="str">
        <f>VLOOKUP(A613,Simiyu!A:F,6,FALSE)</f>
        <v>Unknown</v>
      </c>
      <c r="E613" t="str">
        <f>VLOOKUP(A613,Simiyu!A:G,7,FALSE)</f>
        <v>Dispensary</v>
      </c>
      <c r="F613">
        <f>VLOOKUP(A613,Simiyu!A:E,5,FALSE)</f>
        <v>0</v>
      </c>
    </row>
    <row r="614" spans="1:6" x14ac:dyDescent="0.25">
      <c r="A614" s="51" t="s">
        <v>1287</v>
      </c>
      <c r="B614" t="str">
        <f>VLOOKUP(A614,Simiyu!A:D,4,FALSE)</f>
        <v>MWABAGALU DISPENSARY</v>
      </c>
      <c r="C614" s="51" t="s">
        <v>1315</v>
      </c>
      <c r="D614" t="str">
        <f>VLOOKUP(A614,Simiyu!A:F,6,FALSE)</f>
        <v>Unknown</v>
      </c>
      <c r="E614" t="str">
        <f>VLOOKUP(A614,Simiyu!A:G,7,FALSE)</f>
        <v>Dispensary</v>
      </c>
      <c r="F614">
        <f>VLOOKUP(A614,Simiyu!A:E,5,FALSE)</f>
        <v>1</v>
      </c>
    </row>
    <row r="615" spans="1:6" x14ac:dyDescent="0.25">
      <c r="A615" s="51" t="s">
        <v>1288</v>
      </c>
      <c r="B615" t="str">
        <f>VLOOKUP(A615,Simiyu!A:D,4,FALSE)</f>
        <v>MWANG'HONOLI</v>
      </c>
      <c r="C615" s="51" t="s">
        <v>1315</v>
      </c>
      <c r="D615" t="str">
        <f>VLOOKUP(A615,Simiyu!A:F,6,FALSE)</f>
        <v>Unknown</v>
      </c>
      <c r="E615" t="str">
        <f>VLOOKUP(A615,Simiyu!A:G,7,FALSE)</f>
        <v>Dispensary</v>
      </c>
      <c r="F615">
        <f>VLOOKUP(A615,Simiyu!A:E,5,FALSE)</f>
        <v>0</v>
      </c>
    </row>
    <row r="616" spans="1:6" x14ac:dyDescent="0.25">
      <c r="A616" s="51" t="s">
        <v>1289</v>
      </c>
      <c r="B616" t="str">
        <f>VLOOKUP(A616,Simiyu!A:D,4,FALSE)</f>
        <v>MWASHEGESHI  DISPENSARY</v>
      </c>
      <c r="C616" s="51" t="s">
        <v>1315</v>
      </c>
      <c r="D616" t="str">
        <f>VLOOKUP(A616,Simiyu!A:F,6,FALSE)</f>
        <v>Unknown</v>
      </c>
      <c r="E616" t="str">
        <f>VLOOKUP(A616,Simiyu!A:G,7,FALSE)</f>
        <v>Dispensary</v>
      </c>
      <c r="F616">
        <f>VLOOKUP(A616,Simiyu!A:E,5,FALSE)</f>
        <v>1</v>
      </c>
    </row>
    <row r="617" spans="1:6" x14ac:dyDescent="0.25">
      <c r="A617" s="51" t="s">
        <v>1290</v>
      </c>
      <c r="B617" t="str">
        <f>VLOOKUP(A617,Simiyu!A:D,4,FALSE)</f>
        <v>WAZAZI BINZA DISPENSARY</v>
      </c>
      <c r="C617" s="51" t="s">
        <v>1315</v>
      </c>
      <c r="D617" t="str">
        <f>VLOOKUP(A617,Simiyu!A:F,6,FALSE)</f>
        <v>Unknown</v>
      </c>
      <c r="E617" t="str">
        <f>VLOOKUP(A617,Simiyu!A:G,7,FALSE)</f>
        <v>Dispensary</v>
      </c>
      <c r="F617">
        <f>VLOOKUP(A617,Simiyu!A:E,5,FALSE)</f>
        <v>1</v>
      </c>
    </row>
    <row r="618" spans="1:6" x14ac:dyDescent="0.25">
      <c r="A618" s="51" t="s">
        <v>1291</v>
      </c>
      <c r="B618" t="str">
        <f>VLOOKUP(A618,Simiyu!A:D,4,FALSE)</f>
        <v>MPINDO DISPENSARY</v>
      </c>
      <c r="C618" s="51" t="s">
        <v>1315</v>
      </c>
      <c r="D618" t="str">
        <f>VLOOKUP(A618,Simiyu!A:F,6,FALSE)</f>
        <v>Unknown</v>
      </c>
      <c r="E618" t="str">
        <f>VLOOKUP(A618,Simiyu!A:G,7,FALSE)</f>
        <v>Dispensary</v>
      </c>
      <c r="F618">
        <f>VLOOKUP(A618,Simiyu!A:E,5,FALSE)</f>
        <v>1</v>
      </c>
    </row>
    <row r="619" spans="1:6" x14ac:dyDescent="0.25">
      <c r="A619" s="51" t="s">
        <v>1292</v>
      </c>
      <c r="B619" t="str">
        <f>VLOOKUP(A619,Simiyu!A:D,4,FALSE)</f>
        <v>IGUNYA DISPENSARY</v>
      </c>
      <c r="C619" s="51" t="s">
        <v>1315</v>
      </c>
      <c r="D619" t="str">
        <f>VLOOKUP(A619,Simiyu!A:F,6,FALSE)</f>
        <v>Unknown</v>
      </c>
      <c r="E619" t="str">
        <f>VLOOKUP(A619,Simiyu!A:G,7,FALSE)</f>
        <v>Dispensary</v>
      </c>
      <c r="F619">
        <f>VLOOKUP(A619,Simiyu!A:E,5,FALSE)</f>
        <v>1</v>
      </c>
    </row>
    <row r="620" spans="1:6" x14ac:dyDescent="0.25">
      <c r="A620" s="51" t="s">
        <v>1293</v>
      </c>
      <c r="B620" t="str">
        <f>VLOOKUP(A620,Simiyu!A:D,4,FALSE)</f>
        <v>JIJA</v>
      </c>
      <c r="C620" s="51" t="s">
        <v>1315</v>
      </c>
      <c r="D620" t="str">
        <f>VLOOKUP(A620,Simiyu!A:F,6,FALSE)</f>
        <v>Unknown</v>
      </c>
      <c r="E620" t="str">
        <f>VLOOKUP(A620,Simiyu!A:G,7,FALSE)</f>
        <v>Dispensary</v>
      </c>
      <c r="F620">
        <f>VLOOKUP(A620,Simiyu!A:E,5,FALSE)</f>
        <v>1</v>
      </c>
    </row>
    <row r="621" spans="1:6" x14ac:dyDescent="0.25">
      <c r="A621" s="51" t="s">
        <v>1294</v>
      </c>
      <c r="B621" t="str">
        <f>VLOOKUP(A621,Simiyu!A:D,4,FALSE)</f>
        <v>SHISHIYU DISPENSARY</v>
      </c>
      <c r="C621" s="51" t="s">
        <v>1315</v>
      </c>
      <c r="D621" t="str">
        <f>VLOOKUP(A621,Simiyu!A:F,6,FALSE)</f>
        <v>Unknown</v>
      </c>
      <c r="E621" t="str">
        <f>VLOOKUP(A621,Simiyu!A:G,7,FALSE)</f>
        <v>Dispensary</v>
      </c>
      <c r="F621">
        <f>VLOOKUP(A621,Simiyu!A:E,5,FALSE)</f>
        <v>0</v>
      </c>
    </row>
    <row r="622" spans="1:6" x14ac:dyDescent="0.25">
      <c r="A622" s="51" t="s">
        <v>1295</v>
      </c>
      <c r="B622" t="str">
        <f>VLOOKUP(A622,Simiyu!A:D,4,FALSE)</f>
        <v>NYASHIMBA DISPENSARY</v>
      </c>
      <c r="C622" s="51" t="s">
        <v>1315</v>
      </c>
      <c r="D622" t="str">
        <f>VLOOKUP(A622,Simiyu!A:F,6,FALSE)</f>
        <v>Unknown</v>
      </c>
      <c r="E622" t="str">
        <f>VLOOKUP(A622,Simiyu!A:G,7,FALSE)</f>
        <v>Dispensary</v>
      </c>
      <c r="F622">
        <f>VLOOKUP(A622,Simiyu!A:E,5,FALSE)</f>
        <v>1</v>
      </c>
    </row>
    <row r="623" spans="1:6" x14ac:dyDescent="0.25">
      <c r="A623" s="51" t="s">
        <v>1296</v>
      </c>
      <c r="B623" t="str">
        <f>VLOOKUP(A623,Simiyu!A:D,4,FALSE)</f>
        <v>ZEBEYA DISP</v>
      </c>
      <c r="C623" s="51" t="s">
        <v>1315</v>
      </c>
      <c r="D623" t="str">
        <f>VLOOKUP(A623,Simiyu!A:F,6,FALSE)</f>
        <v>Unknown</v>
      </c>
      <c r="E623" t="str">
        <f>VLOOKUP(A623,Simiyu!A:G,7,FALSE)</f>
        <v>Dispensary</v>
      </c>
      <c r="F623">
        <f>VLOOKUP(A623,Simiyu!A:E,5,FALSE)</f>
        <v>0</v>
      </c>
    </row>
  </sheetData>
  <autoFilter ref="A4:F4" xr:uid="{05BE5B8B-866E-4EA4-B58F-E82C478D24B7}"/>
  <conditionalFormatting sqref="B1:B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CE21-0CB0-4F2A-AB0A-54D355FF3510}">
  <dimension ref="A1:A19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s="52" t="s">
        <v>1325</v>
      </c>
    </row>
    <row r="2" spans="1:1" x14ac:dyDescent="0.25">
      <c r="A2" s="52" t="s">
        <v>1326</v>
      </c>
    </row>
    <row r="4" spans="1:1" x14ac:dyDescent="0.25">
      <c r="A4" s="90" t="s">
        <v>1297</v>
      </c>
    </row>
    <row r="5" spans="1:1" x14ac:dyDescent="0.25">
      <c r="A5" s="75" t="s">
        <v>674</v>
      </c>
    </row>
    <row r="6" spans="1:1" x14ac:dyDescent="0.25">
      <c r="A6" s="51" t="s">
        <v>1311</v>
      </c>
    </row>
    <row r="8" spans="1:1" x14ac:dyDescent="0.25">
      <c r="A8" s="75" t="s">
        <v>1309</v>
      </c>
    </row>
    <row r="9" spans="1:1" x14ac:dyDescent="0.25">
      <c r="A9" s="51" t="s">
        <v>1312</v>
      </c>
    </row>
    <row r="10" spans="1:1" x14ac:dyDescent="0.25">
      <c r="A10" s="51" t="s">
        <v>1313</v>
      </c>
    </row>
    <row r="12" spans="1:1" x14ac:dyDescent="0.25">
      <c r="A12" s="75" t="s">
        <v>1315</v>
      </c>
    </row>
    <row r="13" spans="1:1" x14ac:dyDescent="0.25">
      <c r="A13" s="51" t="s">
        <v>1316</v>
      </c>
    </row>
    <row r="17" spans="1:1" x14ac:dyDescent="0.25">
      <c r="A17" s="90" t="s">
        <v>1327</v>
      </c>
    </row>
    <row r="18" spans="1:1" x14ac:dyDescent="0.25">
      <c r="A18" t="s">
        <v>1328</v>
      </c>
    </row>
    <row r="19" spans="1:1" x14ac:dyDescent="0.25">
      <c r="A19" t="s">
        <v>1329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01FD-546C-4635-80F3-4DB3AAF3D2D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52" t="s">
        <v>1324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637F-2588-4DD8-B0E1-63545DD7C7A2}">
  <dimension ref="A2:D32"/>
  <sheetViews>
    <sheetView tabSelected="1" topLeftCell="A7" workbookViewId="0">
      <selection activeCell="D32" sqref="D32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3.28515625" bestFit="1" customWidth="1"/>
  </cols>
  <sheetData>
    <row r="2" spans="1:3" x14ac:dyDescent="0.25">
      <c r="A2" s="52" t="s">
        <v>1322</v>
      </c>
    </row>
    <row r="3" spans="1:3" x14ac:dyDescent="0.25">
      <c r="A3" s="86" t="s">
        <v>1319</v>
      </c>
      <c r="B3" t="s">
        <v>1321</v>
      </c>
    </row>
    <row r="4" spans="1:3" x14ac:dyDescent="0.25">
      <c r="A4" s="87" t="s">
        <v>1309</v>
      </c>
      <c r="B4" s="88">
        <v>143</v>
      </c>
    </row>
    <row r="5" spans="1:3" x14ac:dyDescent="0.25">
      <c r="A5" s="87" t="s">
        <v>674</v>
      </c>
      <c r="B5" s="88">
        <v>269</v>
      </c>
    </row>
    <row r="6" spans="1:3" x14ac:dyDescent="0.25">
      <c r="A6" s="87" t="s">
        <v>1315</v>
      </c>
      <c r="B6" s="88">
        <v>207</v>
      </c>
    </row>
    <row r="7" spans="1:3" x14ac:dyDescent="0.25">
      <c r="A7" s="87" t="s">
        <v>1320</v>
      </c>
      <c r="B7" s="88">
        <v>619</v>
      </c>
    </row>
    <row r="10" spans="1:3" x14ac:dyDescent="0.25">
      <c r="A10" s="86" t="s">
        <v>1319</v>
      </c>
      <c r="B10" s="86" t="s">
        <v>1297</v>
      </c>
      <c r="C10" t="s">
        <v>1321</v>
      </c>
    </row>
    <row r="11" spans="1:3" x14ac:dyDescent="0.25">
      <c r="A11" s="87" t="s">
        <v>1309</v>
      </c>
      <c r="B11" s="87" t="s">
        <v>1300</v>
      </c>
      <c r="C11" s="88">
        <v>103</v>
      </c>
    </row>
    <row r="12" spans="1:3" x14ac:dyDescent="0.25">
      <c r="A12" s="87" t="s">
        <v>1309</v>
      </c>
      <c r="B12" s="87" t="s">
        <v>1304</v>
      </c>
      <c r="C12" s="88">
        <v>40</v>
      </c>
    </row>
    <row r="13" spans="1:3" x14ac:dyDescent="0.25">
      <c r="A13" s="87" t="s">
        <v>674</v>
      </c>
      <c r="B13" s="87" t="s">
        <v>1300</v>
      </c>
      <c r="C13" s="88">
        <v>53</v>
      </c>
    </row>
    <row r="14" spans="1:3" x14ac:dyDescent="0.25">
      <c r="A14" s="87" t="s">
        <v>674</v>
      </c>
      <c r="B14" s="87" t="s">
        <v>1304</v>
      </c>
      <c r="C14" s="88">
        <v>177</v>
      </c>
    </row>
    <row r="15" spans="1:3" x14ac:dyDescent="0.25">
      <c r="A15" s="87" t="s">
        <v>674</v>
      </c>
      <c r="B15" s="87" t="s">
        <v>1323</v>
      </c>
      <c r="C15" s="88">
        <v>39</v>
      </c>
    </row>
    <row r="16" spans="1:3" x14ac:dyDescent="0.25">
      <c r="A16" s="87" t="s">
        <v>1315</v>
      </c>
      <c r="B16" s="87" t="s">
        <v>1300</v>
      </c>
      <c r="C16" s="88">
        <v>4</v>
      </c>
    </row>
    <row r="17" spans="1:4" x14ac:dyDescent="0.25">
      <c r="A17" s="87" t="s">
        <v>1315</v>
      </c>
      <c r="B17" s="87" t="s">
        <v>1304</v>
      </c>
      <c r="C17" s="88">
        <v>52</v>
      </c>
    </row>
    <row r="18" spans="1:4" x14ac:dyDescent="0.25">
      <c r="A18" s="87" t="s">
        <v>1315</v>
      </c>
      <c r="B18" s="87" t="s">
        <v>1323</v>
      </c>
      <c r="C18" s="88">
        <v>151</v>
      </c>
    </row>
    <row r="19" spans="1:4" x14ac:dyDescent="0.25">
      <c r="A19" s="87" t="s">
        <v>1320</v>
      </c>
      <c r="C19" s="88">
        <v>619</v>
      </c>
    </row>
    <row r="22" spans="1:4" x14ac:dyDescent="0.25">
      <c r="A22" s="89" t="s">
        <v>673</v>
      </c>
      <c r="B22" s="52" t="s">
        <v>1300</v>
      </c>
      <c r="C22" s="52" t="s">
        <v>1304</v>
      </c>
      <c r="D22" s="52" t="s">
        <v>1323</v>
      </c>
    </row>
    <row r="23" spans="1:4" x14ac:dyDescent="0.25">
      <c r="A23" s="51" t="s">
        <v>1309</v>
      </c>
      <c r="B23">
        <v>103</v>
      </c>
      <c r="C23">
        <v>40</v>
      </c>
      <c r="D23">
        <v>0</v>
      </c>
    </row>
    <row r="24" spans="1:4" x14ac:dyDescent="0.25">
      <c r="A24" s="51" t="s">
        <v>674</v>
      </c>
      <c r="B24">
        <v>53</v>
      </c>
      <c r="C24">
        <v>177</v>
      </c>
      <c r="D24">
        <v>39</v>
      </c>
    </row>
    <row r="25" spans="1:4" x14ac:dyDescent="0.25">
      <c r="A25" s="51" t="s">
        <v>1315</v>
      </c>
      <c r="B25">
        <v>4</v>
      </c>
      <c r="C25">
        <v>52</v>
      </c>
      <c r="D25">
        <v>151</v>
      </c>
    </row>
    <row r="28" spans="1:4" x14ac:dyDescent="0.25">
      <c r="A28" s="86" t="s">
        <v>1319</v>
      </c>
      <c r="B28" t="s">
        <v>1330</v>
      </c>
    </row>
    <row r="29" spans="1:4" x14ac:dyDescent="0.25">
      <c r="A29" s="87" t="s">
        <v>1309</v>
      </c>
      <c r="B29" s="91">
        <v>1.1888111888111887</v>
      </c>
    </row>
    <row r="30" spans="1:4" x14ac:dyDescent="0.25">
      <c r="A30" s="87" t="s">
        <v>674</v>
      </c>
      <c r="B30" s="91">
        <v>0.93308550185873607</v>
      </c>
    </row>
    <row r="31" spans="1:4" x14ac:dyDescent="0.25">
      <c r="A31" s="87" t="s">
        <v>1315</v>
      </c>
      <c r="B31" s="91">
        <v>0.3140096618357488</v>
      </c>
    </row>
    <row r="32" spans="1:4" x14ac:dyDescent="0.25">
      <c r="A32" s="87" t="s">
        <v>1320</v>
      </c>
      <c r="B32" s="88">
        <v>0.78513731825525035</v>
      </c>
    </row>
  </sheetData>
  <pageMargins left="0.7" right="0.7" top="0.75" bottom="0.75" header="0.3" footer="0.3"/>
  <pageSetup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activeCell="B1" sqref="B1:B1048576"/>
    </sheetView>
  </sheetViews>
  <sheetFormatPr defaultColWidth="14.42578125" defaultRowHeight="15" customHeight="1" x14ac:dyDescent="0.25"/>
  <cols>
    <col min="1" max="1" width="15.7109375" customWidth="1"/>
    <col min="2" max="2" width="48.85546875" bestFit="1" customWidth="1"/>
    <col min="3" max="3" width="16.5703125" customWidth="1"/>
    <col min="4" max="5" width="8.5703125" customWidth="1"/>
    <col min="6" max="6" width="44.42578125" bestFit="1" customWidth="1"/>
    <col min="7" max="7" width="8.5703125" style="84" customWidth="1"/>
    <col min="8" max="8" width="11.85546875" customWidth="1"/>
    <col min="9" max="9" width="8.5703125" customWidth="1"/>
    <col min="10" max="26" width="8.7109375" customWidth="1"/>
  </cols>
  <sheetData>
    <row r="1" spans="1:12" ht="13.5" customHeight="1" x14ac:dyDescent="0.35">
      <c r="A1" s="1"/>
      <c r="B1" s="2"/>
      <c r="C1" s="2"/>
      <c r="D1" s="3" t="s">
        <v>1301</v>
      </c>
      <c r="E1" s="3" t="s">
        <v>0</v>
      </c>
      <c r="F1" s="4">
        <v>271</v>
      </c>
      <c r="G1" s="76" t="s">
        <v>1</v>
      </c>
      <c r="H1" s="5"/>
      <c r="I1" s="5"/>
      <c r="K1" s="27" t="s">
        <v>1305</v>
      </c>
    </row>
    <row r="2" spans="1:12" ht="13.5" customHeight="1" x14ac:dyDescent="0.25">
      <c r="A2" s="5"/>
      <c r="B2" s="6">
        <v>2.2140221402214E-2</v>
      </c>
      <c r="C2" s="7" t="s">
        <v>2</v>
      </c>
      <c r="D2" s="8">
        <v>6</v>
      </c>
      <c r="E2" s="9">
        <v>1</v>
      </c>
      <c r="F2" s="10" t="s">
        <v>3</v>
      </c>
      <c r="G2" s="77"/>
    </row>
    <row r="3" spans="1:12" ht="13.5" customHeight="1" x14ac:dyDescent="0.25">
      <c r="A3" s="5"/>
      <c r="B3" s="11">
        <v>0.177121771217712</v>
      </c>
      <c r="C3" s="12" t="s">
        <v>4</v>
      </c>
      <c r="D3" s="8">
        <v>48</v>
      </c>
      <c r="E3" s="9">
        <v>15</v>
      </c>
      <c r="F3" s="10" t="s">
        <v>5</v>
      </c>
      <c r="G3" s="78"/>
      <c r="K3" t="s">
        <v>21</v>
      </c>
      <c r="L3" t="s">
        <v>1307</v>
      </c>
    </row>
    <row r="4" spans="1:12" ht="13.5" customHeight="1" x14ac:dyDescent="0.25">
      <c r="A4" s="5"/>
      <c r="B4" s="13">
        <v>0.512915129151292</v>
      </c>
      <c r="C4" s="14" t="s">
        <v>6</v>
      </c>
      <c r="D4" s="8" t="s">
        <v>1302</v>
      </c>
      <c r="E4" s="9">
        <v>45</v>
      </c>
      <c r="F4" s="15" t="s">
        <v>7</v>
      </c>
      <c r="G4" s="77"/>
      <c r="K4" t="s">
        <v>26</v>
      </c>
      <c r="L4" t="s">
        <v>1317</v>
      </c>
    </row>
    <row r="5" spans="1:12" ht="13.5" customHeight="1" x14ac:dyDescent="0.25">
      <c r="A5" s="5"/>
      <c r="B5" s="16">
        <v>0.287822878228782</v>
      </c>
      <c r="C5" s="17" t="s">
        <v>8</v>
      </c>
      <c r="D5" s="8">
        <v>78</v>
      </c>
      <c r="E5" s="9">
        <v>45</v>
      </c>
      <c r="F5" s="10" t="s">
        <v>9</v>
      </c>
      <c r="G5" s="78"/>
      <c r="K5" t="s">
        <v>31</v>
      </c>
      <c r="L5" t="s">
        <v>1308</v>
      </c>
    </row>
    <row r="6" spans="1:12" ht="13.5" customHeight="1" x14ac:dyDescent="0.25">
      <c r="A6" s="5"/>
      <c r="B6" s="5"/>
      <c r="C6" s="18" t="s">
        <v>10</v>
      </c>
      <c r="D6" s="19"/>
      <c r="E6" s="20">
        <v>106</v>
      </c>
      <c r="F6" s="21">
        <v>0.39114391143911398</v>
      </c>
      <c r="G6" s="79"/>
    </row>
    <row r="7" spans="1:12" ht="66" customHeight="1" x14ac:dyDescent="0.25">
      <c r="A7" s="5"/>
      <c r="B7" s="22" t="s">
        <v>11</v>
      </c>
      <c r="C7" s="22" t="s">
        <v>12</v>
      </c>
      <c r="D7" s="22" t="s">
        <v>1303</v>
      </c>
      <c r="E7" s="22" t="s">
        <v>13</v>
      </c>
      <c r="F7" s="5"/>
      <c r="G7" s="80"/>
      <c r="H7" s="74" t="s">
        <v>1310</v>
      </c>
      <c r="I7" s="74" t="s">
        <v>1318</v>
      </c>
    </row>
    <row r="8" spans="1:12" ht="13.5" customHeight="1" x14ac:dyDescent="0.25">
      <c r="A8" s="5"/>
      <c r="B8" s="23" t="s">
        <v>14</v>
      </c>
      <c r="C8" s="23" t="s">
        <v>15</v>
      </c>
      <c r="D8" s="23" t="s">
        <v>16</v>
      </c>
      <c r="E8" s="23" t="s">
        <v>17</v>
      </c>
      <c r="F8" s="23" t="s">
        <v>18</v>
      </c>
      <c r="G8" s="81" t="s">
        <v>19</v>
      </c>
    </row>
    <row r="9" spans="1:12" ht="13.5" customHeight="1" x14ac:dyDescent="0.35">
      <c r="A9" s="1" t="s">
        <v>819</v>
      </c>
      <c r="B9" s="25" t="s">
        <v>20</v>
      </c>
      <c r="C9" s="26" t="s">
        <v>21</v>
      </c>
      <c r="D9" s="27" t="s">
        <v>1300</v>
      </c>
      <c r="E9" s="28"/>
      <c r="F9" s="29" t="s">
        <v>22</v>
      </c>
      <c r="G9" s="82">
        <v>3</v>
      </c>
      <c r="H9" t="str">
        <f>IF(OR(D9=$K$1,D9=0),"Unknown",D9)</f>
        <v>Private</v>
      </c>
      <c r="I9" t="str">
        <f>VLOOKUP(C9,$K$3:$L$5,2,FALSE)</f>
        <v>Health Centre</v>
      </c>
    </row>
    <row r="10" spans="1:12" ht="13.5" customHeight="1" x14ac:dyDescent="0.35">
      <c r="A10" s="1" t="s">
        <v>820</v>
      </c>
      <c r="B10" s="25" t="s">
        <v>23</v>
      </c>
      <c r="C10" s="26" t="s">
        <v>21</v>
      </c>
      <c r="D10" s="27" t="s">
        <v>1304</v>
      </c>
      <c r="E10" s="28"/>
      <c r="F10" s="29" t="s">
        <v>24</v>
      </c>
      <c r="G10" s="82">
        <v>3</v>
      </c>
      <c r="H10" t="str">
        <f t="shared" ref="H10:H73" si="0">IF(OR(D10=$K$1,D10=0),"Unknown",D10)</f>
        <v>Public</v>
      </c>
      <c r="I10" t="str">
        <f t="shared" ref="I10:I73" si="1">VLOOKUP(C10,$K$3:$L$5,2,FALSE)</f>
        <v>Health Centre</v>
      </c>
    </row>
    <row r="11" spans="1:12" ht="13.5" customHeight="1" x14ac:dyDescent="0.35">
      <c r="A11" s="1" t="s">
        <v>821</v>
      </c>
      <c r="B11" s="25" t="s">
        <v>25</v>
      </c>
      <c r="C11" s="26" t="s">
        <v>26</v>
      </c>
      <c r="D11" s="27" t="s">
        <v>1300</v>
      </c>
      <c r="E11" s="28"/>
      <c r="F11" s="29" t="s">
        <v>27</v>
      </c>
      <c r="G11" s="82">
        <v>3</v>
      </c>
      <c r="H11" t="str">
        <f t="shared" si="0"/>
        <v>Private</v>
      </c>
      <c r="I11" t="str">
        <f t="shared" si="1"/>
        <v>Hospital</v>
      </c>
    </row>
    <row r="12" spans="1:12" ht="13.5" customHeight="1" x14ac:dyDescent="0.35">
      <c r="A12" s="1" t="s">
        <v>822</v>
      </c>
      <c r="B12" s="25" t="s">
        <v>28</v>
      </c>
      <c r="C12" s="26" t="s">
        <v>21</v>
      </c>
      <c r="D12" s="27" t="s">
        <v>1300</v>
      </c>
      <c r="E12" s="28"/>
      <c r="F12" s="29" t="s">
        <v>29</v>
      </c>
      <c r="G12" s="82">
        <v>3</v>
      </c>
      <c r="H12" t="str">
        <f t="shared" si="0"/>
        <v>Private</v>
      </c>
      <c r="I12" t="str">
        <f t="shared" si="1"/>
        <v>Health Centre</v>
      </c>
    </row>
    <row r="13" spans="1:12" ht="13.5" customHeight="1" x14ac:dyDescent="0.35">
      <c r="A13" s="1" t="s">
        <v>823</v>
      </c>
      <c r="B13" s="25" t="s">
        <v>30</v>
      </c>
      <c r="C13" s="26" t="s">
        <v>31</v>
      </c>
      <c r="D13" s="27" t="s">
        <v>1304</v>
      </c>
      <c r="E13" s="28"/>
      <c r="F13" s="29" t="s">
        <v>32</v>
      </c>
      <c r="G13" s="82">
        <v>3</v>
      </c>
      <c r="H13" t="str">
        <f t="shared" si="0"/>
        <v>Public</v>
      </c>
      <c r="I13" t="str">
        <f t="shared" si="1"/>
        <v>Dispensary</v>
      </c>
    </row>
    <row r="14" spans="1:12" ht="13.5" customHeight="1" x14ac:dyDescent="0.35">
      <c r="A14" s="1" t="s">
        <v>824</v>
      </c>
      <c r="B14" s="25" t="s">
        <v>28</v>
      </c>
      <c r="C14" s="26" t="s">
        <v>21</v>
      </c>
      <c r="D14" s="27" t="s">
        <v>1304</v>
      </c>
      <c r="E14" s="28"/>
      <c r="F14" s="29" t="s">
        <v>33</v>
      </c>
      <c r="G14" s="82">
        <v>3</v>
      </c>
      <c r="H14" t="str">
        <f t="shared" si="0"/>
        <v>Public</v>
      </c>
      <c r="I14" t="str">
        <f t="shared" si="1"/>
        <v>Health Centre</v>
      </c>
    </row>
    <row r="15" spans="1:12" ht="13.5" customHeight="1" x14ac:dyDescent="0.35">
      <c r="A15" s="1" t="s">
        <v>825</v>
      </c>
      <c r="B15" s="25" t="s">
        <v>28</v>
      </c>
      <c r="C15" s="26" t="s">
        <v>21</v>
      </c>
      <c r="D15" s="27" t="s">
        <v>1300</v>
      </c>
      <c r="E15" s="28"/>
      <c r="F15" s="29" t="s">
        <v>34</v>
      </c>
      <c r="G15" s="82">
        <v>2</v>
      </c>
      <c r="H15" t="str">
        <f t="shared" si="0"/>
        <v>Private</v>
      </c>
      <c r="I15" t="str">
        <f t="shared" si="1"/>
        <v>Health Centre</v>
      </c>
    </row>
    <row r="16" spans="1:12" ht="13.5" customHeight="1" x14ac:dyDescent="0.35">
      <c r="A16" s="1" t="s">
        <v>826</v>
      </c>
      <c r="B16" s="25" t="s">
        <v>28</v>
      </c>
      <c r="C16" s="26" t="s">
        <v>21</v>
      </c>
      <c r="D16" s="27" t="s">
        <v>1304</v>
      </c>
      <c r="E16" s="28"/>
      <c r="F16" s="29" t="s">
        <v>35</v>
      </c>
      <c r="G16" s="82">
        <v>2</v>
      </c>
      <c r="H16" t="str">
        <f t="shared" si="0"/>
        <v>Public</v>
      </c>
      <c r="I16" t="str">
        <f t="shared" si="1"/>
        <v>Health Centre</v>
      </c>
    </row>
    <row r="17" spans="1:9" ht="13.5" customHeight="1" x14ac:dyDescent="0.35">
      <c r="A17" s="1" t="s">
        <v>827</v>
      </c>
      <c r="B17" s="25" t="s">
        <v>36</v>
      </c>
      <c r="C17" s="26" t="s">
        <v>31</v>
      </c>
      <c r="D17" s="27" t="s">
        <v>1304</v>
      </c>
      <c r="E17" s="28"/>
      <c r="F17" s="29" t="s">
        <v>37</v>
      </c>
      <c r="G17" s="82">
        <v>2</v>
      </c>
      <c r="H17" t="str">
        <f t="shared" si="0"/>
        <v>Public</v>
      </c>
      <c r="I17" t="str">
        <f t="shared" si="1"/>
        <v>Dispensary</v>
      </c>
    </row>
    <row r="18" spans="1:9" ht="13.5" customHeight="1" x14ac:dyDescent="0.35">
      <c r="A18" s="1" t="s">
        <v>828</v>
      </c>
      <c r="B18" s="25" t="s">
        <v>20</v>
      </c>
      <c r="C18" s="26" t="s">
        <v>26</v>
      </c>
      <c r="D18" s="27" t="s">
        <v>1304</v>
      </c>
      <c r="E18" s="28"/>
      <c r="F18" s="29" t="s">
        <v>38</v>
      </c>
      <c r="G18" s="82">
        <v>2</v>
      </c>
      <c r="H18" t="str">
        <f t="shared" si="0"/>
        <v>Public</v>
      </c>
      <c r="I18" t="str">
        <f t="shared" si="1"/>
        <v>Hospital</v>
      </c>
    </row>
    <row r="19" spans="1:9" ht="13.5" customHeight="1" x14ac:dyDescent="0.35">
      <c r="A19" s="1" t="s">
        <v>829</v>
      </c>
      <c r="B19" s="25" t="s">
        <v>30</v>
      </c>
      <c r="C19" s="26" t="s">
        <v>21</v>
      </c>
      <c r="D19" s="27" t="s">
        <v>1304</v>
      </c>
      <c r="E19" s="28"/>
      <c r="F19" s="29" t="s">
        <v>39</v>
      </c>
      <c r="G19" s="82">
        <v>2</v>
      </c>
      <c r="H19" t="str">
        <f t="shared" si="0"/>
        <v>Public</v>
      </c>
      <c r="I19" t="str">
        <f t="shared" si="1"/>
        <v>Health Centre</v>
      </c>
    </row>
    <row r="20" spans="1:9" ht="13.5" customHeight="1" x14ac:dyDescent="0.35">
      <c r="A20" s="1" t="s">
        <v>830</v>
      </c>
      <c r="B20" s="25" t="s">
        <v>25</v>
      </c>
      <c r="C20" s="26" t="s">
        <v>26</v>
      </c>
      <c r="D20" s="27" t="s">
        <v>1300</v>
      </c>
      <c r="E20" s="28"/>
      <c r="F20" s="29" t="s">
        <v>40</v>
      </c>
      <c r="G20" s="82">
        <v>2</v>
      </c>
      <c r="H20" t="str">
        <f t="shared" si="0"/>
        <v>Private</v>
      </c>
      <c r="I20" t="str">
        <f t="shared" si="1"/>
        <v>Hospital</v>
      </c>
    </row>
    <row r="21" spans="1:9" ht="13.5" customHeight="1" x14ac:dyDescent="0.35">
      <c r="A21" s="1" t="s">
        <v>831</v>
      </c>
      <c r="B21" s="25" t="s">
        <v>20</v>
      </c>
      <c r="C21" s="26" t="s">
        <v>31</v>
      </c>
      <c r="D21" s="27" t="s">
        <v>1304</v>
      </c>
      <c r="E21" s="28"/>
      <c r="F21" s="29" t="s">
        <v>41</v>
      </c>
      <c r="G21" s="82">
        <v>2</v>
      </c>
      <c r="H21" t="str">
        <f t="shared" si="0"/>
        <v>Public</v>
      </c>
      <c r="I21" t="str">
        <f t="shared" si="1"/>
        <v>Dispensary</v>
      </c>
    </row>
    <row r="22" spans="1:9" ht="13.5" customHeight="1" x14ac:dyDescent="0.35">
      <c r="A22" s="1" t="s">
        <v>832</v>
      </c>
      <c r="B22" s="25" t="s">
        <v>25</v>
      </c>
      <c r="C22" s="26" t="s">
        <v>26</v>
      </c>
      <c r="D22" s="27" t="s">
        <v>1300</v>
      </c>
      <c r="E22" s="28"/>
      <c r="F22" s="29" t="s">
        <v>42</v>
      </c>
      <c r="G22" s="82">
        <v>2</v>
      </c>
      <c r="H22" t="str">
        <f t="shared" si="0"/>
        <v>Private</v>
      </c>
      <c r="I22" t="str">
        <f t="shared" si="1"/>
        <v>Hospital</v>
      </c>
    </row>
    <row r="23" spans="1:9" ht="13.5" customHeight="1" x14ac:dyDescent="0.35">
      <c r="A23" s="1" t="s">
        <v>833</v>
      </c>
      <c r="B23" s="25" t="s">
        <v>30</v>
      </c>
      <c r="C23" s="26" t="s">
        <v>31</v>
      </c>
      <c r="D23" s="27" t="s">
        <v>1304</v>
      </c>
      <c r="E23" s="28"/>
      <c r="F23" s="29" t="s">
        <v>43</v>
      </c>
      <c r="G23" s="82">
        <v>2</v>
      </c>
      <c r="H23" t="str">
        <f t="shared" si="0"/>
        <v>Public</v>
      </c>
      <c r="I23" t="str">
        <f t="shared" si="1"/>
        <v>Dispensary</v>
      </c>
    </row>
    <row r="24" spans="1:9" ht="13.5" customHeight="1" x14ac:dyDescent="0.35">
      <c r="A24" s="1" t="s">
        <v>834</v>
      </c>
      <c r="B24" s="25" t="s">
        <v>30</v>
      </c>
      <c r="C24" s="26" t="s">
        <v>31</v>
      </c>
      <c r="D24" s="27" t="s">
        <v>1304</v>
      </c>
      <c r="E24" s="28"/>
      <c r="F24" s="29" t="s">
        <v>44</v>
      </c>
      <c r="G24" s="82">
        <v>2</v>
      </c>
      <c r="H24" t="str">
        <f t="shared" si="0"/>
        <v>Public</v>
      </c>
      <c r="I24" t="str">
        <f t="shared" si="1"/>
        <v>Dispensary</v>
      </c>
    </row>
    <row r="25" spans="1:9" ht="13.5" customHeight="1" x14ac:dyDescent="0.35">
      <c r="A25" s="1" t="s">
        <v>835</v>
      </c>
      <c r="B25" s="25" t="s">
        <v>20</v>
      </c>
      <c r="C25" s="26" t="s">
        <v>31</v>
      </c>
      <c r="D25" s="27" t="s">
        <v>1304</v>
      </c>
      <c r="E25" s="28"/>
      <c r="F25" s="29" t="s">
        <v>45</v>
      </c>
      <c r="G25" s="82">
        <v>2</v>
      </c>
      <c r="H25" t="str">
        <f t="shared" si="0"/>
        <v>Public</v>
      </c>
      <c r="I25" t="str">
        <f t="shared" si="1"/>
        <v>Dispensary</v>
      </c>
    </row>
    <row r="26" spans="1:9" ht="13.5" customHeight="1" x14ac:dyDescent="0.35">
      <c r="A26" s="1" t="s">
        <v>836</v>
      </c>
      <c r="B26" s="25" t="s">
        <v>46</v>
      </c>
      <c r="C26" s="26" t="s">
        <v>26</v>
      </c>
      <c r="D26" s="27" t="s">
        <v>1304</v>
      </c>
      <c r="E26" s="28"/>
      <c r="F26" s="29" t="s">
        <v>47</v>
      </c>
      <c r="G26" s="82">
        <v>2</v>
      </c>
      <c r="H26" t="str">
        <f t="shared" si="0"/>
        <v>Public</v>
      </c>
      <c r="I26" t="str">
        <f t="shared" si="1"/>
        <v>Hospital</v>
      </c>
    </row>
    <row r="27" spans="1:9" ht="13.5" customHeight="1" x14ac:dyDescent="0.35">
      <c r="A27" s="1" t="s">
        <v>837</v>
      </c>
      <c r="B27" s="25" t="s">
        <v>46</v>
      </c>
      <c r="C27" s="26" t="s">
        <v>31</v>
      </c>
      <c r="D27" s="27" t="s">
        <v>1305</v>
      </c>
      <c r="E27" s="28"/>
      <c r="F27" s="29" t="s">
        <v>48</v>
      </c>
      <c r="G27" s="82">
        <v>2</v>
      </c>
      <c r="H27" t="str">
        <f t="shared" si="0"/>
        <v>Unknown</v>
      </c>
      <c r="I27" t="str">
        <f t="shared" si="1"/>
        <v>Dispensary</v>
      </c>
    </row>
    <row r="28" spans="1:9" ht="13.5" customHeight="1" x14ac:dyDescent="0.35">
      <c r="A28" s="1" t="s">
        <v>838</v>
      </c>
      <c r="B28" s="25" t="s">
        <v>46</v>
      </c>
      <c r="C28" s="26" t="s">
        <v>31</v>
      </c>
      <c r="D28" s="27" t="s">
        <v>1305</v>
      </c>
      <c r="E28" s="28"/>
      <c r="F28" s="29" t="s">
        <v>49</v>
      </c>
      <c r="G28" s="82">
        <v>2</v>
      </c>
      <c r="H28" t="str">
        <f t="shared" si="0"/>
        <v>Unknown</v>
      </c>
      <c r="I28" t="str">
        <f t="shared" si="1"/>
        <v>Dispensary</v>
      </c>
    </row>
    <row r="29" spans="1:9" ht="13.5" customHeight="1" x14ac:dyDescent="0.35">
      <c r="A29" s="1" t="s">
        <v>839</v>
      </c>
      <c r="B29" s="25" t="s">
        <v>23</v>
      </c>
      <c r="C29" s="26" t="s">
        <v>31</v>
      </c>
      <c r="D29" s="27" t="s">
        <v>1304</v>
      </c>
      <c r="E29" s="28"/>
      <c r="F29" s="29" t="s">
        <v>50</v>
      </c>
      <c r="G29" s="82">
        <v>2</v>
      </c>
      <c r="H29" t="str">
        <f t="shared" si="0"/>
        <v>Public</v>
      </c>
      <c r="I29" t="str">
        <f t="shared" si="1"/>
        <v>Dispensary</v>
      </c>
    </row>
    <row r="30" spans="1:9" ht="13.5" customHeight="1" x14ac:dyDescent="0.35">
      <c r="A30" s="1" t="s">
        <v>840</v>
      </c>
      <c r="B30" s="25" t="s">
        <v>36</v>
      </c>
      <c r="C30" s="26" t="s">
        <v>21</v>
      </c>
      <c r="D30" s="27" t="s">
        <v>1304</v>
      </c>
      <c r="E30" s="28"/>
      <c r="F30" s="29" t="s">
        <v>51</v>
      </c>
      <c r="G30" s="82">
        <v>2</v>
      </c>
      <c r="H30" t="str">
        <f t="shared" si="0"/>
        <v>Public</v>
      </c>
      <c r="I30" t="str">
        <f t="shared" si="1"/>
        <v>Health Centre</v>
      </c>
    </row>
    <row r="31" spans="1:9" ht="13.5" customHeight="1" x14ac:dyDescent="0.35">
      <c r="A31" s="1" t="s">
        <v>841</v>
      </c>
      <c r="B31" s="25" t="s">
        <v>23</v>
      </c>
      <c r="C31" s="26" t="s">
        <v>21</v>
      </c>
      <c r="D31" s="27" t="s">
        <v>1304</v>
      </c>
      <c r="E31" s="28"/>
      <c r="F31" s="31" t="s">
        <v>52</v>
      </c>
      <c r="G31" s="83">
        <v>2</v>
      </c>
      <c r="H31" t="str">
        <f t="shared" si="0"/>
        <v>Public</v>
      </c>
      <c r="I31" t="str">
        <f t="shared" si="1"/>
        <v>Health Centre</v>
      </c>
    </row>
    <row r="32" spans="1:9" ht="13.5" customHeight="1" x14ac:dyDescent="0.35">
      <c r="A32" s="1" t="s">
        <v>842</v>
      </c>
      <c r="B32" s="25" t="s">
        <v>23</v>
      </c>
      <c r="C32" s="26" t="s">
        <v>31</v>
      </c>
      <c r="D32" s="27" t="s">
        <v>1304</v>
      </c>
      <c r="E32" s="28"/>
      <c r="F32" s="29" t="s">
        <v>53</v>
      </c>
      <c r="G32" s="82">
        <v>2</v>
      </c>
      <c r="H32" t="str">
        <f t="shared" si="0"/>
        <v>Public</v>
      </c>
      <c r="I32" t="str">
        <f t="shared" si="1"/>
        <v>Dispensary</v>
      </c>
    </row>
    <row r="33" spans="1:9" ht="13.5" customHeight="1" x14ac:dyDescent="0.35">
      <c r="A33" s="1" t="s">
        <v>843</v>
      </c>
      <c r="B33" s="25" t="s">
        <v>30</v>
      </c>
      <c r="C33" s="26" t="s">
        <v>31</v>
      </c>
      <c r="D33" s="27" t="s">
        <v>1304</v>
      </c>
      <c r="E33" s="28"/>
      <c r="F33" s="32" t="s">
        <v>54</v>
      </c>
      <c r="G33" s="82">
        <v>2</v>
      </c>
      <c r="H33" t="str">
        <f t="shared" si="0"/>
        <v>Public</v>
      </c>
      <c r="I33" t="str">
        <f t="shared" si="1"/>
        <v>Dispensary</v>
      </c>
    </row>
    <row r="34" spans="1:9" ht="13.5" customHeight="1" x14ac:dyDescent="0.35">
      <c r="A34" s="1" t="s">
        <v>844</v>
      </c>
      <c r="B34" s="25" t="s">
        <v>30</v>
      </c>
      <c r="C34" s="26" t="s">
        <v>31</v>
      </c>
      <c r="D34" s="27" t="s">
        <v>1304</v>
      </c>
      <c r="E34" s="28"/>
      <c r="F34" s="29" t="s">
        <v>55</v>
      </c>
      <c r="G34" s="82">
        <v>2</v>
      </c>
      <c r="H34" t="str">
        <f t="shared" si="0"/>
        <v>Public</v>
      </c>
      <c r="I34" t="str">
        <f t="shared" si="1"/>
        <v>Dispensary</v>
      </c>
    </row>
    <row r="35" spans="1:9" ht="13.5" customHeight="1" x14ac:dyDescent="0.35">
      <c r="A35" s="1" t="s">
        <v>845</v>
      </c>
      <c r="B35" s="25" t="s">
        <v>36</v>
      </c>
      <c r="C35" s="26" t="s">
        <v>31</v>
      </c>
      <c r="D35" s="27" t="s">
        <v>1300</v>
      </c>
      <c r="E35" s="28"/>
      <c r="F35" s="32" t="s">
        <v>56</v>
      </c>
      <c r="G35" s="82">
        <v>2</v>
      </c>
      <c r="H35" t="str">
        <f t="shared" si="0"/>
        <v>Private</v>
      </c>
      <c r="I35" t="str">
        <f t="shared" si="1"/>
        <v>Dispensary</v>
      </c>
    </row>
    <row r="36" spans="1:9" ht="13.5" customHeight="1" x14ac:dyDescent="0.35">
      <c r="A36" s="1" t="s">
        <v>846</v>
      </c>
      <c r="B36" s="25" t="s">
        <v>30</v>
      </c>
      <c r="C36" s="26" t="s">
        <v>31</v>
      </c>
      <c r="D36" s="27" t="s">
        <v>1304</v>
      </c>
      <c r="E36" s="28"/>
      <c r="F36" s="32" t="s">
        <v>57</v>
      </c>
      <c r="G36" s="82">
        <v>2</v>
      </c>
      <c r="H36" t="str">
        <f t="shared" si="0"/>
        <v>Public</v>
      </c>
      <c r="I36" t="str">
        <f t="shared" si="1"/>
        <v>Dispensary</v>
      </c>
    </row>
    <row r="37" spans="1:9" ht="13.5" customHeight="1" x14ac:dyDescent="0.35">
      <c r="A37" s="1" t="s">
        <v>847</v>
      </c>
      <c r="B37" s="25" t="s">
        <v>58</v>
      </c>
      <c r="C37" s="26" t="s">
        <v>26</v>
      </c>
      <c r="D37" s="27" t="s">
        <v>1300</v>
      </c>
      <c r="E37" s="28"/>
      <c r="F37" s="29" t="s">
        <v>59</v>
      </c>
      <c r="G37" s="82">
        <v>2</v>
      </c>
      <c r="H37" t="str">
        <f t="shared" si="0"/>
        <v>Private</v>
      </c>
      <c r="I37" t="str">
        <f t="shared" si="1"/>
        <v>Hospital</v>
      </c>
    </row>
    <row r="38" spans="1:9" ht="13.5" customHeight="1" x14ac:dyDescent="0.35">
      <c r="A38" s="1" t="s">
        <v>848</v>
      </c>
      <c r="B38" s="25" t="s">
        <v>36</v>
      </c>
      <c r="C38" s="26" t="s">
        <v>21</v>
      </c>
      <c r="D38" s="27" t="s">
        <v>1304</v>
      </c>
      <c r="E38" s="28"/>
      <c r="F38" s="29" t="s">
        <v>60</v>
      </c>
      <c r="G38" s="82">
        <v>2</v>
      </c>
      <c r="H38" t="str">
        <f t="shared" si="0"/>
        <v>Public</v>
      </c>
      <c r="I38" t="str">
        <f t="shared" si="1"/>
        <v>Health Centre</v>
      </c>
    </row>
    <row r="39" spans="1:9" ht="13.5" customHeight="1" x14ac:dyDescent="0.35">
      <c r="A39" s="1" t="s">
        <v>849</v>
      </c>
      <c r="B39" s="25" t="s">
        <v>28</v>
      </c>
      <c r="C39" s="26" t="s">
        <v>31</v>
      </c>
      <c r="D39" s="27" t="s">
        <v>1304</v>
      </c>
      <c r="E39" s="28"/>
      <c r="F39" s="29" t="s">
        <v>61</v>
      </c>
      <c r="G39" s="82">
        <v>2</v>
      </c>
      <c r="H39" t="str">
        <f t="shared" si="0"/>
        <v>Public</v>
      </c>
      <c r="I39" t="str">
        <f t="shared" si="1"/>
        <v>Dispensary</v>
      </c>
    </row>
    <row r="40" spans="1:9" ht="13.5" customHeight="1" x14ac:dyDescent="0.35">
      <c r="A40" s="1" t="s">
        <v>850</v>
      </c>
      <c r="B40" s="25" t="s">
        <v>28</v>
      </c>
      <c r="C40" s="26" t="s">
        <v>21</v>
      </c>
      <c r="D40" s="27" t="s">
        <v>1304</v>
      </c>
      <c r="E40" s="28"/>
      <c r="F40" s="29" t="s">
        <v>62</v>
      </c>
      <c r="G40" s="82">
        <v>2</v>
      </c>
      <c r="H40" t="str">
        <f t="shared" si="0"/>
        <v>Public</v>
      </c>
      <c r="I40" t="str">
        <f t="shared" si="1"/>
        <v>Health Centre</v>
      </c>
    </row>
    <row r="41" spans="1:9" ht="13.5" customHeight="1" x14ac:dyDescent="0.35">
      <c r="A41" s="1" t="s">
        <v>851</v>
      </c>
      <c r="B41" s="25" t="s">
        <v>20</v>
      </c>
      <c r="C41" s="26" t="s">
        <v>31</v>
      </c>
      <c r="D41" s="27" t="s">
        <v>1300</v>
      </c>
      <c r="E41" s="28"/>
      <c r="F41" s="29" t="s">
        <v>63</v>
      </c>
      <c r="G41" s="82">
        <v>2</v>
      </c>
      <c r="H41" t="str">
        <f t="shared" si="0"/>
        <v>Private</v>
      </c>
      <c r="I41" t="str">
        <f t="shared" si="1"/>
        <v>Dispensary</v>
      </c>
    </row>
    <row r="42" spans="1:9" ht="13.5" customHeight="1" x14ac:dyDescent="0.35">
      <c r="A42" s="1" t="s">
        <v>852</v>
      </c>
      <c r="B42" s="25" t="s">
        <v>30</v>
      </c>
      <c r="C42" s="26" t="s">
        <v>31</v>
      </c>
      <c r="D42" s="27" t="s">
        <v>1304</v>
      </c>
      <c r="E42" s="28"/>
      <c r="F42" s="29" t="s">
        <v>64</v>
      </c>
      <c r="G42" s="82">
        <v>2</v>
      </c>
      <c r="H42" t="str">
        <f t="shared" si="0"/>
        <v>Public</v>
      </c>
      <c r="I42" t="str">
        <f t="shared" si="1"/>
        <v>Dispensary</v>
      </c>
    </row>
    <row r="43" spans="1:9" ht="13.5" customHeight="1" x14ac:dyDescent="0.35">
      <c r="A43" s="1" t="s">
        <v>853</v>
      </c>
      <c r="B43" s="25" t="s">
        <v>25</v>
      </c>
      <c r="C43" s="26" t="s">
        <v>21</v>
      </c>
      <c r="D43" s="27" t="s">
        <v>1304</v>
      </c>
      <c r="E43" s="28"/>
      <c r="F43" s="29" t="s">
        <v>65</v>
      </c>
      <c r="G43" s="82">
        <v>2</v>
      </c>
      <c r="H43" t="str">
        <f t="shared" si="0"/>
        <v>Public</v>
      </c>
      <c r="I43" t="str">
        <f t="shared" si="1"/>
        <v>Health Centre</v>
      </c>
    </row>
    <row r="44" spans="1:9" ht="13.5" customHeight="1" x14ac:dyDescent="0.35">
      <c r="A44" s="1" t="s">
        <v>854</v>
      </c>
      <c r="B44" s="25" t="s">
        <v>23</v>
      </c>
      <c r="C44" s="26" t="s">
        <v>31</v>
      </c>
      <c r="D44" s="27" t="s">
        <v>1304</v>
      </c>
      <c r="E44" s="28"/>
      <c r="F44" s="29" t="s">
        <v>66</v>
      </c>
      <c r="G44" s="82">
        <v>2</v>
      </c>
      <c r="H44" t="str">
        <f t="shared" si="0"/>
        <v>Public</v>
      </c>
      <c r="I44" t="str">
        <f t="shared" si="1"/>
        <v>Dispensary</v>
      </c>
    </row>
    <row r="45" spans="1:9" ht="13.5" customHeight="1" x14ac:dyDescent="0.35">
      <c r="A45" s="1" t="s">
        <v>855</v>
      </c>
      <c r="B45" s="25" t="s">
        <v>36</v>
      </c>
      <c r="C45" s="26" t="s">
        <v>31</v>
      </c>
      <c r="D45" s="27" t="s">
        <v>1300</v>
      </c>
      <c r="E45" s="28"/>
      <c r="F45" s="29" t="s">
        <v>67</v>
      </c>
      <c r="G45" s="82">
        <v>2</v>
      </c>
      <c r="H45" t="str">
        <f t="shared" si="0"/>
        <v>Private</v>
      </c>
      <c r="I45" t="str">
        <f t="shared" si="1"/>
        <v>Dispensary</v>
      </c>
    </row>
    <row r="46" spans="1:9" ht="13.5" customHeight="1" x14ac:dyDescent="0.35">
      <c r="A46" s="1" t="s">
        <v>856</v>
      </c>
      <c r="B46" s="25" t="s">
        <v>58</v>
      </c>
      <c r="C46" s="26" t="s">
        <v>26</v>
      </c>
      <c r="D46" s="27" t="s">
        <v>1300</v>
      </c>
      <c r="E46" s="28"/>
      <c r="F46" s="29" t="s">
        <v>68</v>
      </c>
      <c r="G46" s="82">
        <v>2</v>
      </c>
      <c r="H46" t="str">
        <f t="shared" si="0"/>
        <v>Private</v>
      </c>
      <c r="I46" t="str">
        <f t="shared" si="1"/>
        <v>Hospital</v>
      </c>
    </row>
    <row r="47" spans="1:9" ht="13.5" customHeight="1" x14ac:dyDescent="0.35">
      <c r="A47" s="1" t="s">
        <v>857</v>
      </c>
      <c r="B47" s="25" t="s">
        <v>46</v>
      </c>
      <c r="C47" s="26" t="s">
        <v>31</v>
      </c>
      <c r="D47" s="26" t="s">
        <v>1305</v>
      </c>
      <c r="E47" s="28"/>
      <c r="F47" s="29" t="s">
        <v>69</v>
      </c>
      <c r="G47" s="82">
        <v>2</v>
      </c>
      <c r="H47" t="str">
        <f t="shared" si="0"/>
        <v>Unknown</v>
      </c>
      <c r="I47" t="str">
        <f t="shared" si="1"/>
        <v>Dispensary</v>
      </c>
    </row>
    <row r="48" spans="1:9" ht="13.5" customHeight="1" x14ac:dyDescent="0.35">
      <c r="A48" s="1" t="s">
        <v>858</v>
      </c>
      <c r="B48" s="25" t="s">
        <v>46</v>
      </c>
      <c r="C48" s="26" t="s">
        <v>31</v>
      </c>
      <c r="D48" s="27" t="s">
        <v>1305</v>
      </c>
      <c r="E48" s="28"/>
      <c r="F48" s="29" t="s">
        <v>70</v>
      </c>
      <c r="G48" s="82">
        <v>2</v>
      </c>
      <c r="H48" t="str">
        <f t="shared" si="0"/>
        <v>Unknown</v>
      </c>
      <c r="I48" t="str">
        <f t="shared" si="1"/>
        <v>Dispensary</v>
      </c>
    </row>
    <row r="49" spans="1:9" ht="13.5" customHeight="1" x14ac:dyDescent="0.35">
      <c r="A49" s="1" t="s">
        <v>859</v>
      </c>
      <c r="B49" s="25" t="s">
        <v>25</v>
      </c>
      <c r="C49" s="26" t="s">
        <v>31</v>
      </c>
      <c r="D49" s="27" t="s">
        <v>1300</v>
      </c>
      <c r="E49" s="28"/>
      <c r="F49" s="29" t="s">
        <v>71</v>
      </c>
      <c r="G49" s="82">
        <v>2</v>
      </c>
      <c r="H49" t="str">
        <f t="shared" si="0"/>
        <v>Private</v>
      </c>
      <c r="I49" t="str">
        <f t="shared" si="1"/>
        <v>Dispensary</v>
      </c>
    </row>
    <row r="50" spans="1:9" ht="13.5" customHeight="1" x14ac:dyDescent="0.35">
      <c r="A50" s="1" t="s">
        <v>860</v>
      </c>
      <c r="B50" s="25" t="s">
        <v>46</v>
      </c>
      <c r="C50" s="26" t="s">
        <v>31</v>
      </c>
      <c r="D50" s="27" t="s">
        <v>1305</v>
      </c>
      <c r="E50" s="28"/>
      <c r="F50" s="29" t="s">
        <v>72</v>
      </c>
      <c r="G50" s="82">
        <v>2</v>
      </c>
      <c r="H50" t="str">
        <f t="shared" si="0"/>
        <v>Unknown</v>
      </c>
      <c r="I50" t="str">
        <f t="shared" si="1"/>
        <v>Dispensary</v>
      </c>
    </row>
    <row r="51" spans="1:9" ht="13.5" customHeight="1" x14ac:dyDescent="0.35">
      <c r="A51" s="1" t="s">
        <v>861</v>
      </c>
      <c r="B51" s="25" t="s">
        <v>20</v>
      </c>
      <c r="C51" s="26" t="s">
        <v>21</v>
      </c>
      <c r="D51" s="27" t="s">
        <v>1300</v>
      </c>
      <c r="E51" s="28"/>
      <c r="F51" s="29" t="s">
        <v>73</v>
      </c>
      <c r="G51" s="82">
        <v>2</v>
      </c>
      <c r="H51" t="str">
        <f t="shared" si="0"/>
        <v>Private</v>
      </c>
      <c r="I51" t="str">
        <f t="shared" si="1"/>
        <v>Health Centre</v>
      </c>
    </row>
    <row r="52" spans="1:9" ht="13.5" customHeight="1" x14ac:dyDescent="0.35">
      <c r="A52" s="1" t="s">
        <v>862</v>
      </c>
      <c r="B52" s="25" t="s">
        <v>23</v>
      </c>
      <c r="C52" s="26" t="s">
        <v>31</v>
      </c>
      <c r="D52" s="27" t="s">
        <v>1300</v>
      </c>
      <c r="E52" s="28"/>
      <c r="F52" s="29" t="s">
        <v>74</v>
      </c>
      <c r="G52" s="82">
        <v>2</v>
      </c>
      <c r="H52" t="str">
        <f t="shared" si="0"/>
        <v>Private</v>
      </c>
      <c r="I52" t="str">
        <f t="shared" si="1"/>
        <v>Dispensary</v>
      </c>
    </row>
    <row r="53" spans="1:9" ht="13.5" customHeight="1" x14ac:dyDescent="0.35">
      <c r="A53" s="1" t="s">
        <v>863</v>
      </c>
      <c r="B53" s="25" t="s">
        <v>30</v>
      </c>
      <c r="C53" s="26" t="s">
        <v>31</v>
      </c>
      <c r="D53" s="27" t="s">
        <v>1304</v>
      </c>
      <c r="E53" s="28"/>
      <c r="F53" s="29" t="s">
        <v>75</v>
      </c>
      <c r="G53" s="82">
        <v>2</v>
      </c>
      <c r="H53" t="str">
        <f t="shared" si="0"/>
        <v>Public</v>
      </c>
      <c r="I53" t="str">
        <f t="shared" si="1"/>
        <v>Dispensary</v>
      </c>
    </row>
    <row r="54" spans="1:9" ht="13.5" customHeight="1" x14ac:dyDescent="0.35">
      <c r="A54" s="1" t="s">
        <v>864</v>
      </c>
      <c r="B54" s="25" t="s">
        <v>36</v>
      </c>
      <c r="C54" s="26" t="s">
        <v>31</v>
      </c>
      <c r="D54" s="27" t="s">
        <v>1304</v>
      </c>
      <c r="E54" s="28"/>
      <c r="F54" s="29" t="s">
        <v>76</v>
      </c>
      <c r="G54" s="82">
        <v>2</v>
      </c>
      <c r="H54" t="str">
        <f t="shared" si="0"/>
        <v>Public</v>
      </c>
      <c r="I54" t="str">
        <f t="shared" si="1"/>
        <v>Dispensary</v>
      </c>
    </row>
    <row r="55" spans="1:9" ht="13.5" customHeight="1" x14ac:dyDescent="0.35">
      <c r="A55" s="1" t="s">
        <v>865</v>
      </c>
      <c r="B55" s="25" t="s">
        <v>36</v>
      </c>
      <c r="C55" s="26" t="s">
        <v>31</v>
      </c>
      <c r="D55" s="27" t="s">
        <v>1300</v>
      </c>
      <c r="E55" s="28"/>
      <c r="F55" s="33" t="s">
        <v>77</v>
      </c>
      <c r="G55" s="82">
        <v>2</v>
      </c>
      <c r="H55" t="str">
        <f t="shared" si="0"/>
        <v>Private</v>
      </c>
      <c r="I55" t="str">
        <f t="shared" si="1"/>
        <v>Dispensary</v>
      </c>
    </row>
    <row r="56" spans="1:9" ht="13.5" customHeight="1" x14ac:dyDescent="0.35">
      <c r="A56" s="1" t="s">
        <v>866</v>
      </c>
      <c r="B56" s="25" t="s">
        <v>30</v>
      </c>
      <c r="C56" s="26" t="s">
        <v>31</v>
      </c>
      <c r="D56" s="27" t="s">
        <v>1304</v>
      </c>
      <c r="E56" s="28"/>
      <c r="F56" s="29" t="s">
        <v>78</v>
      </c>
      <c r="G56" s="82">
        <v>2</v>
      </c>
      <c r="H56" t="str">
        <f t="shared" si="0"/>
        <v>Public</v>
      </c>
      <c r="I56" t="str">
        <f t="shared" si="1"/>
        <v>Dispensary</v>
      </c>
    </row>
    <row r="57" spans="1:9" ht="13.5" customHeight="1" x14ac:dyDescent="0.35">
      <c r="A57" s="1" t="s">
        <v>867</v>
      </c>
      <c r="B57" s="25" t="s">
        <v>23</v>
      </c>
      <c r="C57" s="26" t="s">
        <v>31</v>
      </c>
      <c r="D57" s="27" t="s">
        <v>1304</v>
      </c>
      <c r="E57" s="28"/>
      <c r="F57" s="29" t="s">
        <v>79</v>
      </c>
      <c r="G57" s="82">
        <v>2</v>
      </c>
      <c r="H57" t="str">
        <f t="shared" si="0"/>
        <v>Public</v>
      </c>
      <c r="I57" t="str">
        <f t="shared" si="1"/>
        <v>Dispensary</v>
      </c>
    </row>
    <row r="58" spans="1:9" ht="13.5" customHeight="1" x14ac:dyDescent="0.35">
      <c r="A58" s="1" t="s">
        <v>868</v>
      </c>
      <c r="B58" s="25" t="s">
        <v>28</v>
      </c>
      <c r="C58" s="26" t="s">
        <v>31</v>
      </c>
      <c r="D58" s="27" t="s">
        <v>1304</v>
      </c>
      <c r="E58" s="28"/>
      <c r="F58" s="29" t="s">
        <v>80</v>
      </c>
      <c r="G58" s="82">
        <v>2</v>
      </c>
      <c r="H58" t="str">
        <f t="shared" si="0"/>
        <v>Public</v>
      </c>
      <c r="I58" t="str">
        <f t="shared" si="1"/>
        <v>Dispensary</v>
      </c>
    </row>
    <row r="59" spans="1:9" ht="13.5" customHeight="1" x14ac:dyDescent="0.35">
      <c r="A59" s="1" t="s">
        <v>869</v>
      </c>
      <c r="B59" s="25" t="s">
        <v>46</v>
      </c>
      <c r="C59" s="26" t="s">
        <v>31</v>
      </c>
      <c r="D59" s="27" t="s">
        <v>1305</v>
      </c>
      <c r="E59" s="28"/>
      <c r="F59" s="33" t="s">
        <v>81</v>
      </c>
      <c r="G59" s="82">
        <v>2</v>
      </c>
      <c r="H59" t="str">
        <f t="shared" si="0"/>
        <v>Unknown</v>
      </c>
      <c r="I59" t="str">
        <f t="shared" si="1"/>
        <v>Dispensary</v>
      </c>
    </row>
    <row r="60" spans="1:9" ht="13.5" customHeight="1" x14ac:dyDescent="0.35">
      <c r="A60" s="1" t="s">
        <v>870</v>
      </c>
      <c r="B60" s="25" t="s">
        <v>23</v>
      </c>
      <c r="C60" s="26" t="s">
        <v>31</v>
      </c>
      <c r="D60" s="27" t="s">
        <v>1304</v>
      </c>
      <c r="E60" s="28"/>
      <c r="F60" s="29" t="s">
        <v>82</v>
      </c>
      <c r="G60" s="82">
        <v>2</v>
      </c>
      <c r="H60" t="str">
        <f t="shared" si="0"/>
        <v>Public</v>
      </c>
      <c r="I60" t="str">
        <f t="shared" si="1"/>
        <v>Dispensary</v>
      </c>
    </row>
    <row r="61" spans="1:9" ht="13.5" customHeight="1" x14ac:dyDescent="0.35">
      <c r="A61" s="1" t="s">
        <v>871</v>
      </c>
      <c r="B61" s="25" t="s">
        <v>36</v>
      </c>
      <c r="C61" s="26" t="s">
        <v>31</v>
      </c>
      <c r="D61" s="27" t="s">
        <v>1304</v>
      </c>
      <c r="E61" s="34"/>
      <c r="F61" s="29" t="s">
        <v>83</v>
      </c>
      <c r="G61" s="82">
        <v>2</v>
      </c>
      <c r="H61" t="str">
        <f t="shared" si="0"/>
        <v>Public</v>
      </c>
      <c r="I61" t="str">
        <f t="shared" si="1"/>
        <v>Dispensary</v>
      </c>
    </row>
    <row r="62" spans="1:9" ht="13.5" customHeight="1" x14ac:dyDescent="0.35">
      <c r="A62" s="1" t="s">
        <v>872</v>
      </c>
      <c r="B62" s="25" t="s">
        <v>28</v>
      </c>
      <c r="C62" s="26" t="s">
        <v>31</v>
      </c>
      <c r="D62" s="27" t="s">
        <v>1304</v>
      </c>
      <c r="E62" s="28"/>
      <c r="F62" s="29" t="s">
        <v>84</v>
      </c>
      <c r="G62" s="82">
        <v>2</v>
      </c>
      <c r="H62" t="str">
        <f t="shared" si="0"/>
        <v>Public</v>
      </c>
      <c r="I62" t="str">
        <f t="shared" si="1"/>
        <v>Dispensary</v>
      </c>
    </row>
    <row r="63" spans="1:9" ht="13.5" customHeight="1" x14ac:dyDescent="0.35">
      <c r="A63" s="1" t="s">
        <v>873</v>
      </c>
      <c r="B63" s="25" t="s">
        <v>28</v>
      </c>
      <c r="C63" s="26" t="s">
        <v>31</v>
      </c>
      <c r="D63" s="27" t="s">
        <v>1304</v>
      </c>
      <c r="E63" s="28"/>
      <c r="F63" s="29" t="s">
        <v>85</v>
      </c>
      <c r="G63" s="82">
        <v>1</v>
      </c>
      <c r="H63" t="str">
        <f t="shared" si="0"/>
        <v>Public</v>
      </c>
      <c r="I63" t="str">
        <f t="shared" si="1"/>
        <v>Dispensary</v>
      </c>
    </row>
    <row r="64" spans="1:9" ht="13.5" customHeight="1" x14ac:dyDescent="0.35">
      <c r="A64" s="1" t="s">
        <v>874</v>
      </c>
      <c r="B64" s="25" t="s">
        <v>36</v>
      </c>
      <c r="C64" s="26" t="s">
        <v>26</v>
      </c>
      <c r="D64" s="27" t="s">
        <v>1300</v>
      </c>
      <c r="E64" s="28"/>
      <c r="F64" s="29" t="s">
        <v>86</v>
      </c>
      <c r="G64" s="82">
        <v>1</v>
      </c>
      <c r="H64" t="str">
        <f t="shared" si="0"/>
        <v>Private</v>
      </c>
      <c r="I64" t="str">
        <f t="shared" si="1"/>
        <v>Hospital</v>
      </c>
    </row>
    <row r="65" spans="1:9" ht="13.5" customHeight="1" x14ac:dyDescent="0.35">
      <c r="A65" s="1" t="s">
        <v>875</v>
      </c>
      <c r="B65" s="25" t="s">
        <v>28</v>
      </c>
      <c r="C65" s="26" t="s">
        <v>31</v>
      </c>
      <c r="D65" s="27" t="s">
        <v>1304</v>
      </c>
      <c r="E65" s="28"/>
      <c r="F65" s="29" t="s">
        <v>87</v>
      </c>
      <c r="G65" s="82">
        <v>1</v>
      </c>
      <c r="H65" t="str">
        <f t="shared" si="0"/>
        <v>Public</v>
      </c>
      <c r="I65" t="str">
        <f t="shared" si="1"/>
        <v>Dispensary</v>
      </c>
    </row>
    <row r="66" spans="1:9" ht="13.5" customHeight="1" x14ac:dyDescent="0.35">
      <c r="A66" s="1" t="s">
        <v>876</v>
      </c>
      <c r="B66" s="25" t="s">
        <v>28</v>
      </c>
      <c r="C66" s="26" t="s">
        <v>31</v>
      </c>
      <c r="D66" s="27" t="s">
        <v>1304</v>
      </c>
      <c r="E66" s="28"/>
      <c r="F66" s="29" t="s">
        <v>88</v>
      </c>
      <c r="G66" s="82">
        <v>1</v>
      </c>
      <c r="H66" t="str">
        <f t="shared" si="0"/>
        <v>Public</v>
      </c>
      <c r="I66" t="str">
        <f t="shared" si="1"/>
        <v>Dispensary</v>
      </c>
    </row>
    <row r="67" spans="1:9" ht="13.5" customHeight="1" x14ac:dyDescent="0.35">
      <c r="A67" s="1" t="s">
        <v>877</v>
      </c>
      <c r="B67" s="25" t="s">
        <v>20</v>
      </c>
      <c r="C67" s="26" t="s">
        <v>31</v>
      </c>
      <c r="D67" s="27" t="s">
        <v>1300</v>
      </c>
      <c r="E67" s="28"/>
      <c r="F67" s="29" t="s">
        <v>89</v>
      </c>
      <c r="G67" s="82">
        <v>1</v>
      </c>
      <c r="H67" t="str">
        <f t="shared" si="0"/>
        <v>Private</v>
      </c>
      <c r="I67" t="str">
        <f t="shared" si="1"/>
        <v>Dispensary</v>
      </c>
    </row>
    <row r="68" spans="1:9" ht="13.5" customHeight="1" x14ac:dyDescent="0.35">
      <c r="A68" s="1" t="s">
        <v>878</v>
      </c>
      <c r="B68" s="25" t="s">
        <v>46</v>
      </c>
      <c r="C68" s="26" t="s">
        <v>31</v>
      </c>
      <c r="D68" s="27" t="s">
        <v>1305</v>
      </c>
      <c r="E68" s="28"/>
      <c r="F68" s="33" t="s">
        <v>90</v>
      </c>
      <c r="G68" s="82">
        <v>1</v>
      </c>
      <c r="H68" t="str">
        <f t="shared" si="0"/>
        <v>Unknown</v>
      </c>
      <c r="I68" t="str">
        <f t="shared" si="1"/>
        <v>Dispensary</v>
      </c>
    </row>
    <row r="69" spans="1:9" ht="13.5" customHeight="1" x14ac:dyDescent="0.35">
      <c r="A69" s="1" t="s">
        <v>879</v>
      </c>
      <c r="B69" s="25" t="s">
        <v>28</v>
      </c>
      <c r="C69" s="26" t="s">
        <v>31</v>
      </c>
      <c r="D69" s="27" t="s">
        <v>1300</v>
      </c>
      <c r="E69" s="28"/>
      <c r="F69" s="29" t="s">
        <v>91</v>
      </c>
      <c r="G69" s="82">
        <v>1</v>
      </c>
      <c r="H69" t="str">
        <f t="shared" si="0"/>
        <v>Private</v>
      </c>
      <c r="I69" t="str">
        <f t="shared" si="1"/>
        <v>Dispensary</v>
      </c>
    </row>
    <row r="70" spans="1:9" ht="13.5" customHeight="1" x14ac:dyDescent="0.35">
      <c r="A70" s="1" t="s">
        <v>880</v>
      </c>
      <c r="B70" s="25" t="s">
        <v>46</v>
      </c>
      <c r="C70" s="26" t="s">
        <v>21</v>
      </c>
      <c r="D70" s="27" t="s">
        <v>1304</v>
      </c>
      <c r="E70" s="28"/>
      <c r="F70" s="29" t="s">
        <v>92</v>
      </c>
      <c r="G70" s="82">
        <v>1</v>
      </c>
      <c r="H70" t="str">
        <f t="shared" si="0"/>
        <v>Public</v>
      </c>
      <c r="I70" t="str">
        <f t="shared" si="1"/>
        <v>Health Centre</v>
      </c>
    </row>
    <row r="71" spans="1:9" ht="13.5" customHeight="1" x14ac:dyDescent="0.35">
      <c r="A71" s="1" t="s">
        <v>881</v>
      </c>
      <c r="B71" s="25" t="s">
        <v>30</v>
      </c>
      <c r="C71" s="26" t="s">
        <v>31</v>
      </c>
      <c r="D71" s="27" t="s">
        <v>1304</v>
      </c>
      <c r="E71" s="28"/>
      <c r="F71" s="29" t="s">
        <v>93</v>
      </c>
      <c r="G71" s="82">
        <v>1</v>
      </c>
      <c r="H71" t="str">
        <f t="shared" si="0"/>
        <v>Public</v>
      </c>
      <c r="I71" t="str">
        <f t="shared" si="1"/>
        <v>Dispensary</v>
      </c>
    </row>
    <row r="72" spans="1:9" ht="13.5" customHeight="1" x14ac:dyDescent="0.35">
      <c r="A72" s="1" t="s">
        <v>882</v>
      </c>
      <c r="B72" s="25" t="s">
        <v>25</v>
      </c>
      <c r="C72" s="26" t="s">
        <v>21</v>
      </c>
      <c r="D72" s="27" t="s">
        <v>1300</v>
      </c>
      <c r="E72" s="28"/>
      <c r="F72" s="29" t="s">
        <v>94</v>
      </c>
      <c r="G72" s="82">
        <v>1</v>
      </c>
      <c r="H72" t="str">
        <f t="shared" si="0"/>
        <v>Private</v>
      </c>
      <c r="I72" t="str">
        <f t="shared" si="1"/>
        <v>Health Centre</v>
      </c>
    </row>
    <row r="73" spans="1:9" ht="13.5" customHeight="1" x14ac:dyDescent="0.35">
      <c r="A73" s="1" t="s">
        <v>883</v>
      </c>
      <c r="B73" s="25" t="s">
        <v>46</v>
      </c>
      <c r="C73" s="26" t="s">
        <v>31</v>
      </c>
      <c r="D73" s="27" t="s">
        <v>1305</v>
      </c>
      <c r="E73" s="28"/>
      <c r="F73" s="29" t="s">
        <v>95</v>
      </c>
      <c r="G73" s="82">
        <v>1</v>
      </c>
      <c r="H73" t="str">
        <f t="shared" si="0"/>
        <v>Unknown</v>
      </c>
      <c r="I73" t="str">
        <f t="shared" si="1"/>
        <v>Dispensary</v>
      </c>
    </row>
    <row r="74" spans="1:9" ht="13.5" customHeight="1" x14ac:dyDescent="0.35">
      <c r="A74" s="1" t="s">
        <v>884</v>
      </c>
      <c r="B74" s="25" t="s">
        <v>28</v>
      </c>
      <c r="C74" s="26" t="s">
        <v>31</v>
      </c>
      <c r="D74" s="27" t="s">
        <v>1304</v>
      </c>
      <c r="E74" s="28"/>
      <c r="F74" s="29" t="s">
        <v>96</v>
      </c>
      <c r="G74" s="82">
        <v>1</v>
      </c>
      <c r="H74" t="str">
        <f t="shared" ref="H74:H137" si="2">IF(OR(D74=$K$1,D74=0),"Unknown",D74)</f>
        <v>Public</v>
      </c>
      <c r="I74" t="str">
        <f t="shared" ref="I74:I137" si="3">VLOOKUP(C74,$K$3:$L$5,2,FALSE)</f>
        <v>Dispensary</v>
      </c>
    </row>
    <row r="75" spans="1:9" ht="13.5" customHeight="1" x14ac:dyDescent="0.35">
      <c r="A75" s="1" t="s">
        <v>885</v>
      </c>
      <c r="B75" s="25" t="s">
        <v>28</v>
      </c>
      <c r="C75" s="26" t="s">
        <v>31</v>
      </c>
      <c r="D75" s="27" t="s">
        <v>1304</v>
      </c>
      <c r="E75" s="28"/>
      <c r="F75" s="29" t="s">
        <v>97</v>
      </c>
      <c r="G75" s="82">
        <v>1</v>
      </c>
      <c r="H75" t="str">
        <f t="shared" si="2"/>
        <v>Public</v>
      </c>
      <c r="I75" t="str">
        <f t="shared" si="3"/>
        <v>Dispensary</v>
      </c>
    </row>
    <row r="76" spans="1:9" ht="13.5" customHeight="1" x14ac:dyDescent="0.35">
      <c r="A76" s="1" t="s">
        <v>886</v>
      </c>
      <c r="B76" s="25" t="s">
        <v>36</v>
      </c>
      <c r="C76" s="26" t="s">
        <v>31</v>
      </c>
      <c r="D76" s="27" t="s">
        <v>1304</v>
      </c>
      <c r="E76" s="28"/>
      <c r="F76" s="29" t="s">
        <v>98</v>
      </c>
      <c r="G76" s="82">
        <v>1</v>
      </c>
      <c r="H76" t="str">
        <f t="shared" si="2"/>
        <v>Public</v>
      </c>
      <c r="I76" t="str">
        <f t="shared" si="3"/>
        <v>Dispensary</v>
      </c>
    </row>
    <row r="77" spans="1:9" ht="13.5" customHeight="1" x14ac:dyDescent="0.35">
      <c r="A77" s="1" t="s">
        <v>887</v>
      </c>
      <c r="B77" s="25" t="s">
        <v>36</v>
      </c>
      <c r="C77" s="26" t="s">
        <v>31</v>
      </c>
      <c r="D77" s="27" t="s">
        <v>1304</v>
      </c>
      <c r="E77" s="28"/>
      <c r="F77" s="29" t="s">
        <v>99</v>
      </c>
      <c r="G77" s="82">
        <v>1</v>
      </c>
      <c r="H77" t="str">
        <f t="shared" si="2"/>
        <v>Public</v>
      </c>
      <c r="I77" t="str">
        <f t="shared" si="3"/>
        <v>Dispensary</v>
      </c>
    </row>
    <row r="78" spans="1:9" ht="13.5" customHeight="1" x14ac:dyDescent="0.35">
      <c r="A78" s="1" t="s">
        <v>888</v>
      </c>
      <c r="B78" s="25" t="s">
        <v>46</v>
      </c>
      <c r="C78" s="26" t="s">
        <v>31</v>
      </c>
      <c r="D78" s="27" t="s">
        <v>1305</v>
      </c>
      <c r="E78" s="28"/>
      <c r="F78" s="29" t="s">
        <v>100</v>
      </c>
      <c r="G78" s="82">
        <v>1</v>
      </c>
      <c r="H78" t="str">
        <f t="shared" si="2"/>
        <v>Unknown</v>
      </c>
      <c r="I78" t="str">
        <f t="shared" si="3"/>
        <v>Dispensary</v>
      </c>
    </row>
    <row r="79" spans="1:9" ht="13.5" customHeight="1" x14ac:dyDescent="0.35">
      <c r="A79" s="1" t="s">
        <v>889</v>
      </c>
      <c r="B79" s="25" t="s">
        <v>46</v>
      </c>
      <c r="C79" s="26" t="s">
        <v>31</v>
      </c>
      <c r="D79" s="27" t="s">
        <v>1305</v>
      </c>
      <c r="E79" s="28"/>
      <c r="F79" s="29" t="s">
        <v>101</v>
      </c>
      <c r="G79" s="82">
        <v>1</v>
      </c>
      <c r="H79" t="str">
        <f t="shared" si="2"/>
        <v>Unknown</v>
      </c>
      <c r="I79" t="str">
        <f t="shared" si="3"/>
        <v>Dispensary</v>
      </c>
    </row>
    <row r="80" spans="1:9" ht="13.5" customHeight="1" x14ac:dyDescent="0.35">
      <c r="A80" s="1" t="s">
        <v>890</v>
      </c>
      <c r="B80" s="25" t="s">
        <v>36</v>
      </c>
      <c r="C80" s="26" t="s">
        <v>31</v>
      </c>
      <c r="D80" s="27" t="s">
        <v>1304</v>
      </c>
      <c r="E80" s="28"/>
      <c r="F80" s="29" t="s">
        <v>102</v>
      </c>
      <c r="G80" s="82">
        <v>1</v>
      </c>
      <c r="H80" t="str">
        <f t="shared" si="2"/>
        <v>Public</v>
      </c>
      <c r="I80" t="str">
        <f t="shared" si="3"/>
        <v>Dispensary</v>
      </c>
    </row>
    <row r="81" spans="1:9" ht="13.5" customHeight="1" x14ac:dyDescent="0.35">
      <c r="A81" s="1" t="s">
        <v>891</v>
      </c>
      <c r="B81" s="25" t="s">
        <v>28</v>
      </c>
      <c r="C81" s="26" t="s">
        <v>21</v>
      </c>
      <c r="D81" s="27" t="s">
        <v>1300</v>
      </c>
      <c r="E81" s="28"/>
      <c r="F81" s="29" t="s">
        <v>103</v>
      </c>
      <c r="G81" s="82">
        <v>1</v>
      </c>
      <c r="H81" t="str">
        <f t="shared" si="2"/>
        <v>Private</v>
      </c>
      <c r="I81" t="str">
        <f t="shared" si="3"/>
        <v>Health Centre</v>
      </c>
    </row>
    <row r="82" spans="1:9" ht="13.5" customHeight="1" x14ac:dyDescent="0.35">
      <c r="A82" s="1" t="s">
        <v>892</v>
      </c>
      <c r="B82" s="25" t="s">
        <v>28</v>
      </c>
      <c r="C82" s="26" t="s">
        <v>31</v>
      </c>
      <c r="D82" s="27" t="s">
        <v>1304</v>
      </c>
      <c r="E82" s="28"/>
      <c r="F82" s="29" t="s">
        <v>104</v>
      </c>
      <c r="G82" s="82">
        <v>1</v>
      </c>
      <c r="H82" t="str">
        <f t="shared" si="2"/>
        <v>Public</v>
      </c>
      <c r="I82" t="str">
        <f t="shared" si="3"/>
        <v>Dispensary</v>
      </c>
    </row>
    <row r="83" spans="1:9" ht="13.5" customHeight="1" x14ac:dyDescent="0.35">
      <c r="A83" s="1" t="s">
        <v>893</v>
      </c>
      <c r="B83" s="25" t="s">
        <v>36</v>
      </c>
      <c r="C83" s="26" t="s">
        <v>31</v>
      </c>
      <c r="D83" s="27" t="s">
        <v>1304</v>
      </c>
      <c r="E83" s="28"/>
      <c r="F83" s="29" t="s">
        <v>105</v>
      </c>
      <c r="G83" s="82">
        <v>1</v>
      </c>
      <c r="H83" t="str">
        <f t="shared" si="2"/>
        <v>Public</v>
      </c>
      <c r="I83" t="str">
        <f t="shared" si="3"/>
        <v>Dispensary</v>
      </c>
    </row>
    <row r="84" spans="1:9" ht="13.5" customHeight="1" x14ac:dyDescent="0.35">
      <c r="A84" s="1" t="s">
        <v>894</v>
      </c>
      <c r="B84" s="25" t="s">
        <v>28</v>
      </c>
      <c r="C84" s="26" t="s">
        <v>21</v>
      </c>
      <c r="D84" s="27" t="s">
        <v>1304</v>
      </c>
      <c r="E84" s="26"/>
      <c r="F84" s="29" t="s">
        <v>106</v>
      </c>
      <c r="G84" s="82">
        <v>1</v>
      </c>
      <c r="H84" t="str">
        <f t="shared" si="2"/>
        <v>Public</v>
      </c>
      <c r="I84" t="str">
        <f t="shared" si="3"/>
        <v>Health Centre</v>
      </c>
    </row>
    <row r="85" spans="1:9" ht="13.5" customHeight="1" x14ac:dyDescent="0.35">
      <c r="A85" s="1" t="s">
        <v>895</v>
      </c>
      <c r="B85" s="25" t="s">
        <v>36</v>
      </c>
      <c r="C85" s="26" t="s">
        <v>31</v>
      </c>
      <c r="D85" s="26" t="s">
        <v>1304</v>
      </c>
      <c r="E85" s="28"/>
      <c r="F85" s="29" t="s">
        <v>107</v>
      </c>
      <c r="G85" s="82">
        <v>1</v>
      </c>
      <c r="H85" t="str">
        <f t="shared" si="2"/>
        <v>Public</v>
      </c>
      <c r="I85" t="str">
        <f t="shared" si="3"/>
        <v>Dispensary</v>
      </c>
    </row>
    <row r="86" spans="1:9" ht="13.5" customHeight="1" x14ac:dyDescent="0.35">
      <c r="A86" s="1" t="s">
        <v>896</v>
      </c>
      <c r="B86" s="25" t="s">
        <v>25</v>
      </c>
      <c r="C86" s="26" t="s">
        <v>31</v>
      </c>
      <c r="D86" s="26" t="s">
        <v>1304</v>
      </c>
      <c r="E86" s="28"/>
      <c r="F86" s="29" t="s">
        <v>108</v>
      </c>
      <c r="G86" s="82">
        <v>1</v>
      </c>
      <c r="H86" t="str">
        <f t="shared" si="2"/>
        <v>Public</v>
      </c>
      <c r="I86" t="str">
        <f t="shared" si="3"/>
        <v>Dispensary</v>
      </c>
    </row>
    <row r="87" spans="1:9" ht="13.5" customHeight="1" x14ac:dyDescent="0.35">
      <c r="A87" s="1" t="s">
        <v>897</v>
      </c>
      <c r="B87" s="25" t="s">
        <v>36</v>
      </c>
      <c r="C87" s="26" t="s">
        <v>31</v>
      </c>
      <c r="D87" s="26" t="s">
        <v>1300</v>
      </c>
      <c r="E87" s="28"/>
      <c r="F87" s="29" t="s">
        <v>109</v>
      </c>
      <c r="G87" s="82">
        <v>1</v>
      </c>
      <c r="H87" t="str">
        <f t="shared" si="2"/>
        <v>Private</v>
      </c>
      <c r="I87" t="str">
        <f t="shared" si="3"/>
        <v>Dispensary</v>
      </c>
    </row>
    <row r="88" spans="1:9" ht="13.5" customHeight="1" x14ac:dyDescent="0.35">
      <c r="A88" s="1" t="s">
        <v>898</v>
      </c>
      <c r="B88" s="25" t="s">
        <v>36</v>
      </c>
      <c r="C88" s="26" t="s">
        <v>21</v>
      </c>
      <c r="D88" s="26" t="s">
        <v>1304</v>
      </c>
      <c r="E88" s="28"/>
      <c r="F88" s="29" t="s">
        <v>110</v>
      </c>
      <c r="G88" s="82">
        <v>1</v>
      </c>
      <c r="H88" t="str">
        <f t="shared" si="2"/>
        <v>Public</v>
      </c>
      <c r="I88" t="str">
        <f t="shared" si="3"/>
        <v>Health Centre</v>
      </c>
    </row>
    <row r="89" spans="1:9" ht="13.5" customHeight="1" x14ac:dyDescent="0.35">
      <c r="A89" s="1" t="s">
        <v>899</v>
      </c>
      <c r="B89" s="25" t="s">
        <v>30</v>
      </c>
      <c r="C89" s="26" t="s">
        <v>31</v>
      </c>
      <c r="D89" s="26" t="s">
        <v>1304</v>
      </c>
      <c r="E89" s="28"/>
      <c r="F89" s="29" t="s">
        <v>111</v>
      </c>
      <c r="G89" s="82">
        <v>1</v>
      </c>
      <c r="H89" t="str">
        <f t="shared" si="2"/>
        <v>Public</v>
      </c>
      <c r="I89" t="str">
        <f t="shared" si="3"/>
        <v>Dispensary</v>
      </c>
    </row>
    <row r="90" spans="1:9" ht="13.5" customHeight="1" x14ac:dyDescent="0.35">
      <c r="A90" s="1" t="s">
        <v>900</v>
      </c>
      <c r="B90" s="25" t="s">
        <v>58</v>
      </c>
      <c r="C90" s="26" t="s">
        <v>26</v>
      </c>
      <c r="D90" s="26" t="s">
        <v>1304</v>
      </c>
      <c r="E90" s="28"/>
      <c r="F90" s="29" t="s">
        <v>112</v>
      </c>
      <c r="G90" s="82">
        <v>1</v>
      </c>
      <c r="H90" t="str">
        <f t="shared" si="2"/>
        <v>Public</v>
      </c>
      <c r="I90" t="str">
        <f t="shared" si="3"/>
        <v>Hospital</v>
      </c>
    </row>
    <row r="91" spans="1:9" ht="13.5" customHeight="1" x14ac:dyDescent="0.35">
      <c r="A91" s="1" t="s">
        <v>901</v>
      </c>
      <c r="B91" s="25" t="s">
        <v>20</v>
      </c>
      <c r="C91" s="26" t="s">
        <v>31</v>
      </c>
      <c r="D91" s="26" t="s">
        <v>1300</v>
      </c>
      <c r="E91" s="28"/>
      <c r="F91" s="29" t="s">
        <v>113</v>
      </c>
      <c r="G91" s="82">
        <v>1</v>
      </c>
      <c r="H91" t="str">
        <f t="shared" si="2"/>
        <v>Private</v>
      </c>
      <c r="I91" t="str">
        <f t="shared" si="3"/>
        <v>Dispensary</v>
      </c>
    </row>
    <row r="92" spans="1:9" ht="13.5" customHeight="1" x14ac:dyDescent="0.35">
      <c r="A92" s="1" t="s">
        <v>902</v>
      </c>
      <c r="B92" s="25" t="s">
        <v>23</v>
      </c>
      <c r="C92" s="26" t="s">
        <v>21</v>
      </c>
      <c r="D92" s="26" t="s">
        <v>1300</v>
      </c>
      <c r="E92" s="28"/>
      <c r="F92" s="29" t="s">
        <v>114</v>
      </c>
      <c r="G92" s="82">
        <v>1</v>
      </c>
      <c r="H92" t="str">
        <f t="shared" si="2"/>
        <v>Private</v>
      </c>
      <c r="I92" t="str">
        <f t="shared" si="3"/>
        <v>Health Centre</v>
      </c>
    </row>
    <row r="93" spans="1:9" ht="13.5" customHeight="1" x14ac:dyDescent="0.35">
      <c r="A93" s="1" t="s">
        <v>903</v>
      </c>
      <c r="B93" s="25" t="s">
        <v>30</v>
      </c>
      <c r="C93" s="26" t="s">
        <v>31</v>
      </c>
      <c r="D93" s="26" t="s">
        <v>1304</v>
      </c>
      <c r="E93" s="28"/>
      <c r="F93" s="29" t="s">
        <v>115</v>
      </c>
      <c r="G93" s="82">
        <v>1</v>
      </c>
      <c r="H93" t="str">
        <f t="shared" si="2"/>
        <v>Public</v>
      </c>
      <c r="I93" t="str">
        <f t="shared" si="3"/>
        <v>Dispensary</v>
      </c>
    </row>
    <row r="94" spans="1:9" ht="13.5" customHeight="1" x14ac:dyDescent="0.35">
      <c r="A94" s="1" t="s">
        <v>904</v>
      </c>
      <c r="B94" s="25" t="s">
        <v>36</v>
      </c>
      <c r="C94" s="26" t="s">
        <v>31</v>
      </c>
      <c r="D94" s="26" t="s">
        <v>1304</v>
      </c>
      <c r="E94" s="28"/>
      <c r="F94" s="29" t="s">
        <v>116</v>
      </c>
      <c r="G94" s="82">
        <v>1</v>
      </c>
      <c r="H94" t="str">
        <f t="shared" si="2"/>
        <v>Public</v>
      </c>
      <c r="I94" t="str">
        <f t="shared" si="3"/>
        <v>Dispensary</v>
      </c>
    </row>
    <row r="95" spans="1:9" ht="13.5" customHeight="1" x14ac:dyDescent="0.35">
      <c r="A95" s="1" t="s">
        <v>905</v>
      </c>
      <c r="B95" s="25" t="s">
        <v>46</v>
      </c>
      <c r="C95" s="26" t="s">
        <v>31</v>
      </c>
      <c r="D95" s="26" t="s">
        <v>1305</v>
      </c>
      <c r="E95" s="28"/>
      <c r="F95" s="29" t="s">
        <v>117</v>
      </c>
      <c r="G95" s="82">
        <v>1</v>
      </c>
      <c r="H95" t="str">
        <f t="shared" si="2"/>
        <v>Unknown</v>
      </c>
      <c r="I95" t="str">
        <f t="shared" si="3"/>
        <v>Dispensary</v>
      </c>
    </row>
    <row r="96" spans="1:9" ht="13.5" customHeight="1" x14ac:dyDescent="0.35">
      <c r="A96" s="1" t="s">
        <v>906</v>
      </c>
      <c r="B96" s="25" t="s">
        <v>28</v>
      </c>
      <c r="C96" s="26" t="s">
        <v>21</v>
      </c>
      <c r="D96" s="26" t="s">
        <v>1304</v>
      </c>
      <c r="E96" s="28"/>
      <c r="F96" s="29" t="s">
        <v>118</v>
      </c>
      <c r="G96" s="82">
        <v>1</v>
      </c>
      <c r="H96" t="str">
        <f t="shared" si="2"/>
        <v>Public</v>
      </c>
      <c r="I96" t="str">
        <f t="shared" si="3"/>
        <v>Health Centre</v>
      </c>
    </row>
    <row r="97" spans="1:9" ht="13.5" customHeight="1" x14ac:dyDescent="0.35">
      <c r="A97" s="1" t="s">
        <v>907</v>
      </c>
      <c r="B97" s="25" t="s">
        <v>30</v>
      </c>
      <c r="C97" s="26" t="s">
        <v>31</v>
      </c>
      <c r="D97" s="26" t="s">
        <v>1304</v>
      </c>
      <c r="E97" s="28"/>
      <c r="F97" s="29" t="s">
        <v>119</v>
      </c>
      <c r="G97" s="82">
        <v>1</v>
      </c>
      <c r="H97" t="str">
        <f t="shared" si="2"/>
        <v>Public</v>
      </c>
      <c r="I97" t="str">
        <f t="shared" si="3"/>
        <v>Dispensary</v>
      </c>
    </row>
    <row r="98" spans="1:9" ht="13.5" customHeight="1" x14ac:dyDescent="0.35">
      <c r="A98" s="1" t="s">
        <v>908</v>
      </c>
      <c r="B98" s="25" t="s">
        <v>46</v>
      </c>
      <c r="C98" s="26" t="s">
        <v>31</v>
      </c>
      <c r="D98" s="26" t="s">
        <v>1305</v>
      </c>
      <c r="E98" s="28"/>
      <c r="F98" s="29" t="s">
        <v>120</v>
      </c>
      <c r="G98" s="82">
        <v>1</v>
      </c>
      <c r="H98" t="str">
        <f t="shared" si="2"/>
        <v>Unknown</v>
      </c>
      <c r="I98" t="str">
        <f t="shared" si="3"/>
        <v>Dispensary</v>
      </c>
    </row>
    <row r="99" spans="1:9" ht="13.5" customHeight="1" x14ac:dyDescent="0.35">
      <c r="A99" s="1" t="s">
        <v>909</v>
      </c>
      <c r="B99" s="25" t="s">
        <v>30</v>
      </c>
      <c r="C99" s="26" t="s">
        <v>31</v>
      </c>
      <c r="D99" s="26" t="s">
        <v>1304</v>
      </c>
      <c r="E99" s="28"/>
      <c r="F99" s="29" t="s">
        <v>121</v>
      </c>
      <c r="G99" s="82">
        <v>1</v>
      </c>
      <c r="H99" t="str">
        <f t="shared" si="2"/>
        <v>Public</v>
      </c>
      <c r="I99" t="str">
        <f t="shared" si="3"/>
        <v>Dispensary</v>
      </c>
    </row>
    <row r="100" spans="1:9" ht="13.5" customHeight="1" x14ac:dyDescent="0.35">
      <c r="A100" s="1" t="s">
        <v>910</v>
      </c>
      <c r="B100" s="25" t="s">
        <v>46</v>
      </c>
      <c r="C100" s="26" t="s">
        <v>31</v>
      </c>
      <c r="D100" s="26" t="s">
        <v>1305</v>
      </c>
      <c r="E100" s="28"/>
      <c r="F100" s="29" t="s">
        <v>122</v>
      </c>
      <c r="G100" s="82">
        <v>1</v>
      </c>
      <c r="H100" t="str">
        <f t="shared" si="2"/>
        <v>Unknown</v>
      </c>
      <c r="I100" t="str">
        <f t="shared" si="3"/>
        <v>Dispensary</v>
      </c>
    </row>
    <row r="101" spans="1:9" ht="13.5" customHeight="1" x14ac:dyDescent="0.35">
      <c r="A101" s="1" t="s">
        <v>911</v>
      </c>
      <c r="B101" s="25" t="s">
        <v>36</v>
      </c>
      <c r="C101" s="26" t="s">
        <v>31</v>
      </c>
      <c r="D101" s="26" t="s">
        <v>1304</v>
      </c>
      <c r="E101" s="28"/>
      <c r="F101" s="29" t="s">
        <v>123</v>
      </c>
      <c r="G101" s="82">
        <v>1</v>
      </c>
      <c r="H101" t="str">
        <f t="shared" si="2"/>
        <v>Public</v>
      </c>
      <c r="I101" t="str">
        <f t="shared" si="3"/>
        <v>Dispensary</v>
      </c>
    </row>
    <row r="102" spans="1:9" ht="13.5" customHeight="1" x14ac:dyDescent="0.35">
      <c r="A102" s="1" t="s">
        <v>912</v>
      </c>
      <c r="B102" s="25" t="s">
        <v>58</v>
      </c>
      <c r="C102" s="26" t="s">
        <v>21</v>
      </c>
      <c r="D102" s="26">
        <v>0</v>
      </c>
      <c r="E102" s="28"/>
      <c r="F102" s="32" t="s">
        <v>124</v>
      </c>
      <c r="G102" s="82">
        <v>1</v>
      </c>
      <c r="H102" t="str">
        <f t="shared" si="2"/>
        <v>Unknown</v>
      </c>
      <c r="I102" t="str">
        <f t="shared" si="3"/>
        <v>Health Centre</v>
      </c>
    </row>
    <row r="103" spans="1:9" ht="13.5" customHeight="1" x14ac:dyDescent="0.35">
      <c r="A103" s="1" t="s">
        <v>913</v>
      </c>
      <c r="B103" s="25" t="s">
        <v>46</v>
      </c>
      <c r="C103" s="26" t="s">
        <v>31</v>
      </c>
      <c r="D103" s="26" t="s">
        <v>1305</v>
      </c>
      <c r="E103" s="28"/>
      <c r="F103" s="29" t="s">
        <v>125</v>
      </c>
      <c r="G103" s="82">
        <v>1</v>
      </c>
      <c r="H103" t="str">
        <f t="shared" si="2"/>
        <v>Unknown</v>
      </c>
      <c r="I103" t="str">
        <f t="shared" si="3"/>
        <v>Dispensary</v>
      </c>
    </row>
    <row r="104" spans="1:9" ht="13.5" customHeight="1" x14ac:dyDescent="0.35">
      <c r="A104" s="1" t="s">
        <v>914</v>
      </c>
      <c r="B104" s="25" t="s">
        <v>25</v>
      </c>
      <c r="C104" s="26" t="s">
        <v>31</v>
      </c>
      <c r="D104" s="27" t="s">
        <v>1304</v>
      </c>
      <c r="E104" s="28"/>
      <c r="F104" s="32" t="s">
        <v>126</v>
      </c>
      <c r="G104" s="82">
        <v>1</v>
      </c>
      <c r="H104" t="str">
        <f t="shared" si="2"/>
        <v>Public</v>
      </c>
      <c r="I104" t="str">
        <f t="shared" si="3"/>
        <v>Dispensary</v>
      </c>
    </row>
    <row r="105" spans="1:9" ht="13.5" customHeight="1" x14ac:dyDescent="0.35">
      <c r="A105" s="1" t="s">
        <v>915</v>
      </c>
      <c r="B105" s="25" t="s">
        <v>58</v>
      </c>
      <c r="C105" s="26" t="s">
        <v>31</v>
      </c>
      <c r="D105" s="27" t="s">
        <v>1304</v>
      </c>
      <c r="E105" s="28"/>
      <c r="F105" s="29" t="s">
        <v>127</v>
      </c>
      <c r="G105" s="82">
        <v>1</v>
      </c>
      <c r="H105" t="str">
        <f t="shared" si="2"/>
        <v>Public</v>
      </c>
      <c r="I105" t="str">
        <f t="shared" si="3"/>
        <v>Dispensary</v>
      </c>
    </row>
    <row r="106" spans="1:9" ht="13.5" customHeight="1" x14ac:dyDescent="0.35">
      <c r="A106" s="1" t="s">
        <v>916</v>
      </c>
      <c r="B106" s="25" t="s">
        <v>36</v>
      </c>
      <c r="C106" s="26" t="s">
        <v>31</v>
      </c>
      <c r="D106" s="27" t="s">
        <v>1304</v>
      </c>
      <c r="E106" s="28"/>
      <c r="F106" s="29" t="s">
        <v>128</v>
      </c>
      <c r="G106" s="82">
        <v>1</v>
      </c>
      <c r="H106" t="str">
        <f t="shared" si="2"/>
        <v>Public</v>
      </c>
      <c r="I106" t="str">
        <f t="shared" si="3"/>
        <v>Dispensary</v>
      </c>
    </row>
    <row r="107" spans="1:9" ht="13.5" customHeight="1" x14ac:dyDescent="0.35">
      <c r="A107" s="1" t="s">
        <v>917</v>
      </c>
      <c r="B107" s="25" t="s">
        <v>20</v>
      </c>
      <c r="C107" s="26" t="s">
        <v>31</v>
      </c>
      <c r="D107" s="27" t="s">
        <v>1300</v>
      </c>
      <c r="E107" s="28"/>
      <c r="F107" s="29" t="s">
        <v>129</v>
      </c>
      <c r="G107" s="82">
        <v>1</v>
      </c>
      <c r="H107" t="str">
        <f t="shared" si="2"/>
        <v>Private</v>
      </c>
      <c r="I107" t="str">
        <f t="shared" si="3"/>
        <v>Dispensary</v>
      </c>
    </row>
    <row r="108" spans="1:9" ht="13.5" customHeight="1" x14ac:dyDescent="0.35">
      <c r="A108" s="1" t="s">
        <v>918</v>
      </c>
      <c r="B108" s="25" t="s">
        <v>23</v>
      </c>
      <c r="C108" s="26" t="s">
        <v>31</v>
      </c>
      <c r="D108" s="27" t="s">
        <v>1304</v>
      </c>
      <c r="E108" s="28"/>
      <c r="F108" s="29" t="s">
        <v>130</v>
      </c>
      <c r="G108" s="82">
        <v>1</v>
      </c>
      <c r="H108" t="str">
        <f t="shared" si="2"/>
        <v>Public</v>
      </c>
      <c r="I108" t="str">
        <f t="shared" si="3"/>
        <v>Dispensary</v>
      </c>
    </row>
    <row r="109" spans="1:9" ht="13.5" customHeight="1" x14ac:dyDescent="0.35">
      <c r="A109" s="1" t="s">
        <v>919</v>
      </c>
      <c r="B109" s="25" t="s">
        <v>23</v>
      </c>
      <c r="C109" s="26" t="s">
        <v>31</v>
      </c>
      <c r="D109" s="27" t="s">
        <v>1300</v>
      </c>
      <c r="E109" s="34"/>
      <c r="F109" s="29" t="s">
        <v>131</v>
      </c>
      <c r="G109" s="82">
        <v>1</v>
      </c>
      <c r="H109" t="str">
        <f t="shared" si="2"/>
        <v>Private</v>
      </c>
      <c r="I109" t="str">
        <f t="shared" si="3"/>
        <v>Dispensary</v>
      </c>
    </row>
    <row r="110" spans="1:9" ht="13.5" customHeight="1" x14ac:dyDescent="0.35">
      <c r="A110" s="1" t="s">
        <v>920</v>
      </c>
      <c r="B110" s="25" t="s">
        <v>23</v>
      </c>
      <c r="C110" s="26" t="s">
        <v>31</v>
      </c>
      <c r="D110" s="27" t="s">
        <v>1300</v>
      </c>
      <c r="E110" s="28"/>
      <c r="F110" s="29" t="s">
        <v>132</v>
      </c>
      <c r="G110" s="82">
        <v>1</v>
      </c>
      <c r="H110" t="str">
        <f t="shared" si="2"/>
        <v>Private</v>
      </c>
      <c r="I110" t="str">
        <f t="shared" si="3"/>
        <v>Dispensary</v>
      </c>
    </row>
    <row r="111" spans="1:9" ht="13.5" customHeight="1" x14ac:dyDescent="0.35">
      <c r="A111" s="1" t="s">
        <v>921</v>
      </c>
      <c r="B111" s="25" t="s">
        <v>36</v>
      </c>
      <c r="C111" s="26" t="s">
        <v>21</v>
      </c>
      <c r="D111" s="27" t="s">
        <v>1304</v>
      </c>
      <c r="E111" s="28"/>
      <c r="F111" s="29" t="s">
        <v>133</v>
      </c>
      <c r="G111" s="82">
        <v>1</v>
      </c>
      <c r="H111" t="str">
        <f t="shared" si="2"/>
        <v>Public</v>
      </c>
      <c r="I111" t="str">
        <f t="shared" si="3"/>
        <v>Health Centre</v>
      </c>
    </row>
    <row r="112" spans="1:9" ht="13.5" customHeight="1" x14ac:dyDescent="0.35">
      <c r="A112" s="1" t="s">
        <v>922</v>
      </c>
      <c r="B112" s="25" t="s">
        <v>36</v>
      </c>
      <c r="C112" s="26" t="s">
        <v>31</v>
      </c>
      <c r="D112" s="27" t="s">
        <v>1304</v>
      </c>
      <c r="E112" s="28"/>
      <c r="F112" s="29" t="s">
        <v>134</v>
      </c>
      <c r="G112" s="82">
        <v>1</v>
      </c>
      <c r="H112" t="str">
        <f t="shared" si="2"/>
        <v>Public</v>
      </c>
      <c r="I112" t="str">
        <f t="shared" si="3"/>
        <v>Dispensary</v>
      </c>
    </row>
    <row r="113" spans="1:9" ht="13.5" customHeight="1" x14ac:dyDescent="0.35">
      <c r="A113" s="1" t="s">
        <v>923</v>
      </c>
      <c r="B113" s="25" t="s">
        <v>46</v>
      </c>
      <c r="C113" s="26" t="s">
        <v>31</v>
      </c>
      <c r="D113" s="27" t="s">
        <v>1305</v>
      </c>
      <c r="E113" s="28"/>
      <c r="F113" s="29" t="s">
        <v>135</v>
      </c>
      <c r="G113" s="82">
        <v>1</v>
      </c>
      <c r="H113" t="str">
        <f t="shared" si="2"/>
        <v>Unknown</v>
      </c>
      <c r="I113" t="str">
        <f t="shared" si="3"/>
        <v>Dispensary</v>
      </c>
    </row>
    <row r="114" spans="1:9" ht="13.5" customHeight="1" x14ac:dyDescent="0.35">
      <c r="A114" s="1" t="s">
        <v>924</v>
      </c>
      <c r="B114" s="25" t="s">
        <v>46</v>
      </c>
      <c r="C114" s="26" t="s">
        <v>31</v>
      </c>
      <c r="D114" s="27" t="s">
        <v>1305</v>
      </c>
      <c r="E114" s="28"/>
      <c r="F114" s="29" t="s">
        <v>136</v>
      </c>
      <c r="G114" s="82">
        <v>1</v>
      </c>
      <c r="H114" t="str">
        <f t="shared" si="2"/>
        <v>Unknown</v>
      </c>
      <c r="I114" t="str">
        <f t="shared" si="3"/>
        <v>Dispensary</v>
      </c>
    </row>
    <row r="115" spans="1:9" ht="13.5" customHeight="1" x14ac:dyDescent="0.35">
      <c r="A115" s="1" t="s">
        <v>925</v>
      </c>
      <c r="B115" s="25" t="s">
        <v>23</v>
      </c>
      <c r="C115" s="26" t="s">
        <v>31</v>
      </c>
      <c r="D115" s="27" t="s">
        <v>1304</v>
      </c>
      <c r="E115" s="28"/>
      <c r="F115" s="29" t="s">
        <v>137</v>
      </c>
      <c r="G115" s="82">
        <v>1</v>
      </c>
      <c r="H115" t="str">
        <f t="shared" si="2"/>
        <v>Public</v>
      </c>
      <c r="I115" t="str">
        <f t="shared" si="3"/>
        <v>Dispensary</v>
      </c>
    </row>
    <row r="116" spans="1:9" ht="13.5" customHeight="1" x14ac:dyDescent="0.35">
      <c r="A116" s="1" t="s">
        <v>926</v>
      </c>
      <c r="B116" s="25" t="s">
        <v>36</v>
      </c>
      <c r="C116" s="26" t="s">
        <v>31</v>
      </c>
      <c r="D116" s="26" t="s">
        <v>1304</v>
      </c>
      <c r="E116" s="28"/>
      <c r="F116" s="29" t="s">
        <v>138</v>
      </c>
      <c r="G116" s="82">
        <v>1</v>
      </c>
      <c r="H116" t="str">
        <f t="shared" si="2"/>
        <v>Public</v>
      </c>
      <c r="I116" t="str">
        <f t="shared" si="3"/>
        <v>Dispensary</v>
      </c>
    </row>
    <row r="117" spans="1:9" ht="13.5" customHeight="1" x14ac:dyDescent="0.35">
      <c r="A117" s="1" t="s">
        <v>927</v>
      </c>
      <c r="B117" s="25" t="s">
        <v>25</v>
      </c>
      <c r="C117" s="26" t="s">
        <v>21</v>
      </c>
      <c r="D117" s="26" t="s">
        <v>1300</v>
      </c>
      <c r="E117" s="28"/>
      <c r="F117" s="29" t="s">
        <v>139</v>
      </c>
      <c r="G117" s="82">
        <v>1</v>
      </c>
      <c r="H117" t="str">
        <f t="shared" si="2"/>
        <v>Private</v>
      </c>
      <c r="I117" t="str">
        <f t="shared" si="3"/>
        <v>Health Centre</v>
      </c>
    </row>
    <row r="118" spans="1:9" ht="13.5" customHeight="1" x14ac:dyDescent="0.35">
      <c r="A118" s="1" t="s">
        <v>928</v>
      </c>
      <c r="B118" s="25" t="s">
        <v>46</v>
      </c>
      <c r="C118" s="26" t="s">
        <v>31</v>
      </c>
      <c r="D118" s="26" t="s">
        <v>1305</v>
      </c>
      <c r="E118" s="28"/>
      <c r="F118" s="29" t="s">
        <v>140</v>
      </c>
      <c r="G118" s="82">
        <v>1</v>
      </c>
      <c r="H118" t="str">
        <f t="shared" si="2"/>
        <v>Unknown</v>
      </c>
      <c r="I118" t="str">
        <f t="shared" si="3"/>
        <v>Dispensary</v>
      </c>
    </row>
    <row r="119" spans="1:9" ht="13.5" customHeight="1" x14ac:dyDescent="0.35">
      <c r="A119" s="1" t="s">
        <v>929</v>
      </c>
      <c r="B119" s="25" t="s">
        <v>25</v>
      </c>
      <c r="C119" s="26" t="s">
        <v>31</v>
      </c>
      <c r="D119" s="26" t="s">
        <v>1304</v>
      </c>
      <c r="E119" s="28"/>
      <c r="F119" s="29" t="s">
        <v>141</v>
      </c>
      <c r="G119" s="82">
        <v>1</v>
      </c>
      <c r="H119" t="str">
        <f t="shared" si="2"/>
        <v>Public</v>
      </c>
      <c r="I119" t="str">
        <f t="shared" si="3"/>
        <v>Dispensary</v>
      </c>
    </row>
    <row r="120" spans="1:9" ht="13.5" customHeight="1" x14ac:dyDescent="0.35">
      <c r="A120" s="1" t="s">
        <v>930</v>
      </c>
      <c r="B120" s="25" t="s">
        <v>25</v>
      </c>
      <c r="C120" s="26" t="s">
        <v>31</v>
      </c>
      <c r="D120" s="26" t="s">
        <v>1304</v>
      </c>
      <c r="E120" s="28"/>
      <c r="F120" s="29" t="s">
        <v>142</v>
      </c>
      <c r="G120" s="82">
        <v>1</v>
      </c>
      <c r="H120" t="str">
        <f t="shared" si="2"/>
        <v>Public</v>
      </c>
      <c r="I120" t="str">
        <f t="shared" si="3"/>
        <v>Dispensary</v>
      </c>
    </row>
    <row r="121" spans="1:9" ht="13.5" customHeight="1" x14ac:dyDescent="0.35">
      <c r="A121" s="1" t="s">
        <v>931</v>
      </c>
      <c r="B121" s="25" t="s">
        <v>58</v>
      </c>
      <c r="C121" s="26" t="s">
        <v>31</v>
      </c>
      <c r="D121" s="26" t="s">
        <v>1304</v>
      </c>
      <c r="E121" s="28"/>
      <c r="F121" s="29" t="s">
        <v>143</v>
      </c>
      <c r="G121" s="82">
        <v>1</v>
      </c>
      <c r="H121" t="str">
        <f t="shared" si="2"/>
        <v>Public</v>
      </c>
      <c r="I121" t="str">
        <f t="shared" si="3"/>
        <v>Dispensary</v>
      </c>
    </row>
    <row r="122" spans="1:9" ht="13.5" customHeight="1" x14ac:dyDescent="0.35">
      <c r="A122" s="1" t="s">
        <v>932</v>
      </c>
      <c r="B122" s="25" t="s">
        <v>25</v>
      </c>
      <c r="C122" s="26" t="s">
        <v>31</v>
      </c>
      <c r="D122" s="26" t="s">
        <v>1304</v>
      </c>
      <c r="E122" s="28"/>
      <c r="F122" s="29" t="s">
        <v>144</v>
      </c>
      <c r="G122" s="82">
        <v>1</v>
      </c>
      <c r="H122" t="str">
        <f t="shared" si="2"/>
        <v>Public</v>
      </c>
      <c r="I122" t="str">
        <f t="shared" si="3"/>
        <v>Dispensary</v>
      </c>
    </row>
    <row r="123" spans="1:9" ht="13.5" customHeight="1" x14ac:dyDescent="0.35">
      <c r="A123" s="1" t="s">
        <v>933</v>
      </c>
      <c r="B123" s="25" t="s">
        <v>58</v>
      </c>
      <c r="C123" s="26" t="s">
        <v>31</v>
      </c>
      <c r="D123" s="26" t="s">
        <v>1304</v>
      </c>
      <c r="E123" s="28"/>
      <c r="F123" s="32" t="s">
        <v>145</v>
      </c>
      <c r="G123" s="82">
        <v>1</v>
      </c>
      <c r="H123" t="str">
        <f t="shared" si="2"/>
        <v>Public</v>
      </c>
      <c r="I123" t="str">
        <f t="shared" si="3"/>
        <v>Dispensary</v>
      </c>
    </row>
    <row r="124" spans="1:9" ht="13.5" customHeight="1" x14ac:dyDescent="0.35">
      <c r="A124" s="1" t="s">
        <v>934</v>
      </c>
      <c r="B124" s="25" t="s">
        <v>25</v>
      </c>
      <c r="C124" s="26" t="s">
        <v>31</v>
      </c>
      <c r="D124" s="26" t="s">
        <v>1304</v>
      </c>
      <c r="E124" s="28"/>
      <c r="F124" s="29" t="s">
        <v>146</v>
      </c>
      <c r="G124" s="82">
        <v>1</v>
      </c>
      <c r="H124" t="str">
        <f t="shared" si="2"/>
        <v>Public</v>
      </c>
      <c r="I124" t="str">
        <f t="shared" si="3"/>
        <v>Dispensary</v>
      </c>
    </row>
    <row r="125" spans="1:9" ht="13.5" customHeight="1" x14ac:dyDescent="0.35">
      <c r="A125" s="1" t="s">
        <v>935</v>
      </c>
      <c r="B125" s="25" t="s">
        <v>25</v>
      </c>
      <c r="C125" s="26" t="s">
        <v>21</v>
      </c>
      <c r="D125" s="26" t="s">
        <v>1304</v>
      </c>
      <c r="E125" s="28"/>
      <c r="F125" s="29" t="s">
        <v>147</v>
      </c>
      <c r="G125" s="82">
        <v>1</v>
      </c>
      <c r="H125" t="str">
        <f t="shared" si="2"/>
        <v>Public</v>
      </c>
      <c r="I125" t="str">
        <f t="shared" si="3"/>
        <v>Health Centre</v>
      </c>
    </row>
    <row r="126" spans="1:9" ht="13.5" customHeight="1" x14ac:dyDescent="0.35">
      <c r="A126" s="1" t="s">
        <v>936</v>
      </c>
      <c r="B126" s="25" t="s">
        <v>58</v>
      </c>
      <c r="C126" s="26" t="s">
        <v>21</v>
      </c>
      <c r="D126" s="26">
        <v>0</v>
      </c>
      <c r="E126" s="28"/>
      <c r="F126" s="29" t="s">
        <v>148</v>
      </c>
      <c r="G126" s="82">
        <v>1</v>
      </c>
      <c r="H126" t="str">
        <f t="shared" si="2"/>
        <v>Unknown</v>
      </c>
      <c r="I126" t="str">
        <f t="shared" si="3"/>
        <v>Health Centre</v>
      </c>
    </row>
    <row r="127" spans="1:9" ht="13.5" customHeight="1" x14ac:dyDescent="0.35">
      <c r="A127" s="1" t="s">
        <v>937</v>
      </c>
      <c r="B127" s="25" t="s">
        <v>36</v>
      </c>
      <c r="C127" s="26" t="s">
        <v>31</v>
      </c>
      <c r="D127" s="26" t="s">
        <v>1304</v>
      </c>
      <c r="E127" s="28"/>
      <c r="F127" s="29" t="s">
        <v>149</v>
      </c>
      <c r="G127" s="82">
        <v>1</v>
      </c>
      <c r="H127" t="str">
        <f t="shared" si="2"/>
        <v>Public</v>
      </c>
      <c r="I127" t="str">
        <f t="shared" si="3"/>
        <v>Dispensary</v>
      </c>
    </row>
    <row r="128" spans="1:9" ht="13.5" customHeight="1" x14ac:dyDescent="0.35">
      <c r="A128" s="1" t="s">
        <v>938</v>
      </c>
      <c r="B128" s="25" t="s">
        <v>23</v>
      </c>
      <c r="C128" s="26" t="s">
        <v>21</v>
      </c>
      <c r="D128" s="26" t="s">
        <v>1300</v>
      </c>
      <c r="E128" s="28"/>
      <c r="F128" s="29" t="s">
        <v>150</v>
      </c>
      <c r="G128" s="82">
        <v>1</v>
      </c>
      <c r="H128" t="str">
        <f t="shared" si="2"/>
        <v>Private</v>
      </c>
      <c r="I128" t="str">
        <f t="shared" si="3"/>
        <v>Health Centre</v>
      </c>
    </row>
    <row r="129" spans="1:9" ht="13.5" customHeight="1" x14ac:dyDescent="0.35">
      <c r="A129" s="1" t="s">
        <v>939</v>
      </c>
      <c r="B129" s="25" t="s">
        <v>25</v>
      </c>
      <c r="C129" s="26" t="s">
        <v>31</v>
      </c>
      <c r="D129" s="26" t="s">
        <v>1304</v>
      </c>
      <c r="E129" s="28"/>
      <c r="F129" s="29" t="s">
        <v>151</v>
      </c>
      <c r="G129" s="82">
        <v>1</v>
      </c>
      <c r="H129" t="str">
        <f t="shared" si="2"/>
        <v>Public</v>
      </c>
      <c r="I129" t="str">
        <f t="shared" si="3"/>
        <v>Dispensary</v>
      </c>
    </row>
    <row r="130" spans="1:9" ht="13.5" customHeight="1" x14ac:dyDescent="0.35">
      <c r="A130" s="1" t="s">
        <v>940</v>
      </c>
      <c r="B130" s="25" t="s">
        <v>20</v>
      </c>
      <c r="C130" s="26" t="s">
        <v>31</v>
      </c>
      <c r="D130" s="26" t="s">
        <v>1300</v>
      </c>
      <c r="E130" s="28"/>
      <c r="F130" s="29" t="s">
        <v>152</v>
      </c>
      <c r="G130" s="82">
        <v>1</v>
      </c>
      <c r="H130" t="str">
        <f t="shared" si="2"/>
        <v>Private</v>
      </c>
      <c r="I130" t="str">
        <f t="shared" si="3"/>
        <v>Dispensary</v>
      </c>
    </row>
    <row r="131" spans="1:9" ht="13.5" customHeight="1" x14ac:dyDescent="0.35">
      <c r="A131" s="1" t="s">
        <v>941</v>
      </c>
      <c r="B131" s="25" t="s">
        <v>20</v>
      </c>
      <c r="C131" s="26" t="s">
        <v>31</v>
      </c>
      <c r="D131" s="26" t="s">
        <v>1304</v>
      </c>
      <c r="E131" s="34"/>
      <c r="F131" s="29" t="s">
        <v>153</v>
      </c>
      <c r="G131" s="82">
        <v>1</v>
      </c>
      <c r="H131" t="str">
        <f t="shared" si="2"/>
        <v>Public</v>
      </c>
      <c r="I131" t="str">
        <f t="shared" si="3"/>
        <v>Dispensary</v>
      </c>
    </row>
    <row r="132" spans="1:9" ht="13.5" customHeight="1" x14ac:dyDescent="0.35">
      <c r="A132" s="1" t="s">
        <v>942</v>
      </c>
      <c r="B132" s="25" t="s">
        <v>30</v>
      </c>
      <c r="C132" s="26" t="s">
        <v>31</v>
      </c>
      <c r="D132" s="26" t="s">
        <v>1304</v>
      </c>
      <c r="E132" s="28"/>
      <c r="F132" s="29" t="s">
        <v>154</v>
      </c>
      <c r="G132" s="82">
        <v>1</v>
      </c>
      <c r="H132" t="str">
        <f t="shared" si="2"/>
        <v>Public</v>
      </c>
      <c r="I132" t="str">
        <f t="shared" si="3"/>
        <v>Dispensary</v>
      </c>
    </row>
    <row r="133" spans="1:9" ht="13.5" customHeight="1" x14ac:dyDescent="0.35">
      <c r="A133" s="1" t="s">
        <v>943</v>
      </c>
      <c r="B133" s="25" t="s">
        <v>36</v>
      </c>
      <c r="C133" s="26" t="s">
        <v>31</v>
      </c>
      <c r="D133" s="26" t="s">
        <v>1304</v>
      </c>
      <c r="E133" s="28"/>
      <c r="F133" s="29" t="s">
        <v>155</v>
      </c>
      <c r="G133" s="82">
        <v>1</v>
      </c>
      <c r="H133" t="str">
        <f t="shared" si="2"/>
        <v>Public</v>
      </c>
      <c r="I133" t="str">
        <f t="shared" si="3"/>
        <v>Dispensary</v>
      </c>
    </row>
    <row r="134" spans="1:9" ht="13.5" customHeight="1" x14ac:dyDescent="0.35">
      <c r="A134" s="1" t="s">
        <v>944</v>
      </c>
      <c r="B134" s="25" t="s">
        <v>30</v>
      </c>
      <c r="C134" s="26" t="s">
        <v>31</v>
      </c>
      <c r="D134" s="26" t="s">
        <v>1304</v>
      </c>
      <c r="E134" s="28"/>
      <c r="F134" s="29" t="s">
        <v>156</v>
      </c>
      <c r="G134" s="82">
        <v>1</v>
      </c>
      <c r="H134" t="str">
        <f t="shared" si="2"/>
        <v>Public</v>
      </c>
      <c r="I134" t="str">
        <f t="shared" si="3"/>
        <v>Dispensary</v>
      </c>
    </row>
    <row r="135" spans="1:9" ht="13.5" customHeight="1" x14ac:dyDescent="0.35">
      <c r="A135" s="1" t="s">
        <v>945</v>
      </c>
      <c r="B135" s="25" t="s">
        <v>23</v>
      </c>
      <c r="C135" s="26" t="s">
        <v>31</v>
      </c>
      <c r="D135" s="26" t="s">
        <v>1300</v>
      </c>
      <c r="E135" s="28"/>
      <c r="F135" s="29" t="s">
        <v>157</v>
      </c>
      <c r="G135" s="82">
        <v>1</v>
      </c>
      <c r="H135" t="str">
        <f t="shared" si="2"/>
        <v>Private</v>
      </c>
      <c r="I135" t="str">
        <f t="shared" si="3"/>
        <v>Dispensary</v>
      </c>
    </row>
    <row r="136" spans="1:9" ht="13.5" customHeight="1" x14ac:dyDescent="0.35">
      <c r="A136" s="1" t="s">
        <v>946</v>
      </c>
      <c r="B136" s="25" t="s">
        <v>36</v>
      </c>
      <c r="C136" s="26" t="s">
        <v>21</v>
      </c>
      <c r="D136" s="26" t="s">
        <v>1304</v>
      </c>
      <c r="E136" s="34"/>
      <c r="F136" s="29" t="s">
        <v>158</v>
      </c>
      <c r="G136" s="82">
        <v>1</v>
      </c>
      <c r="H136" t="str">
        <f t="shared" si="2"/>
        <v>Public</v>
      </c>
      <c r="I136" t="str">
        <f t="shared" si="3"/>
        <v>Health Centre</v>
      </c>
    </row>
    <row r="137" spans="1:9" ht="13.5" customHeight="1" x14ac:dyDescent="0.35">
      <c r="A137" s="1" t="s">
        <v>947</v>
      </c>
      <c r="B137" s="25" t="s">
        <v>58</v>
      </c>
      <c r="C137" s="26" t="s">
        <v>31</v>
      </c>
      <c r="D137" s="26" t="s">
        <v>1304</v>
      </c>
      <c r="E137" s="28"/>
      <c r="F137" s="29" t="s">
        <v>159</v>
      </c>
      <c r="G137" s="82">
        <v>1</v>
      </c>
      <c r="H137" t="str">
        <f t="shared" si="2"/>
        <v>Public</v>
      </c>
      <c r="I137" t="str">
        <f t="shared" si="3"/>
        <v>Dispensary</v>
      </c>
    </row>
    <row r="138" spans="1:9" ht="13.5" customHeight="1" x14ac:dyDescent="0.35">
      <c r="A138" s="1" t="s">
        <v>948</v>
      </c>
      <c r="B138" s="25" t="s">
        <v>30</v>
      </c>
      <c r="C138" s="26" t="s">
        <v>31</v>
      </c>
      <c r="D138" s="26" t="s">
        <v>1304</v>
      </c>
      <c r="E138" s="28"/>
      <c r="F138" s="29" t="s">
        <v>160</v>
      </c>
      <c r="G138" s="82">
        <v>1</v>
      </c>
      <c r="H138" t="str">
        <f t="shared" ref="H138:H201" si="4">IF(OR(D138=$K$1,D138=0),"Unknown",D138)</f>
        <v>Public</v>
      </c>
      <c r="I138" t="str">
        <f t="shared" ref="I138:I201" si="5">VLOOKUP(C138,$K$3:$L$5,2,FALSE)</f>
        <v>Dispensary</v>
      </c>
    </row>
    <row r="139" spans="1:9" ht="13.5" customHeight="1" x14ac:dyDescent="0.35">
      <c r="A139" s="1" t="s">
        <v>949</v>
      </c>
      <c r="B139" s="25" t="s">
        <v>25</v>
      </c>
      <c r="C139" s="26" t="s">
        <v>31</v>
      </c>
      <c r="D139" s="26" t="s">
        <v>1304</v>
      </c>
      <c r="E139" s="28"/>
      <c r="F139" s="29" t="s">
        <v>161</v>
      </c>
      <c r="G139" s="82">
        <v>1</v>
      </c>
      <c r="H139" t="str">
        <f t="shared" si="4"/>
        <v>Public</v>
      </c>
      <c r="I139" t="str">
        <f t="shared" si="5"/>
        <v>Dispensary</v>
      </c>
    </row>
    <row r="140" spans="1:9" ht="13.5" customHeight="1" x14ac:dyDescent="0.35">
      <c r="A140" s="1" t="s">
        <v>950</v>
      </c>
      <c r="B140" s="25" t="s">
        <v>36</v>
      </c>
      <c r="C140" s="26" t="s">
        <v>31</v>
      </c>
      <c r="D140" s="26" t="s">
        <v>1304</v>
      </c>
      <c r="E140" s="28"/>
      <c r="F140" s="29" t="s">
        <v>162</v>
      </c>
      <c r="G140" s="82">
        <v>1</v>
      </c>
      <c r="H140" t="str">
        <f t="shared" si="4"/>
        <v>Public</v>
      </c>
      <c r="I140" t="str">
        <f t="shared" si="5"/>
        <v>Dispensary</v>
      </c>
    </row>
    <row r="141" spans="1:9" ht="13.5" customHeight="1" x14ac:dyDescent="0.35">
      <c r="A141" s="1" t="s">
        <v>951</v>
      </c>
      <c r="B141" s="25" t="s">
        <v>46</v>
      </c>
      <c r="C141" s="26" t="s">
        <v>31</v>
      </c>
      <c r="D141" s="26" t="s">
        <v>1305</v>
      </c>
      <c r="E141" s="28"/>
      <c r="F141" s="29" t="s">
        <v>163</v>
      </c>
      <c r="G141" s="82">
        <v>1</v>
      </c>
      <c r="H141" t="str">
        <f t="shared" si="4"/>
        <v>Unknown</v>
      </c>
      <c r="I141" t="str">
        <f t="shared" si="5"/>
        <v>Dispensary</v>
      </c>
    </row>
    <row r="142" spans="1:9" ht="13.5" customHeight="1" x14ac:dyDescent="0.35">
      <c r="A142" s="1" t="s">
        <v>952</v>
      </c>
      <c r="B142" s="25" t="s">
        <v>30</v>
      </c>
      <c r="C142" s="26" t="s">
        <v>31</v>
      </c>
      <c r="D142" s="26" t="s">
        <v>1304</v>
      </c>
      <c r="E142" s="28"/>
      <c r="F142" s="29" t="s">
        <v>164</v>
      </c>
      <c r="G142" s="82">
        <v>1</v>
      </c>
      <c r="H142" t="str">
        <f t="shared" si="4"/>
        <v>Public</v>
      </c>
      <c r="I142" t="str">
        <f t="shared" si="5"/>
        <v>Dispensary</v>
      </c>
    </row>
    <row r="143" spans="1:9" ht="13.5" customHeight="1" x14ac:dyDescent="0.35">
      <c r="A143" s="1" t="s">
        <v>953</v>
      </c>
      <c r="B143" s="25" t="s">
        <v>46</v>
      </c>
      <c r="C143" s="26" t="s">
        <v>31</v>
      </c>
      <c r="D143" s="26" t="s">
        <v>1305</v>
      </c>
      <c r="E143" s="28"/>
      <c r="F143" s="29" t="s">
        <v>165</v>
      </c>
      <c r="G143" s="82">
        <v>1</v>
      </c>
      <c r="H143" t="str">
        <f t="shared" si="4"/>
        <v>Unknown</v>
      </c>
      <c r="I143" t="str">
        <f t="shared" si="5"/>
        <v>Dispensary</v>
      </c>
    </row>
    <row r="144" spans="1:9" ht="13.5" customHeight="1" x14ac:dyDescent="0.35">
      <c r="A144" s="1" t="s">
        <v>954</v>
      </c>
      <c r="B144" s="25" t="s">
        <v>58</v>
      </c>
      <c r="C144" s="26" t="s">
        <v>21</v>
      </c>
      <c r="D144" s="26">
        <v>0</v>
      </c>
      <c r="E144" s="28"/>
      <c r="F144" s="29" t="s">
        <v>166</v>
      </c>
      <c r="G144" s="82">
        <v>1</v>
      </c>
      <c r="H144" t="str">
        <f t="shared" si="4"/>
        <v>Unknown</v>
      </c>
      <c r="I144" t="str">
        <f t="shared" si="5"/>
        <v>Health Centre</v>
      </c>
    </row>
    <row r="145" spans="1:9" ht="13.5" customHeight="1" x14ac:dyDescent="0.35">
      <c r="A145" s="1" t="s">
        <v>955</v>
      </c>
      <c r="B145" s="25" t="s">
        <v>46</v>
      </c>
      <c r="C145" s="26" t="s">
        <v>31</v>
      </c>
      <c r="D145" s="26" t="s">
        <v>1305</v>
      </c>
      <c r="E145" s="34"/>
      <c r="F145" s="32" t="s">
        <v>167</v>
      </c>
      <c r="G145" s="82">
        <v>1</v>
      </c>
      <c r="H145" t="str">
        <f t="shared" si="4"/>
        <v>Unknown</v>
      </c>
      <c r="I145" t="str">
        <f t="shared" si="5"/>
        <v>Dispensary</v>
      </c>
    </row>
    <row r="146" spans="1:9" ht="13.5" customHeight="1" x14ac:dyDescent="0.35">
      <c r="A146" s="1" t="s">
        <v>956</v>
      </c>
      <c r="B146" s="25" t="s">
        <v>36</v>
      </c>
      <c r="C146" s="26" t="s">
        <v>31</v>
      </c>
      <c r="D146" s="26" t="s">
        <v>1304</v>
      </c>
      <c r="E146" s="28"/>
      <c r="F146" s="29" t="s">
        <v>168</v>
      </c>
      <c r="G146" s="82">
        <v>1</v>
      </c>
      <c r="H146" t="str">
        <f t="shared" si="4"/>
        <v>Public</v>
      </c>
      <c r="I146" t="str">
        <f t="shared" si="5"/>
        <v>Dispensary</v>
      </c>
    </row>
    <row r="147" spans="1:9" ht="13.5" customHeight="1" x14ac:dyDescent="0.35">
      <c r="A147" s="1" t="s">
        <v>957</v>
      </c>
      <c r="B147" s="25" t="s">
        <v>30</v>
      </c>
      <c r="C147" s="26" t="s">
        <v>31</v>
      </c>
      <c r="D147" s="26" t="s">
        <v>1304</v>
      </c>
      <c r="E147" s="28"/>
      <c r="F147" s="29" t="s">
        <v>169</v>
      </c>
      <c r="G147" s="82">
        <v>1</v>
      </c>
      <c r="H147" t="str">
        <f t="shared" si="4"/>
        <v>Public</v>
      </c>
      <c r="I147" t="str">
        <f t="shared" si="5"/>
        <v>Dispensary</v>
      </c>
    </row>
    <row r="148" spans="1:9" ht="13.5" customHeight="1" x14ac:dyDescent="0.35">
      <c r="A148" s="1" t="s">
        <v>958</v>
      </c>
      <c r="B148" s="25" t="s">
        <v>58</v>
      </c>
      <c r="C148" s="26" t="s">
        <v>31</v>
      </c>
      <c r="D148" s="26" t="s">
        <v>1304</v>
      </c>
      <c r="E148" s="28"/>
      <c r="F148" s="29" t="s">
        <v>170</v>
      </c>
      <c r="G148" s="82">
        <v>1</v>
      </c>
      <c r="H148" t="str">
        <f t="shared" si="4"/>
        <v>Public</v>
      </c>
      <c r="I148" t="str">
        <f t="shared" si="5"/>
        <v>Dispensary</v>
      </c>
    </row>
    <row r="149" spans="1:9" ht="13.5" customHeight="1" x14ac:dyDescent="0.35">
      <c r="A149" s="1" t="s">
        <v>959</v>
      </c>
      <c r="B149" s="25" t="s">
        <v>46</v>
      </c>
      <c r="C149" s="26" t="s">
        <v>31</v>
      </c>
      <c r="D149" s="26" t="s">
        <v>1305</v>
      </c>
      <c r="E149" s="28"/>
      <c r="F149" s="29" t="s">
        <v>171</v>
      </c>
      <c r="G149" s="82">
        <v>1</v>
      </c>
      <c r="H149" t="str">
        <f t="shared" si="4"/>
        <v>Unknown</v>
      </c>
      <c r="I149" t="str">
        <f t="shared" si="5"/>
        <v>Dispensary</v>
      </c>
    </row>
    <row r="150" spans="1:9" ht="13.5" customHeight="1" x14ac:dyDescent="0.35">
      <c r="A150" s="1" t="s">
        <v>960</v>
      </c>
      <c r="B150" s="25" t="s">
        <v>58</v>
      </c>
      <c r="C150" s="26" t="s">
        <v>31</v>
      </c>
      <c r="D150" s="26" t="s">
        <v>1304</v>
      </c>
      <c r="E150" s="28"/>
      <c r="F150" s="29" t="s">
        <v>172</v>
      </c>
      <c r="G150" s="82">
        <v>1</v>
      </c>
      <c r="H150" t="str">
        <f t="shared" si="4"/>
        <v>Public</v>
      </c>
      <c r="I150" t="str">
        <f t="shared" si="5"/>
        <v>Dispensary</v>
      </c>
    </row>
    <row r="151" spans="1:9" ht="13.5" customHeight="1" x14ac:dyDescent="0.35">
      <c r="A151" s="1" t="s">
        <v>961</v>
      </c>
      <c r="B151" s="25" t="s">
        <v>30</v>
      </c>
      <c r="C151" s="26" t="s">
        <v>31</v>
      </c>
      <c r="D151" s="26" t="s">
        <v>1300</v>
      </c>
      <c r="E151" s="28"/>
      <c r="F151" s="29" t="s">
        <v>173</v>
      </c>
      <c r="G151" s="82">
        <v>1</v>
      </c>
      <c r="H151" t="str">
        <f t="shared" si="4"/>
        <v>Private</v>
      </c>
      <c r="I151" t="str">
        <f t="shared" si="5"/>
        <v>Dispensary</v>
      </c>
    </row>
    <row r="152" spans="1:9" ht="13.5" customHeight="1" x14ac:dyDescent="0.35">
      <c r="A152" s="1" t="s">
        <v>962</v>
      </c>
      <c r="B152" s="25" t="s">
        <v>25</v>
      </c>
      <c r="C152" s="26" t="s">
        <v>31</v>
      </c>
      <c r="D152" s="26" t="s">
        <v>1300</v>
      </c>
      <c r="E152" s="28"/>
      <c r="F152" s="29" t="s">
        <v>174</v>
      </c>
      <c r="G152" s="82">
        <v>1</v>
      </c>
      <c r="H152" t="str">
        <f t="shared" si="4"/>
        <v>Private</v>
      </c>
      <c r="I152" t="str">
        <f t="shared" si="5"/>
        <v>Dispensary</v>
      </c>
    </row>
    <row r="153" spans="1:9" ht="13.5" customHeight="1" x14ac:dyDescent="0.35">
      <c r="A153" s="1" t="s">
        <v>963</v>
      </c>
      <c r="B153" s="25" t="s">
        <v>46</v>
      </c>
      <c r="C153" s="26" t="s">
        <v>31</v>
      </c>
      <c r="D153" s="26" t="s">
        <v>1305</v>
      </c>
      <c r="E153" s="28"/>
      <c r="F153" s="29" t="s">
        <v>167</v>
      </c>
      <c r="G153" s="82">
        <v>1</v>
      </c>
      <c r="H153" t="str">
        <f t="shared" si="4"/>
        <v>Unknown</v>
      </c>
      <c r="I153" t="str">
        <f t="shared" si="5"/>
        <v>Dispensary</v>
      </c>
    </row>
    <row r="154" spans="1:9" ht="13.5" customHeight="1" x14ac:dyDescent="0.35">
      <c r="A154" s="1" t="s">
        <v>964</v>
      </c>
      <c r="B154" s="25" t="s">
        <v>36</v>
      </c>
      <c r="C154" s="26" t="s">
        <v>31</v>
      </c>
      <c r="D154" s="26" t="s">
        <v>1304</v>
      </c>
      <c r="E154" s="28"/>
      <c r="F154" s="29" t="s">
        <v>175</v>
      </c>
      <c r="G154" s="82">
        <v>1</v>
      </c>
      <c r="H154" t="str">
        <f t="shared" si="4"/>
        <v>Public</v>
      </c>
      <c r="I154" t="str">
        <f t="shared" si="5"/>
        <v>Dispensary</v>
      </c>
    </row>
    <row r="155" spans="1:9" ht="13.5" customHeight="1" x14ac:dyDescent="0.35">
      <c r="A155" s="1" t="s">
        <v>965</v>
      </c>
      <c r="B155" s="25" t="s">
        <v>30</v>
      </c>
      <c r="C155" s="26" t="s">
        <v>31</v>
      </c>
      <c r="D155" s="26" t="s">
        <v>1304</v>
      </c>
      <c r="E155" s="28"/>
      <c r="F155" s="29" t="s">
        <v>176</v>
      </c>
      <c r="G155" s="82">
        <v>1</v>
      </c>
      <c r="H155" t="str">
        <f t="shared" si="4"/>
        <v>Public</v>
      </c>
      <c r="I155" t="str">
        <f t="shared" si="5"/>
        <v>Dispensary</v>
      </c>
    </row>
    <row r="156" spans="1:9" ht="13.5" customHeight="1" x14ac:dyDescent="0.35">
      <c r="A156" s="1" t="s">
        <v>966</v>
      </c>
      <c r="B156" s="25" t="s">
        <v>25</v>
      </c>
      <c r="C156" s="26" t="s">
        <v>31</v>
      </c>
      <c r="D156" s="26" t="s">
        <v>1304</v>
      </c>
      <c r="E156" s="28"/>
      <c r="F156" s="29" t="s">
        <v>177</v>
      </c>
      <c r="G156" s="82">
        <v>1</v>
      </c>
      <c r="H156" t="str">
        <f t="shared" si="4"/>
        <v>Public</v>
      </c>
      <c r="I156" t="str">
        <f t="shared" si="5"/>
        <v>Dispensary</v>
      </c>
    </row>
    <row r="157" spans="1:9" ht="13.5" customHeight="1" x14ac:dyDescent="0.35">
      <c r="A157" s="1" t="s">
        <v>967</v>
      </c>
      <c r="B157" s="25" t="s">
        <v>36</v>
      </c>
      <c r="C157" s="26" t="s">
        <v>31</v>
      </c>
      <c r="D157" s="26" t="s">
        <v>1304</v>
      </c>
      <c r="E157" s="28"/>
      <c r="F157" s="29" t="s">
        <v>178</v>
      </c>
      <c r="G157" s="82">
        <v>1</v>
      </c>
      <c r="H157" t="str">
        <f t="shared" si="4"/>
        <v>Public</v>
      </c>
      <c r="I157" t="str">
        <f t="shared" si="5"/>
        <v>Dispensary</v>
      </c>
    </row>
    <row r="158" spans="1:9" ht="13.5" customHeight="1" x14ac:dyDescent="0.35">
      <c r="A158" s="1" t="s">
        <v>968</v>
      </c>
      <c r="B158" s="25" t="s">
        <v>46</v>
      </c>
      <c r="C158" s="26" t="s">
        <v>31</v>
      </c>
      <c r="D158" s="26" t="s">
        <v>1305</v>
      </c>
      <c r="E158" s="28"/>
      <c r="F158" s="29" t="s">
        <v>179</v>
      </c>
      <c r="G158" s="82">
        <v>1</v>
      </c>
      <c r="H158" t="str">
        <f t="shared" si="4"/>
        <v>Unknown</v>
      </c>
      <c r="I158" t="str">
        <f t="shared" si="5"/>
        <v>Dispensary</v>
      </c>
    </row>
    <row r="159" spans="1:9" ht="13.5" customHeight="1" x14ac:dyDescent="0.35">
      <c r="A159" s="1" t="s">
        <v>969</v>
      </c>
      <c r="B159" s="25" t="s">
        <v>36</v>
      </c>
      <c r="C159" s="26" t="s">
        <v>31</v>
      </c>
      <c r="D159" s="26" t="s">
        <v>1304</v>
      </c>
      <c r="E159" s="28"/>
      <c r="F159" s="29" t="s">
        <v>180</v>
      </c>
      <c r="G159" s="82">
        <v>1</v>
      </c>
      <c r="H159" t="str">
        <f t="shared" si="4"/>
        <v>Public</v>
      </c>
      <c r="I159" t="str">
        <f t="shared" si="5"/>
        <v>Dispensary</v>
      </c>
    </row>
    <row r="160" spans="1:9" ht="13.5" customHeight="1" x14ac:dyDescent="0.35">
      <c r="A160" s="1" t="s">
        <v>970</v>
      </c>
      <c r="B160" s="25" t="s">
        <v>36</v>
      </c>
      <c r="C160" s="26" t="s">
        <v>31</v>
      </c>
      <c r="D160" s="26" t="s">
        <v>1304</v>
      </c>
      <c r="E160" s="28"/>
      <c r="F160" s="32" t="s">
        <v>181</v>
      </c>
      <c r="G160" s="82">
        <v>1</v>
      </c>
      <c r="H160" t="str">
        <f t="shared" si="4"/>
        <v>Public</v>
      </c>
      <c r="I160" t="str">
        <f t="shared" si="5"/>
        <v>Dispensary</v>
      </c>
    </row>
    <row r="161" spans="1:9" ht="13.5" customHeight="1" x14ac:dyDescent="0.35">
      <c r="A161" s="1" t="s">
        <v>971</v>
      </c>
      <c r="B161" s="25" t="s">
        <v>46</v>
      </c>
      <c r="C161" s="26" t="s">
        <v>31</v>
      </c>
      <c r="D161" s="26" t="s">
        <v>1305</v>
      </c>
      <c r="E161" s="28"/>
      <c r="F161" s="29" t="s">
        <v>182</v>
      </c>
      <c r="G161" s="82">
        <v>1</v>
      </c>
      <c r="H161" t="str">
        <f t="shared" si="4"/>
        <v>Unknown</v>
      </c>
      <c r="I161" t="str">
        <f t="shared" si="5"/>
        <v>Dispensary</v>
      </c>
    </row>
    <row r="162" spans="1:9" ht="13.5" customHeight="1" x14ac:dyDescent="0.35">
      <c r="A162" s="1" t="s">
        <v>972</v>
      </c>
      <c r="B162" s="25" t="s">
        <v>28</v>
      </c>
      <c r="C162" s="26" t="s">
        <v>31</v>
      </c>
      <c r="D162" s="26" t="s">
        <v>1304</v>
      </c>
      <c r="E162" s="28"/>
      <c r="F162" s="29" t="s">
        <v>183</v>
      </c>
      <c r="G162" s="82">
        <v>1</v>
      </c>
      <c r="H162" t="str">
        <f t="shared" si="4"/>
        <v>Public</v>
      </c>
      <c r="I162" t="str">
        <f t="shared" si="5"/>
        <v>Dispensary</v>
      </c>
    </row>
    <row r="163" spans="1:9" ht="13.5" customHeight="1" x14ac:dyDescent="0.35">
      <c r="A163" s="1" t="s">
        <v>973</v>
      </c>
      <c r="B163" s="25" t="s">
        <v>36</v>
      </c>
      <c r="C163" s="26" t="s">
        <v>31</v>
      </c>
      <c r="D163" s="26" t="s">
        <v>1304</v>
      </c>
      <c r="E163" s="28"/>
      <c r="F163" s="29" t="s">
        <v>184</v>
      </c>
      <c r="G163" s="82">
        <v>1</v>
      </c>
      <c r="H163" t="str">
        <f t="shared" si="4"/>
        <v>Public</v>
      </c>
      <c r="I163" t="str">
        <f t="shared" si="5"/>
        <v>Dispensary</v>
      </c>
    </row>
    <row r="164" spans="1:9" ht="13.5" customHeight="1" x14ac:dyDescent="0.35">
      <c r="A164" s="1" t="s">
        <v>974</v>
      </c>
      <c r="B164" s="25" t="s">
        <v>25</v>
      </c>
      <c r="C164" s="26" t="s">
        <v>31</v>
      </c>
      <c r="D164" s="26" t="s">
        <v>1304</v>
      </c>
      <c r="E164" s="28"/>
      <c r="F164" s="29" t="s">
        <v>185</v>
      </c>
      <c r="G164" s="82">
        <v>1</v>
      </c>
      <c r="H164" t="str">
        <f t="shared" si="4"/>
        <v>Public</v>
      </c>
      <c r="I164" t="str">
        <f t="shared" si="5"/>
        <v>Dispensary</v>
      </c>
    </row>
    <row r="165" spans="1:9" ht="13.5" customHeight="1" x14ac:dyDescent="0.35">
      <c r="A165" s="1" t="s">
        <v>975</v>
      </c>
      <c r="B165" s="25" t="s">
        <v>25</v>
      </c>
      <c r="C165" s="26" t="s">
        <v>21</v>
      </c>
      <c r="D165" s="26" t="s">
        <v>1304</v>
      </c>
      <c r="E165" s="28"/>
      <c r="F165" s="29" t="s">
        <v>186</v>
      </c>
      <c r="G165" s="82">
        <v>1</v>
      </c>
      <c r="H165" t="str">
        <f t="shared" si="4"/>
        <v>Public</v>
      </c>
      <c r="I165" t="str">
        <f t="shared" si="5"/>
        <v>Health Centre</v>
      </c>
    </row>
    <row r="166" spans="1:9" ht="13.5" customHeight="1" x14ac:dyDescent="0.35">
      <c r="A166" s="1" t="s">
        <v>976</v>
      </c>
      <c r="B166" s="25" t="s">
        <v>36</v>
      </c>
      <c r="C166" s="26" t="s">
        <v>31</v>
      </c>
      <c r="D166" s="26" t="s">
        <v>1304</v>
      </c>
      <c r="E166" s="28"/>
      <c r="F166" s="29" t="s">
        <v>187</v>
      </c>
      <c r="G166" s="82">
        <v>1</v>
      </c>
      <c r="H166" t="str">
        <f t="shared" si="4"/>
        <v>Public</v>
      </c>
      <c r="I166" t="str">
        <f t="shared" si="5"/>
        <v>Dispensary</v>
      </c>
    </row>
    <row r="167" spans="1:9" ht="13.5" customHeight="1" x14ac:dyDescent="0.35">
      <c r="A167" s="1" t="s">
        <v>977</v>
      </c>
      <c r="B167" s="25" t="s">
        <v>23</v>
      </c>
      <c r="C167" s="26" t="s">
        <v>21</v>
      </c>
      <c r="D167" s="26" t="s">
        <v>1300</v>
      </c>
      <c r="E167" s="28"/>
      <c r="F167" s="29" t="s">
        <v>188</v>
      </c>
      <c r="G167" s="82">
        <v>1</v>
      </c>
      <c r="H167" t="str">
        <f t="shared" si="4"/>
        <v>Private</v>
      </c>
      <c r="I167" t="str">
        <f t="shared" si="5"/>
        <v>Health Centre</v>
      </c>
    </row>
    <row r="168" spans="1:9" ht="13.5" customHeight="1" x14ac:dyDescent="0.35">
      <c r="A168" s="1" t="s">
        <v>978</v>
      </c>
      <c r="B168" s="25" t="s">
        <v>30</v>
      </c>
      <c r="C168" s="26" t="s">
        <v>31</v>
      </c>
      <c r="D168" s="26" t="s">
        <v>1304</v>
      </c>
      <c r="E168" s="28"/>
      <c r="F168" s="29" t="s">
        <v>189</v>
      </c>
      <c r="G168" s="82">
        <v>1</v>
      </c>
      <c r="H168" t="str">
        <f t="shared" si="4"/>
        <v>Public</v>
      </c>
      <c r="I168" t="str">
        <f t="shared" si="5"/>
        <v>Dispensary</v>
      </c>
    </row>
    <row r="169" spans="1:9" ht="13.5" customHeight="1" x14ac:dyDescent="0.35">
      <c r="A169" s="1" t="s">
        <v>979</v>
      </c>
      <c r="B169" s="25" t="s">
        <v>25</v>
      </c>
      <c r="C169" s="26" t="s">
        <v>31</v>
      </c>
      <c r="D169" s="26" t="s">
        <v>1300</v>
      </c>
      <c r="E169" s="28"/>
      <c r="F169" s="29" t="s">
        <v>190</v>
      </c>
      <c r="G169" s="82">
        <v>1</v>
      </c>
      <c r="H169" t="str">
        <f t="shared" si="4"/>
        <v>Private</v>
      </c>
      <c r="I169" t="str">
        <f t="shared" si="5"/>
        <v>Dispensary</v>
      </c>
    </row>
    <row r="170" spans="1:9" ht="13.5" customHeight="1" x14ac:dyDescent="0.35">
      <c r="A170" s="1" t="s">
        <v>980</v>
      </c>
      <c r="B170" s="25" t="s">
        <v>25</v>
      </c>
      <c r="C170" s="26" t="s">
        <v>31</v>
      </c>
      <c r="D170" s="26" t="s">
        <v>1304</v>
      </c>
      <c r="E170" s="28"/>
      <c r="F170" s="29" t="s">
        <v>191</v>
      </c>
      <c r="G170" s="82">
        <v>1</v>
      </c>
      <c r="H170" t="str">
        <f t="shared" si="4"/>
        <v>Public</v>
      </c>
      <c r="I170" t="str">
        <f t="shared" si="5"/>
        <v>Dispensary</v>
      </c>
    </row>
    <row r="171" spans="1:9" ht="13.5" customHeight="1" x14ac:dyDescent="0.35">
      <c r="A171" s="1" t="s">
        <v>981</v>
      </c>
      <c r="B171" s="25" t="s">
        <v>28</v>
      </c>
      <c r="C171" s="26" t="s">
        <v>31</v>
      </c>
      <c r="D171" s="26" t="s">
        <v>1300</v>
      </c>
      <c r="E171" s="28"/>
      <c r="F171" s="29" t="s">
        <v>192</v>
      </c>
      <c r="G171" s="82">
        <v>1</v>
      </c>
      <c r="H171" t="str">
        <f t="shared" si="4"/>
        <v>Private</v>
      </c>
      <c r="I171" t="str">
        <f t="shared" si="5"/>
        <v>Dispensary</v>
      </c>
    </row>
    <row r="172" spans="1:9" ht="13.5" customHeight="1" x14ac:dyDescent="0.35">
      <c r="A172" s="1" t="s">
        <v>982</v>
      </c>
      <c r="B172" s="25" t="s">
        <v>23</v>
      </c>
      <c r="C172" s="26" t="s">
        <v>31</v>
      </c>
      <c r="D172" s="26" t="s">
        <v>1300</v>
      </c>
      <c r="E172" s="28"/>
      <c r="F172" s="29" t="s">
        <v>193</v>
      </c>
      <c r="G172" s="82">
        <v>1</v>
      </c>
      <c r="H172" t="str">
        <f t="shared" si="4"/>
        <v>Private</v>
      </c>
      <c r="I172" t="str">
        <f t="shared" si="5"/>
        <v>Dispensary</v>
      </c>
    </row>
    <row r="173" spans="1:9" ht="13.5" customHeight="1" x14ac:dyDescent="0.35">
      <c r="A173" s="1" t="s">
        <v>983</v>
      </c>
      <c r="B173" s="25" t="s">
        <v>58</v>
      </c>
      <c r="C173" s="26" t="s">
        <v>31</v>
      </c>
      <c r="D173" s="26" t="s">
        <v>1304</v>
      </c>
      <c r="E173" s="34"/>
      <c r="F173" s="29" t="s">
        <v>194</v>
      </c>
      <c r="G173" s="82">
        <v>1</v>
      </c>
      <c r="H173" t="str">
        <f t="shared" si="4"/>
        <v>Public</v>
      </c>
      <c r="I173" t="str">
        <f t="shared" si="5"/>
        <v>Dispensary</v>
      </c>
    </row>
    <row r="174" spans="1:9" ht="13.5" customHeight="1" x14ac:dyDescent="0.35">
      <c r="A174" s="1" t="s">
        <v>984</v>
      </c>
      <c r="B174" s="25" t="s">
        <v>36</v>
      </c>
      <c r="C174" s="26" t="s">
        <v>31</v>
      </c>
      <c r="D174" s="26" t="s">
        <v>1304</v>
      </c>
      <c r="E174" s="28"/>
      <c r="F174" s="29" t="s">
        <v>195</v>
      </c>
      <c r="G174" s="82">
        <v>1</v>
      </c>
      <c r="H174" t="str">
        <f t="shared" si="4"/>
        <v>Public</v>
      </c>
      <c r="I174" t="str">
        <f t="shared" si="5"/>
        <v>Dispensary</v>
      </c>
    </row>
    <row r="175" spans="1:9" ht="13.5" customHeight="1" x14ac:dyDescent="0.35">
      <c r="A175" s="1" t="s">
        <v>985</v>
      </c>
      <c r="B175" s="25" t="s">
        <v>28</v>
      </c>
      <c r="C175" s="26" t="s">
        <v>31</v>
      </c>
      <c r="D175" s="26" t="s">
        <v>1304</v>
      </c>
      <c r="E175" s="28"/>
      <c r="F175" s="29" t="s">
        <v>196</v>
      </c>
      <c r="G175" s="82">
        <v>1</v>
      </c>
      <c r="H175" t="str">
        <f t="shared" si="4"/>
        <v>Public</v>
      </c>
      <c r="I175" t="str">
        <f t="shared" si="5"/>
        <v>Dispensary</v>
      </c>
    </row>
    <row r="176" spans="1:9" ht="13.5" customHeight="1" x14ac:dyDescent="0.35">
      <c r="A176" s="1" t="s">
        <v>986</v>
      </c>
      <c r="B176" s="25" t="s">
        <v>25</v>
      </c>
      <c r="C176" s="26" t="s">
        <v>21</v>
      </c>
      <c r="D176" s="26" t="s">
        <v>1300</v>
      </c>
      <c r="E176" s="34"/>
      <c r="F176" s="29" t="s">
        <v>197</v>
      </c>
      <c r="G176" s="82">
        <v>1</v>
      </c>
      <c r="H176" t="str">
        <f t="shared" si="4"/>
        <v>Private</v>
      </c>
      <c r="I176" t="str">
        <f t="shared" si="5"/>
        <v>Health Centre</v>
      </c>
    </row>
    <row r="177" spans="1:9" ht="13.5" customHeight="1" x14ac:dyDescent="0.35">
      <c r="A177" s="1" t="s">
        <v>987</v>
      </c>
      <c r="B177" s="25" t="s">
        <v>28</v>
      </c>
      <c r="C177" s="26" t="s">
        <v>31</v>
      </c>
      <c r="D177" s="26" t="s">
        <v>1300</v>
      </c>
      <c r="E177" s="28"/>
      <c r="F177" s="32" t="s">
        <v>198</v>
      </c>
      <c r="G177" s="82">
        <v>1</v>
      </c>
      <c r="H177" t="str">
        <f t="shared" si="4"/>
        <v>Private</v>
      </c>
      <c r="I177" t="str">
        <f t="shared" si="5"/>
        <v>Dispensary</v>
      </c>
    </row>
    <row r="178" spans="1:9" ht="13.5" customHeight="1" x14ac:dyDescent="0.35">
      <c r="A178" s="1" t="s">
        <v>988</v>
      </c>
      <c r="B178" s="25" t="s">
        <v>25</v>
      </c>
      <c r="C178" s="26" t="s">
        <v>31</v>
      </c>
      <c r="D178" s="26" t="s">
        <v>1304</v>
      </c>
      <c r="E178" s="28"/>
      <c r="F178" s="29" t="s">
        <v>199</v>
      </c>
      <c r="G178" s="82">
        <v>1</v>
      </c>
      <c r="H178" t="str">
        <f t="shared" si="4"/>
        <v>Public</v>
      </c>
      <c r="I178" t="str">
        <f t="shared" si="5"/>
        <v>Dispensary</v>
      </c>
    </row>
    <row r="179" spans="1:9" ht="13.5" customHeight="1" x14ac:dyDescent="0.35">
      <c r="A179" s="1" t="s">
        <v>989</v>
      </c>
      <c r="B179" s="25" t="s">
        <v>23</v>
      </c>
      <c r="C179" s="26" t="s">
        <v>31</v>
      </c>
      <c r="D179" s="26" t="s">
        <v>1300</v>
      </c>
      <c r="E179" s="28"/>
      <c r="F179" s="32" t="s">
        <v>200</v>
      </c>
      <c r="G179" s="82">
        <v>1</v>
      </c>
      <c r="H179" t="str">
        <f t="shared" si="4"/>
        <v>Private</v>
      </c>
      <c r="I179" t="str">
        <f t="shared" si="5"/>
        <v>Dispensary</v>
      </c>
    </row>
    <row r="180" spans="1:9" ht="13.5" customHeight="1" x14ac:dyDescent="0.35">
      <c r="A180" s="1" t="s">
        <v>990</v>
      </c>
      <c r="B180" s="25" t="s">
        <v>36</v>
      </c>
      <c r="C180" s="26" t="s">
        <v>31</v>
      </c>
      <c r="D180" s="26" t="s">
        <v>1304</v>
      </c>
      <c r="E180" s="28"/>
      <c r="F180" s="29" t="s">
        <v>201</v>
      </c>
      <c r="G180" s="82">
        <v>1</v>
      </c>
      <c r="H180" t="str">
        <f t="shared" si="4"/>
        <v>Public</v>
      </c>
      <c r="I180" t="str">
        <f t="shared" si="5"/>
        <v>Dispensary</v>
      </c>
    </row>
    <row r="181" spans="1:9" ht="13.5" customHeight="1" x14ac:dyDescent="0.35">
      <c r="A181" s="1" t="s">
        <v>991</v>
      </c>
      <c r="B181" s="25" t="s">
        <v>36</v>
      </c>
      <c r="C181" s="26" t="s">
        <v>31</v>
      </c>
      <c r="D181" s="26" t="s">
        <v>1300</v>
      </c>
      <c r="E181" s="28"/>
      <c r="F181" s="29" t="s">
        <v>201</v>
      </c>
      <c r="G181" s="82">
        <v>1</v>
      </c>
      <c r="H181" t="str">
        <f t="shared" si="4"/>
        <v>Private</v>
      </c>
      <c r="I181" t="str">
        <f t="shared" si="5"/>
        <v>Dispensary</v>
      </c>
    </row>
    <row r="182" spans="1:9" ht="13.5" customHeight="1" x14ac:dyDescent="0.35">
      <c r="A182" s="1" t="s">
        <v>992</v>
      </c>
      <c r="B182" s="25" t="s">
        <v>25</v>
      </c>
      <c r="C182" s="26" t="s">
        <v>31</v>
      </c>
      <c r="D182" s="26" t="s">
        <v>1304</v>
      </c>
      <c r="E182" s="28"/>
      <c r="F182" s="29" t="s">
        <v>202</v>
      </c>
      <c r="G182" s="82">
        <v>1</v>
      </c>
      <c r="H182" t="str">
        <f t="shared" si="4"/>
        <v>Public</v>
      </c>
      <c r="I182" t="str">
        <f t="shared" si="5"/>
        <v>Dispensary</v>
      </c>
    </row>
    <row r="183" spans="1:9" ht="13.5" customHeight="1" x14ac:dyDescent="0.35">
      <c r="A183" s="1" t="s">
        <v>993</v>
      </c>
      <c r="B183" s="25" t="s">
        <v>58</v>
      </c>
      <c r="C183" s="26" t="s">
        <v>31</v>
      </c>
      <c r="D183" s="26" t="s">
        <v>1304</v>
      </c>
      <c r="E183" s="28"/>
      <c r="F183" s="29" t="s">
        <v>203</v>
      </c>
      <c r="G183" s="82">
        <v>1</v>
      </c>
      <c r="H183" t="str">
        <f t="shared" si="4"/>
        <v>Public</v>
      </c>
      <c r="I183" t="str">
        <f t="shared" si="5"/>
        <v>Dispensary</v>
      </c>
    </row>
    <row r="184" spans="1:9" ht="13.5" customHeight="1" x14ac:dyDescent="0.35">
      <c r="A184" s="1" t="s">
        <v>994</v>
      </c>
      <c r="B184" s="25" t="s">
        <v>58</v>
      </c>
      <c r="C184" s="26" t="s">
        <v>31</v>
      </c>
      <c r="D184" s="26" t="s">
        <v>1304</v>
      </c>
      <c r="E184" s="28"/>
      <c r="F184" s="29" t="s">
        <v>204</v>
      </c>
      <c r="G184" s="82">
        <v>1</v>
      </c>
      <c r="H184" t="str">
        <f t="shared" si="4"/>
        <v>Public</v>
      </c>
      <c r="I184" t="str">
        <f t="shared" si="5"/>
        <v>Dispensary</v>
      </c>
    </row>
    <row r="185" spans="1:9" ht="13.5" customHeight="1" x14ac:dyDescent="0.35">
      <c r="A185" s="1" t="s">
        <v>995</v>
      </c>
      <c r="B185" s="25" t="s">
        <v>58</v>
      </c>
      <c r="C185" s="26" t="s">
        <v>31</v>
      </c>
      <c r="D185" s="26" t="s">
        <v>1304</v>
      </c>
      <c r="E185" s="28"/>
      <c r="F185" s="29" t="s">
        <v>205</v>
      </c>
      <c r="G185" s="82">
        <v>1</v>
      </c>
      <c r="H185" t="str">
        <f t="shared" si="4"/>
        <v>Public</v>
      </c>
      <c r="I185" t="str">
        <f t="shared" si="5"/>
        <v>Dispensary</v>
      </c>
    </row>
    <row r="186" spans="1:9" ht="13.5" customHeight="1" x14ac:dyDescent="0.35">
      <c r="A186" s="1" t="s">
        <v>996</v>
      </c>
      <c r="B186" s="25" t="s">
        <v>58</v>
      </c>
      <c r="C186" s="26" t="s">
        <v>31</v>
      </c>
      <c r="D186" s="26" t="s">
        <v>1304</v>
      </c>
      <c r="E186" s="28"/>
      <c r="F186" s="29" t="s">
        <v>206</v>
      </c>
      <c r="G186" s="82">
        <v>1</v>
      </c>
      <c r="H186" t="str">
        <f t="shared" si="4"/>
        <v>Public</v>
      </c>
      <c r="I186" t="str">
        <f t="shared" si="5"/>
        <v>Dispensary</v>
      </c>
    </row>
    <row r="187" spans="1:9" ht="13.5" customHeight="1" x14ac:dyDescent="0.35">
      <c r="A187" s="1" t="s">
        <v>997</v>
      </c>
      <c r="B187" s="25" t="s">
        <v>25</v>
      </c>
      <c r="C187" s="26" t="s">
        <v>31</v>
      </c>
      <c r="D187" s="26" t="s">
        <v>1304</v>
      </c>
      <c r="E187" s="28"/>
      <c r="F187" s="29" t="s">
        <v>207</v>
      </c>
      <c r="G187" s="82">
        <v>1</v>
      </c>
      <c r="H187" t="str">
        <f t="shared" si="4"/>
        <v>Public</v>
      </c>
      <c r="I187" t="str">
        <f t="shared" si="5"/>
        <v>Dispensary</v>
      </c>
    </row>
    <row r="188" spans="1:9" ht="13.5" customHeight="1" x14ac:dyDescent="0.35">
      <c r="A188" s="1" t="s">
        <v>998</v>
      </c>
      <c r="B188" s="25" t="s">
        <v>36</v>
      </c>
      <c r="C188" s="26" t="s">
        <v>31</v>
      </c>
      <c r="D188" s="26" t="s">
        <v>1304</v>
      </c>
      <c r="E188" s="28"/>
      <c r="F188" s="29" t="s">
        <v>208</v>
      </c>
      <c r="G188" s="82">
        <v>1</v>
      </c>
      <c r="H188" t="str">
        <f t="shared" si="4"/>
        <v>Public</v>
      </c>
      <c r="I188" t="str">
        <f t="shared" si="5"/>
        <v>Dispensary</v>
      </c>
    </row>
    <row r="189" spans="1:9" ht="13.5" customHeight="1" x14ac:dyDescent="0.35">
      <c r="A189" s="1" t="s">
        <v>999</v>
      </c>
      <c r="B189" s="25" t="s">
        <v>36</v>
      </c>
      <c r="C189" s="26" t="s">
        <v>31</v>
      </c>
      <c r="D189" s="26" t="s">
        <v>1304</v>
      </c>
      <c r="E189" s="28"/>
      <c r="F189" s="29" t="s">
        <v>209</v>
      </c>
      <c r="G189" s="82">
        <v>1</v>
      </c>
      <c r="H189" t="str">
        <f t="shared" si="4"/>
        <v>Public</v>
      </c>
      <c r="I189" t="str">
        <f t="shared" si="5"/>
        <v>Dispensary</v>
      </c>
    </row>
    <row r="190" spans="1:9" ht="13.5" customHeight="1" x14ac:dyDescent="0.35">
      <c r="A190" s="1" t="s">
        <v>1000</v>
      </c>
      <c r="B190" s="25" t="s">
        <v>58</v>
      </c>
      <c r="C190" s="26" t="s">
        <v>31</v>
      </c>
      <c r="D190" s="26" t="s">
        <v>1304</v>
      </c>
      <c r="E190" s="28"/>
      <c r="F190" s="32" t="s">
        <v>210</v>
      </c>
      <c r="G190" s="82">
        <v>1</v>
      </c>
      <c r="H190" t="str">
        <f t="shared" si="4"/>
        <v>Public</v>
      </c>
      <c r="I190" t="str">
        <f t="shared" si="5"/>
        <v>Dispensary</v>
      </c>
    </row>
    <row r="191" spans="1:9" ht="13.5" customHeight="1" x14ac:dyDescent="0.35">
      <c r="A191" s="1" t="s">
        <v>1001</v>
      </c>
      <c r="B191" s="25" t="s">
        <v>46</v>
      </c>
      <c r="C191" s="26" t="s">
        <v>31</v>
      </c>
      <c r="D191" s="26" t="s">
        <v>1305</v>
      </c>
      <c r="E191" s="28"/>
      <c r="F191" s="29" t="s">
        <v>211</v>
      </c>
      <c r="G191" s="82">
        <v>1</v>
      </c>
      <c r="H191" t="str">
        <f t="shared" si="4"/>
        <v>Unknown</v>
      </c>
      <c r="I191" t="str">
        <f t="shared" si="5"/>
        <v>Dispensary</v>
      </c>
    </row>
    <row r="192" spans="1:9" ht="13.5" customHeight="1" x14ac:dyDescent="0.35">
      <c r="A192" s="1" t="s">
        <v>1002</v>
      </c>
      <c r="B192" s="25" t="s">
        <v>58</v>
      </c>
      <c r="C192" s="26" t="s">
        <v>31</v>
      </c>
      <c r="D192" s="26" t="s">
        <v>1304</v>
      </c>
      <c r="E192" s="28"/>
      <c r="F192" s="29" t="s">
        <v>212</v>
      </c>
      <c r="G192" s="82">
        <v>1</v>
      </c>
      <c r="H192" t="str">
        <f t="shared" si="4"/>
        <v>Public</v>
      </c>
      <c r="I192" t="str">
        <f t="shared" si="5"/>
        <v>Dispensary</v>
      </c>
    </row>
    <row r="193" spans="1:9" ht="13.5" customHeight="1" x14ac:dyDescent="0.35">
      <c r="A193" s="1" t="s">
        <v>1003</v>
      </c>
      <c r="B193" s="25" t="s">
        <v>58</v>
      </c>
      <c r="C193" s="26" t="s">
        <v>31</v>
      </c>
      <c r="D193" s="26" t="s">
        <v>1304</v>
      </c>
      <c r="E193" s="28"/>
      <c r="F193" s="29" t="s">
        <v>213</v>
      </c>
      <c r="G193" s="82">
        <v>1</v>
      </c>
      <c r="H193" t="str">
        <f t="shared" si="4"/>
        <v>Public</v>
      </c>
      <c r="I193" t="str">
        <f t="shared" si="5"/>
        <v>Dispensary</v>
      </c>
    </row>
    <row r="194" spans="1:9" ht="13.5" customHeight="1" x14ac:dyDescent="0.35">
      <c r="A194" s="1" t="s">
        <v>1004</v>
      </c>
      <c r="B194" s="25" t="s">
        <v>46</v>
      </c>
      <c r="C194" s="26" t="s">
        <v>31</v>
      </c>
      <c r="D194" s="26" t="s">
        <v>1304</v>
      </c>
      <c r="E194" s="28"/>
      <c r="F194" s="29" t="s">
        <v>214</v>
      </c>
      <c r="G194" s="82">
        <v>1</v>
      </c>
      <c r="H194" t="str">
        <f t="shared" si="4"/>
        <v>Public</v>
      </c>
      <c r="I194" t="str">
        <f t="shared" si="5"/>
        <v>Dispensary</v>
      </c>
    </row>
    <row r="195" spans="1:9" ht="13.5" customHeight="1" x14ac:dyDescent="0.35">
      <c r="A195" s="1" t="s">
        <v>1005</v>
      </c>
      <c r="B195" s="25" t="s">
        <v>58</v>
      </c>
      <c r="C195" s="26" t="s">
        <v>31</v>
      </c>
      <c r="D195" s="26" t="s">
        <v>1304</v>
      </c>
      <c r="E195" s="34"/>
      <c r="F195" s="29" t="s">
        <v>215</v>
      </c>
      <c r="G195" s="82">
        <v>1</v>
      </c>
      <c r="H195" t="str">
        <f t="shared" si="4"/>
        <v>Public</v>
      </c>
      <c r="I195" t="str">
        <f t="shared" si="5"/>
        <v>Dispensary</v>
      </c>
    </row>
    <row r="196" spans="1:9" ht="13.5" customHeight="1" x14ac:dyDescent="0.35">
      <c r="A196" s="1" t="s">
        <v>1006</v>
      </c>
      <c r="B196" s="25" t="s">
        <v>58</v>
      </c>
      <c r="C196" s="26" t="s">
        <v>31</v>
      </c>
      <c r="D196" s="26" t="s">
        <v>1304</v>
      </c>
      <c r="E196" s="28"/>
      <c r="F196" s="29" t="s">
        <v>216</v>
      </c>
      <c r="G196" s="82">
        <v>1</v>
      </c>
      <c r="H196" t="str">
        <f t="shared" si="4"/>
        <v>Public</v>
      </c>
      <c r="I196" t="str">
        <f t="shared" si="5"/>
        <v>Dispensary</v>
      </c>
    </row>
    <row r="197" spans="1:9" ht="13.5" customHeight="1" x14ac:dyDescent="0.35">
      <c r="A197" s="1" t="s">
        <v>1007</v>
      </c>
      <c r="B197" s="25" t="s">
        <v>58</v>
      </c>
      <c r="C197" s="26" t="s">
        <v>31</v>
      </c>
      <c r="D197" s="26" t="s">
        <v>1304</v>
      </c>
      <c r="E197" s="28"/>
      <c r="F197" s="29" t="s">
        <v>217</v>
      </c>
      <c r="G197" s="82">
        <v>1</v>
      </c>
      <c r="H197" t="str">
        <f t="shared" si="4"/>
        <v>Public</v>
      </c>
      <c r="I197" t="str">
        <f t="shared" si="5"/>
        <v>Dispensary</v>
      </c>
    </row>
    <row r="198" spans="1:9" ht="13.5" customHeight="1" x14ac:dyDescent="0.35">
      <c r="A198" s="1" t="s">
        <v>1008</v>
      </c>
      <c r="B198" s="25" t="s">
        <v>36</v>
      </c>
      <c r="C198" s="26" t="s">
        <v>31</v>
      </c>
      <c r="D198" s="26" t="s">
        <v>1300</v>
      </c>
      <c r="E198" s="28"/>
      <c r="F198" s="29" t="s">
        <v>218</v>
      </c>
      <c r="G198" s="82">
        <v>1</v>
      </c>
      <c r="H198" t="str">
        <f t="shared" si="4"/>
        <v>Private</v>
      </c>
      <c r="I198" t="str">
        <f t="shared" si="5"/>
        <v>Dispensary</v>
      </c>
    </row>
    <row r="199" spans="1:9" ht="13.5" customHeight="1" x14ac:dyDescent="0.35">
      <c r="A199" s="1" t="s">
        <v>1009</v>
      </c>
      <c r="B199" s="25" t="s">
        <v>58</v>
      </c>
      <c r="C199" s="26" t="s">
        <v>31</v>
      </c>
      <c r="D199" s="26" t="s">
        <v>1304</v>
      </c>
      <c r="E199" s="28"/>
      <c r="F199" s="29" t="s">
        <v>219</v>
      </c>
      <c r="G199" s="82">
        <v>1</v>
      </c>
      <c r="H199" t="str">
        <f t="shared" si="4"/>
        <v>Public</v>
      </c>
      <c r="I199" t="str">
        <f t="shared" si="5"/>
        <v>Dispensary</v>
      </c>
    </row>
    <row r="200" spans="1:9" ht="13.5" customHeight="1" x14ac:dyDescent="0.35">
      <c r="A200" s="1" t="s">
        <v>1010</v>
      </c>
      <c r="B200" s="25" t="s">
        <v>28</v>
      </c>
      <c r="C200" s="26" t="s">
        <v>31</v>
      </c>
      <c r="D200" s="26" t="s">
        <v>1304</v>
      </c>
      <c r="E200" s="28"/>
      <c r="F200" s="32" t="s">
        <v>220</v>
      </c>
      <c r="G200" s="82">
        <v>1</v>
      </c>
      <c r="H200" t="str">
        <f t="shared" si="4"/>
        <v>Public</v>
      </c>
      <c r="I200" t="str">
        <f t="shared" si="5"/>
        <v>Dispensary</v>
      </c>
    </row>
    <row r="201" spans="1:9" ht="13.5" customHeight="1" x14ac:dyDescent="0.35">
      <c r="A201" s="1" t="s">
        <v>1011</v>
      </c>
      <c r="B201" s="25" t="s">
        <v>58</v>
      </c>
      <c r="C201" s="26" t="s">
        <v>31</v>
      </c>
      <c r="D201" s="26" t="s">
        <v>1304</v>
      </c>
      <c r="E201" s="28"/>
      <c r="F201" s="29" t="s">
        <v>221</v>
      </c>
      <c r="G201" s="82">
        <v>1</v>
      </c>
      <c r="H201" t="str">
        <f t="shared" si="4"/>
        <v>Public</v>
      </c>
      <c r="I201" t="str">
        <f t="shared" si="5"/>
        <v>Dispensary</v>
      </c>
    </row>
    <row r="202" spans="1:9" ht="13.5" customHeight="1" x14ac:dyDescent="0.35">
      <c r="A202" s="1" t="s">
        <v>1012</v>
      </c>
      <c r="B202" s="25" t="s">
        <v>36</v>
      </c>
      <c r="C202" s="26" t="s">
        <v>31</v>
      </c>
      <c r="D202" s="26" t="s">
        <v>1304</v>
      </c>
      <c r="E202" s="28"/>
      <c r="F202" s="29" t="s">
        <v>222</v>
      </c>
      <c r="G202" s="82">
        <v>0</v>
      </c>
      <c r="H202" t="str">
        <f t="shared" ref="H202:H265" si="6">IF(OR(D202=$K$1,D202=0),"Unknown",D202)</f>
        <v>Public</v>
      </c>
      <c r="I202" t="str">
        <f t="shared" ref="I202:I265" si="7">VLOOKUP(C202,$K$3:$L$5,2,FALSE)</f>
        <v>Dispensary</v>
      </c>
    </row>
    <row r="203" spans="1:9" ht="13.5" customHeight="1" x14ac:dyDescent="0.35">
      <c r="A203" s="1" t="s">
        <v>1013</v>
      </c>
      <c r="B203" s="25" t="s">
        <v>58</v>
      </c>
      <c r="C203" s="26" t="s">
        <v>31</v>
      </c>
      <c r="D203" s="26" t="s">
        <v>1304</v>
      </c>
      <c r="E203" s="28"/>
      <c r="F203" s="29" t="s">
        <v>223</v>
      </c>
      <c r="G203" s="82">
        <v>0</v>
      </c>
      <c r="H203" t="str">
        <f t="shared" si="6"/>
        <v>Public</v>
      </c>
      <c r="I203" t="str">
        <f t="shared" si="7"/>
        <v>Dispensary</v>
      </c>
    </row>
    <row r="204" spans="1:9" ht="13.5" customHeight="1" x14ac:dyDescent="0.35">
      <c r="A204" s="1" t="s">
        <v>1014</v>
      </c>
      <c r="B204" s="25" t="s">
        <v>36</v>
      </c>
      <c r="C204" s="26" t="s">
        <v>31</v>
      </c>
      <c r="D204" s="26" t="s">
        <v>1304</v>
      </c>
      <c r="E204" s="28"/>
      <c r="F204" s="29" t="s">
        <v>224</v>
      </c>
      <c r="G204" s="82">
        <v>0</v>
      </c>
      <c r="H204" t="str">
        <f t="shared" si="6"/>
        <v>Public</v>
      </c>
      <c r="I204" t="str">
        <f t="shared" si="7"/>
        <v>Dispensary</v>
      </c>
    </row>
    <row r="205" spans="1:9" ht="13.5" customHeight="1" x14ac:dyDescent="0.35">
      <c r="A205" s="1" t="s">
        <v>1015</v>
      </c>
      <c r="B205" s="25" t="s">
        <v>58</v>
      </c>
      <c r="C205" s="26" t="s">
        <v>31</v>
      </c>
      <c r="D205" s="26" t="s">
        <v>1304</v>
      </c>
      <c r="E205" s="28"/>
      <c r="F205" s="29" t="s">
        <v>225</v>
      </c>
      <c r="G205" s="82">
        <v>0</v>
      </c>
      <c r="H205" t="str">
        <f t="shared" si="6"/>
        <v>Public</v>
      </c>
      <c r="I205" t="str">
        <f t="shared" si="7"/>
        <v>Dispensary</v>
      </c>
    </row>
    <row r="206" spans="1:9" ht="13.5" customHeight="1" x14ac:dyDescent="0.35">
      <c r="A206" s="1" t="s">
        <v>1016</v>
      </c>
      <c r="B206" s="25" t="s">
        <v>23</v>
      </c>
      <c r="C206" s="26" t="s">
        <v>31</v>
      </c>
      <c r="D206" s="26" t="s">
        <v>1304</v>
      </c>
      <c r="E206" s="28"/>
      <c r="F206" s="29" t="s">
        <v>226</v>
      </c>
      <c r="G206" s="82">
        <v>0</v>
      </c>
      <c r="H206" t="str">
        <f t="shared" si="6"/>
        <v>Public</v>
      </c>
      <c r="I206" t="str">
        <f t="shared" si="7"/>
        <v>Dispensary</v>
      </c>
    </row>
    <row r="207" spans="1:9" ht="13.5" customHeight="1" x14ac:dyDescent="0.35">
      <c r="A207" s="1" t="s">
        <v>1017</v>
      </c>
      <c r="B207" s="25" t="s">
        <v>30</v>
      </c>
      <c r="C207" s="26" t="s">
        <v>31</v>
      </c>
      <c r="D207" s="26" t="s">
        <v>1304</v>
      </c>
      <c r="E207" s="28"/>
      <c r="F207" s="32" t="s">
        <v>227</v>
      </c>
      <c r="G207" s="82">
        <v>0</v>
      </c>
      <c r="H207" t="str">
        <f t="shared" si="6"/>
        <v>Public</v>
      </c>
      <c r="I207" t="str">
        <f t="shared" si="7"/>
        <v>Dispensary</v>
      </c>
    </row>
    <row r="208" spans="1:9" ht="13.5" customHeight="1" x14ac:dyDescent="0.35">
      <c r="A208" s="1" t="s">
        <v>1018</v>
      </c>
      <c r="B208" s="25" t="s">
        <v>46</v>
      </c>
      <c r="C208" s="26" t="s">
        <v>31</v>
      </c>
      <c r="D208" s="26" t="s">
        <v>1305</v>
      </c>
      <c r="E208" s="28"/>
      <c r="F208" s="29" t="s">
        <v>228</v>
      </c>
      <c r="G208" s="82">
        <v>0</v>
      </c>
      <c r="H208" t="str">
        <f t="shared" si="6"/>
        <v>Unknown</v>
      </c>
      <c r="I208" t="str">
        <f t="shared" si="7"/>
        <v>Dispensary</v>
      </c>
    </row>
    <row r="209" spans="1:9" ht="13.5" customHeight="1" x14ac:dyDescent="0.35">
      <c r="A209" s="1" t="s">
        <v>1019</v>
      </c>
      <c r="B209" s="25" t="s">
        <v>46</v>
      </c>
      <c r="C209" s="26" t="s">
        <v>31</v>
      </c>
      <c r="D209" s="26" t="s">
        <v>1305</v>
      </c>
      <c r="E209" s="28"/>
      <c r="F209" s="29" t="s">
        <v>229</v>
      </c>
      <c r="G209" s="82">
        <v>0</v>
      </c>
      <c r="H209" t="str">
        <f t="shared" si="6"/>
        <v>Unknown</v>
      </c>
      <c r="I209" t="str">
        <f t="shared" si="7"/>
        <v>Dispensary</v>
      </c>
    </row>
    <row r="210" spans="1:9" ht="13.5" customHeight="1" x14ac:dyDescent="0.35">
      <c r="A210" s="1" t="s">
        <v>1020</v>
      </c>
      <c r="B210" s="25" t="s">
        <v>36</v>
      </c>
      <c r="C210" s="26" t="s">
        <v>31</v>
      </c>
      <c r="D210" s="26" t="s">
        <v>1304</v>
      </c>
      <c r="E210" s="28"/>
      <c r="F210" s="29" t="s">
        <v>230</v>
      </c>
      <c r="G210" s="82">
        <v>0</v>
      </c>
      <c r="H210" t="str">
        <f t="shared" si="6"/>
        <v>Public</v>
      </c>
      <c r="I210" t="str">
        <f t="shared" si="7"/>
        <v>Dispensary</v>
      </c>
    </row>
    <row r="211" spans="1:9" ht="13.5" customHeight="1" x14ac:dyDescent="0.35">
      <c r="A211" s="1" t="s">
        <v>1021</v>
      </c>
      <c r="B211" s="25" t="s">
        <v>28</v>
      </c>
      <c r="C211" s="26" t="s">
        <v>31</v>
      </c>
      <c r="D211" s="26" t="s">
        <v>1304</v>
      </c>
      <c r="E211" s="28"/>
      <c r="F211" s="29" t="s">
        <v>231</v>
      </c>
      <c r="G211" s="82">
        <v>0</v>
      </c>
      <c r="H211" t="str">
        <f t="shared" si="6"/>
        <v>Public</v>
      </c>
      <c r="I211" t="str">
        <f t="shared" si="7"/>
        <v>Dispensary</v>
      </c>
    </row>
    <row r="212" spans="1:9" ht="13.5" customHeight="1" x14ac:dyDescent="0.35">
      <c r="A212" s="1" t="s">
        <v>1022</v>
      </c>
      <c r="B212" s="25" t="s">
        <v>36</v>
      </c>
      <c r="C212" s="26" t="s">
        <v>21</v>
      </c>
      <c r="D212" s="26" t="s">
        <v>1304</v>
      </c>
      <c r="E212" s="28"/>
      <c r="F212" s="29" t="s">
        <v>232</v>
      </c>
      <c r="G212" s="82">
        <v>0</v>
      </c>
      <c r="H212" t="str">
        <f t="shared" si="6"/>
        <v>Public</v>
      </c>
      <c r="I212" t="str">
        <f t="shared" si="7"/>
        <v>Health Centre</v>
      </c>
    </row>
    <row r="213" spans="1:9" ht="13.5" customHeight="1" x14ac:dyDescent="0.35">
      <c r="A213" s="1" t="s">
        <v>1023</v>
      </c>
      <c r="B213" s="25" t="s">
        <v>28</v>
      </c>
      <c r="C213" s="26" t="s">
        <v>31</v>
      </c>
      <c r="D213" s="26" t="s">
        <v>1304</v>
      </c>
      <c r="E213" s="28"/>
      <c r="F213" s="29" t="s">
        <v>233</v>
      </c>
      <c r="G213" s="82">
        <v>0</v>
      </c>
      <c r="H213" t="str">
        <f t="shared" si="6"/>
        <v>Public</v>
      </c>
      <c r="I213" t="str">
        <f t="shared" si="7"/>
        <v>Dispensary</v>
      </c>
    </row>
    <row r="214" spans="1:9" ht="13.5" customHeight="1" x14ac:dyDescent="0.35">
      <c r="A214" s="1" t="s">
        <v>1024</v>
      </c>
      <c r="B214" s="25" t="s">
        <v>30</v>
      </c>
      <c r="C214" s="26" t="s">
        <v>31</v>
      </c>
      <c r="D214" s="26" t="s">
        <v>1304</v>
      </c>
      <c r="E214" s="28"/>
      <c r="F214" s="29" t="s">
        <v>234</v>
      </c>
      <c r="G214" s="82">
        <v>0</v>
      </c>
      <c r="H214" t="str">
        <f t="shared" si="6"/>
        <v>Public</v>
      </c>
      <c r="I214" t="str">
        <f t="shared" si="7"/>
        <v>Dispensary</v>
      </c>
    </row>
    <row r="215" spans="1:9" ht="13.5" customHeight="1" x14ac:dyDescent="0.35">
      <c r="A215" s="1" t="s">
        <v>1025</v>
      </c>
      <c r="B215" s="25" t="s">
        <v>25</v>
      </c>
      <c r="C215" s="26" t="s">
        <v>31</v>
      </c>
      <c r="D215" s="26" t="s">
        <v>1304</v>
      </c>
      <c r="E215" s="34"/>
      <c r="F215" s="29" t="s">
        <v>235</v>
      </c>
      <c r="G215" s="82">
        <v>0</v>
      </c>
      <c r="H215" t="str">
        <f t="shared" si="6"/>
        <v>Public</v>
      </c>
      <c r="I215" t="str">
        <f t="shared" si="7"/>
        <v>Dispensary</v>
      </c>
    </row>
    <row r="216" spans="1:9" ht="13.5" customHeight="1" x14ac:dyDescent="0.35">
      <c r="A216" s="1" t="s">
        <v>1026</v>
      </c>
      <c r="B216" s="35" t="s">
        <v>23</v>
      </c>
      <c r="C216" s="26" t="s">
        <v>31</v>
      </c>
      <c r="D216" s="26" t="s">
        <v>1304</v>
      </c>
      <c r="E216" s="34"/>
      <c r="F216" s="29" t="s">
        <v>236</v>
      </c>
      <c r="G216" s="82">
        <v>0</v>
      </c>
      <c r="H216" t="str">
        <f t="shared" si="6"/>
        <v>Public</v>
      </c>
      <c r="I216" t="str">
        <f t="shared" si="7"/>
        <v>Dispensary</v>
      </c>
    </row>
    <row r="217" spans="1:9" ht="13.5" customHeight="1" x14ac:dyDescent="0.35">
      <c r="A217" s="1" t="s">
        <v>1027</v>
      </c>
      <c r="B217" s="25" t="s">
        <v>58</v>
      </c>
      <c r="C217" s="26" t="s">
        <v>31</v>
      </c>
      <c r="D217" s="26" t="s">
        <v>1304</v>
      </c>
      <c r="E217" s="28"/>
      <c r="F217" s="29" t="s">
        <v>237</v>
      </c>
      <c r="G217" s="82">
        <v>0</v>
      </c>
      <c r="H217" t="str">
        <f t="shared" si="6"/>
        <v>Public</v>
      </c>
      <c r="I217" t="str">
        <f t="shared" si="7"/>
        <v>Dispensary</v>
      </c>
    </row>
    <row r="218" spans="1:9" ht="13.5" customHeight="1" x14ac:dyDescent="0.35">
      <c r="A218" s="1" t="s">
        <v>1028</v>
      </c>
      <c r="B218" s="25" t="s">
        <v>36</v>
      </c>
      <c r="C218" s="26" t="s">
        <v>31</v>
      </c>
      <c r="D218" s="26" t="s">
        <v>1304</v>
      </c>
      <c r="E218" s="28"/>
      <c r="F218" s="29" t="s">
        <v>238</v>
      </c>
      <c r="G218" s="82">
        <v>0</v>
      </c>
      <c r="H218" t="str">
        <f t="shared" si="6"/>
        <v>Public</v>
      </c>
      <c r="I218" t="str">
        <f t="shared" si="7"/>
        <v>Dispensary</v>
      </c>
    </row>
    <row r="219" spans="1:9" ht="13.5" customHeight="1" x14ac:dyDescent="0.35">
      <c r="A219" s="1" t="s">
        <v>1029</v>
      </c>
      <c r="B219" s="25" t="s">
        <v>46</v>
      </c>
      <c r="C219" s="26" t="s">
        <v>31</v>
      </c>
      <c r="D219" s="26" t="s">
        <v>1305</v>
      </c>
      <c r="E219" s="28"/>
      <c r="F219" s="29" t="s">
        <v>239</v>
      </c>
      <c r="G219" s="82">
        <v>0</v>
      </c>
      <c r="H219" t="str">
        <f t="shared" si="6"/>
        <v>Unknown</v>
      </c>
      <c r="I219" t="str">
        <f t="shared" si="7"/>
        <v>Dispensary</v>
      </c>
    </row>
    <row r="220" spans="1:9" ht="13.5" customHeight="1" x14ac:dyDescent="0.35">
      <c r="A220" s="1" t="s">
        <v>1030</v>
      </c>
      <c r="B220" s="25" t="s">
        <v>20</v>
      </c>
      <c r="C220" s="26" t="s">
        <v>31</v>
      </c>
      <c r="D220" s="26" t="s">
        <v>1304</v>
      </c>
      <c r="E220" s="28"/>
      <c r="F220" s="29" t="s">
        <v>240</v>
      </c>
      <c r="G220" s="82">
        <v>0</v>
      </c>
      <c r="H220" t="str">
        <f t="shared" si="6"/>
        <v>Public</v>
      </c>
      <c r="I220" t="str">
        <f t="shared" si="7"/>
        <v>Dispensary</v>
      </c>
    </row>
    <row r="221" spans="1:9" ht="13.5" customHeight="1" x14ac:dyDescent="0.35">
      <c r="A221" s="1" t="s">
        <v>1031</v>
      </c>
      <c r="B221" s="25" t="s">
        <v>58</v>
      </c>
      <c r="C221" s="26" t="s">
        <v>31</v>
      </c>
      <c r="D221" s="26" t="s">
        <v>1304</v>
      </c>
      <c r="E221" s="28"/>
      <c r="F221" s="29" t="s">
        <v>241</v>
      </c>
      <c r="G221" s="82">
        <v>0</v>
      </c>
      <c r="H221" t="str">
        <f t="shared" si="6"/>
        <v>Public</v>
      </c>
      <c r="I221" t="str">
        <f t="shared" si="7"/>
        <v>Dispensary</v>
      </c>
    </row>
    <row r="222" spans="1:9" ht="13.5" customHeight="1" x14ac:dyDescent="0.35">
      <c r="A222" s="1" t="s">
        <v>1032</v>
      </c>
      <c r="B222" s="25" t="s">
        <v>30</v>
      </c>
      <c r="C222" s="26" t="s">
        <v>31</v>
      </c>
      <c r="D222" s="26" t="s">
        <v>1300</v>
      </c>
      <c r="E222" s="28"/>
      <c r="F222" s="32" t="s">
        <v>242</v>
      </c>
      <c r="G222" s="82">
        <v>0</v>
      </c>
      <c r="H222" t="str">
        <f t="shared" si="6"/>
        <v>Private</v>
      </c>
      <c r="I222" t="str">
        <f t="shared" si="7"/>
        <v>Dispensary</v>
      </c>
    </row>
    <row r="223" spans="1:9" ht="13.5" customHeight="1" x14ac:dyDescent="0.35">
      <c r="A223" s="1" t="s">
        <v>1033</v>
      </c>
      <c r="B223" s="25" t="s">
        <v>58</v>
      </c>
      <c r="C223" s="26" t="s">
        <v>21</v>
      </c>
      <c r="D223" s="26">
        <v>0</v>
      </c>
      <c r="E223" s="28"/>
      <c r="F223" s="32" t="s">
        <v>243</v>
      </c>
      <c r="G223" s="82">
        <v>0</v>
      </c>
      <c r="H223" t="str">
        <f t="shared" si="6"/>
        <v>Unknown</v>
      </c>
      <c r="I223" t="str">
        <f t="shared" si="7"/>
        <v>Health Centre</v>
      </c>
    </row>
    <row r="224" spans="1:9" ht="13.5" customHeight="1" x14ac:dyDescent="0.35">
      <c r="A224" s="1" t="s">
        <v>1034</v>
      </c>
      <c r="B224" s="25" t="s">
        <v>25</v>
      </c>
      <c r="C224" s="26" t="s">
        <v>31</v>
      </c>
      <c r="D224" s="26" t="s">
        <v>1304</v>
      </c>
      <c r="E224" s="28"/>
      <c r="F224" s="29" t="s">
        <v>244</v>
      </c>
      <c r="G224" s="82">
        <v>0</v>
      </c>
      <c r="H224" t="str">
        <f t="shared" si="6"/>
        <v>Public</v>
      </c>
      <c r="I224" t="str">
        <f t="shared" si="7"/>
        <v>Dispensary</v>
      </c>
    </row>
    <row r="225" spans="1:9" ht="13.5" customHeight="1" x14ac:dyDescent="0.35">
      <c r="A225" s="1" t="s">
        <v>1035</v>
      </c>
      <c r="B225" s="25" t="s">
        <v>36</v>
      </c>
      <c r="C225" s="26" t="s">
        <v>31</v>
      </c>
      <c r="D225" s="26" t="s">
        <v>1300</v>
      </c>
      <c r="E225" s="28"/>
      <c r="F225" s="29" t="s">
        <v>245</v>
      </c>
      <c r="G225" s="82">
        <v>0</v>
      </c>
      <c r="H225" t="str">
        <f t="shared" si="6"/>
        <v>Private</v>
      </c>
      <c r="I225" t="str">
        <f t="shared" si="7"/>
        <v>Dispensary</v>
      </c>
    </row>
    <row r="226" spans="1:9" ht="13.5" customHeight="1" x14ac:dyDescent="0.35">
      <c r="A226" s="1" t="s">
        <v>1036</v>
      </c>
      <c r="B226" s="25" t="s">
        <v>46</v>
      </c>
      <c r="C226" s="26" t="s">
        <v>31</v>
      </c>
      <c r="D226" s="26" t="s">
        <v>1305</v>
      </c>
      <c r="E226" s="34"/>
      <c r="F226" s="29" t="s">
        <v>246</v>
      </c>
      <c r="G226" s="82">
        <v>0</v>
      </c>
      <c r="H226" t="str">
        <f t="shared" si="6"/>
        <v>Unknown</v>
      </c>
      <c r="I226" t="str">
        <f t="shared" si="7"/>
        <v>Dispensary</v>
      </c>
    </row>
    <row r="227" spans="1:9" ht="13.5" customHeight="1" x14ac:dyDescent="0.35">
      <c r="A227" s="1" t="s">
        <v>1037</v>
      </c>
      <c r="B227" s="25" t="s">
        <v>36</v>
      </c>
      <c r="C227" s="26" t="s">
        <v>31</v>
      </c>
      <c r="D227" s="26" t="s">
        <v>1304</v>
      </c>
      <c r="E227" s="28"/>
      <c r="F227" s="29" t="s">
        <v>247</v>
      </c>
      <c r="G227" s="82">
        <v>0</v>
      </c>
      <c r="H227" t="str">
        <f t="shared" si="6"/>
        <v>Public</v>
      </c>
      <c r="I227" t="str">
        <f t="shared" si="7"/>
        <v>Dispensary</v>
      </c>
    </row>
    <row r="228" spans="1:9" ht="13.5" customHeight="1" x14ac:dyDescent="0.35">
      <c r="A228" s="1" t="s">
        <v>1038</v>
      </c>
      <c r="B228" s="25" t="s">
        <v>58</v>
      </c>
      <c r="C228" s="26" t="s">
        <v>21</v>
      </c>
      <c r="D228" s="26">
        <v>0</v>
      </c>
      <c r="E228" s="28"/>
      <c r="F228" s="29" t="s">
        <v>248</v>
      </c>
      <c r="G228" s="82">
        <v>0</v>
      </c>
      <c r="H228" t="str">
        <f t="shared" si="6"/>
        <v>Unknown</v>
      </c>
      <c r="I228" t="str">
        <f t="shared" si="7"/>
        <v>Health Centre</v>
      </c>
    </row>
    <row r="229" spans="1:9" ht="13.5" customHeight="1" x14ac:dyDescent="0.35">
      <c r="A229" s="1" t="s">
        <v>1039</v>
      </c>
      <c r="B229" s="25" t="s">
        <v>58</v>
      </c>
      <c r="C229" s="26" t="s">
        <v>31</v>
      </c>
      <c r="D229" s="26" t="s">
        <v>1304</v>
      </c>
      <c r="E229" s="28"/>
      <c r="F229" s="29" t="s">
        <v>249</v>
      </c>
      <c r="G229" s="82">
        <v>0</v>
      </c>
      <c r="H229" t="str">
        <f t="shared" si="6"/>
        <v>Public</v>
      </c>
      <c r="I229" t="str">
        <f t="shared" si="7"/>
        <v>Dispensary</v>
      </c>
    </row>
    <row r="230" spans="1:9" ht="13.5" customHeight="1" x14ac:dyDescent="0.35">
      <c r="A230" s="1" t="s">
        <v>1040</v>
      </c>
      <c r="B230" s="25" t="s">
        <v>58</v>
      </c>
      <c r="C230" s="26" t="s">
        <v>31</v>
      </c>
      <c r="D230" s="26" t="s">
        <v>1304</v>
      </c>
      <c r="E230" s="28"/>
      <c r="F230" s="32" t="s">
        <v>250</v>
      </c>
      <c r="G230" s="82">
        <v>0</v>
      </c>
      <c r="H230" t="str">
        <f t="shared" si="6"/>
        <v>Public</v>
      </c>
      <c r="I230" t="str">
        <f t="shared" si="7"/>
        <v>Dispensary</v>
      </c>
    </row>
    <row r="231" spans="1:9" ht="13.5" customHeight="1" x14ac:dyDescent="0.35">
      <c r="A231" s="1" t="s">
        <v>1041</v>
      </c>
      <c r="B231" s="25" t="s">
        <v>36</v>
      </c>
      <c r="C231" s="26" t="s">
        <v>31</v>
      </c>
      <c r="D231" s="26" t="s">
        <v>1304</v>
      </c>
      <c r="E231" s="34"/>
      <c r="F231" s="29" t="s">
        <v>251</v>
      </c>
      <c r="G231" s="82">
        <v>0</v>
      </c>
      <c r="H231" t="str">
        <f t="shared" si="6"/>
        <v>Public</v>
      </c>
      <c r="I231" t="str">
        <f t="shared" si="7"/>
        <v>Dispensary</v>
      </c>
    </row>
    <row r="232" spans="1:9" ht="13.5" customHeight="1" x14ac:dyDescent="0.35">
      <c r="A232" s="1" t="s">
        <v>1042</v>
      </c>
      <c r="B232" s="25" t="s">
        <v>58</v>
      </c>
      <c r="C232" s="26" t="s">
        <v>21</v>
      </c>
      <c r="D232" s="26">
        <v>0</v>
      </c>
      <c r="E232" s="28"/>
      <c r="F232" s="29" t="s">
        <v>252</v>
      </c>
      <c r="G232" s="82">
        <v>0</v>
      </c>
      <c r="H232" t="str">
        <f t="shared" si="6"/>
        <v>Unknown</v>
      </c>
      <c r="I232" t="str">
        <f t="shared" si="7"/>
        <v>Health Centre</v>
      </c>
    </row>
    <row r="233" spans="1:9" ht="13.5" customHeight="1" x14ac:dyDescent="0.35">
      <c r="A233" s="1" t="s">
        <v>1043</v>
      </c>
      <c r="B233" s="25" t="s">
        <v>23</v>
      </c>
      <c r="C233" s="26" t="s">
        <v>31</v>
      </c>
      <c r="D233" s="26" t="s">
        <v>1304</v>
      </c>
      <c r="E233" s="28"/>
      <c r="F233" s="29" t="s">
        <v>253</v>
      </c>
      <c r="G233" s="82">
        <v>0</v>
      </c>
      <c r="H233" t="str">
        <f t="shared" si="6"/>
        <v>Public</v>
      </c>
      <c r="I233" t="str">
        <f t="shared" si="7"/>
        <v>Dispensary</v>
      </c>
    </row>
    <row r="234" spans="1:9" ht="13.5" customHeight="1" x14ac:dyDescent="0.35">
      <c r="A234" s="1" t="s">
        <v>1044</v>
      </c>
      <c r="B234" s="25" t="s">
        <v>36</v>
      </c>
      <c r="C234" s="26" t="s">
        <v>31</v>
      </c>
      <c r="D234" s="26" t="s">
        <v>1304</v>
      </c>
      <c r="E234" s="28"/>
      <c r="F234" s="29" t="s">
        <v>254</v>
      </c>
      <c r="G234" s="82">
        <v>0</v>
      </c>
      <c r="H234" t="str">
        <f t="shared" si="6"/>
        <v>Public</v>
      </c>
      <c r="I234" t="str">
        <f t="shared" si="7"/>
        <v>Dispensary</v>
      </c>
    </row>
    <row r="235" spans="1:9" ht="13.5" customHeight="1" x14ac:dyDescent="0.35">
      <c r="A235" s="1" t="s">
        <v>1045</v>
      </c>
      <c r="B235" s="25" t="s">
        <v>25</v>
      </c>
      <c r="C235" s="26" t="s">
        <v>31</v>
      </c>
      <c r="D235" s="26" t="s">
        <v>1300</v>
      </c>
      <c r="E235" s="28"/>
      <c r="F235" s="29" t="s">
        <v>255</v>
      </c>
      <c r="G235" s="82">
        <v>0</v>
      </c>
      <c r="H235" t="str">
        <f t="shared" si="6"/>
        <v>Private</v>
      </c>
      <c r="I235" t="str">
        <f t="shared" si="7"/>
        <v>Dispensary</v>
      </c>
    </row>
    <row r="236" spans="1:9" ht="13.5" customHeight="1" x14ac:dyDescent="0.35">
      <c r="A236" s="1" t="s">
        <v>1046</v>
      </c>
      <c r="B236" s="25" t="s">
        <v>30</v>
      </c>
      <c r="C236" s="26" t="s">
        <v>31</v>
      </c>
      <c r="D236" s="26" t="s">
        <v>1304</v>
      </c>
      <c r="E236" s="28"/>
      <c r="F236" s="29" t="s">
        <v>256</v>
      </c>
      <c r="G236" s="82">
        <v>0</v>
      </c>
      <c r="H236" t="str">
        <f t="shared" si="6"/>
        <v>Public</v>
      </c>
      <c r="I236" t="str">
        <f t="shared" si="7"/>
        <v>Dispensary</v>
      </c>
    </row>
    <row r="237" spans="1:9" ht="13.5" customHeight="1" x14ac:dyDescent="0.35">
      <c r="A237" s="1" t="s">
        <v>1047</v>
      </c>
      <c r="B237" s="25" t="s">
        <v>20</v>
      </c>
      <c r="C237" s="26" t="s">
        <v>31</v>
      </c>
      <c r="D237" s="26" t="s">
        <v>1304</v>
      </c>
      <c r="E237" s="28"/>
      <c r="F237" s="29" t="s">
        <v>257</v>
      </c>
      <c r="G237" s="82">
        <v>0</v>
      </c>
      <c r="H237" t="str">
        <f t="shared" si="6"/>
        <v>Public</v>
      </c>
      <c r="I237" t="str">
        <f t="shared" si="7"/>
        <v>Dispensary</v>
      </c>
    </row>
    <row r="238" spans="1:9" ht="13.5" customHeight="1" x14ac:dyDescent="0.35">
      <c r="A238" s="1" t="s">
        <v>1048</v>
      </c>
      <c r="B238" s="25" t="s">
        <v>23</v>
      </c>
      <c r="C238" s="26" t="s">
        <v>31</v>
      </c>
      <c r="D238" s="26" t="s">
        <v>1304</v>
      </c>
      <c r="E238" s="26"/>
      <c r="F238" s="29" t="s">
        <v>258</v>
      </c>
      <c r="G238" s="82">
        <v>0</v>
      </c>
      <c r="H238" t="str">
        <f t="shared" si="6"/>
        <v>Public</v>
      </c>
      <c r="I238" t="str">
        <f t="shared" si="7"/>
        <v>Dispensary</v>
      </c>
    </row>
    <row r="239" spans="1:9" ht="13.5" customHeight="1" x14ac:dyDescent="0.35">
      <c r="A239" s="1" t="s">
        <v>1049</v>
      </c>
      <c r="B239" s="25" t="s">
        <v>58</v>
      </c>
      <c r="C239" s="26" t="s">
        <v>21</v>
      </c>
      <c r="D239" s="26">
        <v>0</v>
      </c>
      <c r="E239" s="28"/>
      <c r="F239" s="29" t="s">
        <v>259</v>
      </c>
      <c r="G239" s="82">
        <v>0</v>
      </c>
      <c r="H239" t="str">
        <f t="shared" si="6"/>
        <v>Unknown</v>
      </c>
      <c r="I239" t="str">
        <f t="shared" si="7"/>
        <v>Health Centre</v>
      </c>
    </row>
    <row r="240" spans="1:9" ht="13.5" customHeight="1" x14ac:dyDescent="0.35">
      <c r="A240" s="1" t="s">
        <v>1050</v>
      </c>
      <c r="B240" s="25" t="s">
        <v>23</v>
      </c>
      <c r="C240" s="26" t="s">
        <v>31</v>
      </c>
      <c r="D240" s="26" t="s">
        <v>1300</v>
      </c>
      <c r="E240" s="28"/>
      <c r="F240" s="29" t="s">
        <v>260</v>
      </c>
      <c r="G240" s="82">
        <v>0</v>
      </c>
      <c r="H240" t="str">
        <f t="shared" si="6"/>
        <v>Private</v>
      </c>
      <c r="I240" t="str">
        <f t="shared" si="7"/>
        <v>Dispensary</v>
      </c>
    </row>
    <row r="241" spans="1:9" ht="13.5" customHeight="1" x14ac:dyDescent="0.35">
      <c r="A241" s="1" t="s">
        <v>1051</v>
      </c>
      <c r="B241" s="25" t="s">
        <v>23</v>
      </c>
      <c r="C241" s="26" t="s">
        <v>31</v>
      </c>
      <c r="D241" s="26" t="s">
        <v>1304</v>
      </c>
      <c r="E241" s="28"/>
      <c r="F241" s="29" t="s">
        <v>261</v>
      </c>
      <c r="G241" s="82">
        <v>0</v>
      </c>
      <c r="H241" t="str">
        <f t="shared" si="6"/>
        <v>Public</v>
      </c>
      <c r="I241" t="str">
        <f t="shared" si="7"/>
        <v>Dispensary</v>
      </c>
    </row>
    <row r="242" spans="1:9" ht="13.5" customHeight="1" x14ac:dyDescent="0.35">
      <c r="A242" s="1" t="s">
        <v>1052</v>
      </c>
      <c r="B242" s="25" t="s">
        <v>58</v>
      </c>
      <c r="C242" s="26" t="s">
        <v>31</v>
      </c>
      <c r="D242" s="26" t="s">
        <v>1304</v>
      </c>
      <c r="E242" s="28"/>
      <c r="F242" s="29" t="s">
        <v>262</v>
      </c>
      <c r="G242" s="82">
        <v>0</v>
      </c>
      <c r="H242" t="str">
        <f t="shared" si="6"/>
        <v>Public</v>
      </c>
      <c r="I242" t="str">
        <f t="shared" si="7"/>
        <v>Dispensary</v>
      </c>
    </row>
    <row r="243" spans="1:9" ht="13.5" customHeight="1" x14ac:dyDescent="0.35">
      <c r="A243" s="1" t="s">
        <v>1053</v>
      </c>
      <c r="B243" s="25" t="s">
        <v>46</v>
      </c>
      <c r="C243" s="26" t="s">
        <v>31</v>
      </c>
      <c r="D243" s="26" t="s">
        <v>1305</v>
      </c>
      <c r="E243" s="28"/>
      <c r="F243" s="29" t="s">
        <v>263</v>
      </c>
      <c r="G243" s="82">
        <v>0</v>
      </c>
      <c r="H243" t="str">
        <f t="shared" si="6"/>
        <v>Unknown</v>
      </c>
      <c r="I243" t="str">
        <f t="shared" si="7"/>
        <v>Dispensary</v>
      </c>
    </row>
    <row r="244" spans="1:9" ht="13.5" customHeight="1" x14ac:dyDescent="0.35">
      <c r="A244" s="1" t="s">
        <v>1054</v>
      </c>
      <c r="B244" s="25" t="s">
        <v>28</v>
      </c>
      <c r="C244" s="26" t="s">
        <v>31</v>
      </c>
      <c r="D244" s="26" t="s">
        <v>1304</v>
      </c>
      <c r="E244" s="28"/>
      <c r="F244" s="29" t="s">
        <v>264</v>
      </c>
      <c r="G244" s="82">
        <v>0</v>
      </c>
      <c r="H244" t="str">
        <f t="shared" si="6"/>
        <v>Public</v>
      </c>
      <c r="I244" t="str">
        <f t="shared" si="7"/>
        <v>Dispensary</v>
      </c>
    </row>
    <row r="245" spans="1:9" ht="13.5" customHeight="1" x14ac:dyDescent="0.35">
      <c r="A245" s="1" t="s">
        <v>1055</v>
      </c>
      <c r="B245" s="25" t="s">
        <v>25</v>
      </c>
      <c r="C245" s="26" t="s">
        <v>31</v>
      </c>
      <c r="D245" s="26" t="s">
        <v>1300</v>
      </c>
      <c r="E245" s="28"/>
      <c r="F245" s="29" t="s">
        <v>265</v>
      </c>
      <c r="G245" s="82">
        <v>0</v>
      </c>
      <c r="H245" t="str">
        <f t="shared" si="6"/>
        <v>Private</v>
      </c>
      <c r="I245" t="str">
        <f t="shared" si="7"/>
        <v>Dispensary</v>
      </c>
    </row>
    <row r="246" spans="1:9" ht="13.5" customHeight="1" x14ac:dyDescent="0.35">
      <c r="A246" s="1" t="s">
        <v>1056</v>
      </c>
      <c r="B246" s="25" t="s">
        <v>28</v>
      </c>
      <c r="C246" s="26" t="s">
        <v>31</v>
      </c>
      <c r="D246" s="26" t="s">
        <v>1300</v>
      </c>
      <c r="E246" s="28"/>
      <c r="F246" s="29" t="s">
        <v>266</v>
      </c>
      <c r="G246" s="82">
        <v>0</v>
      </c>
      <c r="H246" t="str">
        <f t="shared" si="6"/>
        <v>Private</v>
      </c>
      <c r="I246" t="str">
        <f t="shared" si="7"/>
        <v>Dispensary</v>
      </c>
    </row>
    <row r="247" spans="1:9" ht="13.5" customHeight="1" x14ac:dyDescent="0.35">
      <c r="A247" s="1" t="s">
        <v>1057</v>
      </c>
      <c r="B247" s="25" t="s">
        <v>58</v>
      </c>
      <c r="C247" s="26" t="s">
        <v>31</v>
      </c>
      <c r="D247" s="26" t="s">
        <v>1304</v>
      </c>
      <c r="E247" s="28"/>
      <c r="F247" s="29" t="s">
        <v>267</v>
      </c>
      <c r="G247" s="82">
        <v>0</v>
      </c>
      <c r="H247" t="str">
        <f t="shared" si="6"/>
        <v>Public</v>
      </c>
      <c r="I247" t="str">
        <f t="shared" si="7"/>
        <v>Dispensary</v>
      </c>
    </row>
    <row r="248" spans="1:9" ht="13.5" customHeight="1" x14ac:dyDescent="0.35">
      <c r="A248" s="1" t="s">
        <v>1058</v>
      </c>
      <c r="B248" s="25" t="s">
        <v>25</v>
      </c>
      <c r="C248" s="26" t="s">
        <v>31</v>
      </c>
      <c r="D248" s="26" t="s">
        <v>1304</v>
      </c>
      <c r="E248" s="28"/>
      <c r="F248" s="29" t="s">
        <v>268</v>
      </c>
      <c r="G248" s="82">
        <v>0</v>
      </c>
      <c r="H248" t="str">
        <f t="shared" si="6"/>
        <v>Public</v>
      </c>
      <c r="I248" t="str">
        <f t="shared" si="7"/>
        <v>Dispensary</v>
      </c>
    </row>
    <row r="249" spans="1:9" ht="13.5" customHeight="1" x14ac:dyDescent="0.35">
      <c r="A249" s="1" t="s">
        <v>1059</v>
      </c>
      <c r="B249" s="25" t="s">
        <v>46</v>
      </c>
      <c r="C249" s="26" t="s">
        <v>31</v>
      </c>
      <c r="D249" s="26" t="s">
        <v>1305</v>
      </c>
      <c r="E249" s="28"/>
      <c r="F249" s="29" t="s">
        <v>269</v>
      </c>
      <c r="G249" s="82">
        <v>0</v>
      </c>
      <c r="H249" t="str">
        <f t="shared" si="6"/>
        <v>Unknown</v>
      </c>
      <c r="I249" t="str">
        <f t="shared" si="7"/>
        <v>Dispensary</v>
      </c>
    </row>
    <row r="250" spans="1:9" ht="13.5" customHeight="1" x14ac:dyDescent="0.35">
      <c r="A250" s="1" t="s">
        <v>1060</v>
      </c>
      <c r="B250" s="25" t="s">
        <v>25</v>
      </c>
      <c r="C250" s="26" t="s">
        <v>31</v>
      </c>
      <c r="D250" s="26" t="s">
        <v>1304</v>
      </c>
      <c r="E250" s="28"/>
      <c r="F250" s="29" t="s">
        <v>270</v>
      </c>
      <c r="G250" s="82">
        <v>0</v>
      </c>
      <c r="H250" t="str">
        <f t="shared" si="6"/>
        <v>Public</v>
      </c>
      <c r="I250" t="str">
        <f t="shared" si="7"/>
        <v>Dispensary</v>
      </c>
    </row>
    <row r="251" spans="1:9" ht="13.5" customHeight="1" x14ac:dyDescent="0.35">
      <c r="A251" s="1" t="s">
        <v>1061</v>
      </c>
      <c r="B251" s="25" t="s">
        <v>25</v>
      </c>
      <c r="C251" s="26" t="s">
        <v>31</v>
      </c>
      <c r="D251" s="26" t="s">
        <v>1304</v>
      </c>
      <c r="E251" s="28"/>
      <c r="F251" s="29" t="s">
        <v>271</v>
      </c>
      <c r="G251" s="82">
        <v>0</v>
      </c>
      <c r="H251" t="str">
        <f t="shared" si="6"/>
        <v>Public</v>
      </c>
      <c r="I251" t="str">
        <f t="shared" si="7"/>
        <v>Dispensary</v>
      </c>
    </row>
    <row r="252" spans="1:9" ht="13.5" customHeight="1" x14ac:dyDescent="0.35">
      <c r="A252" s="1" t="s">
        <v>1062</v>
      </c>
      <c r="B252" s="25" t="s">
        <v>25</v>
      </c>
      <c r="C252" s="26" t="s">
        <v>31</v>
      </c>
      <c r="D252" s="26" t="s">
        <v>1300</v>
      </c>
      <c r="E252" s="26"/>
      <c r="F252" s="29" t="s">
        <v>272</v>
      </c>
      <c r="G252" s="82">
        <v>0</v>
      </c>
      <c r="H252" t="str">
        <f t="shared" si="6"/>
        <v>Private</v>
      </c>
      <c r="I252" t="str">
        <f t="shared" si="7"/>
        <v>Dispensary</v>
      </c>
    </row>
    <row r="253" spans="1:9" ht="13.5" customHeight="1" x14ac:dyDescent="0.35">
      <c r="A253" s="1" t="s">
        <v>1063</v>
      </c>
      <c r="B253" s="25" t="s">
        <v>28</v>
      </c>
      <c r="C253" s="26" t="s">
        <v>31</v>
      </c>
      <c r="D253" s="26" t="s">
        <v>1300</v>
      </c>
      <c r="E253" s="28"/>
      <c r="F253" s="29" t="s">
        <v>273</v>
      </c>
      <c r="G253" s="82">
        <v>0</v>
      </c>
      <c r="H253" t="str">
        <f t="shared" si="6"/>
        <v>Private</v>
      </c>
      <c r="I253" t="str">
        <f t="shared" si="7"/>
        <v>Dispensary</v>
      </c>
    </row>
    <row r="254" spans="1:9" ht="13.5" customHeight="1" x14ac:dyDescent="0.35">
      <c r="A254" s="1" t="s">
        <v>1064</v>
      </c>
      <c r="B254" s="25" t="s">
        <v>58</v>
      </c>
      <c r="C254" s="26" t="s">
        <v>31</v>
      </c>
      <c r="D254" s="26" t="s">
        <v>1304</v>
      </c>
      <c r="E254" s="28"/>
      <c r="F254" s="29" t="s">
        <v>274</v>
      </c>
      <c r="G254" s="82">
        <v>0</v>
      </c>
      <c r="H254" t="str">
        <f t="shared" si="6"/>
        <v>Public</v>
      </c>
      <c r="I254" t="str">
        <f t="shared" si="7"/>
        <v>Dispensary</v>
      </c>
    </row>
    <row r="255" spans="1:9" ht="13.5" customHeight="1" x14ac:dyDescent="0.35">
      <c r="A255" s="1" t="s">
        <v>1065</v>
      </c>
      <c r="B255" s="25" t="s">
        <v>28</v>
      </c>
      <c r="C255" s="26" t="s">
        <v>31</v>
      </c>
      <c r="D255" s="26" t="s">
        <v>1300</v>
      </c>
      <c r="E255" s="28"/>
      <c r="F255" s="29" t="s">
        <v>275</v>
      </c>
      <c r="G255" s="82">
        <v>0</v>
      </c>
      <c r="H255" t="str">
        <f t="shared" si="6"/>
        <v>Private</v>
      </c>
      <c r="I255" t="str">
        <f t="shared" si="7"/>
        <v>Dispensary</v>
      </c>
    </row>
    <row r="256" spans="1:9" ht="13.5" customHeight="1" x14ac:dyDescent="0.35">
      <c r="A256" s="1" t="s">
        <v>1066</v>
      </c>
      <c r="B256" s="25" t="s">
        <v>36</v>
      </c>
      <c r="C256" s="26" t="s">
        <v>21</v>
      </c>
      <c r="D256" s="26" t="s">
        <v>1304</v>
      </c>
      <c r="E256" s="28"/>
      <c r="F256" s="29" t="s">
        <v>276</v>
      </c>
      <c r="G256" s="82">
        <v>0</v>
      </c>
      <c r="H256" t="str">
        <f t="shared" si="6"/>
        <v>Public</v>
      </c>
      <c r="I256" t="str">
        <f t="shared" si="7"/>
        <v>Health Centre</v>
      </c>
    </row>
    <row r="257" spans="1:9" ht="13.5" customHeight="1" x14ac:dyDescent="0.35">
      <c r="A257" s="1" t="s">
        <v>1067</v>
      </c>
      <c r="B257" s="25" t="s">
        <v>58</v>
      </c>
      <c r="C257" s="26" t="s">
        <v>31</v>
      </c>
      <c r="D257" s="26" t="s">
        <v>1304</v>
      </c>
      <c r="E257" s="28"/>
      <c r="F257" s="29" t="s">
        <v>277</v>
      </c>
      <c r="G257" s="82">
        <v>0</v>
      </c>
      <c r="H257" t="str">
        <f t="shared" si="6"/>
        <v>Public</v>
      </c>
      <c r="I257" t="str">
        <f t="shared" si="7"/>
        <v>Dispensary</v>
      </c>
    </row>
    <row r="258" spans="1:9" ht="13.5" customHeight="1" x14ac:dyDescent="0.35">
      <c r="A258" s="1" t="s">
        <v>1068</v>
      </c>
      <c r="B258" s="25" t="s">
        <v>58</v>
      </c>
      <c r="C258" s="26" t="s">
        <v>31</v>
      </c>
      <c r="D258" s="26" t="s">
        <v>1304</v>
      </c>
      <c r="E258" s="28"/>
      <c r="F258" s="29" t="s">
        <v>278</v>
      </c>
      <c r="G258" s="82">
        <v>0</v>
      </c>
      <c r="H258" t="str">
        <f t="shared" si="6"/>
        <v>Public</v>
      </c>
      <c r="I258" t="str">
        <f t="shared" si="7"/>
        <v>Dispensary</v>
      </c>
    </row>
    <row r="259" spans="1:9" ht="13.5" customHeight="1" x14ac:dyDescent="0.35">
      <c r="A259" s="1" t="s">
        <v>1069</v>
      </c>
      <c r="B259" s="25" t="s">
        <v>25</v>
      </c>
      <c r="C259" s="26" t="s">
        <v>31</v>
      </c>
      <c r="D259" s="26" t="s">
        <v>1304</v>
      </c>
      <c r="E259" s="28"/>
      <c r="F259" s="29" t="s">
        <v>279</v>
      </c>
      <c r="G259" s="82">
        <v>0</v>
      </c>
      <c r="H259" t="str">
        <f t="shared" si="6"/>
        <v>Public</v>
      </c>
      <c r="I259" t="str">
        <f t="shared" si="7"/>
        <v>Dispensary</v>
      </c>
    </row>
    <row r="260" spans="1:9" ht="13.5" customHeight="1" x14ac:dyDescent="0.35">
      <c r="A260" s="1" t="s">
        <v>1070</v>
      </c>
      <c r="B260" s="25" t="s">
        <v>25</v>
      </c>
      <c r="C260" s="26" t="s">
        <v>31</v>
      </c>
      <c r="D260" s="26" t="s">
        <v>1304</v>
      </c>
      <c r="E260" s="28"/>
      <c r="F260" s="29" t="s">
        <v>280</v>
      </c>
      <c r="G260" s="82">
        <v>0</v>
      </c>
      <c r="H260" t="str">
        <f t="shared" si="6"/>
        <v>Public</v>
      </c>
      <c r="I260" t="str">
        <f t="shared" si="7"/>
        <v>Dispensary</v>
      </c>
    </row>
    <row r="261" spans="1:9" ht="13.5" customHeight="1" x14ac:dyDescent="0.35">
      <c r="A261" s="1" t="s">
        <v>1071</v>
      </c>
      <c r="B261" s="25" t="s">
        <v>36</v>
      </c>
      <c r="C261" s="26" t="s">
        <v>31</v>
      </c>
      <c r="D261" s="26" t="s">
        <v>1304</v>
      </c>
      <c r="E261" s="28"/>
      <c r="F261" s="29" t="s">
        <v>281</v>
      </c>
      <c r="G261" s="82">
        <v>0</v>
      </c>
      <c r="H261" t="str">
        <f t="shared" si="6"/>
        <v>Public</v>
      </c>
      <c r="I261" t="str">
        <f t="shared" si="7"/>
        <v>Dispensary</v>
      </c>
    </row>
    <row r="262" spans="1:9" ht="13.5" customHeight="1" x14ac:dyDescent="0.35">
      <c r="A262" s="1" t="s">
        <v>1072</v>
      </c>
      <c r="B262" s="25" t="s">
        <v>58</v>
      </c>
      <c r="C262" s="26" t="s">
        <v>31</v>
      </c>
      <c r="D262" s="26" t="s">
        <v>1304</v>
      </c>
      <c r="E262" s="28"/>
      <c r="F262" s="29" t="s">
        <v>282</v>
      </c>
      <c r="G262" s="82">
        <v>0</v>
      </c>
      <c r="H262" t="str">
        <f t="shared" si="6"/>
        <v>Public</v>
      </c>
      <c r="I262" t="str">
        <f t="shared" si="7"/>
        <v>Dispensary</v>
      </c>
    </row>
    <row r="263" spans="1:9" ht="13.5" customHeight="1" x14ac:dyDescent="0.35">
      <c r="A263" s="1" t="s">
        <v>1073</v>
      </c>
      <c r="B263" s="25" t="s">
        <v>58</v>
      </c>
      <c r="C263" s="26" t="s">
        <v>31</v>
      </c>
      <c r="D263" s="26" t="s">
        <v>1304</v>
      </c>
      <c r="E263" s="28"/>
      <c r="F263" s="29" t="s">
        <v>283</v>
      </c>
      <c r="G263" s="82">
        <v>0</v>
      </c>
      <c r="H263" t="str">
        <f t="shared" si="6"/>
        <v>Public</v>
      </c>
      <c r="I263" t="str">
        <f t="shared" si="7"/>
        <v>Dispensary</v>
      </c>
    </row>
    <row r="264" spans="1:9" ht="13.5" customHeight="1" x14ac:dyDescent="0.35">
      <c r="A264" s="1" t="s">
        <v>1074</v>
      </c>
      <c r="B264" s="25" t="s">
        <v>58</v>
      </c>
      <c r="C264" s="26" t="s">
        <v>31</v>
      </c>
      <c r="D264" s="26" t="s">
        <v>1304</v>
      </c>
      <c r="E264" s="28"/>
      <c r="F264" s="29" t="s">
        <v>284</v>
      </c>
      <c r="G264" s="82">
        <v>0</v>
      </c>
      <c r="H264" t="str">
        <f t="shared" si="6"/>
        <v>Public</v>
      </c>
      <c r="I264" t="str">
        <f t="shared" si="7"/>
        <v>Dispensary</v>
      </c>
    </row>
    <row r="265" spans="1:9" ht="13.5" customHeight="1" x14ac:dyDescent="0.35">
      <c r="A265" s="1" t="s">
        <v>1075</v>
      </c>
      <c r="B265" s="25" t="s">
        <v>46</v>
      </c>
      <c r="C265" s="26" t="s">
        <v>31</v>
      </c>
      <c r="D265" s="26" t="s">
        <v>1305</v>
      </c>
      <c r="E265" s="28"/>
      <c r="F265" s="29" t="s">
        <v>285</v>
      </c>
      <c r="G265" s="82">
        <v>0</v>
      </c>
      <c r="H265" t="str">
        <f t="shared" si="6"/>
        <v>Unknown</v>
      </c>
      <c r="I265" t="str">
        <f t="shared" si="7"/>
        <v>Dispensary</v>
      </c>
    </row>
    <row r="266" spans="1:9" ht="13.5" customHeight="1" x14ac:dyDescent="0.35">
      <c r="A266" s="1" t="s">
        <v>1076</v>
      </c>
      <c r="B266" s="25" t="s">
        <v>58</v>
      </c>
      <c r="C266" s="26" t="s">
        <v>31</v>
      </c>
      <c r="D266" s="26" t="s">
        <v>1304</v>
      </c>
      <c r="E266" s="28"/>
      <c r="F266" s="29" t="s">
        <v>286</v>
      </c>
      <c r="G266" s="82">
        <v>0</v>
      </c>
      <c r="H266" t="str">
        <f t="shared" ref="H266:H279" si="8">IF(OR(D266=$K$1,D266=0),"Unknown",D266)</f>
        <v>Public</v>
      </c>
      <c r="I266" t="str">
        <f t="shared" ref="I266:I279" si="9">VLOOKUP(C266,$K$3:$L$5,2,FALSE)</f>
        <v>Dispensary</v>
      </c>
    </row>
    <row r="267" spans="1:9" ht="13.5" customHeight="1" x14ac:dyDescent="0.35">
      <c r="A267" s="1" t="s">
        <v>1077</v>
      </c>
      <c r="B267" s="25" t="s">
        <v>28</v>
      </c>
      <c r="C267" s="26" t="s">
        <v>31</v>
      </c>
      <c r="D267" s="26" t="s">
        <v>1304</v>
      </c>
      <c r="E267" s="28"/>
      <c r="F267" s="29" t="s">
        <v>287</v>
      </c>
      <c r="G267" s="82">
        <v>0</v>
      </c>
      <c r="H267" t="str">
        <f t="shared" si="8"/>
        <v>Public</v>
      </c>
      <c r="I267" t="str">
        <f t="shared" si="9"/>
        <v>Dispensary</v>
      </c>
    </row>
    <row r="268" spans="1:9" ht="13.5" customHeight="1" x14ac:dyDescent="0.35">
      <c r="A268" s="1" t="s">
        <v>1078</v>
      </c>
      <c r="B268" s="25" t="s">
        <v>46</v>
      </c>
      <c r="C268" s="26" t="s">
        <v>31</v>
      </c>
      <c r="D268" s="26" t="s">
        <v>1305</v>
      </c>
      <c r="E268" s="28"/>
      <c r="F268" s="29" t="s">
        <v>288</v>
      </c>
      <c r="G268" s="82">
        <v>0</v>
      </c>
      <c r="H268" t="str">
        <f t="shared" si="8"/>
        <v>Unknown</v>
      </c>
      <c r="I268" t="str">
        <f t="shared" si="9"/>
        <v>Dispensary</v>
      </c>
    </row>
    <row r="269" spans="1:9" ht="13.5" customHeight="1" x14ac:dyDescent="0.35">
      <c r="A269" s="1" t="s">
        <v>1079</v>
      </c>
      <c r="B269" s="25" t="s">
        <v>25</v>
      </c>
      <c r="C269" s="26" t="s">
        <v>31</v>
      </c>
      <c r="D269" s="26" t="s">
        <v>1300</v>
      </c>
      <c r="E269" s="28"/>
      <c r="F269" s="29" t="s">
        <v>289</v>
      </c>
      <c r="G269" s="82">
        <v>0</v>
      </c>
      <c r="H269" t="str">
        <f t="shared" si="8"/>
        <v>Private</v>
      </c>
      <c r="I269" t="str">
        <f t="shared" si="9"/>
        <v>Dispensary</v>
      </c>
    </row>
    <row r="270" spans="1:9" ht="13.5" customHeight="1" x14ac:dyDescent="0.35">
      <c r="A270" s="1" t="s">
        <v>1080</v>
      </c>
      <c r="B270" s="25" t="s">
        <v>58</v>
      </c>
      <c r="C270" s="26" t="s">
        <v>31</v>
      </c>
      <c r="D270" s="26" t="s">
        <v>1304</v>
      </c>
      <c r="E270" s="34"/>
      <c r="F270" s="29" t="s">
        <v>290</v>
      </c>
      <c r="G270" s="82">
        <v>0</v>
      </c>
      <c r="H270" t="str">
        <f t="shared" si="8"/>
        <v>Public</v>
      </c>
      <c r="I270" t="str">
        <f t="shared" si="9"/>
        <v>Dispensary</v>
      </c>
    </row>
    <row r="271" spans="1:9" ht="13.5" customHeight="1" x14ac:dyDescent="0.35">
      <c r="A271" s="1" t="s">
        <v>1081</v>
      </c>
      <c r="B271" s="25" t="s">
        <v>58</v>
      </c>
      <c r="C271" s="26" t="s">
        <v>31</v>
      </c>
      <c r="D271" s="26" t="s">
        <v>1304</v>
      </c>
      <c r="E271" s="28"/>
      <c r="F271" s="29" t="s">
        <v>291</v>
      </c>
      <c r="G271" s="82">
        <v>0</v>
      </c>
      <c r="H271" t="str">
        <f t="shared" si="8"/>
        <v>Public</v>
      </c>
      <c r="I271" t="str">
        <f t="shared" si="9"/>
        <v>Dispensary</v>
      </c>
    </row>
    <row r="272" spans="1:9" ht="13.5" customHeight="1" x14ac:dyDescent="0.35">
      <c r="A272" s="1" t="s">
        <v>1082</v>
      </c>
      <c r="B272" s="25" t="s">
        <v>58</v>
      </c>
      <c r="C272" s="26" t="s">
        <v>31</v>
      </c>
      <c r="D272" s="26" t="s">
        <v>1304</v>
      </c>
      <c r="E272" s="28"/>
      <c r="F272" s="29" t="s">
        <v>292</v>
      </c>
      <c r="G272" s="82">
        <v>0</v>
      </c>
      <c r="H272" t="str">
        <f t="shared" si="8"/>
        <v>Public</v>
      </c>
      <c r="I272" t="str">
        <f t="shared" si="9"/>
        <v>Dispensary</v>
      </c>
    </row>
    <row r="273" spans="1:9" ht="13.5" customHeight="1" x14ac:dyDescent="0.35">
      <c r="A273" s="1" t="s">
        <v>1083</v>
      </c>
      <c r="B273" s="25" t="s">
        <v>58</v>
      </c>
      <c r="C273" s="26" t="s">
        <v>31</v>
      </c>
      <c r="D273" s="26" t="s">
        <v>1304</v>
      </c>
      <c r="E273" s="28"/>
      <c r="F273" s="29" t="s">
        <v>293</v>
      </c>
      <c r="G273" s="82">
        <v>0</v>
      </c>
      <c r="H273" t="str">
        <f t="shared" si="8"/>
        <v>Public</v>
      </c>
      <c r="I273" t="str">
        <f t="shared" si="9"/>
        <v>Dispensary</v>
      </c>
    </row>
    <row r="274" spans="1:9" ht="13.5" customHeight="1" x14ac:dyDescent="0.35">
      <c r="A274" s="1" t="s">
        <v>1084</v>
      </c>
      <c r="B274" s="25" t="s">
        <v>25</v>
      </c>
      <c r="C274" s="26" t="s">
        <v>31</v>
      </c>
      <c r="D274" s="26" t="s">
        <v>1300</v>
      </c>
      <c r="E274" s="28"/>
      <c r="F274" s="29" t="s">
        <v>294</v>
      </c>
      <c r="G274" s="82">
        <v>0</v>
      </c>
      <c r="H274" t="str">
        <f t="shared" si="8"/>
        <v>Private</v>
      </c>
      <c r="I274" t="str">
        <f t="shared" si="9"/>
        <v>Dispensary</v>
      </c>
    </row>
    <row r="275" spans="1:9" ht="13.5" customHeight="1" x14ac:dyDescent="0.35">
      <c r="A275" s="1" t="s">
        <v>1085</v>
      </c>
      <c r="B275" s="25" t="s">
        <v>25</v>
      </c>
      <c r="C275" s="26" t="s">
        <v>31</v>
      </c>
      <c r="D275" s="26" t="s">
        <v>1304</v>
      </c>
      <c r="E275" s="28"/>
      <c r="F275" s="29" t="s">
        <v>295</v>
      </c>
      <c r="G275" s="82">
        <v>0</v>
      </c>
      <c r="H275" t="str">
        <f t="shared" si="8"/>
        <v>Public</v>
      </c>
      <c r="I275" t="str">
        <f t="shared" si="9"/>
        <v>Dispensary</v>
      </c>
    </row>
    <row r="276" spans="1:9" ht="13.5" customHeight="1" x14ac:dyDescent="0.35">
      <c r="A276" s="1" t="s">
        <v>1086</v>
      </c>
      <c r="B276" s="25" t="s">
        <v>23</v>
      </c>
      <c r="C276" s="26" t="s">
        <v>31</v>
      </c>
      <c r="D276" s="26" t="s">
        <v>1300</v>
      </c>
      <c r="E276" s="28"/>
      <c r="F276" s="29" t="s">
        <v>296</v>
      </c>
      <c r="G276" s="82">
        <v>0</v>
      </c>
      <c r="H276" t="str">
        <f t="shared" si="8"/>
        <v>Private</v>
      </c>
      <c r="I276" t="str">
        <f t="shared" si="9"/>
        <v>Dispensary</v>
      </c>
    </row>
    <row r="277" spans="1:9" ht="13.5" customHeight="1" x14ac:dyDescent="0.35">
      <c r="A277" s="1" t="s">
        <v>1087</v>
      </c>
      <c r="B277" s="25" t="s">
        <v>58</v>
      </c>
      <c r="C277" s="26" t="s">
        <v>31</v>
      </c>
      <c r="D277" s="26" t="s">
        <v>1304</v>
      </c>
      <c r="E277" s="28"/>
      <c r="F277" s="29" t="s">
        <v>297</v>
      </c>
      <c r="G277" s="82">
        <v>0</v>
      </c>
      <c r="H277" t="str">
        <f t="shared" si="8"/>
        <v>Public</v>
      </c>
      <c r="I277" t="str">
        <f t="shared" si="9"/>
        <v>Dispensary</v>
      </c>
    </row>
    <row r="278" spans="1:9" ht="13.5" customHeight="1" x14ac:dyDescent="0.35">
      <c r="A278" s="1" t="s">
        <v>1088</v>
      </c>
      <c r="B278" s="25" t="s">
        <v>28</v>
      </c>
      <c r="C278" s="26" t="s">
        <v>21</v>
      </c>
      <c r="D278" s="26" t="s">
        <v>1300</v>
      </c>
      <c r="E278" s="28"/>
      <c r="F278" s="29" t="s">
        <v>298</v>
      </c>
      <c r="G278" s="82">
        <v>0</v>
      </c>
      <c r="H278" t="str">
        <f t="shared" si="8"/>
        <v>Private</v>
      </c>
      <c r="I278" t="str">
        <f t="shared" si="9"/>
        <v>Health Centre</v>
      </c>
    </row>
    <row r="279" spans="1:9" ht="13.5" customHeight="1" x14ac:dyDescent="0.35">
      <c r="A279" s="1" t="s">
        <v>1089</v>
      </c>
      <c r="B279" s="25" t="s">
        <v>25</v>
      </c>
      <c r="C279" s="26" t="s">
        <v>31</v>
      </c>
      <c r="D279" s="26" t="s">
        <v>1304</v>
      </c>
      <c r="E279" s="28"/>
      <c r="F279" s="33" t="s">
        <v>299</v>
      </c>
      <c r="G279" s="82">
        <v>0</v>
      </c>
      <c r="H279" t="str">
        <f t="shared" si="8"/>
        <v>Public</v>
      </c>
      <c r="I279" t="str">
        <f t="shared" si="9"/>
        <v>Dispensary</v>
      </c>
    </row>
    <row r="280" spans="1:9" ht="13.5" customHeight="1" x14ac:dyDescent="0.25"/>
    <row r="281" spans="1:9" ht="13.5" customHeight="1" x14ac:dyDescent="0.25"/>
    <row r="282" spans="1:9" ht="13.5" customHeight="1" x14ac:dyDescent="0.25"/>
    <row r="283" spans="1:9" ht="13.5" customHeight="1" x14ac:dyDescent="0.25"/>
    <row r="284" spans="1:9" ht="13.5" customHeight="1" x14ac:dyDescent="0.25"/>
    <row r="285" spans="1:9" ht="13.5" customHeight="1" x14ac:dyDescent="0.25"/>
    <row r="286" spans="1:9" ht="13.5" customHeight="1" x14ac:dyDescent="0.25"/>
    <row r="287" spans="1:9" ht="13.5" customHeight="1" x14ac:dyDescent="0.25"/>
    <row r="288" spans="1:9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R154"/>
  <sheetViews>
    <sheetView zoomScale="85" zoomScaleNormal="85" workbookViewId="0">
      <selection activeCell="F10" sqref="F10"/>
    </sheetView>
  </sheetViews>
  <sheetFormatPr defaultColWidth="14.42578125" defaultRowHeight="15" customHeight="1" x14ac:dyDescent="0.25"/>
  <cols>
    <col min="1" max="1" width="14.42578125" style="58"/>
    <col min="2" max="2" width="12" style="58" customWidth="1"/>
    <col min="3" max="3" width="16.5703125" style="58" customWidth="1"/>
    <col min="4" max="4" width="20.28515625" style="58" customWidth="1"/>
    <col min="5" max="5" width="13.140625" style="58" bestFit="1" customWidth="1"/>
    <col min="6" max="6" width="13" style="58" customWidth="1"/>
    <col min="7" max="7" width="8.5703125" style="58" customWidth="1"/>
    <col min="8" max="8" width="13.140625" style="58" bestFit="1" customWidth="1"/>
    <col min="9" max="11" width="8.5703125" style="58" customWidth="1"/>
    <col min="12" max="12" width="14.42578125" style="58" customWidth="1"/>
    <col min="13" max="13" width="8.5703125" style="58" customWidth="1"/>
    <col min="14" max="14" width="17.42578125" style="58" customWidth="1"/>
    <col min="15" max="16" width="8.5703125" style="58" customWidth="1"/>
    <col min="17" max="17" width="21.28515625" style="58" customWidth="1"/>
    <col min="18" max="27" width="8.7109375" style="58" customWidth="1"/>
    <col min="28" max="16384" width="14.42578125" style="58"/>
  </cols>
  <sheetData>
    <row r="2" spans="1:18" ht="16.5" customHeight="1" x14ac:dyDescent="0.25">
      <c r="B2" s="66" t="s">
        <v>300</v>
      </c>
      <c r="C2" s="62"/>
      <c r="D2" s="62"/>
      <c r="E2" s="62"/>
      <c r="F2" s="62"/>
      <c r="G2" s="62"/>
      <c r="H2" s="62"/>
      <c r="I2" s="62"/>
      <c r="Q2" s="67" t="s">
        <v>303</v>
      </c>
    </row>
    <row r="3" spans="1:18" ht="47.25" x14ac:dyDescent="0.25">
      <c r="B3" s="67" t="s">
        <v>301</v>
      </c>
      <c r="C3" s="68" t="s">
        <v>302</v>
      </c>
      <c r="D3" s="67" t="s">
        <v>303</v>
      </c>
      <c r="E3" s="68" t="s">
        <v>304</v>
      </c>
      <c r="F3" s="67" t="s">
        <v>1306</v>
      </c>
      <c r="G3" s="67" t="s">
        <v>1314</v>
      </c>
      <c r="H3" s="67"/>
      <c r="I3" s="60"/>
      <c r="Q3" s="55" t="s">
        <v>306</v>
      </c>
      <c r="R3" s="69" t="s">
        <v>1300</v>
      </c>
    </row>
    <row r="4" spans="1:18" x14ac:dyDescent="0.25">
      <c r="A4" s="69" t="s">
        <v>676</v>
      </c>
      <c r="B4" s="55">
        <v>1</v>
      </c>
      <c r="C4" s="56" t="s">
        <v>305</v>
      </c>
      <c r="D4" s="55" t="s">
        <v>306</v>
      </c>
      <c r="E4" s="56">
        <v>1</v>
      </c>
      <c r="F4" s="55" t="s">
        <v>1317</v>
      </c>
      <c r="G4" s="55" t="str">
        <f>VLOOKUP(D4,$Q$3:$R$14,2,FALSE)</f>
        <v>Private</v>
      </c>
      <c r="H4" s="55"/>
      <c r="I4" s="55"/>
      <c r="Q4" s="55" t="s">
        <v>308</v>
      </c>
      <c r="R4" s="69" t="s">
        <v>1300</v>
      </c>
    </row>
    <row r="5" spans="1:18" x14ac:dyDescent="0.25">
      <c r="A5" s="69" t="s">
        <v>677</v>
      </c>
      <c r="B5" s="55">
        <v>2</v>
      </c>
      <c r="C5" s="56" t="s">
        <v>309</v>
      </c>
      <c r="D5" s="55" t="s">
        <v>308</v>
      </c>
      <c r="E5" s="56">
        <v>2</v>
      </c>
      <c r="F5" s="55" t="s">
        <v>1317</v>
      </c>
      <c r="G5" s="55" t="str">
        <f t="shared" ref="G5:G68" si="0">VLOOKUP(D5,$Q$3:$R$14,2,FALSE)</f>
        <v>Private</v>
      </c>
      <c r="H5" s="55"/>
      <c r="I5" s="55"/>
      <c r="Q5" s="55" t="s">
        <v>313</v>
      </c>
      <c r="R5" s="69" t="s">
        <v>1304</v>
      </c>
    </row>
    <row r="6" spans="1:18" x14ac:dyDescent="0.25">
      <c r="A6" s="69" t="s">
        <v>678</v>
      </c>
      <c r="B6" s="55">
        <v>3</v>
      </c>
      <c r="C6" s="56" t="s">
        <v>311</v>
      </c>
      <c r="D6" s="55" t="s">
        <v>308</v>
      </c>
      <c r="E6" s="56">
        <v>1</v>
      </c>
      <c r="F6" s="55" t="s">
        <v>1317</v>
      </c>
      <c r="G6" s="55" t="str">
        <f t="shared" si="0"/>
        <v>Private</v>
      </c>
      <c r="H6" s="55"/>
      <c r="I6" s="55"/>
      <c r="Q6" s="61" t="s">
        <v>335</v>
      </c>
      <c r="R6" s="69" t="s">
        <v>1300</v>
      </c>
    </row>
    <row r="7" spans="1:18" x14ac:dyDescent="0.25">
      <c r="A7" s="69" t="s">
        <v>679</v>
      </c>
      <c r="B7" s="55">
        <v>4</v>
      </c>
      <c r="C7" s="55" t="s">
        <v>307</v>
      </c>
      <c r="D7" s="55" t="s">
        <v>308</v>
      </c>
      <c r="E7" s="55">
        <v>1</v>
      </c>
      <c r="F7" s="55" t="s">
        <v>1317</v>
      </c>
      <c r="G7" s="55" t="str">
        <f t="shared" si="0"/>
        <v>Private</v>
      </c>
      <c r="H7" s="55"/>
      <c r="I7" s="55"/>
      <c r="Q7" s="61" t="s">
        <v>329</v>
      </c>
      <c r="R7" s="69" t="s">
        <v>1304</v>
      </c>
    </row>
    <row r="8" spans="1:18" ht="60" x14ac:dyDescent="0.25">
      <c r="A8" s="69" t="s">
        <v>680</v>
      </c>
      <c r="B8" s="55">
        <v>5</v>
      </c>
      <c r="C8" s="55" t="s">
        <v>310</v>
      </c>
      <c r="D8" s="55" t="s">
        <v>308</v>
      </c>
      <c r="E8" s="55">
        <v>0</v>
      </c>
      <c r="F8" s="55" t="s">
        <v>1317</v>
      </c>
      <c r="G8" s="55" t="str">
        <f t="shared" si="0"/>
        <v>Private</v>
      </c>
      <c r="H8" s="55"/>
      <c r="I8" s="55"/>
      <c r="Q8" s="61" t="s">
        <v>342</v>
      </c>
      <c r="R8" s="69" t="s">
        <v>1300</v>
      </c>
    </row>
    <row r="9" spans="1:18" ht="30" x14ac:dyDescent="0.25">
      <c r="A9" s="69" t="s">
        <v>681</v>
      </c>
      <c r="B9" s="55">
        <v>6</v>
      </c>
      <c r="C9" s="55" t="s">
        <v>312</v>
      </c>
      <c r="D9" s="55" t="s">
        <v>313</v>
      </c>
      <c r="E9" s="55">
        <v>1</v>
      </c>
      <c r="F9" s="55" t="s">
        <v>1317</v>
      </c>
      <c r="G9" s="55" t="str">
        <f t="shared" si="0"/>
        <v>Public</v>
      </c>
      <c r="H9" s="55"/>
      <c r="I9" s="55"/>
      <c r="Q9" s="61" t="s">
        <v>385</v>
      </c>
      <c r="R9" s="69" t="s">
        <v>1304</v>
      </c>
    </row>
    <row r="10" spans="1:18" x14ac:dyDescent="0.25">
      <c r="B10" s="55"/>
      <c r="C10" s="56"/>
      <c r="D10" s="55"/>
      <c r="E10" s="56"/>
      <c r="F10" s="55"/>
      <c r="G10" s="55" t="e">
        <f t="shared" si="0"/>
        <v>#N/A</v>
      </c>
      <c r="H10" s="55"/>
      <c r="I10" s="55"/>
      <c r="Q10" s="61" t="s">
        <v>373</v>
      </c>
      <c r="R10" s="69" t="s">
        <v>1300</v>
      </c>
    </row>
    <row r="11" spans="1:18" ht="30" x14ac:dyDescent="0.25">
      <c r="B11" s="55"/>
      <c r="C11" s="56"/>
      <c r="D11" s="55"/>
      <c r="E11" s="56"/>
      <c r="F11" s="55"/>
      <c r="G11" s="55" t="e">
        <f t="shared" si="0"/>
        <v>#N/A</v>
      </c>
      <c r="H11" s="55"/>
      <c r="I11" s="55"/>
      <c r="Q11" s="61" t="s">
        <v>362</v>
      </c>
      <c r="R11" s="69" t="s">
        <v>1304</v>
      </c>
    </row>
    <row r="12" spans="1:18" ht="15" customHeight="1" x14ac:dyDescent="0.25">
      <c r="G12" s="55" t="e">
        <f t="shared" si="0"/>
        <v>#N/A</v>
      </c>
      <c r="Q12" s="61" t="s">
        <v>391</v>
      </c>
      <c r="R12" s="69" t="s">
        <v>1300</v>
      </c>
    </row>
    <row r="13" spans="1:18" ht="16.5" customHeight="1" x14ac:dyDescent="0.25">
      <c r="B13" s="57"/>
      <c r="C13" s="66" t="s">
        <v>314</v>
      </c>
      <c r="D13" s="62"/>
      <c r="E13" s="62"/>
      <c r="F13" s="62"/>
      <c r="G13" s="55" t="e">
        <f t="shared" si="0"/>
        <v>#N/A</v>
      </c>
      <c r="H13" s="62"/>
      <c r="I13" s="62"/>
      <c r="J13" s="62"/>
      <c r="K13" s="62"/>
      <c r="L13" s="62"/>
      <c r="M13" s="62"/>
      <c r="N13" s="62"/>
      <c r="O13" s="62"/>
      <c r="P13" s="62"/>
      <c r="Q13" s="61" t="s">
        <v>442</v>
      </c>
      <c r="R13" s="69" t="s">
        <v>1304</v>
      </c>
    </row>
    <row r="14" spans="1:18" ht="48" customHeight="1" x14ac:dyDescent="0.25">
      <c r="B14" s="67" t="s">
        <v>301</v>
      </c>
      <c r="C14" s="68" t="s">
        <v>302</v>
      </c>
      <c r="D14" s="66" t="s">
        <v>303</v>
      </c>
      <c r="E14" s="70" t="s">
        <v>304</v>
      </c>
      <c r="F14" s="62" t="s">
        <v>1306</v>
      </c>
      <c r="G14" s="55" t="e">
        <f t="shared" si="0"/>
        <v>#N/A</v>
      </c>
      <c r="H14" s="62"/>
      <c r="I14" s="66"/>
      <c r="J14" s="62"/>
      <c r="K14" s="66"/>
      <c r="L14" s="62"/>
      <c r="M14" s="66"/>
      <c r="N14" s="62"/>
      <c r="O14" s="60"/>
      <c r="P14" s="62"/>
      <c r="Q14" s="61" t="s">
        <v>445</v>
      </c>
      <c r="R14" s="69" t="s">
        <v>1304</v>
      </c>
    </row>
    <row r="15" spans="1:18" ht="90.75" customHeight="1" x14ac:dyDescent="0.25">
      <c r="A15" s="69" t="s">
        <v>682</v>
      </c>
      <c r="B15" s="55">
        <v>1</v>
      </c>
      <c r="C15" s="56" t="s">
        <v>315</v>
      </c>
      <c r="D15" s="61" t="s">
        <v>308</v>
      </c>
      <c r="E15" s="63">
        <v>1</v>
      </c>
      <c r="F15" s="62" t="s">
        <v>1307</v>
      </c>
      <c r="G15" s="55" t="str">
        <f t="shared" si="0"/>
        <v>Private</v>
      </c>
      <c r="H15" s="62"/>
      <c r="I15" s="61"/>
      <c r="J15" s="62"/>
      <c r="K15" s="61"/>
      <c r="L15" s="62"/>
      <c r="M15" s="61"/>
      <c r="N15" s="62"/>
      <c r="O15" s="61"/>
      <c r="P15" s="62"/>
      <c r="Q15"/>
    </row>
    <row r="16" spans="1:18" ht="30.75" customHeight="1" x14ac:dyDescent="0.25">
      <c r="A16" s="69" t="s">
        <v>683</v>
      </c>
      <c r="B16" s="55">
        <v>2</v>
      </c>
      <c r="C16" s="56" t="s">
        <v>317</v>
      </c>
      <c r="D16" s="61" t="s">
        <v>308</v>
      </c>
      <c r="E16" s="63">
        <v>1</v>
      </c>
      <c r="F16" s="62" t="s">
        <v>1307</v>
      </c>
      <c r="G16" s="55" t="str">
        <f t="shared" si="0"/>
        <v>Private</v>
      </c>
      <c r="H16" s="62"/>
      <c r="I16" s="61"/>
      <c r="J16" s="62"/>
      <c r="K16" s="61"/>
      <c r="L16" s="62"/>
      <c r="M16" s="61"/>
      <c r="N16" s="62"/>
      <c r="O16" s="61"/>
      <c r="P16" s="62"/>
      <c r="Q16"/>
    </row>
    <row r="17" spans="1:17" ht="60.75" customHeight="1" x14ac:dyDescent="0.25">
      <c r="A17" s="69" t="s">
        <v>684</v>
      </c>
      <c r="B17" s="55">
        <v>3</v>
      </c>
      <c r="C17" s="56" t="s">
        <v>319</v>
      </c>
      <c r="D17" s="61" t="s">
        <v>306</v>
      </c>
      <c r="E17" s="63">
        <v>2</v>
      </c>
      <c r="F17" s="62" t="s">
        <v>1307</v>
      </c>
      <c r="G17" s="55" t="str">
        <f t="shared" si="0"/>
        <v>Private</v>
      </c>
      <c r="H17" s="62"/>
      <c r="I17" s="61"/>
      <c r="J17" s="62"/>
      <c r="K17" s="61"/>
      <c r="L17" s="62"/>
      <c r="M17" s="61"/>
      <c r="N17" s="62"/>
      <c r="O17" s="61"/>
      <c r="P17" s="62"/>
      <c r="Q17"/>
    </row>
    <row r="18" spans="1:17" ht="60.75" customHeight="1" x14ac:dyDescent="0.25">
      <c r="A18" s="69" t="s">
        <v>685</v>
      </c>
      <c r="B18" s="55">
        <v>4</v>
      </c>
      <c r="C18" s="56" t="s">
        <v>321</v>
      </c>
      <c r="D18" s="61" t="s">
        <v>306</v>
      </c>
      <c r="E18" s="63">
        <v>1</v>
      </c>
      <c r="F18" s="62" t="s">
        <v>1307</v>
      </c>
      <c r="G18" s="55" t="str">
        <f t="shared" si="0"/>
        <v>Private</v>
      </c>
      <c r="H18" s="62"/>
      <c r="I18" s="61"/>
      <c r="J18" s="62"/>
      <c r="K18" s="61"/>
      <c r="L18" s="62"/>
      <c r="M18" s="61"/>
      <c r="N18" s="62"/>
      <c r="O18" s="61"/>
      <c r="P18" s="62"/>
      <c r="Q18"/>
    </row>
    <row r="19" spans="1:17" ht="30.75" customHeight="1" x14ac:dyDescent="0.25">
      <c r="A19" s="69" t="s">
        <v>686</v>
      </c>
      <c r="B19" s="55">
        <v>5</v>
      </c>
      <c r="C19" s="56" t="s">
        <v>323</v>
      </c>
      <c r="D19" s="61" t="s">
        <v>308</v>
      </c>
      <c r="E19" s="63">
        <v>0</v>
      </c>
      <c r="F19" s="62" t="s">
        <v>1307</v>
      </c>
      <c r="G19" s="55" t="str">
        <f t="shared" si="0"/>
        <v>Private</v>
      </c>
      <c r="H19" s="62"/>
      <c r="I19" s="61"/>
      <c r="J19" s="62"/>
      <c r="K19" s="61"/>
      <c r="L19" s="62"/>
      <c r="M19" s="61"/>
      <c r="N19" s="62"/>
      <c r="O19" s="61"/>
      <c r="P19" s="62"/>
      <c r="Q19"/>
    </row>
    <row r="20" spans="1:17" ht="15.75" customHeight="1" x14ac:dyDescent="0.25">
      <c r="A20" s="69" t="s">
        <v>687</v>
      </c>
      <c r="B20" s="55">
        <v>6</v>
      </c>
      <c r="C20" s="56" t="s">
        <v>325</v>
      </c>
      <c r="D20" s="61" t="s">
        <v>308</v>
      </c>
      <c r="E20" s="63">
        <v>1</v>
      </c>
      <c r="F20" s="62" t="s">
        <v>1307</v>
      </c>
      <c r="G20" s="55" t="str">
        <f t="shared" si="0"/>
        <v>Private</v>
      </c>
      <c r="H20" s="62"/>
      <c r="I20" s="61"/>
      <c r="J20" s="62"/>
      <c r="K20" s="61"/>
      <c r="L20" s="62"/>
      <c r="M20" s="61"/>
      <c r="N20" s="62"/>
      <c r="O20" s="61"/>
      <c r="P20" s="62"/>
      <c r="Q20"/>
    </row>
    <row r="21" spans="1:17" ht="30" customHeight="1" x14ac:dyDescent="0.25">
      <c r="A21" s="69" t="s">
        <v>688</v>
      </c>
      <c r="B21" s="55">
        <v>7</v>
      </c>
      <c r="C21" s="56" t="s">
        <v>327</v>
      </c>
      <c r="D21" s="61" t="s">
        <v>308</v>
      </c>
      <c r="E21" s="63">
        <v>1</v>
      </c>
      <c r="F21" s="62" t="s">
        <v>1307</v>
      </c>
      <c r="G21" s="55" t="str">
        <f t="shared" si="0"/>
        <v>Private</v>
      </c>
      <c r="H21" s="62"/>
      <c r="I21" s="61"/>
      <c r="J21" s="62"/>
      <c r="K21" s="61"/>
      <c r="L21" s="62"/>
      <c r="M21" s="61"/>
      <c r="N21" s="62"/>
      <c r="O21" s="61"/>
      <c r="P21" s="62"/>
      <c r="Q21"/>
    </row>
    <row r="22" spans="1:17" ht="60.75" customHeight="1" x14ac:dyDescent="0.25">
      <c r="A22" s="69" t="s">
        <v>689</v>
      </c>
      <c r="B22" s="55">
        <v>8</v>
      </c>
      <c r="C22" s="56" t="s">
        <v>330</v>
      </c>
      <c r="D22" s="61" t="s">
        <v>308</v>
      </c>
      <c r="E22" s="63">
        <v>0</v>
      </c>
      <c r="F22" s="62" t="s">
        <v>1307</v>
      </c>
      <c r="G22" s="55" t="str">
        <f t="shared" si="0"/>
        <v>Private</v>
      </c>
      <c r="H22" s="62"/>
      <c r="I22" s="61"/>
      <c r="J22" s="62"/>
      <c r="K22" s="61"/>
      <c r="L22" s="62"/>
      <c r="M22" s="61"/>
      <c r="N22" s="62"/>
      <c r="O22" s="61"/>
      <c r="P22" s="62"/>
      <c r="Q22"/>
    </row>
    <row r="23" spans="1:17" ht="60.75" customHeight="1" x14ac:dyDescent="0.25">
      <c r="A23" s="69" t="s">
        <v>690</v>
      </c>
      <c r="B23" s="55">
        <v>9</v>
      </c>
      <c r="C23" s="56" t="s">
        <v>332</v>
      </c>
      <c r="D23" s="61" t="s">
        <v>308</v>
      </c>
      <c r="E23" s="63">
        <v>1</v>
      </c>
      <c r="F23" s="62" t="s">
        <v>1307</v>
      </c>
      <c r="G23" s="55" t="str">
        <f t="shared" si="0"/>
        <v>Private</v>
      </c>
      <c r="H23" s="62"/>
      <c r="I23" s="61"/>
      <c r="J23" s="62"/>
      <c r="K23" s="61"/>
      <c r="L23" s="62"/>
      <c r="M23" s="61"/>
      <c r="N23" s="62"/>
      <c r="O23" s="61"/>
      <c r="P23" s="62"/>
      <c r="Q23"/>
    </row>
    <row r="24" spans="1:17" ht="30.75" customHeight="1" x14ac:dyDescent="0.25">
      <c r="A24" s="69" t="s">
        <v>691</v>
      </c>
      <c r="B24" s="55">
        <v>10</v>
      </c>
      <c r="C24" s="56" t="s">
        <v>334</v>
      </c>
      <c r="D24" s="61" t="s">
        <v>335</v>
      </c>
      <c r="E24" s="63">
        <v>2</v>
      </c>
      <c r="F24" s="62" t="s">
        <v>1307</v>
      </c>
      <c r="G24" s="55" t="str">
        <f t="shared" si="0"/>
        <v>Private</v>
      </c>
      <c r="H24" s="62"/>
      <c r="I24" s="61"/>
      <c r="J24" s="62"/>
      <c r="K24" s="61"/>
      <c r="L24" s="62"/>
      <c r="M24" s="61"/>
      <c r="N24" s="62"/>
      <c r="O24" s="61"/>
      <c r="P24" s="62"/>
      <c r="Q24"/>
    </row>
    <row r="25" spans="1:17" ht="45.75" customHeight="1" x14ac:dyDescent="0.25">
      <c r="A25" s="69" t="s">
        <v>692</v>
      </c>
      <c r="B25" s="55">
        <v>11</v>
      </c>
      <c r="C25" s="56" t="s">
        <v>337</v>
      </c>
      <c r="D25" s="61" t="s">
        <v>306</v>
      </c>
      <c r="E25" s="63">
        <v>2</v>
      </c>
      <c r="F25" s="62" t="s">
        <v>1307</v>
      </c>
      <c r="G25" s="55" t="str">
        <f t="shared" si="0"/>
        <v>Private</v>
      </c>
      <c r="H25" s="62"/>
      <c r="I25" s="60"/>
      <c r="J25" s="62"/>
      <c r="K25" s="60"/>
      <c r="L25" s="62"/>
      <c r="M25" s="60"/>
      <c r="N25" s="62"/>
      <c r="O25" s="60"/>
      <c r="P25" s="62"/>
      <c r="Q25"/>
    </row>
    <row r="26" spans="1:17" ht="45.75" customHeight="1" x14ac:dyDescent="0.25">
      <c r="A26" s="69" t="s">
        <v>693</v>
      </c>
      <c r="B26" s="61">
        <v>12</v>
      </c>
      <c r="C26" s="61" t="s">
        <v>316</v>
      </c>
      <c r="D26" s="61" t="s">
        <v>306</v>
      </c>
      <c r="E26" s="61">
        <v>2</v>
      </c>
      <c r="F26" s="62" t="s">
        <v>1307</v>
      </c>
      <c r="G26" s="55" t="str">
        <f t="shared" si="0"/>
        <v>Private</v>
      </c>
      <c r="H26" s="62"/>
      <c r="I26" s="60"/>
      <c r="J26" s="62"/>
      <c r="K26" s="60"/>
      <c r="L26" s="62"/>
      <c r="M26" s="60"/>
      <c r="N26" s="62"/>
      <c r="O26" s="60"/>
      <c r="P26" s="62"/>
      <c r="Q26"/>
    </row>
    <row r="27" spans="1:17" ht="45.75" customHeight="1" x14ac:dyDescent="0.25">
      <c r="A27" s="69" t="s">
        <v>694</v>
      </c>
      <c r="B27" s="61">
        <v>13</v>
      </c>
      <c r="C27" s="61" t="s">
        <v>318</v>
      </c>
      <c r="D27" s="61" t="s">
        <v>306</v>
      </c>
      <c r="E27" s="61">
        <v>3</v>
      </c>
      <c r="F27" s="62" t="s">
        <v>1307</v>
      </c>
      <c r="G27" s="55" t="str">
        <f t="shared" si="0"/>
        <v>Private</v>
      </c>
      <c r="H27" s="62"/>
      <c r="I27" s="60"/>
      <c r="J27" s="62"/>
      <c r="K27" s="60"/>
      <c r="L27" s="62"/>
      <c r="M27" s="60"/>
      <c r="N27" s="62"/>
      <c r="O27" s="60"/>
      <c r="P27" s="62"/>
      <c r="Q27"/>
    </row>
    <row r="28" spans="1:17" ht="45.75" customHeight="1" x14ac:dyDescent="0.25">
      <c r="A28" s="69" t="s">
        <v>695</v>
      </c>
      <c r="B28" s="61">
        <v>14</v>
      </c>
      <c r="C28" s="61" t="s">
        <v>320</v>
      </c>
      <c r="D28" s="61" t="s">
        <v>308</v>
      </c>
      <c r="E28" s="61">
        <v>2</v>
      </c>
      <c r="F28" s="62" t="s">
        <v>1307</v>
      </c>
      <c r="G28" s="55" t="str">
        <f t="shared" si="0"/>
        <v>Private</v>
      </c>
      <c r="H28" s="62"/>
      <c r="I28" s="60"/>
      <c r="J28" s="62"/>
      <c r="K28" s="60"/>
      <c r="L28" s="62"/>
      <c r="M28" s="60"/>
      <c r="N28" s="62"/>
      <c r="O28" s="60"/>
      <c r="P28" s="62"/>
      <c r="Q28"/>
    </row>
    <row r="29" spans="1:17" ht="45.75" customHeight="1" x14ac:dyDescent="0.25">
      <c r="A29" s="69" t="s">
        <v>696</v>
      </c>
      <c r="B29" s="61">
        <v>15</v>
      </c>
      <c r="C29" s="61" t="s">
        <v>322</v>
      </c>
      <c r="D29" s="61" t="s">
        <v>308</v>
      </c>
      <c r="E29" s="61">
        <v>1</v>
      </c>
      <c r="F29" s="62" t="s">
        <v>1307</v>
      </c>
      <c r="G29" s="55" t="str">
        <f t="shared" si="0"/>
        <v>Private</v>
      </c>
      <c r="H29" s="62"/>
      <c r="I29" s="60"/>
      <c r="J29" s="62"/>
      <c r="K29" s="60"/>
      <c r="L29" s="62"/>
      <c r="M29" s="60"/>
      <c r="N29" s="62"/>
      <c r="O29" s="60"/>
      <c r="P29" s="62"/>
      <c r="Q29"/>
    </row>
    <row r="30" spans="1:17" ht="45.75" customHeight="1" x14ac:dyDescent="0.25">
      <c r="A30" s="69" t="s">
        <v>697</v>
      </c>
      <c r="B30" s="61">
        <v>16</v>
      </c>
      <c r="C30" s="61" t="s">
        <v>324</v>
      </c>
      <c r="D30" s="61" t="s">
        <v>313</v>
      </c>
      <c r="E30" s="61">
        <v>3</v>
      </c>
      <c r="F30" s="62" t="s">
        <v>1307</v>
      </c>
      <c r="G30" s="55" t="str">
        <f t="shared" si="0"/>
        <v>Public</v>
      </c>
      <c r="H30" s="62"/>
      <c r="I30" s="60"/>
      <c r="J30" s="62"/>
      <c r="K30" s="60"/>
      <c r="L30" s="62"/>
      <c r="M30" s="60"/>
      <c r="N30" s="62"/>
      <c r="O30" s="60"/>
      <c r="P30" s="62"/>
      <c r="Q30"/>
    </row>
    <row r="31" spans="1:17" ht="45.75" customHeight="1" x14ac:dyDescent="0.25">
      <c r="A31" s="69" t="s">
        <v>698</v>
      </c>
      <c r="B31" s="61">
        <v>17</v>
      </c>
      <c r="C31" s="61" t="s">
        <v>326</v>
      </c>
      <c r="D31" s="61" t="s">
        <v>313</v>
      </c>
      <c r="E31" s="61">
        <v>2</v>
      </c>
      <c r="F31" s="62" t="s">
        <v>1307</v>
      </c>
      <c r="G31" s="55" t="str">
        <f t="shared" si="0"/>
        <v>Public</v>
      </c>
      <c r="H31" s="59"/>
      <c r="I31" s="60"/>
      <c r="J31" s="59"/>
      <c r="K31" s="60"/>
      <c r="L31" s="59"/>
      <c r="M31" s="60"/>
      <c r="N31" s="59"/>
      <c r="O31" s="60"/>
      <c r="P31" s="59"/>
      <c r="Q31"/>
    </row>
    <row r="32" spans="1:17" ht="45.75" customHeight="1" x14ac:dyDescent="0.25">
      <c r="A32" s="69" t="s">
        <v>699</v>
      </c>
      <c r="B32" s="61">
        <v>18</v>
      </c>
      <c r="C32" s="61" t="s">
        <v>328</v>
      </c>
      <c r="D32" s="61" t="s">
        <v>329</v>
      </c>
      <c r="E32" s="61">
        <v>0</v>
      </c>
      <c r="F32" s="62" t="s">
        <v>1307</v>
      </c>
      <c r="G32" s="55" t="str">
        <f t="shared" si="0"/>
        <v>Public</v>
      </c>
      <c r="H32" s="59"/>
      <c r="I32" s="60"/>
      <c r="J32" s="59"/>
      <c r="K32" s="60"/>
      <c r="L32" s="59"/>
      <c r="M32" s="60"/>
      <c r="N32" s="59"/>
      <c r="O32" s="60"/>
      <c r="P32" s="59"/>
      <c r="Q32"/>
    </row>
    <row r="33" spans="1:17" ht="45.75" customHeight="1" x14ac:dyDescent="0.25">
      <c r="A33" s="69" t="s">
        <v>700</v>
      </c>
      <c r="B33" s="61">
        <v>19</v>
      </c>
      <c r="C33" s="61" t="s">
        <v>331</v>
      </c>
      <c r="D33" s="61" t="s">
        <v>306</v>
      </c>
      <c r="E33" s="61">
        <v>1</v>
      </c>
      <c r="F33" s="62" t="s">
        <v>1307</v>
      </c>
      <c r="G33" s="55" t="str">
        <f t="shared" si="0"/>
        <v>Private</v>
      </c>
      <c r="H33" s="59"/>
      <c r="I33" s="60"/>
      <c r="J33" s="59"/>
      <c r="K33" s="60"/>
      <c r="L33" s="59"/>
      <c r="M33" s="60"/>
      <c r="N33" s="59"/>
      <c r="O33" s="60"/>
      <c r="P33" s="59"/>
      <c r="Q33"/>
    </row>
    <row r="34" spans="1:17" ht="45.75" customHeight="1" x14ac:dyDescent="0.25">
      <c r="A34" s="69" t="s">
        <v>701</v>
      </c>
      <c r="B34" s="61">
        <v>20</v>
      </c>
      <c r="C34" s="61" t="s">
        <v>333</v>
      </c>
      <c r="D34" s="61" t="s">
        <v>308</v>
      </c>
      <c r="E34" s="61">
        <v>1</v>
      </c>
      <c r="F34" s="62" t="s">
        <v>1307</v>
      </c>
      <c r="G34" s="55" t="str">
        <f t="shared" si="0"/>
        <v>Private</v>
      </c>
      <c r="H34" s="59"/>
      <c r="I34" s="60"/>
      <c r="J34" s="59"/>
      <c r="K34" s="60"/>
      <c r="L34" s="59"/>
      <c r="M34" s="60"/>
      <c r="N34" s="59"/>
      <c r="O34" s="60"/>
      <c r="P34" s="59"/>
      <c r="Q34"/>
    </row>
    <row r="35" spans="1:17" ht="45.75" customHeight="1" x14ac:dyDescent="0.25">
      <c r="A35" s="69" t="s">
        <v>702</v>
      </c>
      <c r="B35" s="61">
        <v>21</v>
      </c>
      <c r="C35" s="61" t="s">
        <v>336</v>
      </c>
      <c r="D35" s="61" t="s">
        <v>308</v>
      </c>
      <c r="E35" s="61">
        <v>1</v>
      </c>
      <c r="F35" s="62" t="s">
        <v>1307</v>
      </c>
      <c r="G35" s="55" t="str">
        <f t="shared" si="0"/>
        <v>Private</v>
      </c>
      <c r="H35" s="59"/>
      <c r="I35" s="60"/>
      <c r="J35" s="59"/>
      <c r="K35" s="60"/>
      <c r="L35" s="59"/>
      <c r="M35" s="60"/>
      <c r="N35" s="59"/>
      <c r="O35" s="60"/>
      <c r="P35" s="59"/>
      <c r="Q35"/>
    </row>
    <row r="36" spans="1:17" ht="45.75" customHeight="1" x14ac:dyDescent="0.25">
      <c r="B36" s="57"/>
      <c r="C36" s="55"/>
      <c r="D36" s="56"/>
      <c r="E36" s="55"/>
      <c r="F36" s="59"/>
      <c r="G36" s="55" t="e">
        <f t="shared" si="0"/>
        <v>#N/A</v>
      </c>
      <c r="H36" s="59"/>
      <c r="I36" s="60"/>
      <c r="J36" s="59"/>
      <c r="K36" s="60"/>
      <c r="L36" s="59"/>
      <c r="M36" s="60"/>
      <c r="N36" s="59"/>
      <c r="O36" s="60"/>
      <c r="P36" s="59"/>
      <c r="Q36"/>
    </row>
    <row r="37" spans="1:17" ht="16.5" customHeight="1" x14ac:dyDescent="0.25">
      <c r="B37" s="66" t="s">
        <v>338</v>
      </c>
      <c r="C37" s="62"/>
      <c r="D37" s="62"/>
      <c r="E37" s="62"/>
      <c r="F37" s="62"/>
      <c r="G37" s="55" t="e">
        <f t="shared" si="0"/>
        <v>#N/A</v>
      </c>
      <c r="H37" s="62"/>
      <c r="I37" s="62"/>
      <c r="J37" s="62"/>
      <c r="K37" s="62"/>
      <c r="L37" s="62"/>
      <c r="M37" s="62"/>
      <c r="N37" s="62"/>
      <c r="O37" s="62"/>
      <c r="P37" s="62"/>
      <c r="Q37"/>
    </row>
    <row r="38" spans="1:17" ht="31.5" customHeight="1" x14ac:dyDescent="0.25">
      <c r="B38" s="66" t="s">
        <v>301</v>
      </c>
      <c r="C38" s="70" t="s">
        <v>302</v>
      </c>
      <c r="D38" s="66" t="s">
        <v>303</v>
      </c>
      <c r="E38" s="70" t="s">
        <v>304</v>
      </c>
      <c r="F38" s="73" t="s">
        <v>1306</v>
      </c>
      <c r="G38" s="55" t="e">
        <f t="shared" si="0"/>
        <v>#N/A</v>
      </c>
      <c r="J38" s="66"/>
      <c r="K38" s="62"/>
      <c r="L38" s="66"/>
      <c r="M38" s="62"/>
      <c r="N38" s="66"/>
      <c r="O38" s="62"/>
      <c r="P38" s="60"/>
      <c r="Q38"/>
    </row>
    <row r="39" spans="1:17" ht="15.75" customHeight="1" x14ac:dyDescent="0.25">
      <c r="A39" s="69" t="s">
        <v>703</v>
      </c>
      <c r="B39" s="71"/>
      <c r="C39" s="63" t="s">
        <v>339</v>
      </c>
      <c r="D39" s="61" t="s">
        <v>306</v>
      </c>
      <c r="E39" s="63">
        <v>1</v>
      </c>
      <c r="F39" s="62" t="s">
        <v>1308</v>
      </c>
      <c r="G39" s="55" t="str">
        <f t="shared" si="0"/>
        <v>Private</v>
      </c>
      <c r="J39" s="61"/>
      <c r="K39" s="62"/>
      <c r="L39" s="61"/>
      <c r="M39" s="62"/>
      <c r="N39" s="61"/>
      <c r="O39" s="62"/>
      <c r="P39" s="61"/>
      <c r="Q39"/>
    </row>
    <row r="40" spans="1:17" ht="30" customHeight="1" x14ac:dyDescent="0.25">
      <c r="A40" s="69" t="s">
        <v>704</v>
      </c>
      <c r="B40" s="71"/>
      <c r="C40" s="63" t="s">
        <v>341</v>
      </c>
      <c r="D40" s="61" t="s">
        <v>342</v>
      </c>
      <c r="E40" s="63">
        <v>1</v>
      </c>
      <c r="F40" s="62" t="s">
        <v>1308</v>
      </c>
      <c r="G40" s="55" t="str">
        <f t="shared" si="0"/>
        <v>Private</v>
      </c>
      <c r="J40" s="61"/>
      <c r="K40" s="62"/>
      <c r="L40" s="61"/>
      <c r="M40" s="62"/>
      <c r="N40" s="61"/>
      <c r="O40" s="62"/>
      <c r="P40" s="61"/>
      <c r="Q40"/>
    </row>
    <row r="41" spans="1:17" ht="30" customHeight="1" x14ac:dyDescent="0.25">
      <c r="A41" s="69" t="s">
        <v>705</v>
      </c>
      <c r="B41" s="71"/>
      <c r="C41" s="63" t="s">
        <v>344</v>
      </c>
      <c r="D41" s="61" t="s">
        <v>306</v>
      </c>
      <c r="E41" s="63">
        <v>1</v>
      </c>
      <c r="F41" s="62" t="s">
        <v>1308</v>
      </c>
      <c r="G41" s="55" t="str">
        <f t="shared" si="0"/>
        <v>Private</v>
      </c>
      <c r="J41" s="61"/>
      <c r="K41" s="62"/>
      <c r="L41" s="61"/>
      <c r="M41" s="62"/>
      <c r="N41" s="61"/>
      <c r="O41" s="62"/>
      <c r="P41" s="61"/>
      <c r="Q41"/>
    </row>
    <row r="42" spans="1:17" ht="30" customHeight="1" x14ac:dyDescent="0.25">
      <c r="A42" s="69" t="s">
        <v>706</v>
      </c>
      <c r="B42" s="71"/>
      <c r="C42" s="63" t="s">
        <v>346</v>
      </c>
      <c r="D42" s="61" t="s">
        <v>308</v>
      </c>
      <c r="E42" s="63">
        <v>1</v>
      </c>
      <c r="F42" s="62" t="s">
        <v>1308</v>
      </c>
      <c r="G42" s="55" t="str">
        <f t="shared" si="0"/>
        <v>Private</v>
      </c>
      <c r="J42" s="61"/>
      <c r="K42" s="62"/>
      <c r="L42" s="61"/>
      <c r="M42" s="62"/>
      <c r="N42" s="61"/>
      <c r="O42" s="62"/>
      <c r="P42" s="61"/>
      <c r="Q42"/>
    </row>
    <row r="43" spans="1:17" ht="60" customHeight="1" x14ac:dyDescent="0.25">
      <c r="A43" s="69" t="s">
        <v>707</v>
      </c>
      <c r="B43" s="71"/>
      <c r="C43" s="63" t="s">
        <v>348</v>
      </c>
      <c r="D43" s="61" t="s">
        <v>308</v>
      </c>
      <c r="E43" s="63">
        <v>1</v>
      </c>
      <c r="F43" s="62" t="s">
        <v>1308</v>
      </c>
      <c r="G43" s="55" t="str">
        <f t="shared" si="0"/>
        <v>Private</v>
      </c>
      <c r="J43" s="61"/>
      <c r="K43" s="62"/>
      <c r="L43" s="61"/>
      <c r="M43" s="62"/>
      <c r="N43" s="61"/>
      <c r="O43" s="62"/>
      <c r="P43" s="61"/>
      <c r="Q43"/>
    </row>
    <row r="44" spans="1:17" ht="15.75" customHeight="1" x14ac:dyDescent="0.25">
      <c r="A44" s="69" t="s">
        <v>708</v>
      </c>
      <c r="B44" s="71"/>
      <c r="C44" s="63" t="s">
        <v>350</v>
      </c>
      <c r="D44" s="61" t="s">
        <v>308</v>
      </c>
      <c r="E44" s="63">
        <v>1</v>
      </c>
      <c r="F44" s="62" t="s">
        <v>1308</v>
      </c>
      <c r="G44" s="55" t="str">
        <f t="shared" si="0"/>
        <v>Private</v>
      </c>
      <c r="J44" s="61"/>
      <c r="K44" s="62"/>
      <c r="L44" s="61"/>
      <c r="M44" s="62"/>
      <c r="N44" s="61"/>
      <c r="O44" s="62"/>
      <c r="P44" s="61"/>
      <c r="Q44"/>
    </row>
    <row r="45" spans="1:17" ht="15.75" customHeight="1" x14ac:dyDescent="0.25">
      <c r="A45" s="69" t="s">
        <v>709</v>
      </c>
      <c r="B45" s="71"/>
      <c r="C45" s="63" t="s">
        <v>352</v>
      </c>
      <c r="D45" s="61" t="s">
        <v>308</v>
      </c>
      <c r="E45" s="63">
        <v>1</v>
      </c>
      <c r="F45" s="62" t="s">
        <v>1308</v>
      </c>
      <c r="G45" s="55" t="str">
        <f t="shared" si="0"/>
        <v>Private</v>
      </c>
      <c r="J45" s="61"/>
      <c r="K45" s="62"/>
      <c r="L45" s="61"/>
      <c r="M45" s="62"/>
      <c r="N45" s="61"/>
      <c r="O45" s="62"/>
      <c r="P45" s="61"/>
      <c r="Q45"/>
    </row>
    <row r="46" spans="1:17" ht="15.75" customHeight="1" x14ac:dyDescent="0.25">
      <c r="A46" s="69" t="s">
        <v>710</v>
      </c>
      <c r="B46" s="71"/>
      <c r="C46" s="63" t="s">
        <v>354</v>
      </c>
      <c r="D46" s="61" t="s">
        <v>308</v>
      </c>
      <c r="E46" s="63">
        <v>1</v>
      </c>
      <c r="F46" s="62" t="s">
        <v>1308</v>
      </c>
      <c r="G46" s="55" t="str">
        <f t="shared" si="0"/>
        <v>Private</v>
      </c>
      <c r="J46" s="61"/>
      <c r="K46" s="62"/>
      <c r="L46" s="61"/>
      <c r="M46" s="62"/>
      <c r="N46" s="61"/>
      <c r="O46" s="62"/>
      <c r="P46" s="61"/>
      <c r="Q46"/>
    </row>
    <row r="47" spans="1:17" ht="15.75" customHeight="1" x14ac:dyDescent="0.25">
      <c r="A47" s="69" t="s">
        <v>711</v>
      </c>
      <c r="B47" s="71"/>
      <c r="C47" s="63" t="s">
        <v>356</v>
      </c>
      <c r="D47" s="61" t="s">
        <v>308</v>
      </c>
      <c r="E47" s="63">
        <v>1</v>
      </c>
      <c r="F47" s="62" t="s">
        <v>1308</v>
      </c>
      <c r="G47" s="55" t="str">
        <f t="shared" si="0"/>
        <v>Private</v>
      </c>
      <c r="J47" s="61"/>
      <c r="K47" s="62"/>
      <c r="L47" s="61"/>
      <c r="M47" s="62"/>
      <c r="N47" s="61"/>
      <c r="O47" s="62"/>
      <c r="P47" s="61"/>
      <c r="Q47"/>
    </row>
    <row r="48" spans="1:17" ht="15.75" customHeight="1" x14ac:dyDescent="0.25">
      <c r="A48" s="69" t="s">
        <v>712</v>
      </c>
      <c r="B48" s="71"/>
      <c r="C48" s="63" t="s">
        <v>358</v>
      </c>
      <c r="D48" s="61" t="s">
        <v>308</v>
      </c>
      <c r="E48" s="63">
        <v>1</v>
      </c>
      <c r="F48" s="62" t="s">
        <v>1308</v>
      </c>
      <c r="G48" s="55" t="str">
        <f t="shared" si="0"/>
        <v>Private</v>
      </c>
      <c r="J48" s="61"/>
      <c r="K48" s="62"/>
      <c r="L48" s="61"/>
      <c r="M48" s="62"/>
      <c r="N48" s="61"/>
      <c r="O48" s="62"/>
      <c r="P48" s="61"/>
      <c r="Q48"/>
    </row>
    <row r="49" spans="1:17" ht="30" customHeight="1" x14ac:dyDescent="0.25">
      <c r="A49" s="69" t="s">
        <v>713</v>
      </c>
      <c r="B49" s="71"/>
      <c r="C49" s="63" t="s">
        <v>360</v>
      </c>
      <c r="D49" s="61" t="s">
        <v>308</v>
      </c>
      <c r="E49" s="63">
        <v>0</v>
      </c>
      <c r="F49" s="62" t="s">
        <v>1308</v>
      </c>
      <c r="G49" s="55" t="str">
        <f t="shared" si="0"/>
        <v>Private</v>
      </c>
      <c r="J49" s="61"/>
      <c r="K49" s="62"/>
      <c r="L49" s="61"/>
      <c r="M49" s="62"/>
      <c r="N49" s="61"/>
      <c r="O49" s="62"/>
      <c r="P49" s="61"/>
      <c r="Q49"/>
    </row>
    <row r="50" spans="1:17" ht="15.75" customHeight="1" x14ac:dyDescent="0.25">
      <c r="A50" s="69" t="s">
        <v>714</v>
      </c>
      <c r="B50" s="71"/>
      <c r="C50" s="63" t="s">
        <v>363</v>
      </c>
      <c r="D50" s="61" t="s">
        <v>308</v>
      </c>
      <c r="E50" s="63">
        <v>1</v>
      </c>
      <c r="F50" s="62" t="s">
        <v>1308</v>
      </c>
      <c r="G50" s="55" t="str">
        <f t="shared" si="0"/>
        <v>Private</v>
      </c>
      <c r="J50" s="61"/>
      <c r="K50" s="62"/>
      <c r="L50" s="61"/>
      <c r="M50" s="62"/>
      <c r="N50" s="61"/>
      <c r="O50" s="62"/>
      <c r="P50" s="61"/>
      <c r="Q50"/>
    </row>
    <row r="51" spans="1:17" ht="30" customHeight="1" x14ac:dyDescent="0.25">
      <c r="A51" s="69" t="s">
        <v>715</v>
      </c>
      <c r="B51" s="71"/>
      <c r="C51" s="63" t="s">
        <v>365</v>
      </c>
      <c r="D51" s="61" t="s">
        <v>308</v>
      </c>
      <c r="E51" s="63">
        <v>1</v>
      </c>
      <c r="F51" s="62" t="s">
        <v>1308</v>
      </c>
      <c r="G51" s="55" t="str">
        <f t="shared" si="0"/>
        <v>Private</v>
      </c>
      <c r="J51" s="61"/>
      <c r="K51" s="62"/>
      <c r="L51" s="61"/>
      <c r="M51" s="62"/>
      <c r="N51" s="61"/>
      <c r="O51" s="62"/>
      <c r="P51" s="61"/>
      <c r="Q51"/>
    </row>
    <row r="52" spans="1:17" ht="30" customHeight="1" x14ac:dyDescent="0.25">
      <c r="A52" s="69" t="s">
        <v>716</v>
      </c>
      <c r="B52" s="71"/>
      <c r="C52" s="63" t="s">
        <v>367</v>
      </c>
      <c r="D52" s="61" t="s">
        <v>308</v>
      </c>
      <c r="E52" s="63">
        <v>0</v>
      </c>
      <c r="F52" s="62" t="s">
        <v>1308</v>
      </c>
      <c r="G52" s="55" t="str">
        <f t="shared" si="0"/>
        <v>Private</v>
      </c>
      <c r="J52" s="61"/>
      <c r="K52" s="62"/>
      <c r="L52" s="61"/>
      <c r="M52" s="62"/>
      <c r="N52" s="61"/>
      <c r="O52" s="62"/>
      <c r="P52" s="61"/>
      <c r="Q52"/>
    </row>
    <row r="53" spans="1:17" ht="30" customHeight="1" x14ac:dyDescent="0.25">
      <c r="A53" s="69" t="s">
        <v>717</v>
      </c>
      <c r="B53" s="71"/>
      <c r="C53" s="63" t="s">
        <v>369</v>
      </c>
      <c r="D53" s="61" t="s">
        <v>308</v>
      </c>
      <c r="E53" s="63">
        <v>1</v>
      </c>
      <c r="F53" s="62" t="s">
        <v>1308</v>
      </c>
      <c r="G53" s="55" t="str">
        <f t="shared" si="0"/>
        <v>Private</v>
      </c>
      <c r="J53" s="61"/>
      <c r="K53" s="62"/>
      <c r="L53" s="61"/>
      <c r="M53" s="62"/>
      <c r="N53" s="61"/>
      <c r="O53" s="62"/>
      <c r="P53" s="61"/>
      <c r="Q53"/>
    </row>
    <row r="54" spans="1:17" ht="90" customHeight="1" x14ac:dyDescent="0.25">
      <c r="A54" s="69" t="s">
        <v>718</v>
      </c>
      <c r="B54" s="71"/>
      <c r="C54" s="63" t="s">
        <v>371</v>
      </c>
      <c r="D54" s="61" t="s">
        <v>308</v>
      </c>
      <c r="E54" s="63">
        <v>1</v>
      </c>
      <c r="F54" s="62" t="s">
        <v>1308</v>
      </c>
      <c r="G54" s="55" t="str">
        <f t="shared" si="0"/>
        <v>Private</v>
      </c>
      <c r="J54" s="61"/>
      <c r="K54" s="62"/>
      <c r="L54" s="61"/>
      <c r="M54" s="62"/>
      <c r="N54" s="61"/>
      <c r="O54" s="62"/>
      <c r="P54" s="61"/>
      <c r="Q54"/>
    </row>
    <row r="55" spans="1:17" ht="15.75" customHeight="1" x14ac:dyDescent="0.25">
      <c r="A55" s="69" t="s">
        <v>719</v>
      </c>
      <c r="B55" s="71"/>
      <c r="C55" s="63" t="s">
        <v>374</v>
      </c>
      <c r="D55" s="61" t="s">
        <v>308</v>
      </c>
      <c r="E55" s="63">
        <v>2</v>
      </c>
      <c r="F55" s="62" t="s">
        <v>1308</v>
      </c>
      <c r="G55" s="55" t="str">
        <f t="shared" si="0"/>
        <v>Private</v>
      </c>
      <c r="J55" s="61"/>
      <c r="K55" s="62"/>
      <c r="L55" s="61"/>
      <c r="M55" s="62"/>
      <c r="N55" s="61"/>
      <c r="O55" s="62"/>
      <c r="P55" s="61"/>
      <c r="Q55"/>
    </row>
    <row r="56" spans="1:17" ht="30" customHeight="1" x14ac:dyDescent="0.25">
      <c r="A56" s="69" t="s">
        <v>720</v>
      </c>
      <c r="B56" s="71"/>
      <c r="C56" s="63" t="s">
        <v>376</v>
      </c>
      <c r="D56" s="61" t="s">
        <v>308</v>
      </c>
      <c r="E56" s="63">
        <v>0</v>
      </c>
      <c r="F56" s="62" t="s">
        <v>1308</v>
      </c>
      <c r="G56" s="55" t="str">
        <f t="shared" si="0"/>
        <v>Private</v>
      </c>
      <c r="J56" s="61"/>
      <c r="K56" s="62"/>
      <c r="L56" s="61"/>
      <c r="M56" s="62"/>
      <c r="N56" s="61"/>
      <c r="O56" s="62"/>
      <c r="P56" s="61"/>
      <c r="Q56"/>
    </row>
    <row r="57" spans="1:17" ht="15.75" customHeight="1" x14ac:dyDescent="0.25">
      <c r="A57" s="69" t="s">
        <v>721</v>
      </c>
      <c r="B57" s="71"/>
      <c r="C57" s="63" t="s">
        <v>378</v>
      </c>
      <c r="D57" s="61" t="s">
        <v>308</v>
      </c>
      <c r="E57" s="63">
        <v>1</v>
      </c>
      <c r="F57" s="62" t="s">
        <v>1308</v>
      </c>
      <c r="G57" s="55" t="str">
        <f t="shared" si="0"/>
        <v>Private</v>
      </c>
      <c r="J57" s="61"/>
      <c r="K57" s="62"/>
      <c r="L57" s="61"/>
      <c r="M57" s="62"/>
      <c r="N57" s="61"/>
      <c r="O57" s="62"/>
      <c r="P57" s="61"/>
      <c r="Q57"/>
    </row>
    <row r="58" spans="1:17" ht="15.75" customHeight="1" x14ac:dyDescent="0.25">
      <c r="A58" s="69" t="s">
        <v>722</v>
      </c>
      <c r="B58" s="71"/>
      <c r="C58" s="63" t="s">
        <v>380</v>
      </c>
      <c r="D58" s="61" t="s">
        <v>308</v>
      </c>
      <c r="E58" s="63">
        <v>1</v>
      </c>
      <c r="F58" s="62" t="s">
        <v>1308</v>
      </c>
      <c r="G58" s="55" t="str">
        <f t="shared" si="0"/>
        <v>Private</v>
      </c>
      <c r="J58" s="61"/>
      <c r="K58" s="62"/>
      <c r="L58" s="61"/>
      <c r="M58" s="62"/>
      <c r="N58" s="61"/>
      <c r="O58" s="62"/>
      <c r="P58" s="61"/>
      <c r="Q58"/>
    </row>
    <row r="59" spans="1:17" ht="15.75" customHeight="1" x14ac:dyDescent="0.25">
      <c r="A59" s="69" t="s">
        <v>723</v>
      </c>
      <c r="B59" s="71"/>
      <c r="C59" s="63" t="s">
        <v>382</v>
      </c>
      <c r="D59" s="61" t="s">
        <v>308</v>
      </c>
      <c r="E59" s="63">
        <v>1</v>
      </c>
      <c r="F59" s="62" t="s">
        <v>1308</v>
      </c>
      <c r="G59" s="55" t="str">
        <f t="shared" si="0"/>
        <v>Private</v>
      </c>
      <c r="J59" s="61"/>
      <c r="K59" s="62"/>
      <c r="L59" s="61"/>
      <c r="M59" s="62"/>
      <c r="N59" s="61"/>
      <c r="O59" s="62"/>
      <c r="P59" s="61"/>
      <c r="Q59"/>
    </row>
    <row r="60" spans="1:17" ht="15.75" customHeight="1" x14ac:dyDescent="0.25">
      <c r="A60" s="69" t="s">
        <v>724</v>
      </c>
      <c r="B60" s="71"/>
      <c r="C60" s="63" t="s">
        <v>384</v>
      </c>
      <c r="D60" s="61" t="s">
        <v>385</v>
      </c>
      <c r="E60" s="63">
        <v>1</v>
      </c>
      <c r="F60" s="62" t="s">
        <v>1308</v>
      </c>
      <c r="G60" s="55" t="str">
        <f t="shared" si="0"/>
        <v>Public</v>
      </c>
      <c r="J60" s="61"/>
      <c r="K60" s="62"/>
      <c r="L60" s="61"/>
      <c r="M60" s="62"/>
      <c r="N60" s="61"/>
      <c r="O60" s="62"/>
      <c r="P60" s="61"/>
      <c r="Q60"/>
    </row>
    <row r="61" spans="1:17" ht="15.75" customHeight="1" x14ac:dyDescent="0.25">
      <c r="A61" s="69" t="s">
        <v>725</v>
      </c>
      <c r="B61" s="71"/>
      <c r="C61" s="63" t="s">
        <v>387</v>
      </c>
      <c r="D61" s="61" t="s">
        <v>373</v>
      </c>
      <c r="E61" s="63">
        <v>1</v>
      </c>
      <c r="F61" s="62" t="s">
        <v>1308</v>
      </c>
      <c r="G61" s="55" t="str">
        <f t="shared" si="0"/>
        <v>Private</v>
      </c>
      <c r="J61" s="61"/>
      <c r="K61" s="62"/>
      <c r="L61" s="61"/>
      <c r="M61" s="62"/>
      <c r="N61" s="61"/>
      <c r="O61" s="62"/>
      <c r="P61" s="61"/>
      <c r="Q61"/>
    </row>
    <row r="62" spans="1:17" ht="45" customHeight="1" x14ac:dyDescent="0.25">
      <c r="A62" s="69" t="s">
        <v>726</v>
      </c>
      <c r="B62" s="71"/>
      <c r="C62" s="63" t="s">
        <v>389</v>
      </c>
      <c r="D62" s="61" t="s">
        <v>385</v>
      </c>
      <c r="E62" s="63">
        <v>1</v>
      </c>
      <c r="F62" s="62" t="s">
        <v>1308</v>
      </c>
      <c r="G62" s="55" t="str">
        <f t="shared" si="0"/>
        <v>Public</v>
      </c>
      <c r="J62" s="61"/>
      <c r="K62" s="62"/>
      <c r="L62" s="61"/>
      <c r="M62" s="62"/>
      <c r="N62" s="61"/>
      <c r="O62" s="62"/>
      <c r="P62" s="61"/>
      <c r="Q62"/>
    </row>
    <row r="63" spans="1:17" ht="15.75" customHeight="1" x14ac:dyDescent="0.25">
      <c r="A63" s="69" t="s">
        <v>727</v>
      </c>
      <c r="B63" s="71"/>
      <c r="C63" s="63" t="s">
        <v>392</v>
      </c>
      <c r="D63" s="61" t="s">
        <v>308</v>
      </c>
      <c r="E63" s="63">
        <v>2</v>
      </c>
      <c r="F63" s="62" t="s">
        <v>1308</v>
      </c>
      <c r="G63" s="55" t="str">
        <f t="shared" si="0"/>
        <v>Private</v>
      </c>
      <c r="J63" s="61"/>
      <c r="K63" s="62"/>
      <c r="L63" s="61"/>
      <c r="M63" s="62"/>
      <c r="N63" s="61"/>
      <c r="O63" s="62"/>
      <c r="P63" s="61"/>
      <c r="Q63"/>
    </row>
    <row r="64" spans="1:17" ht="15.75" customHeight="1" x14ac:dyDescent="0.25">
      <c r="A64" s="69" t="s">
        <v>728</v>
      </c>
      <c r="B64" s="71"/>
      <c r="C64" s="63" t="s">
        <v>394</v>
      </c>
      <c r="D64" s="61" t="s">
        <v>308</v>
      </c>
      <c r="E64" s="63">
        <v>0</v>
      </c>
      <c r="F64" s="62" t="s">
        <v>1308</v>
      </c>
      <c r="G64" s="55" t="str">
        <f t="shared" si="0"/>
        <v>Private</v>
      </c>
      <c r="J64" s="61"/>
      <c r="K64" s="62"/>
      <c r="L64" s="61"/>
      <c r="M64" s="62"/>
      <c r="N64" s="61"/>
      <c r="O64" s="62"/>
      <c r="P64" s="61"/>
      <c r="Q64"/>
    </row>
    <row r="65" spans="1:17" ht="15.75" customHeight="1" x14ac:dyDescent="0.25">
      <c r="A65" s="69" t="s">
        <v>729</v>
      </c>
      <c r="B65" s="71"/>
      <c r="C65" s="63" t="s">
        <v>396</v>
      </c>
      <c r="D65" s="61" t="s">
        <v>308</v>
      </c>
      <c r="E65" s="63">
        <v>1</v>
      </c>
      <c r="F65" s="62" t="s">
        <v>1308</v>
      </c>
      <c r="G65" s="55" t="str">
        <f t="shared" si="0"/>
        <v>Private</v>
      </c>
      <c r="J65" s="61"/>
      <c r="K65" s="62"/>
      <c r="L65" s="61"/>
      <c r="M65" s="62"/>
      <c r="N65" s="61"/>
      <c r="O65" s="62"/>
      <c r="P65" s="61"/>
      <c r="Q65"/>
    </row>
    <row r="66" spans="1:17" ht="15.75" customHeight="1" x14ac:dyDescent="0.25">
      <c r="A66" s="69" t="s">
        <v>730</v>
      </c>
      <c r="B66" s="72"/>
      <c r="C66" s="61" t="s">
        <v>398</v>
      </c>
      <c r="D66" s="63" t="s">
        <v>308</v>
      </c>
      <c r="E66" s="63">
        <v>1</v>
      </c>
      <c r="F66" s="62" t="s">
        <v>1308</v>
      </c>
      <c r="G66" s="55" t="str">
        <f t="shared" si="0"/>
        <v>Private</v>
      </c>
      <c r="J66" s="61"/>
      <c r="K66" s="62"/>
      <c r="L66" s="63"/>
      <c r="M66" s="62"/>
      <c r="N66" s="61"/>
      <c r="O66" s="62"/>
      <c r="P66" s="63"/>
      <c r="Q66"/>
    </row>
    <row r="67" spans="1:17" ht="15.75" customHeight="1" x14ac:dyDescent="0.25">
      <c r="A67" s="69" t="s">
        <v>731</v>
      </c>
      <c r="B67" s="72"/>
      <c r="C67" s="61" t="s">
        <v>400</v>
      </c>
      <c r="D67" s="63" t="s">
        <v>308</v>
      </c>
      <c r="E67" s="63">
        <v>2</v>
      </c>
      <c r="F67" s="62" t="s">
        <v>1308</v>
      </c>
      <c r="G67" s="55" t="str">
        <f t="shared" si="0"/>
        <v>Private</v>
      </c>
      <c r="J67" s="61"/>
      <c r="K67" s="62"/>
      <c r="L67" s="63"/>
      <c r="M67" s="62"/>
      <c r="N67" s="61"/>
      <c r="O67" s="62"/>
      <c r="P67" s="63"/>
      <c r="Q67"/>
    </row>
    <row r="68" spans="1:17" ht="15.75" customHeight="1" x14ac:dyDescent="0.25">
      <c r="A68" s="69" t="s">
        <v>732</v>
      </c>
      <c r="B68" s="72"/>
      <c r="C68" s="61" t="s">
        <v>402</v>
      </c>
      <c r="D68" s="63" t="s">
        <v>308</v>
      </c>
      <c r="E68" s="63">
        <v>1</v>
      </c>
      <c r="F68" s="62" t="s">
        <v>1308</v>
      </c>
      <c r="G68" s="55" t="str">
        <f t="shared" si="0"/>
        <v>Private</v>
      </c>
      <c r="J68" s="61"/>
      <c r="K68" s="62"/>
      <c r="L68" s="63"/>
      <c r="M68" s="62"/>
      <c r="N68" s="61"/>
      <c r="O68" s="62"/>
      <c r="P68" s="63"/>
      <c r="Q68"/>
    </row>
    <row r="69" spans="1:17" ht="15.75" customHeight="1" x14ac:dyDescent="0.25">
      <c r="A69" s="69" t="s">
        <v>733</v>
      </c>
      <c r="B69" s="72"/>
      <c r="C69" s="61" t="s">
        <v>404</v>
      </c>
      <c r="D69" s="63" t="s">
        <v>308</v>
      </c>
      <c r="E69" s="63">
        <v>1</v>
      </c>
      <c r="F69" s="62" t="s">
        <v>1308</v>
      </c>
      <c r="G69" s="55" t="str">
        <f t="shared" ref="G69:G132" si="1">VLOOKUP(D69,$Q$3:$R$14,2,FALSE)</f>
        <v>Private</v>
      </c>
      <c r="J69" s="61"/>
      <c r="K69" s="62"/>
      <c r="L69" s="63"/>
      <c r="M69" s="62"/>
      <c r="N69" s="61"/>
      <c r="O69" s="62"/>
      <c r="P69" s="63"/>
      <c r="Q69"/>
    </row>
    <row r="70" spans="1:17" ht="30" customHeight="1" x14ac:dyDescent="0.25">
      <c r="A70" s="69" t="s">
        <v>734</v>
      </c>
      <c r="B70" s="72"/>
      <c r="C70" s="61" t="s">
        <v>406</v>
      </c>
      <c r="D70" s="63" t="s">
        <v>308</v>
      </c>
      <c r="E70" s="63">
        <v>1</v>
      </c>
      <c r="F70" s="62" t="s">
        <v>1308</v>
      </c>
      <c r="G70" s="55" t="str">
        <f t="shared" si="1"/>
        <v>Private</v>
      </c>
      <c r="J70" s="61"/>
      <c r="K70" s="62"/>
      <c r="L70" s="63"/>
      <c r="M70" s="62"/>
      <c r="N70" s="61"/>
      <c r="O70" s="62"/>
      <c r="P70" s="63"/>
      <c r="Q70"/>
    </row>
    <row r="71" spans="1:17" ht="30" customHeight="1" x14ac:dyDescent="0.25">
      <c r="A71" s="69" t="s">
        <v>735</v>
      </c>
      <c r="B71" s="72"/>
      <c r="C71" s="61" t="s">
        <v>408</v>
      </c>
      <c r="D71" s="63" t="s">
        <v>308</v>
      </c>
      <c r="E71" s="63">
        <v>1</v>
      </c>
      <c r="F71" s="62" t="s">
        <v>1308</v>
      </c>
      <c r="G71" s="55" t="str">
        <f t="shared" si="1"/>
        <v>Private</v>
      </c>
      <c r="J71" s="61"/>
      <c r="K71" s="62"/>
      <c r="L71" s="63"/>
      <c r="M71" s="62"/>
      <c r="N71" s="61"/>
      <c r="O71" s="62"/>
      <c r="P71" s="63"/>
      <c r="Q71"/>
    </row>
    <row r="72" spans="1:17" ht="15.75" customHeight="1" x14ac:dyDescent="0.25">
      <c r="A72" s="69" t="s">
        <v>736</v>
      </c>
      <c r="B72" s="72"/>
      <c r="C72" s="63" t="s">
        <v>410</v>
      </c>
      <c r="D72" s="63" t="s">
        <v>306</v>
      </c>
      <c r="E72" s="63">
        <v>1</v>
      </c>
      <c r="F72" s="62" t="s">
        <v>1308</v>
      </c>
      <c r="G72" s="55" t="str">
        <f t="shared" si="1"/>
        <v>Private</v>
      </c>
      <c r="J72" s="61"/>
      <c r="K72" s="62"/>
      <c r="L72" s="61"/>
      <c r="M72" s="62"/>
      <c r="N72" s="61"/>
      <c r="O72" s="62"/>
      <c r="P72" s="63"/>
      <c r="Q72"/>
    </row>
    <row r="73" spans="1:17" ht="15.75" customHeight="1" x14ac:dyDescent="0.25">
      <c r="A73" s="69" t="s">
        <v>737</v>
      </c>
      <c r="B73" s="72"/>
      <c r="C73" s="63" t="s">
        <v>412</v>
      </c>
      <c r="D73" s="63" t="s">
        <v>308</v>
      </c>
      <c r="E73" s="63">
        <v>0</v>
      </c>
      <c r="F73" s="62" t="s">
        <v>1308</v>
      </c>
      <c r="G73" s="55" t="str">
        <f t="shared" si="1"/>
        <v>Private</v>
      </c>
      <c r="J73" s="61"/>
      <c r="K73" s="62"/>
      <c r="L73" s="61"/>
      <c r="M73" s="62"/>
      <c r="N73" s="61"/>
      <c r="O73" s="62"/>
      <c r="P73" s="63"/>
      <c r="Q73"/>
    </row>
    <row r="74" spans="1:17" ht="15.75" customHeight="1" x14ac:dyDescent="0.25">
      <c r="A74" s="69" t="s">
        <v>738</v>
      </c>
      <c r="B74" s="72"/>
      <c r="C74" s="63" t="s">
        <v>414</v>
      </c>
      <c r="D74" s="63" t="s">
        <v>308</v>
      </c>
      <c r="E74" s="63">
        <v>1</v>
      </c>
      <c r="F74" s="62" t="s">
        <v>1308</v>
      </c>
      <c r="G74" s="55" t="str">
        <f t="shared" si="1"/>
        <v>Private</v>
      </c>
      <c r="J74" s="61"/>
      <c r="K74" s="62"/>
      <c r="L74" s="61"/>
      <c r="M74" s="62"/>
      <c r="N74" s="61"/>
      <c r="O74" s="62"/>
      <c r="P74" s="63"/>
      <c r="Q74"/>
    </row>
    <row r="75" spans="1:17" ht="15.75" customHeight="1" x14ac:dyDescent="0.25">
      <c r="A75" s="69" t="s">
        <v>739</v>
      </c>
      <c r="B75" s="72"/>
      <c r="C75" s="63" t="s">
        <v>416</v>
      </c>
      <c r="D75" s="63" t="s">
        <v>308</v>
      </c>
      <c r="E75" s="63">
        <v>2</v>
      </c>
      <c r="F75" s="62" t="s">
        <v>1308</v>
      </c>
      <c r="G75" s="55" t="str">
        <f t="shared" si="1"/>
        <v>Private</v>
      </c>
      <c r="J75" s="61"/>
      <c r="K75" s="62"/>
      <c r="L75" s="61"/>
      <c r="M75" s="62"/>
      <c r="N75" s="61"/>
      <c r="O75" s="62"/>
      <c r="P75" s="63"/>
      <c r="Q75"/>
    </row>
    <row r="76" spans="1:17" ht="15.75" customHeight="1" x14ac:dyDescent="0.25">
      <c r="A76" s="69" t="s">
        <v>740</v>
      </c>
      <c r="B76" s="72"/>
      <c r="C76" s="63" t="s">
        <v>418</v>
      </c>
      <c r="D76" s="63" t="s">
        <v>308</v>
      </c>
      <c r="E76" s="63">
        <v>1</v>
      </c>
      <c r="F76" s="62" t="s">
        <v>1308</v>
      </c>
      <c r="G76" s="55" t="str">
        <f t="shared" si="1"/>
        <v>Private</v>
      </c>
      <c r="J76" s="61"/>
      <c r="K76" s="62"/>
      <c r="L76" s="61"/>
      <c r="M76" s="62"/>
      <c r="N76" s="61"/>
      <c r="O76" s="62"/>
      <c r="P76" s="63"/>
      <c r="Q76"/>
    </row>
    <row r="77" spans="1:17" ht="30" customHeight="1" x14ac:dyDescent="0.25">
      <c r="A77" s="69" t="s">
        <v>741</v>
      </c>
      <c r="B77" s="72"/>
      <c r="C77" s="63" t="s">
        <v>420</v>
      </c>
      <c r="D77" s="63" t="s">
        <v>308</v>
      </c>
      <c r="E77" s="63">
        <v>1</v>
      </c>
      <c r="F77" s="62" t="s">
        <v>1308</v>
      </c>
      <c r="G77" s="55" t="str">
        <f t="shared" si="1"/>
        <v>Private</v>
      </c>
      <c r="J77" s="61"/>
      <c r="K77" s="62"/>
      <c r="L77" s="61"/>
      <c r="M77" s="62"/>
      <c r="N77" s="61"/>
      <c r="O77" s="62"/>
      <c r="P77" s="63"/>
      <c r="Q77"/>
    </row>
    <row r="78" spans="1:17" ht="30" customHeight="1" x14ac:dyDescent="0.25">
      <c r="A78" s="69" t="s">
        <v>742</v>
      </c>
      <c r="B78" s="72"/>
      <c r="C78" s="61" t="s">
        <v>422</v>
      </c>
      <c r="D78" s="63" t="s">
        <v>308</v>
      </c>
      <c r="E78" s="63">
        <v>1</v>
      </c>
      <c r="F78" s="62" t="s">
        <v>1308</v>
      </c>
      <c r="G78" s="55" t="str">
        <f t="shared" si="1"/>
        <v>Private</v>
      </c>
      <c r="J78" s="61"/>
      <c r="K78" s="62"/>
      <c r="L78" s="61"/>
      <c r="M78" s="62"/>
      <c r="N78" s="61"/>
      <c r="O78" s="62"/>
      <c r="P78" s="63"/>
      <c r="Q78"/>
    </row>
    <row r="79" spans="1:17" ht="15.75" customHeight="1" x14ac:dyDescent="0.25">
      <c r="A79" s="69" t="s">
        <v>743</v>
      </c>
      <c r="B79" s="72"/>
      <c r="C79" s="63" t="s">
        <v>424</v>
      </c>
      <c r="D79" s="63" t="s">
        <v>308</v>
      </c>
      <c r="E79" s="63">
        <v>1</v>
      </c>
      <c r="F79" s="62" t="s">
        <v>1308</v>
      </c>
      <c r="G79" s="55" t="str">
        <f t="shared" si="1"/>
        <v>Private</v>
      </c>
      <c r="J79" s="61"/>
      <c r="K79" s="62"/>
      <c r="L79" s="61"/>
      <c r="M79" s="62"/>
      <c r="N79" s="61"/>
      <c r="O79" s="62"/>
      <c r="P79" s="63"/>
      <c r="Q79"/>
    </row>
    <row r="80" spans="1:17" ht="15.75" customHeight="1" x14ac:dyDescent="0.25">
      <c r="A80" s="69" t="s">
        <v>744</v>
      </c>
      <c r="B80" s="72"/>
      <c r="C80" s="63" t="s">
        <v>426</v>
      </c>
      <c r="D80" s="63" t="s">
        <v>308</v>
      </c>
      <c r="E80" s="63">
        <v>0</v>
      </c>
      <c r="F80" s="62" t="s">
        <v>1308</v>
      </c>
      <c r="G80" s="55" t="str">
        <f t="shared" si="1"/>
        <v>Private</v>
      </c>
      <c r="J80" s="61"/>
      <c r="K80" s="62"/>
      <c r="L80" s="61"/>
      <c r="M80" s="62"/>
      <c r="N80" s="61"/>
      <c r="O80" s="62"/>
      <c r="P80" s="63"/>
      <c r="Q80"/>
    </row>
    <row r="81" spans="1:17" ht="15.75" customHeight="1" x14ac:dyDescent="0.25">
      <c r="A81" s="69" t="s">
        <v>745</v>
      </c>
      <c r="B81" s="72"/>
      <c r="C81" s="63" t="s">
        <v>428</v>
      </c>
      <c r="D81" s="63" t="s">
        <v>308</v>
      </c>
      <c r="E81" s="63">
        <v>1</v>
      </c>
      <c r="F81" s="62" t="s">
        <v>1308</v>
      </c>
      <c r="G81" s="55" t="str">
        <f t="shared" si="1"/>
        <v>Private</v>
      </c>
      <c r="J81" s="61"/>
      <c r="K81" s="62"/>
      <c r="L81" s="61"/>
      <c r="M81" s="62"/>
      <c r="N81" s="61"/>
      <c r="O81" s="62"/>
      <c r="P81" s="63"/>
      <c r="Q81"/>
    </row>
    <row r="82" spans="1:17" ht="30" customHeight="1" x14ac:dyDescent="0.25">
      <c r="A82" s="69" t="s">
        <v>746</v>
      </c>
      <c r="B82" s="72"/>
      <c r="C82" s="63" t="s">
        <v>430</v>
      </c>
      <c r="D82" s="63" t="s">
        <v>308</v>
      </c>
      <c r="E82" s="63">
        <v>2</v>
      </c>
      <c r="F82" s="62" t="s">
        <v>1308</v>
      </c>
      <c r="G82" s="55" t="str">
        <f t="shared" si="1"/>
        <v>Private</v>
      </c>
      <c r="J82" s="61"/>
      <c r="K82" s="62"/>
      <c r="L82" s="61"/>
      <c r="M82" s="62"/>
      <c r="N82" s="61"/>
      <c r="O82" s="62"/>
      <c r="P82" s="63"/>
      <c r="Q82"/>
    </row>
    <row r="83" spans="1:17" ht="15.75" customHeight="1" x14ac:dyDescent="0.25">
      <c r="A83" s="69" t="s">
        <v>747</v>
      </c>
      <c r="B83" s="72"/>
      <c r="C83" s="63" t="s">
        <v>432</v>
      </c>
      <c r="D83" s="63" t="s">
        <v>308</v>
      </c>
      <c r="E83" s="63">
        <v>1</v>
      </c>
      <c r="F83" s="62" t="s">
        <v>1308</v>
      </c>
      <c r="G83" s="55" t="str">
        <f t="shared" si="1"/>
        <v>Private</v>
      </c>
      <c r="J83" s="61"/>
      <c r="K83" s="62"/>
      <c r="L83" s="61"/>
      <c r="M83" s="62"/>
      <c r="N83" s="61"/>
      <c r="O83" s="62"/>
      <c r="P83" s="63"/>
      <c r="Q83"/>
    </row>
    <row r="84" spans="1:17" ht="15.75" customHeight="1" x14ac:dyDescent="0.25">
      <c r="A84" s="69" t="s">
        <v>748</v>
      </c>
      <c r="B84" s="72"/>
      <c r="C84" s="63" t="s">
        <v>434</v>
      </c>
      <c r="D84" s="61" t="s">
        <v>308</v>
      </c>
      <c r="E84" s="63">
        <v>1</v>
      </c>
      <c r="F84" s="62" t="s">
        <v>1308</v>
      </c>
      <c r="G84" s="55" t="str">
        <f t="shared" si="1"/>
        <v>Private</v>
      </c>
      <c r="J84" s="61"/>
      <c r="K84" s="62"/>
      <c r="L84" s="61"/>
      <c r="M84" s="62"/>
      <c r="N84" s="61"/>
      <c r="O84" s="62"/>
      <c r="P84" s="63"/>
      <c r="Q84"/>
    </row>
    <row r="85" spans="1:17" ht="15.75" customHeight="1" x14ac:dyDescent="0.25">
      <c r="A85" s="69" t="s">
        <v>749</v>
      </c>
      <c r="B85" s="72"/>
      <c r="C85" s="63" t="s">
        <v>436</v>
      </c>
      <c r="D85" s="61" t="s">
        <v>308</v>
      </c>
      <c r="E85" s="63">
        <v>1</v>
      </c>
      <c r="F85" s="62" t="s">
        <v>1308</v>
      </c>
      <c r="G85" s="55" t="str">
        <f t="shared" si="1"/>
        <v>Private</v>
      </c>
      <c r="J85" s="61"/>
      <c r="K85" s="62"/>
      <c r="L85" s="61"/>
      <c r="M85" s="62"/>
      <c r="N85" s="61"/>
      <c r="O85" s="62"/>
      <c r="P85" s="63"/>
      <c r="Q85"/>
    </row>
    <row r="86" spans="1:17" ht="15.75" customHeight="1" x14ac:dyDescent="0.25">
      <c r="A86" s="69" t="s">
        <v>750</v>
      </c>
      <c r="B86" s="72"/>
      <c r="C86" s="63" t="s">
        <v>438</v>
      </c>
      <c r="D86" s="61" t="s">
        <v>373</v>
      </c>
      <c r="E86" s="63">
        <v>2</v>
      </c>
      <c r="F86" s="62" t="s">
        <v>1308</v>
      </c>
      <c r="G86" s="55" t="str">
        <f t="shared" si="1"/>
        <v>Private</v>
      </c>
      <c r="J86" s="61"/>
      <c r="K86" s="62"/>
      <c r="L86" s="61"/>
      <c r="M86" s="62"/>
      <c r="N86" s="61"/>
      <c r="O86" s="62"/>
      <c r="P86" s="63"/>
      <c r="Q86"/>
    </row>
    <row r="87" spans="1:17" ht="15.75" customHeight="1" x14ac:dyDescent="0.25">
      <c r="A87" s="69" t="s">
        <v>751</v>
      </c>
      <c r="B87" s="72"/>
      <c r="C87" s="63" t="s">
        <v>440</v>
      </c>
      <c r="D87" s="61" t="s">
        <v>308</v>
      </c>
      <c r="E87" s="63">
        <v>1</v>
      </c>
      <c r="F87" s="62" t="s">
        <v>1308</v>
      </c>
      <c r="G87" s="55" t="str">
        <f t="shared" si="1"/>
        <v>Private</v>
      </c>
      <c r="J87" s="61"/>
      <c r="K87" s="62"/>
      <c r="L87" s="61"/>
      <c r="M87" s="62"/>
      <c r="N87" s="61"/>
      <c r="O87" s="62"/>
      <c r="P87" s="63"/>
      <c r="Q87"/>
    </row>
    <row r="88" spans="1:17" ht="15.75" customHeight="1" x14ac:dyDescent="0.25">
      <c r="A88" s="69" t="s">
        <v>752</v>
      </c>
      <c r="B88" s="72"/>
      <c r="C88" s="63" t="s">
        <v>443</v>
      </c>
      <c r="D88" s="61" t="s">
        <v>308</v>
      </c>
      <c r="E88" s="63">
        <v>1</v>
      </c>
      <c r="F88" s="62" t="s">
        <v>1308</v>
      </c>
      <c r="G88" s="55" t="str">
        <f t="shared" si="1"/>
        <v>Private</v>
      </c>
      <c r="J88" s="61"/>
      <c r="K88" s="62"/>
      <c r="L88" s="61"/>
      <c r="M88" s="62"/>
      <c r="N88" s="61"/>
      <c r="O88" s="62"/>
      <c r="P88" s="63"/>
      <c r="Q88"/>
    </row>
    <row r="89" spans="1:17" ht="30" customHeight="1" x14ac:dyDescent="0.25">
      <c r="A89" s="69" t="s">
        <v>753</v>
      </c>
      <c r="B89" s="72"/>
      <c r="C89" s="63" t="s">
        <v>446</v>
      </c>
      <c r="D89" s="61" t="s">
        <v>308</v>
      </c>
      <c r="E89" s="63">
        <v>1</v>
      </c>
      <c r="F89" s="62" t="s">
        <v>1308</v>
      </c>
      <c r="G89" s="55" t="str">
        <f t="shared" si="1"/>
        <v>Private</v>
      </c>
      <c r="J89" s="61"/>
      <c r="K89" s="62"/>
      <c r="L89" s="61"/>
      <c r="M89" s="62"/>
      <c r="N89" s="61"/>
      <c r="O89" s="62"/>
      <c r="P89" s="63"/>
      <c r="Q89"/>
    </row>
    <row r="90" spans="1:17" ht="30" customHeight="1" x14ac:dyDescent="0.25">
      <c r="A90" s="69" t="s">
        <v>754</v>
      </c>
      <c r="B90" s="72"/>
      <c r="C90" s="63" t="s">
        <v>448</v>
      </c>
      <c r="D90" s="61" t="s">
        <v>308</v>
      </c>
      <c r="E90" s="63">
        <v>0</v>
      </c>
      <c r="F90" s="62" t="s">
        <v>1308</v>
      </c>
      <c r="G90" s="55" t="str">
        <f t="shared" si="1"/>
        <v>Private</v>
      </c>
      <c r="J90" s="61"/>
      <c r="K90" s="62"/>
      <c r="L90" s="61"/>
      <c r="M90" s="62"/>
      <c r="N90" s="61"/>
      <c r="O90" s="62"/>
      <c r="P90" s="63"/>
      <c r="Q90"/>
    </row>
    <row r="91" spans="1:17" ht="15.75" customHeight="1" x14ac:dyDescent="0.25">
      <c r="A91" s="69" t="s">
        <v>755</v>
      </c>
      <c r="B91" s="72"/>
      <c r="C91" s="63" t="s">
        <v>450</v>
      </c>
      <c r="D91" s="61" t="s">
        <v>308</v>
      </c>
      <c r="E91" s="63">
        <v>0</v>
      </c>
      <c r="F91" s="62" t="s">
        <v>1308</v>
      </c>
      <c r="G91" s="55" t="str">
        <f t="shared" si="1"/>
        <v>Private</v>
      </c>
      <c r="J91" s="61"/>
      <c r="K91" s="62"/>
      <c r="L91" s="61"/>
      <c r="M91" s="62"/>
      <c r="N91" s="61"/>
      <c r="O91" s="62"/>
      <c r="P91" s="63"/>
      <c r="Q91"/>
    </row>
    <row r="92" spans="1:17" ht="30" customHeight="1" x14ac:dyDescent="0.25">
      <c r="A92" s="69" t="s">
        <v>756</v>
      </c>
      <c r="B92" s="72"/>
      <c r="C92" s="63" t="s">
        <v>452</v>
      </c>
      <c r="D92" s="61" t="s">
        <v>308</v>
      </c>
      <c r="E92" s="63">
        <v>1</v>
      </c>
      <c r="F92" s="62" t="s">
        <v>1308</v>
      </c>
      <c r="G92" s="55" t="str">
        <f t="shared" si="1"/>
        <v>Private</v>
      </c>
      <c r="J92" s="61"/>
      <c r="K92" s="62"/>
      <c r="L92" s="61"/>
      <c r="M92" s="62"/>
      <c r="N92" s="61"/>
      <c r="O92" s="62"/>
      <c r="P92" s="63"/>
      <c r="Q92"/>
    </row>
    <row r="93" spans="1:17" ht="30" customHeight="1" x14ac:dyDescent="0.25">
      <c r="A93" s="69" t="s">
        <v>757</v>
      </c>
      <c r="B93" s="72"/>
      <c r="C93" s="63" t="s">
        <v>454</v>
      </c>
      <c r="D93" s="61" t="s">
        <v>308</v>
      </c>
      <c r="E93" s="63">
        <v>0</v>
      </c>
      <c r="F93" s="62" t="s">
        <v>1308</v>
      </c>
      <c r="G93" s="55" t="str">
        <f t="shared" si="1"/>
        <v>Private</v>
      </c>
      <c r="J93" s="61"/>
      <c r="K93" s="62"/>
      <c r="L93" s="61"/>
      <c r="M93" s="62"/>
      <c r="N93" s="61"/>
      <c r="O93" s="62"/>
      <c r="P93" s="63"/>
      <c r="Q93"/>
    </row>
    <row r="94" spans="1:17" ht="30" customHeight="1" x14ac:dyDescent="0.25">
      <c r="A94" s="69" t="s">
        <v>758</v>
      </c>
      <c r="B94" s="72"/>
      <c r="C94" s="63" t="s">
        <v>456</v>
      </c>
      <c r="D94" s="61" t="s">
        <v>308</v>
      </c>
      <c r="E94" s="63">
        <v>1</v>
      </c>
      <c r="F94" s="62" t="s">
        <v>1308</v>
      </c>
      <c r="G94" s="55" t="str">
        <f t="shared" si="1"/>
        <v>Private</v>
      </c>
      <c r="J94" s="61"/>
      <c r="K94" s="62"/>
      <c r="L94" s="61"/>
      <c r="M94" s="62"/>
      <c r="N94" s="61"/>
      <c r="O94" s="62"/>
      <c r="P94" s="63"/>
      <c r="Q94"/>
    </row>
    <row r="95" spans="1:17" ht="15.75" customHeight="1" x14ac:dyDescent="0.25">
      <c r="A95" s="69" t="s">
        <v>759</v>
      </c>
      <c r="B95" s="72"/>
      <c r="C95" s="63" t="s">
        <v>458</v>
      </c>
      <c r="D95" s="61" t="s">
        <v>308</v>
      </c>
      <c r="E95" s="63">
        <v>1</v>
      </c>
      <c r="F95" s="62" t="s">
        <v>1308</v>
      </c>
      <c r="G95" s="55" t="str">
        <f t="shared" si="1"/>
        <v>Private</v>
      </c>
      <c r="J95" s="61"/>
      <c r="K95" s="62"/>
      <c r="L95" s="61"/>
      <c r="M95" s="62"/>
      <c r="N95" s="61"/>
      <c r="O95" s="62"/>
      <c r="P95" s="63"/>
      <c r="Q95"/>
    </row>
    <row r="96" spans="1:17" ht="15.75" customHeight="1" x14ac:dyDescent="0.25">
      <c r="A96" s="69" t="s">
        <v>760</v>
      </c>
      <c r="B96" s="72"/>
      <c r="C96" s="63" t="s">
        <v>460</v>
      </c>
      <c r="D96" s="61" t="s">
        <v>308</v>
      </c>
      <c r="E96" s="63">
        <v>1</v>
      </c>
      <c r="F96" s="62" t="s">
        <v>1308</v>
      </c>
      <c r="G96" s="55" t="str">
        <f t="shared" si="1"/>
        <v>Private</v>
      </c>
      <c r="J96" s="61"/>
      <c r="K96" s="62"/>
      <c r="L96" s="61"/>
      <c r="M96" s="62"/>
      <c r="N96" s="61"/>
      <c r="O96" s="62"/>
      <c r="P96" s="63"/>
      <c r="Q96"/>
    </row>
    <row r="97" spans="1:17" ht="15" customHeight="1" x14ac:dyDescent="0.25">
      <c r="A97" s="69" t="s">
        <v>761</v>
      </c>
      <c r="B97" s="61">
        <v>59</v>
      </c>
      <c r="C97" s="61" t="s">
        <v>340</v>
      </c>
      <c r="D97" s="61" t="s">
        <v>308</v>
      </c>
      <c r="E97" s="61">
        <v>0</v>
      </c>
      <c r="F97" s="62" t="s">
        <v>1308</v>
      </c>
      <c r="G97" s="55" t="str">
        <f t="shared" si="1"/>
        <v>Private</v>
      </c>
      <c r="Q97"/>
    </row>
    <row r="98" spans="1:17" ht="15" customHeight="1" x14ac:dyDescent="0.25">
      <c r="A98" s="69" t="s">
        <v>762</v>
      </c>
      <c r="B98" s="61">
        <v>60</v>
      </c>
      <c r="C98" s="61" t="s">
        <v>343</v>
      </c>
      <c r="D98" s="61" t="s">
        <v>306</v>
      </c>
      <c r="E98" s="61">
        <v>1</v>
      </c>
      <c r="F98" s="62" t="s">
        <v>1308</v>
      </c>
      <c r="G98" s="55" t="str">
        <f t="shared" si="1"/>
        <v>Private</v>
      </c>
      <c r="Q98"/>
    </row>
    <row r="99" spans="1:17" ht="15" customHeight="1" x14ac:dyDescent="0.25">
      <c r="A99" s="69" t="s">
        <v>763</v>
      </c>
      <c r="B99" s="61">
        <v>61</v>
      </c>
      <c r="C99" s="61" t="s">
        <v>345</v>
      </c>
      <c r="D99" s="61" t="s">
        <v>308</v>
      </c>
      <c r="E99" s="61">
        <v>1</v>
      </c>
      <c r="F99" s="62" t="s">
        <v>1308</v>
      </c>
      <c r="G99" s="55" t="str">
        <f t="shared" si="1"/>
        <v>Private</v>
      </c>
      <c r="Q99"/>
    </row>
    <row r="100" spans="1:17" ht="15" customHeight="1" x14ac:dyDescent="0.25">
      <c r="A100" s="69" t="s">
        <v>764</v>
      </c>
      <c r="B100" s="61">
        <v>62</v>
      </c>
      <c r="C100" s="61" t="s">
        <v>347</v>
      </c>
      <c r="D100" s="61" t="s">
        <v>308</v>
      </c>
      <c r="E100" s="61">
        <v>1</v>
      </c>
      <c r="F100" s="62" t="s">
        <v>1308</v>
      </c>
      <c r="G100" s="55" t="str">
        <f t="shared" si="1"/>
        <v>Private</v>
      </c>
      <c r="Q100"/>
    </row>
    <row r="101" spans="1:17" ht="15" customHeight="1" x14ac:dyDescent="0.25">
      <c r="A101" s="69" t="s">
        <v>765</v>
      </c>
      <c r="B101" s="61">
        <v>63</v>
      </c>
      <c r="C101" s="61" t="s">
        <v>349</v>
      </c>
      <c r="D101" s="61" t="s">
        <v>308</v>
      </c>
      <c r="E101" s="61">
        <v>1</v>
      </c>
      <c r="F101" s="62" t="s">
        <v>1308</v>
      </c>
      <c r="G101" s="55" t="str">
        <f t="shared" si="1"/>
        <v>Private</v>
      </c>
      <c r="Q101"/>
    </row>
    <row r="102" spans="1:17" ht="15" customHeight="1" x14ac:dyDescent="0.25">
      <c r="A102" s="69" t="s">
        <v>766</v>
      </c>
      <c r="B102" s="61">
        <v>64</v>
      </c>
      <c r="C102" s="61" t="s">
        <v>351</v>
      </c>
      <c r="D102" s="61" t="s">
        <v>308</v>
      </c>
      <c r="E102" s="61">
        <v>1</v>
      </c>
      <c r="F102" s="62" t="s">
        <v>1308</v>
      </c>
      <c r="G102" s="55" t="str">
        <f t="shared" si="1"/>
        <v>Private</v>
      </c>
      <c r="Q102"/>
    </row>
    <row r="103" spans="1:17" ht="15" customHeight="1" x14ac:dyDescent="0.25">
      <c r="A103" s="69" t="s">
        <v>767</v>
      </c>
      <c r="B103" s="61">
        <v>65</v>
      </c>
      <c r="C103" s="61" t="s">
        <v>353</v>
      </c>
      <c r="D103" s="61" t="s">
        <v>308</v>
      </c>
      <c r="E103" s="61">
        <v>2</v>
      </c>
      <c r="F103" s="62" t="s">
        <v>1308</v>
      </c>
      <c r="G103" s="55" t="str">
        <f t="shared" si="1"/>
        <v>Private</v>
      </c>
      <c r="Q103"/>
    </row>
    <row r="104" spans="1:17" ht="15" customHeight="1" x14ac:dyDescent="0.25">
      <c r="A104" s="69" t="s">
        <v>768</v>
      </c>
      <c r="B104" s="61">
        <v>66</v>
      </c>
      <c r="C104" s="61" t="s">
        <v>355</v>
      </c>
      <c r="D104" s="61" t="s">
        <v>308</v>
      </c>
      <c r="E104" s="61">
        <v>0</v>
      </c>
      <c r="F104" s="62" t="s">
        <v>1308</v>
      </c>
      <c r="G104" s="55" t="str">
        <f t="shared" si="1"/>
        <v>Private</v>
      </c>
      <c r="Q104"/>
    </row>
    <row r="105" spans="1:17" ht="15" customHeight="1" x14ac:dyDescent="0.25">
      <c r="A105" s="69" t="s">
        <v>769</v>
      </c>
      <c r="B105" s="61">
        <v>67</v>
      </c>
      <c r="C105" s="61" t="s">
        <v>357</v>
      </c>
      <c r="D105" s="61" t="s">
        <v>308</v>
      </c>
      <c r="E105" s="61">
        <v>1</v>
      </c>
      <c r="F105" s="62" t="s">
        <v>1308</v>
      </c>
      <c r="G105" s="55" t="str">
        <f t="shared" si="1"/>
        <v>Private</v>
      </c>
      <c r="Q105"/>
    </row>
    <row r="106" spans="1:17" ht="15" customHeight="1" x14ac:dyDescent="0.25">
      <c r="A106" s="69" t="s">
        <v>770</v>
      </c>
      <c r="B106" s="61">
        <v>68</v>
      </c>
      <c r="C106" s="61" t="s">
        <v>359</v>
      </c>
      <c r="D106" s="61" t="s">
        <v>308</v>
      </c>
      <c r="E106" s="61">
        <v>1</v>
      </c>
      <c r="F106" s="62" t="s">
        <v>1308</v>
      </c>
      <c r="G106" s="55" t="str">
        <f t="shared" si="1"/>
        <v>Private</v>
      </c>
      <c r="Q106"/>
    </row>
    <row r="107" spans="1:17" ht="15" customHeight="1" x14ac:dyDescent="0.25">
      <c r="A107" s="69" t="s">
        <v>771</v>
      </c>
      <c r="B107" s="61">
        <v>69</v>
      </c>
      <c r="C107" s="61" t="s">
        <v>361</v>
      </c>
      <c r="D107" s="61" t="s">
        <v>362</v>
      </c>
      <c r="E107" s="61">
        <v>1</v>
      </c>
      <c r="F107" s="62" t="s">
        <v>1308</v>
      </c>
      <c r="G107" s="55" t="str">
        <f t="shared" si="1"/>
        <v>Public</v>
      </c>
      <c r="Q107"/>
    </row>
    <row r="108" spans="1:17" ht="15" customHeight="1" x14ac:dyDescent="0.25">
      <c r="A108" s="69" t="s">
        <v>772</v>
      </c>
      <c r="B108" s="61">
        <v>70</v>
      </c>
      <c r="C108" s="61" t="s">
        <v>364</v>
      </c>
      <c r="D108" s="61" t="s">
        <v>308</v>
      </c>
      <c r="E108" s="61">
        <v>0</v>
      </c>
      <c r="F108" s="62" t="s">
        <v>1308</v>
      </c>
      <c r="G108" s="55" t="str">
        <f t="shared" si="1"/>
        <v>Private</v>
      </c>
      <c r="Q108"/>
    </row>
    <row r="109" spans="1:17" ht="15" customHeight="1" x14ac:dyDescent="0.25">
      <c r="A109" s="69" t="s">
        <v>773</v>
      </c>
      <c r="B109" s="61">
        <v>71</v>
      </c>
      <c r="C109" s="61" t="s">
        <v>366</v>
      </c>
      <c r="D109" s="61" t="s">
        <v>306</v>
      </c>
      <c r="E109" s="61">
        <v>0</v>
      </c>
      <c r="F109" s="62" t="s">
        <v>1308</v>
      </c>
      <c r="G109" s="55" t="str">
        <f t="shared" si="1"/>
        <v>Private</v>
      </c>
      <c r="Q109"/>
    </row>
    <row r="110" spans="1:17" ht="15" customHeight="1" x14ac:dyDescent="0.25">
      <c r="A110" s="69" t="s">
        <v>774</v>
      </c>
      <c r="B110" s="61">
        <v>72</v>
      </c>
      <c r="C110" s="61" t="s">
        <v>368</v>
      </c>
      <c r="D110" s="61" t="s">
        <v>308</v>
      </c>
      <c r="E110" s="61">
        <v>2</v>
      </c>
      <c r="F110" s="62" t="s">
        <v>1308</v>
      </c>
      <c r="G110" s="55" t="str">
        <f t="shared" si="1"/>
        <v>Private</v>
      </c>
      <c r="Q110"/>
    </row>
    <row r="111" spans="1:17" ht="15" customHeight="1" x14ac:dyDescent="0.25">
      <c r="A111" s="69" t="s">
        <v>775</v>
      </c>
      <c r="B111" s="61">
        <v>73</v>
      </c>
      <c r="C111" s="61" t="s">
        <v>370</v>
      </c>
      <c r="D111" s="61" t="s">
        <v>362</v>
      </c>
      <c r="E111" s="61">
        <v>1</v>
      </c>
      <c r="F111" s="62" t="s">
        <v>1308</v>
      </c>
      <c r="G111" s="55" t="str">
        <f t="shared" si="1"/>
        <v>Public</v>
      </c>
      <c r="Q111"/>
    </row>
    <row r="112" spans="1:17" ht="15" customHeight="1" x14ac:dyDescent="0.25">
      <c r="A112" s="69" t="s">
        <v>776</v>
      </c>
      <c r="B112" s="61">
        <v>74</v>
      </c>
      <c r="C112" s="61" t="s">
        <v>372</v>
      </c>
      <c r="D112" s="61" t="s">
        <v>373</v>
      </c>
      <c r="E112" s="61">
        <v>2</v>
      </c>
      <c r="F112" s="62" t="s">
        <v>1308</v>
      </c>
      <c r="G112" s="55" t="str">
        <f t="shared" si="1"/>
        <v>Private</v>
      </c>
      <c r="Q112"/>
    </row>
    <row r="113" spans="1:17" ht="15" customHeight="1" x14ac:dyDescent="0.25">
      <c r="A113" s="69" t="s">
        <v>777</v>
      </c>
      <c r="B113" s="61">
        <v>75</v>
      </c>
      <c r="C113" s="61" t="s">
        <v>375</v>
      </c>
      <c r="D113" s="61" t="s">
        <v>308</v>
      </c>
      <c r="E113" s="61">
        <v>3</v>
      </c>
      <c r="F113" s="62" t="s">
        <v>1308</v>
      </c>
      <c r="G113" s="55" t="str">
        <f t="shared" si="1"/>
        <v>Private</v>
      </c>
      <c r="Q113"/>
    </row>
    <row r="114" spans="1:17" ht="15" customHeight="1" x14ac:dyDescent="0.25">
      <c r="A114" s="69" t="s">
        <v>778</v>
      </c>
      <c r="B114" s="61">
        <v>76</v>
      </c>
      <c r="C114" s="61" t="s">
        <v>377</v>
      </c>
      <c r="D114" s="61" t="s">
        <v>308</v>
      </c>
      <c r="E114" s="61">
        <v>1</v>
      </c>
      <c r="F114" s="62" t="s">
        <v>1308</v>
      </c>
      <c r="G114" s="55" t="str">
        <f t="shared" si="1"/>
        <v>Private</v>
      </c>
      <c r="Q114"/>
    </row>
    <row r="115" spans="1:17" ht="15" customHeight="1" x14ac:dyDescent="0.25">
      <c r="A115" s="69" t="s">
        <v>779</v>
      </c>
      <c r="B115" s="61">
        <v>77</v>
      </c>
      <c r="C115" s="61" t="s">
        <v>379</v>
      </c>
      <c r="D115" s="61" t="s">
        <v>308</v>
      </c>
      <c r="E115" s="61">
        <v>1</v>
      </c>
      <c r="F115" s="62" t="s">
        <v>1308</v>
      </c>
      <c r="G115" s="55" t="str">
        <f t="shared" si="1"/>
        <v>Private</v>
      </c>
      <c r="Q115"/>
    </row>
    <row r="116" spans="1:17" ht="15" customHeight="1" x14ac:dyDescent="0.25">
      <c r="A116" s="69" t="s">
        <v>780</v>
      </c>
      <c r="B116" s="61">
        <v>78</v>
      </c>
      <c r="C116" s="61" t="s">
        <v>381</v>
      </c>
      <c r="D116" s="61" t="s">
        <v>313</v>
      </c>
      <c r="E116" s="61">
        <v>0</v>
      </c>
      <c r="F116" s="62" t="s">
        <v>1308</v>
      </c>
      <c r="G116" s="55" t="str">
        <f t="shared" si="1"/>
        <v>Public</v>
      </c>
      <c r="Q116"/>
    </row>
    <row r="117" spans="1:17" ht="15" customHeight="1" x14ac:dyDescent="0.25">
      <c r="A117" s="69" t="s">
        <v>781</v>
      </c>
      <c r="B117" s="61">
        <v>79</v>
      </c>
      <c r="C117" s="61" t="s">
        <v>383</v>
      </c>
      <c r="D117" s="61" t="s">
        <v>308</v>
      </c>
      <c r="E117" s="61">
        <v>1</v>
      </c>
      <c r="F117" s="62" t="s">
        <v>1308</v>
      </c>
      <c r="G117" s="55" t="str">
        <f t="shared" si="1"/>
        <v>Private</v>
      </c>
      <c r="Q117"/>
    </row>
    <row r="118" spans="1:17" ht="15" customHeight="1" x14ac:dyDescent="0.25">
      <c r="A118" s="69" t="s">
        <v>782</v>
      </c>
      <c r="B118" s="61">
        <v>80</v>
      </c>
      <c r="C118" s="61" t="s">
        <v>386</v>
      </c>
      <c r="D118" s="61" t="s">
        <v>308</v>
      </c>
      <c r="E118" s="61">
        <v>0</v>
      </c>
      <c r="F118" s="62" t="s">
        <v>1308</v>
      </c>
      <c r="G118" s="55" t="str">
        <f t="shared" si="1"/>
        <v>Private</v>
      </c>
      <c r="Q118"/>
    </row>
    <row r="119" spans="1:17" ht="15" customHeight="1" x14ac:dyDescent="0.25">
      <c r="A119" s="69" t="s">
        <v>783</v>
      </c>
      <c r="B119" s="61">
        <v>81</v>
      </c>
      <c r="C119" s="61" t="s">
        <v>388</v>
      </c>
      <c r="D119" s="61" t="s">
        <v>306</v>
      </c>
      <c r="E119" s="61">
        <v>1</v>
      </c>
      <c r="F119" s="62" t="s">
        <v>1308</v>
      </c>
      <c r="G119" s="55" t="str">
        <f t="shared" si="1"/>
        <v>Private</v>
      </c>
      <c r="Q119"/>
    </row>
    <row r="120" spans="1:17" ht="15" customHeight="1" x14ac:dyDescent="0.25">
      <c r="A120" s="69" t="s">
        <v>784</v>
      </c>
      <c r="B120" s="61">
        <v>82</v>
      </c>
      <c r="C120" s="61" t="s">
        <v>390</v>
      </c>
      <c r="D120" s="61" t="s">
        <v>391</v>
      </c>
      <c r="E120" s="61">
        <v>0</v>
      </c>
      <c r="F120" s="62" t="s">
        <v>1308</v>
      </c>
      <c r="G120" s="55" t="str">
        <f t="shared" si="1"/>
        <v>Private</v>
      </c>
      <c r="Q120"/>
    </row>
    <row r="121" spans="1:17" ht="15" customHeight="1" x14ac:dyDescent="0.25">
      <c r="A121" s="69" t="s">
        <v>785</v>
      </c>
      <c r="B121" s="61">
        <v>83</v>
      </c>
      <c r="C121" s="61" t="s">
        <v>393</v>
      </c>
      <c r="D121" s="61" t="s">
        <v>308</v>
      </c>
      <c r="E121" s="61">
        <v>1</v>
      </c>
      <c r="F121" s="62" t="s">
        <v>1308</v>
      </c>
      <c r="G121" s="55" t="str">
        <f t="shared" si="1"/>
        <v>Private</v>
      </c>
      <c r="Q121"/>
    </row>
    <row r="122" spans="1:17" ht="15" customHeight="1" x14ac:dyDescent="0.25">
      <c r="A122" s="69" t="s">
        <v>786</v>
      </c>
      <c r="B122" s="61">
        <v>84</v>
      </c>
      <c r="C122" s="61" t="s">
        <v>395</v>
      </c>
      <c r="D122" s="61" t="s">
        <v>313</v>
      </c>
      <c r="E122" s="61">
        <v>3</v>
      </c>
      <c r="F122" s="62" t="s">
        <v>1308</v>
      </c>
      <c r="G122" s="55" t="str">
        <f t="shared" si="1"/>
        <v>Public</v>
      </c>
      <c r="Q122"/>
    </row>
    <row r="123" spans="1:17" ht="15" customHeight="1" x14ac:dyDescent="0.25">
      <c r="A123" s="69" t="s">
        <v>787</v>
      </c>
      <c r="B123" s="61">
        <v>85</v>
      </c>
      <c r="C123" s="61" t="s">
        <v>397</v>
      </c>
      <c r="D123" s="61" t="s">
        <v>313</v>
      </c>
      <c r="E123" s="61">
        <v>2</v>
      </c>
      <c r="F123" s="62" t="s">
        <v>1308</v>
      </c>
      <c r="G123" s="55" t="str">
        <f t="shared" si="1"/>
        <v>Public</v>
      </c>
      <c r="Q123"/>
    </row>
    <row r="124" spans="1:17" ht="15" customHeight="1" x14ac:dyDescent="0.25">
      <c r="A124" s="69" t="s">
        <v>788</v>
      </c>
      <c r="B124" s="61">
        <v>86</v>
      </c>
      <c r="C124" s="63" t="s">
        <v>399</v>
      </c>
      <c r="D124" s="61" t="s">
        <v>313</v>
      </c>
      <c r="E124" s="63">
        <v>2</v>
      </c>
      <c r="F124" s="62" t="s">
        <v>1308</v>
      </c>
      <c r="G124" s="55" t="str">
        <f t="shared" si="1"/>
        <v>Public</v>
      </c>
      <c r="Q124"/>
    </row>
    <row r="125" spans="1:17" ht="15" customHeight="1" x14ac:dyDescent="0.25">
      <c r="A125" s="69" t="s">
        <v>789</v>
      </c>
      <c r="B125" s="61">
        <v>87</v>
      </c>
      <c r="C125" s="63" t="s">
        <v>401</v>
      </c>
      <c r="D125" s="61" t="s">
        <v>313</v>
      </c>
      <c r="E125" s="63">
        <v>2</v>
      </c>
      <c r="F125" s="62" t="s">
        <v>1308</v>
      </c>
      <c r="G125" s="55" t="str">
        <f t="shared" si="1"/>
        <v>Public</v>
      </c>
      <c r="Q125"/>
    </row>
    <row r="126" spans="1:17" ht="15" customHeight="1" x14ac:dyDescent="0.25">
      <c r="A126" s="69" t="s">
        <v>790</v>
      </c>
      <c r="B126" s="61">
        <v>88</v>
      </c>
      <c r="C126" s="63" t="s">
        <v>403</v>
      </c>
      <c r="D126" s="61" t="s">
        <v>313</v>
      </c>
      <c r="E126" s="63">
        <v>3</v>
      </c>
      <c r="F126" s="62" t="s">
        <v>1308</v>
      </c>
      <c r="G126" s="55" t="str">
        <f t="shared" si="1"/>
        <v>Public</v>
      </c>
      <c r="Q126"/>
    </row>
    <row r="127" spans="1:17" ht="15" customHeight="1" x14ac:dyDescent="0.25">
      <c r="A127" s="69" t="s">
        <v>791</v>
      </c>
      <c r="B127" s="61">
        <v>89</v>
      </c>
      <c r="C127" s="63" t="s">
        <v>405</v>
      </c>
      <c r="D127" s="61" t="s">
        <v>313</v>
      </c>
      <c r="E127" s="63">
        <v>1</v>
      </c>
      <c r="F127" s="62" t="s">
        <v>1308</v>
      </c>
      <c r="G127" s="55" t="str">
        <f t="shared" si="1"/>
        <v>Public</v>
      </c>
      <c r="Q127"/>
    </row>
    <row r="128" spans="1:17" ht="15" customHeight="1" x14ac:dyDescent="0.25">
      <c r="A128" s="69" t="s">
        <v>792</v>
      </c>
      <c r="B128" s="61">
        <v>90</v>
      </c>
      <c r="C128" s="63" t="s">
        <v>407</v>
      </c>
      <c r="D128" s="61" t="s">
        <v>313</v>
      </c>
      <c r="E128" s="63">
        <v>3</v>
      </c>
      <c r="F128" s="62" t="s">
        <v>1308</v>
      </c>
      <c r="G128" s="55" t="str">
        <f t="shared" si="1"/>
        <v>Public</v>
      </c>
      <c r="Q128"/>
    </row>
    <row r="129" spans="1:17" ht="15" customHeight="1" x14ac:dyDescent="0.25">
      <c r="A129" s="69" t="s">
        <v>793</v>
      </c>
      <c r="B129" s="61">
        <v>91</v>
      </c>
      <c r="C129" s="63" t="s">
        <v>409</v>
      </c>
      <c r="D129" s="61" t="s">
        <v>313</v>
      </c>
      <c r="E129" s="63">
        <v>1</v>
      </c>
      <c r="F129" s="62" t="s">
        <v>1308</v>
      </c>
      <c r="G129" s="55" t="str">
        <f t="shared" si="1"/>
        <v>Public</v>
      </c>
      <c r="Q129"/>
    </row>
    <row r="130" spans="1:17" ht="15" customHeight="1" x14ac:dyDescent="0.25">
      <c r="A130" s="69" t="s">
        <v>794</v>
      </c>
      <c r="B130" s="61">
        <v>92</v>
      </c>
      <c r="C130" s="61" t="s">
        <v>411</v>
      </c>
      <c r="D130" s="61" t="s">
        <v>313</v>
      </c>
      <c r="E130" s="63">
        <v>3</v>
      </c>
      <c r="F130" s="62" t="s">
        <v>1308</v>
      </c>
      <c r="G130" s="55" t="str">
        <f t="shared" si="1"/>
        <v>Public</v>
      </c>
      <c r="Q130"/>
    </row>
    <row r="131" spans="1:17" ht="15" customHeight="1" x14ac:dyDescent="0.25">
      <c r="A131" s="69" t="s">
        <v>795</v>
      </c>
      <c r="B131" s="61">
        <v>93</v>
      </c>
      <c r="C131" s="61" t="s">
        <v>413</v>
      </c>
      <c r="D131" s="61" t="s">
        <v>313</v>
      </c>
      <c r="E131" s="63">
        <v>2</v>
      </c>
      <c r="F131" s="62" t="s">
        <v>1308</v>
      </c>
      <c r="G131" s="55" t="str">
        <f t="shared" si="1"/>
        <v>Public</v>
      </c>
      <c r="Q131"/>
    </row>
    <row r="132" spans="1:17" ht="15" customHeight="1" x14ac:dyDescent="0.25">
      <c r="A132" s="69" t="s">
        <v>796</v>
      </c>
      <c r="B132" s="61">
        <v>94</v>
      </c>
      <c r="C132" s="61" t="s">
        <v>415</v>
      </c>
      <c r="D132" s="61" t="s">
        <v>313</v>
      </c>
      <c r="E132" s="63">
        <v>2</v>
      </c>
      <c r="F132" s="62" t="s">
        <v>1308</v>
      </c>
      <c r="G132" s="55" t="str">
        <f t="shared" si="1"/>
        <v>Public</v>
      </c>
      <c r="Q132"/>
    </row>
    <row r="133" spans="1:17" ht="15" customHeight="1" x14ac:dyDescent="0.25">
      <c r="A133" s="69" t="s">
        <v>797</v>
      </c>
      <c r="B133" s="61">
        <v>95</v>
      </c>
      <c r="C133" s="61" t="s">
        <v>417</v>
      </c>
      <c r="D133" s="61" t="s">
        <v>313</v>
      </c>
      <c r="E133" s="63">
        <v>2</v>
      </c>
      <c r="F133" s="62" t="s">
        <v>1308</v>
      </c>
      <c r="G133" s="55" t="str">
        <f t="shared" ref="G133:G154" si="2">VLOOKUP(D133,$Q$3:$R$14,2,FALSE)</f>
        <v>Public</v>
      </c>
      <c r="Q133"/>
    </row>
    <row r="134" spans="1:17" ht="15" customHeight="1" x14ac:dyDescent="0.25">
      <c r="A134" s="69" t="s">
        <v>798</v>
      </c>
      <c r="B134" s="61">
        <v>96</v>
      </c>
      <c r="C134" s="61" t="s">
        <v>419</v>
      </c>
      <c r="D134" s="61" t="s">
        <v>313</v>
      </c>
      <c r="E134" s="63">
        <v>2</v>
      </c>
      <c r="F134" s="62" t="s">
        <v>1308</v>
      </c>
      <c r="G134" s="55" t="str">
        <f t="shared" si="2"/>
        <v>Public</v>
      </c>
      <c r="Q134"/>
    </row>
    <row r="135" spans="1:17" ht="15" customHeight="1" x14ac:dyDescent="0.25">
      <c r="A135" s="69" t="s">
        <v>799</v>
      </c>
      <c r="B135" s="61">
        <v>97</v>
      </c>
      <c r="C135" s="61" t="s">
        <v>421</v>
      </c>
      <c r="D135" s="61" t="s">
        <v>313</v>
      </c>
      <c r="E135" s="63">
        <v>3</v>
      </c>
      <c r="F135" s="62" t="s">
        <v>1308</v>
      </c>
      <c r="G135" s="55" t="str">
        <f t="shared" si="2"/>
        <v>Public</v>
      </c>
      <c r="Q135"/>
    </row>
    <row r="136" spans="1:17" ht="15" customHeight="1" x14ac:dyDescent="0.25">
      <c r="A136" s="69" t="s">
        <v>800</v>
      </c>
      <c r="B136" s="61">
        <v>98</v>
      </c>
      <c r="C136" s="61" t="s">
        <v>423</v>
      </c>
      <c r="D136" s="61" t="s">
        <v>313</v>
      </c>
      <c r="E136" s="63">
        <v>2</v>
      </c>
      <c r="F136" s="62" t="s">
        <v>1308</v>
      </c>
      <c r="G136" s="55" t="str">
        <f t="shared" si="2"/>
        <v>Public</v>
      </c>
      <c r="Q136"/>
    </row>
    <row r="137" spans="1:17" ht="15" customHeight="1" x14ac:dyDescent="0.25">
      <c r="A137" s="69" t="s">
        <v>801</v>
      </c>
      <c r="B137" s="61">
        <v>99</v>
      </c>
      <c r="C137" s="61" t="s">
        <v>425</v>
      </c>
      <c r="D137" s="61" t="s">
        <v>313</v>
      </c>
      <c r="E137" s="63">
        <v>2</v>
      </c>
      <c r="F137" s="62" t="s">
        <v>1308</v>
      </c>
      <c r="G137" s="55" t="str">
        <f t="shared" si="2"/>
        <v>Public</v>
      </c>
      <c r="Q137"/>
    </row>
    <row r="138" spans="1:17" ht="15" customHeight="1" x14ac:dyDescent="0.25">
      <c r="A138" s="69" t="s">
        <v>802</v>
      </c>
      <c r="B138" s="61">
        <v>100</v>
      </c>
      <c r="C138" s="61" t="s">
        <v>427</v>
      </c>
      <c r="D138" s="61" t="s">
        <v>313</v>
      </c>
      <c r="E138" s="63">
        <v>3</v>
      </c>
      <c r="F138" s="62" t="s">
        <v>1308</v>
      </c>
      <c r="G138" s="55" t="str">
        <f t="shared" si="2"/>
        <v>Public</v>
      </c>
      <c r="Q138"/>
    </row>
    <row r="139" spans="1:17" ht="15" customHeight="1" x14ac:dyDescent="0.25">
      <c r="A139" s="69" t="s">
        <v>803</v>
      </c>
      <c r="B139" s="61">
        <v>101</v>
      </c>
      <c r="C139" s="61" t="s">
        <v>429</v>
      </c>
      <c r="D139" s="61" t="s">
        <v>313</v>
      </c>
      <c r="E139" s="63">
        <v>3</v>
      </c>
      <c r="F139" s="62" t="s">
        <v>1308</v>
      </c>
      <c r="G139" s="55" t="str">
        <f t="shared" si="2"/>
        <v>Public</v>
      </c>
      <c r="Q139"/>
    </row>
    <row r="140" spans="1:17" ht="15" customHeight="1" x14ac:dyDescent="0.25">
      <c r="A140" s="69" t="s">
        <v>804</v>
      </c>
      <c r="B140" s="61">
        <v>102</v>
      </c>
      <c r="C140" s="61" t="s">
        <v>431</v>
      </c>
      <c r="D140" s="61" t="s">
        <v>313</v>
      </c>
      <c r="E140" s="63">
        <v>2</v>
      </c>
      <c r="F140" s="62" t="s">
        <v>1308</v>
      </c>
      <c r="G140" s="55" t="str">
        <f t="shared" si="2"/>
        <v>Public</v>
      </c>
      <c r="Q140"/>
    </row>
    <row r="141" spans="1:17" ht="15" customHeight="1" x14ac:dyDescent="0.25">
      <c r="A141" s="69" t="s">
        <v>805</v>
      </c>
      <c r="B141" s="61">
        <v>103</v>
      </c>
      <c r="C141" s="61" t="s">
        <v>433</v>
      </c>
      <c r="D141" s="61" t="s">
        <v>313</v>
      </c>
      <c r="E141" s="63">
        <v>3</v>
      </c>
      <c r="F141" s="62" t="s">
        <v>1308</v>
      </c>
      <c r="G141" s="55" t="str">
        <f t="shared" si="2"/>
        <v>Public</v>
      </c>
      <c r="Q141"/>
    </row>
    <row r="142" spans="1:17" ht="15" customHeight="1" x14ac:dyDescent="0.25">
      <c r="A142" s="69" t="s">
        <v>806</v>
      </c>
      <c r="B142" s="61">
        <v>104</v>
      </c>
      <c r="C142" s="61" t="s">
        <v>435</v>
      </c>
      <c r="D142" s="61" t="s">
        <v>313</v>
      </c>
      <c r="E142" s="63">
        <v>2</v>
      </c>
      <c r="F142" s="62" t="s">
        <v>1308</v>
      </c>
      <c r="G142" s="55" t="str">
        <f t="shared" si="2"/>
        <v>Public</v>
      </c>
      <c r="Q142"/>
    </row>
    <row r="143" spans="1:17" ht="15" customHeight="1" x14ac:dyDescent="0.25">
      <c r="A143" s="69" t="s">
        <v>807</v>
      </c>
      <c r="B143" s="61">
        <v>105</v>
      </c>
      <c r="C143" s="61" t="s">
        <v>437</v>
      </c>
      <c r="D143" s="61" t="s">
        <v>313</v>
      </c>
      <c r="E143" s="63">
        <v>1</v>
      </c>
      <c r="F143" s="62" t="s">
        <v>1308</v>
      </c>
      <c r="G143" s="55" t="str">
        <f t="shared" si="2"/>
        <v>Public</v>
      </c>
      <c r="Q143"/>
    </row>
    <row r="144" spans="1:17" ht="15" customHeight="1" x14ac:dyDescent="0.25">
      <c r="A144" s="69" t="s">
        <v>808</v>
      </c>
      <c r="B144" s="61">
        <v>106</v>
      </c>
      <c r="C144" s="61" t="s">
        <v>439</v>
      </c>
      <c r="D144" s="61" t="s">
        <v>313</v>
      </c>
      <c r="E144" s="63">
        <v>2</v>
      </c>
      <c r="F144" s="62" t="s">
        <v>1308</v>
      </c>
      <c r="G144" s="55" t="str">
        <f t="shared" si="2"/>
        <v>Public</v>
      </c>
      <c r="Q144"/>
    </row>
    <row r="145" spans="1:17" ht="15" customHeight="1" x14ac:dyDescent="0.25">
      <c r="A145" s="69" t="s">
        <v>809</v>
      </c>
      <c r="B145" s="61">
        <v>107</v>
      </c>
      <c r="C145" s="61" t="s">
        <v>441</v>
      </c>
      <c r="D145" s="61" t="s">
        <v>442</v>
      </c>
      <c r="E145" s="63">
        <v>1</v>
      </c>
      <c r="F145" s="62" t="s">
        <v>1308</v>
      </c>
      <c r="G145" s="55" t="str">
        <f t="shared" si="2"/>
        <v>Public</v>
      </c>
      <c r="Q145"/>
    </row>
    <row r="146" spans="1:17" ht="15" customHeight="1" x14ac:dyDescent="0.25">
      <c r="A146" s="69" t="s">
        <v>810</v>
      </c>
      <c r="B146" s="61">
        <v>108</v>
      </c>
      <c r="C146" s="61" t="s">
        <v>444</v>
      </c>
      <c r="D146" s="61" t="s">
        <v>445</v>
      </c>
      <c r="E146" s="63">
        <v>1</v>
      </c>
      <c r="F146" s="62" t="s">
        <v>1308</v>
      </c>
      <c r="G146" s="55" t="str">
        <f t="shared" si="2"/>
        <v>Public</v>
      </c>
      <c r="Q146"/>
    </row>
    <row r="147" spans="1:17" ht="15" customHeight="1" x14ac:dyDescent="0.25">
      <c r="A147" s="69" t="s">
        <v>811</v>
      </c>
      <c r="B147" s="61">
        <v>109</v>
      </c>
      <c r="C147" s="61" t="s">
        <v>447</v>
      </c>
      <c r="D147" s="61" t="s">
        <v>329</v>
      </c>
      <c r="E147" s="63">
        <v>1</v>
      </c>
      <c r="F147" s="62" t="s">
        <v>1308</v>
      </c>
      <c r="G147" s="55" t="str">
        <f t="shared" si="2"/>
        <v>Public</v>
      </c>
      <c r="Q147"/>
    </row>
    <row r="148" spans="1:17" ht="15" customHeight="1" x14ac:dyDescent="0.25">
      <c r="A148" s="69" t="s">
        <v>812</v>
      </c>
      <c r="B148" s="61">
        <v>110</v>
      </c>
      <c r="C148" s="61" t="s">
        <v>449</v>
      </c>
      <c r="D148" s="61" t="s">
        <v>329</v>
      </c>
      <c r="E148" s="63">
        <v>0</v>
      </c>
      <c r="F148" s="62" t="s">
        <v>1308</v>
      </c>
      <c r="G148" s="55" t="str">
        <f t="shared" si="2"/>
        <v>Public</v>
      </c>
      <c r="Q148"/>
    </row>
    <row r="149" spans="1:17" ht="15" customHeight="1" x14ac:dyDescent="0.25">
      <c r="A149" s="69" t="s">
        <v>813</v>
      </c>
      <c r="B149" s="61">
        <v>111</v>
      </c>
      <c r="C149" s="61" t="s">
        <v>451</v>
      </c>
      <c r="D149" s="61" t="s">
        <v>442</v>
      </c>
      <c r="E149" s="63">
        <v>0</v>
      </c>
      <c r="F149" s="62" t="s">
        <v>1308</v>
      </c>
      <c r="G149" s="55" t="str">
        <f t="shared" si="2"/>
        <v>Public</v>
      </c>
      <c r="Q149"/>
    </row>
    <row r="150" spans="1:17" ht="15" customHeight="1" x14ac:dyDescent="0.25">
      <c r="A150" s="69" t="s">
        <v>814</v>
      </c>
      <c r="B150" s="61">
        <v>112</v>
      </c>
      <c r="C150" s="61" t="s">
        <v>453</v>
      </c>
      <c r="D150" s="61" t="s">
        <v>308</v>
      </c>
      <c r="E150" s="63">
        <v>1</v>
      </c>
      <c r="F150" s="62" t="s">
        <v>1308</v>
      </c>
      <c r="G150" s="55" t="str">
        <f t="shared" si="2"/>
        <v>Private</v>
      </c>
      <c r="Q150"/>
    </row>
    <row r="151" spans="1:17" ht="15" customHeight="1" x14ac:dyDescent="0.25">
      <c r="A151" s="69" t="s">
        <v>815</v>
      </c>
      <c r="B151" s="61">
        <v>113</v>
      </c>
      <c r="C151" s="61" t="s">
        <v>455</v>
      </c>
      <c r="D151" s="61" t="s">
        <v>445</v>
      </c>
      <c r="E151" s="63">
        <v>1</v>
      </c>
      <c r="F151" s="62" t="s">
        <v>1308</v>
      </c>
      <c r="G151" s="55" t="str">
        <f t="shared" si="2"/>
        <v>Public</v>
      </c>
      <c r="Q151"/>
    </row>
    <row r="152" spans="1:17" ht="15" customHeight="1" x14ac:dyDescent="0.25">
      <c r="A152" s="69" t="s">
        <v>816</v>
      </c>
      <c r="B152" s="61">
        <v>114</v>
      </c>
      <c r="C152" s="61" t="s">
        <v>457</v>
      </c>
      <c r="D152" s="61" t="s">
        <v>445</v>
      </c>
      <c r="E152" s="63">
        <v>1</v>
      </c>
      <c r="F152" s="62" t="s">
        <v>1308</v>
      </c>
      <c r="G152" s="55" t="str">
        <f t="shared" si="2"/>
        <v>Public</v>
      </c>
      <c r="Q152"/>
    </row>
    <row r="153" spans="1:17" ht="15" customHeight="1" x14ac:dyDescent="0.25">
      <c r="A153" s="69" t="s">
        <v>817</v>
      </c>
      <c r="B153" s="61">
        <v>115</v>
      </c>
      <c r="C153" s="61" t="s">
        <v>459</v>
      </c>
      <c r="D153" s="61" t="s">
        <v>445</v>
      </c>
      <c r="E153" s="63">
        <v>1</v>
      </c>
      <c r="F153" s="62" t="s">
        <v>1308</v>
      </c>
      <c r="G153" s="55" t="str">
        <f t="shared" si="2"/>
        <v>Public</v>
      </c>
      <c r="Q153"/>
    </row>
    <row r="154" spans="1:17" ht="15" customHeight="1" x14ac:dyDescent="0.25">
      <c r="A154" s="69" t="s">
        <v>818</v>
      </c>
      <c r="B154" s="61">
        <v>116</v>
      </c>
      <c r="C154" s="61" t="s">
        <v>461</v>
      </c>
      <c r="D154" s="61" t="s">
        <v>308</v>
      </c>
      <c r="E154" s="63">
        <v>0</v>
      </c>
      <c r="F154" s="62" t="s">
        <v>1308</v>
      </c>
      <c r="G154" s="55" t="str">
        <f t="shared" si="2"/>
        <v>Private</v>
      </c>
      <c r="Q154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selection activeCell="E1" sqref="E1:E1048576"/>
    </sheetView>
  </sheetViews>
  <sheetFormatPr defaultColWidth="14.42578125" defaultRowHeight="15" customHeight="1" x14ac:dyDescent="0.25"/>
  <cols>
    <col min="2" max="2" width="8.5703125" customWidth="1"/>
    <col min="3" max="3" width="21.28515625" customWidth="1"/>
    <col min="4" max="4" width="48.5703125" customWidth="1"/>
    <col min="5" max="5" width="8.5703125" customWidth="1"/>
    <col min="6" max="6" width="15.5703125" bestFit="1" customWidth="1"/>
    <col min="7" max="7" width="8.5703125" customWidth="1"/>
    <col min="8" max="27" width="8.7109375" customWidth="1"/>
  </cols>
  <sheetData>
    <row r="1" spans="1:18" ht="13.5" customHeight="1" x14ac:dyDescent="0.35">
      <c r="B1" s="2"/>
      <c r="C1" s="2" t="s">
        <v>462</v>
      </c>
      <c r="D1" s="4">
        <v>207</v>
      </c>
      <c r="E1" s="3" t="s">
        <v>463</v>
      </c>
      <c r="F1" s="1"/>
    </row>
    <row r="2" spans="1:18" ht="223.5" customHeight="1" x14ac:dyDescent="0.25">
      <c r="B2" s="23" t="s">
        <v>15</v>
      </c>
      <c r="C2" s="23" t="s">
        <v>16</v>
      </c>
      <c r="D2" s="36" t="s">
        <v>464</v>
      </c>
      <c r="E2" s="24" t="s">
        <v>19</v>
      </c>
      <c r="F2" s="51" t="s">
        <v>1314</v>
      </c>
    </row>
    <row r="3" spans="1:18" ht="13.5" customHeight="1" x14ac:dyDescent="0.25">
      <c r="A3" s="51" t="s">
        <v>1090</v>
      </c>
      <c r="B3" s="34" t="s">
        <v>31</v>
      </c>
      <c r="C3" s="34">
        <v>1</v>
      </c>
      <c r="D3" s="37" t="s">
        <v>465</v>
      </c>
      <c r="E3" s="30">
        <v>1</v>
      </c>
      <c r="F3" t="str">
        <f>IF(C3=1,"Public",IF(C3=2,"Private","Unknown"))</f>
        <v>Public</v>
      </c>
      <c r="G3" t="str">
        <f>VLOOKUP(B3,$Q$3:$R$5,2,FALSE)</f>
        <v>Dispensary</v>
      </c>
      <c r="Q3" s="34" t="s">
        <v>26</v>
      </c>
      <c r="R3" t="s">
        <v>1317</v>
      </c>
    </row>
    <row r="4" spans="1:18" ht="13.5" customHeight="1" x14ac:dyDescent="0.25">
      <c r="A4" s="51" t="s">
        <v>1091</v>
      </c>
      <c r="B4" s="34" t="s">
        <v>26</v>
      </c>
      <c r="C4" s="34">
        <v>1</v>
      </c>
      <c r="D4" s="37" t="s">
        <v>466</v>
      </c>
      <c r="E4" s="30">
        <v>1</v>
      </c>
      <c r="F4" t="str">
        <f t="shared" ref="F4:F67" si="0">IF(C4=1,"Public",IF(C4=2,"Private","Unknown"))</f>
        <v>Public</v>
      </c>
      <c r="G4" t="str">
        <f t="shared" ref="G4:G67" si="1">VLOOKUP(B4,$Q$3:$R$5,2,FALSE)</f>
        <v>Hospital</v>
      </c>
      <c r="Q4" s="34" t="s">
        <v>31</v>
      </c>
      <c r="R4" t="s">
        <v>1308</v>
      </c>
    </row>
    <row r="5" spans="1:18" ht="13.5" customHeight="1" x14ac:dyDescent="0.25">
      <c r="A5" s="51" t="s">
        <v>1092</v>
      </c>
      <c r="B5" s="34" t="s">
        <v>31</v>
      </c>
      <c r="C5" s="34">
        <v>2</v>
      </c>
      <c r="D5" s="37" t="s">
        <v>467</v>
      </c>
      <c r="E5" s="30">
        <v>1</v>
      </c>
      <c r="F5" t="str">
        <f t="shared" si="0"/>
        <v>Private</v>
      </c>
      <c r="G5" t="str">
        <f t="shared" si="1"/>
        <v>Dispensary</v>
      </c>
      <c r="Q5" s="34" t="s">
        <v>21</v>
      </c>
      <c r="R5" t="s">
        <v>1307</v>
      </c>
    </row>
    <row r="6" spans="1:18" ht="13.5" customHeight="1" x14ac:dyDescent="0.25">
      <c r="A6" s="51" t="s">
        <v>1093</v>
      </c>
      <c r="B6" s="34" t="s">
        <v>21</v>
      </c>
      <c r="C6" s="34">
        <v>1</v>
      </c>
      <c r="D6" s="37" t="s">
        <v>468</v>
      </c>
      <c r="E6" s="30">
        <v>0</v>
      </c>
      <c r="F6" t="str">
        <f t="shared" si="0"/>
        <v>Public</v>
      </c>
      <c r="G6" t="str">
        <f t="shared" si="1"/>
        <v>Health Centre</v>
      </c>
    </row>
    <row r="7" spans="1:18" ht="13.5" customHeight="1" x14ac:dyDescent="0.25">
      <c r="A7" s="51" t="s">
        <v>1094</v>
      </c>
      <c r="B7" s="34" t="s">
        <v>31</v>
      </c>
      <c r="C7" s="34">
        <v>1</v>
      </c>
      <c r="D7" s="37" t="s">
        <v>469</v>
      </c>
      <c r="E7" s="30">
        <v>1</v>
      </c>
      <c r="F7" t="str">
        <f t="shared" si="0"/>
        <v>Public</v>
      </c>
      <c r="G7" t="str">
        <f t="shared" si="1"/>
        <v>Dispensary</v>
      </c>
    </row>
    <row r="8" spans="1:18" ht="13.5" customHeight="1" x14ac:dyDescent="0.25">
      <c r="A8" s="51" t="s">
        <v>1095</v>
      </c>
      <c r="B8" s="34" t="s">
        <v>31</v>
      </c>
      <c r="C8" s="34">
        <v>1</v>
      </c>
      <c r="D8" s="37" t="s">
        <v>470</v>
      </c>
      <c r="E8" s="30">
        <v>1</v>
      </c>
      <c r="F8" t="str">
        <f t="shared" si="0"/>
        <v>Public</v>
      </c>
      <c r="G8" t="str">
        <f t="shared" si="1"/>
        <v>Dispensary</v>
      </c>
    </row>
    <row r="9" spans="1:18" ht="13.5" customHeight="1" x14ac:dyDescent="0.25">
      <c r="A9" s="51" t="s">
        <v>1096</v>
      </c>
      <c r="B9" s="34" t="s">
        <v>31</v>
      </c>
      <c r="C9" s="34">
        <v>1</v>
      </c>
      <c r="D9" s="37" t="s">
        <v>471</v>
      </c>
      <c r="E9" s="30">
        <v>1</v>
      </c>
      <c r="F9" t="str">
        <f t="shared" si="0"/>
        <v>Public</v>
      </c>
      <c r="G9" t="str">
        <f t="shared" si="1"/>
        <v>Dispensary</v>
      </c>
    </row>
    <row r="10" spans="1:18" ht="13.5" customHeight="1" x14ac:dyDescent="0.25">
      <c r="A10" s="51" t="s">
        <v>1097</v>
      </c>
      <c r="B10" s="34" t="s">
        <v>31</v>
      </c>
      <c r="C10" s="34">
        <v>1</v>
      </c>
      <c r="D10" s="37" t="s">
        <v>472</v>
      </c>
      <c r="E10" s="30">
        <v>1</v>
      </c>
      <c r="F10" t="str">
        <f t="shared" si="0"/>
        <v>Public</v>
      </c>
      <c r="G10" t="str">
        <f t="shared" si="1"/>
        <v>Dispensary</v>
      </c>
    </row>
    <row r="11" spans="1:18" ht="13.5" customHeight="1" x14ac:dyDescent="0.25">
      <c r="A11" s="51" t="s">
        <v>1098</v>
      </c>
      <c r="B11" s="34" t="s">
        <v>31</v>
      </c>
      <c r="C11" s="34">
        <v>1</v>
      </c>
      <c r="D11" s="37" t="s">
        <v>473</v>
      </c>
      <c r="E11" s="30">
        <v>0</v>
      </c>
      <c r="F11" t="str">
        <f t="shared" si="0"/>
        <v>Public</v>
      </c>
      <c r="G11" t="str">
        <f t="shared" si="1"/>
        <v>Dispensary</v>
      </c>
    </row>
    <row r="12" spans="1:18" ht="13.5" customHeight="1" x14ac:dyDescent="0.25">
      <c r="A12" s="51" t="s">
        <v>1099</v>
      </c>
      <c r="B12" s="34" t="s">
        <v>31</v>
      </c>
      <c r="C12" s="34">
        <v>1</v>
      </c>
      <c r="D12" s="37" t="s">
        <v>474</v>
      </c>
      <c r="E12" s="30">
        <v>0</v>
      </c>
      <c r="F12" t="str">
        <f t="shared" si="0"/>
        <v>Public</v>
      </c>
      <c r="G12" t="str">
        <f t="shared" si="1"/>
        <v>Dispensary</v>
      </c>
    </row>
    <row r="13" spans="1:18" ht="13.5" customHeight="1" x14ac:dyDescent="0.25">
      <c r="A13" s="51" t="s">
        <v>1100</v>
      </c>
      <c r="B13" s="34" t="s">
        <v>31</v>
      </c>
      <c r="C13" s="34">
        <v>1</v>
      </c>
      <c r="D13" s="37" t="s">
        <v>475</v>
      </c>
      <c r="E13" s="30">
        <v>1</v>
      </c>
      <c r="F13" t="str">
        <f t="shared" si="0"/>
        <v>Public</v>
      </c>
      <c r="G13" t="str">
        <f t="shared" si="1"/>
        <v>Dispensary</v>
      </c>
    </row>
    <row r="14" spans="1:18" ht="13.5" customHeight="1" x14ac:dyDescent="0.25">
      <c r="A14" s="51" t="s">
        <v>1101</v>
      </c>
      <c r="B14" s="34" t="s">
        <v>31</v>
      </c>
      <c r="C14" s="34">
        <v>1</v>
      </c>
      <c r="D14" s="37" t="s">
        <v>476</v>
      </c>
      <c r="E14" s="30">
        <v>1</v>
      </c>
      <c r="F14" t="str">
        <f t="shared" si="0"/>
        <v>Public</v>
      </c>
      <c r="G14" t="str">
        <f t="shared" si="1"/>
        <v>Dispensary</v>
      </c>
    </row>
    <row r="15" spans="1:18" ht="13.5" customHeight="1" x14ac:dyDescent="0.25">
      <c r="A15" s="51" t="s">
        <v>1102</v>
      </c>
      <c r="B15" s="34" t="s">
        <v>31</v>
      </c>
      <c r="C15" s="34">
        <v>1</v>
      </c>
      <c r="D15" s="37" t="s">
        <v>477</v>
      </c>
      <c r="E15" s="30">
        <v>0</v>
      </c>
      <c r="F15" t="str">
        <f t="shared" si="0"/>
        <v>Public</v>
      </c>
      <c r="G15" t="str">
        <f t="shared" si="1"/>
        <v>Dispensary</v>
      </c>
    </row>
    <row r="16" spans="1:18" ht="13.5" customHeight="1" x14ac:dyDescent="0.25">
      <c r="A16" s="51" t="s">
        <v>1103</v>
      </c>
      <c r="B16" s="34" t="s">
        <v>31</v>
      </c>
      <c r="C16" s="34">
        <v>2</v>
      </c>
      <c r="D16" s="37" t="s">
        <v>478</v>
      </c>
      <c r="E16" s="30">
        <v>1</v>
      </c>
      <c r="F16" t="str">
        <f t="shared" si="0"/>
        <v>Private</v>
      </c>
      <c r="G16" t="str">
        <f t="shared" si="1"/>
        <v>Dispensary</v>
      </c>
    </row>
    <row r="17" spans="1:7" ht="13.5" customHeight="1" x14ac:dyDescent="0.25">
      <c r="A17" s="51" t="s">
        <v>1104</v>
      </c>
      <c r="B17" s="34" t="s">
        <v>31</v>
      </c>
      <c r="C17" s="34">
        <v>1</v>
      </c>
      <c r="D17" s="37" t="s">
        <v>479</v>
      </c>
      <c r="E17" s="30">
        <v>0</v>
      </c>
      <c r="F17" t="str">
        <f t="shared" si="0"/>
        <v>Public</v>
      </c>
      <c r="G17" t="str">
        <f t="shared" si="1"/>
        <v>Dispensary</v>
      </c>
    </row>
    <row r="18" spans="1:7" ht="13.5" customHeight="1" x14ac:dyDescent="0.25">
      <c r="A18" s="51" t="s">
        <v>1105</v>
      </c>
      <c r="B18" s="34" t="s">
        <v>31</v>
      </c>
      <c r="C18" s="34">
        <v>1</v>
      </c>
      <c r="D18" s="37" t="s">
        <v>480</v>
      </c>
      <c r="E18" s="30">
        <v>0</v>
      </c>
      <c r="F18" t="str">
        <f t="shared" si="0"/>
        <v>Public</v>
      </c>
      <c r="G18" t="str">
        <f t="shared" si="1"/>
        <v>Dispensary</v>
      </c>
    </row>
    <row r="19" spans="1:7" ht="13.5" customHeight="1" x14ac:dyDescent="0.25">
      <c r="A19" s="51" t="s">
        <v>1106</v>
      </c>
      <c r="B19" s="34" t="s">
        <v>31</v>
      </c>
      <c r="C19" s="34">
        <v>1</v>
      </c>
      <c r="D19" s="37" t="s">
        <v>481</v>
      </c>
      <c r="E19" s="30">
        <v>0</v>
      </c>
      <c r="F19" t="str">
        <f t="shared" si="0"/>
        <v>Public</v>
      </c>
      <c r="G19" t="str">
        <f t="shared" si="1"/>
        <v>Dispensary</v>
      </c>
    </row>
    <row r="20" spans="1:7" ht="13.5" customHeight="1" x14ac:dyDescent="0.25">
      <c r="A20" s="51" t="s">
        <v>1107</v>
      </c>
      <c r="B20" s="34" t="s">
        <v>21</v>
      </c>
      <c r="C20" s="34">
        <v>1</v>
      </c>
      <c r="D20" s="37" t="s">
        <v>482</v>
      </c>
      <c r="E20" s="30">
        <v>0</v>
      </c>
      <c r="F20" t="str">
        <f t="shared" si="0"/>
        <v>Public</v>
      </c>
      <c r="G20" t="str">
        <f t="shared" si="1"/>
        <v>Health Centre</v>
      </c>
    </row>
    <row r="21" spans="1:7" ht="13.5" customHeight="1" x14ac:dyDescent="0.25">
      <c r="A21" s="51" t="s">
        <v>1108</v>
      </c>
      <c r="B21" s="34" t="s">
        <v>31</v>
      </c>
      <c r="C21" s="34">
        <v>1</v>
      </c>
      <c r="D21" s="37" t="s">
        <v>483</v>
      </c>
      <c r="E21" s="30">
        <v>0</v>
      </c>
      <c r="F21" t="str">
        <f t="shared" si="0"/>
        <v>Public</v>
      </c>
      <c r="G21" t="str">
        <f t="shared" si="1"/>
        <v>Dispensary</v>
      </c>
    </row>
    <row r="22" spans="1:7" ht="13.5" customHeight="1" x14ac:dyDescent="0.25">
      <c r="A22" s="51" t="s">
        <v>1109</v>
      </c>
      <c r="B22" s="34" t="s">
        <v>31</v>
      </c>
      <c r="C22" s="34">
        <v>1</v>
      </c>
      <c r="D22" s="37" t="s">
        <v>484</v>
      </c>
      <c r="E22" s="30">
        <v>0</v>
      </c>
      <c r="F22" t="str">
        <f t="shared" si="0"/>
        <v>Public</v>
      </c>
      <c r="G22" t="str">
        <f t="shared" si="1"/>
        <v>Dispensary</v>
      </c>
    </row>
    <row r="23" spans="1:7" ht="13.5" customHeight="1" x14ac:dyDescent="0.25">
      <c r="A23" s="51" t="s">
        <v>1110</v>
      </c>
      <c r="B23" s="34" t="s">
        <v>31</v>
      </c>
      <c r="C23" s="34">
        <v>2</v>
      </c>
      <c r="D23" s="37" t="s">
        <v>485</v>
      </c>
      <c r="E23" s="30">
        <v>1</v>
      </c>
      <c r="F23" t="str">
        <f t="shared" si="0"/>
        <v>Private</v>
      </c>
      <c r="G23" t="str">
        <f t="shared" si="1"/>
        <v>Dispensary</v>
      </c>
    </row>
    <row r="24" spans="1:7" ht="13.5" customHeight="1" x14ac:dyDescent="0.25">
      <c r="A24" s="51" t="s">
        <v>1111</v>
      </c>
      <c r="B24" s="34" t="s">
        <v>31</v>
      </c>
      <c r="C24" s="34">
        <v>1</v>
      </c>
      <c r="D24" s="37" t="s">
        <v>486</v>
      </c>
      <c r="E24" s="30">
        <v>0</v>
      </c>
      <c r="F24" t="str">
        <f t="shared" si="0"/>
        <v>Public</v>
      </c>
      <c r="G24" t="str">
        <f t="shared" si="1"/>
        <v>Dispensary</v>
      </c>
    </row>
    <row r="25" spans="1:7" ht="13.5" customHeight="1" x14ac:dyDescent="0.25">
      <c r="A25" s="51" t="s">
        <v>1112</v>
      </c>
      <c r="B25" s="34" t="s">
        <v>31</v>
      </c>
      <c r="C25" s="34">
        <v>1</v>
      </c>
      <c r="D25" s="37" t="s">
        <v>487</v>
      </c>
      <c r="E25" s="30">
        <v>0</v>
      </c>
      <c r="F25" t="str">
        <f t="shared" si="0"/>
        <v>Public</v>
      </c>
      <c r="G25" t="str">
        <f t="shared" si="1"/>
        <v>Dispensary</v>
      </c>
    </row>
    <row r="26" spans="1:7" ht="13.5" customHeight="1" x14ac:dyDescent="0.25">
      <c r="A26" s="51" t="s">
        <v>1113</v>
      </c>
      <c r="B26" s="34" t="s">
        <v>31</v>
      </c>
      <c r="C26" s="34">
        <v>1</v>
      </c>
      <c r="D26" s="37" t="s">
        <v>488</v>
      </c>
      <c r="E26" s="30">
        <v>0</v>
      </c>
      <c r="F26" t="str">
        <f t="shared" si="0"/>
        <v>Public</v>
      </c>
      <c r="G26" t="str">
        <f t="shared" si="1"/>
        <v>Dispensary</v>
      </c>
    </row>
    <row r="27" spans="1:7" ht="13.5" customHeight="1" x14ac:dyDescent="0.25">
      <c r="A27" s="51" t="s">
        <v>1114</v>
      </c>
      <c r="B27" s="34" t="s">
        <v>31</v>
      </c>
      <c r="C27" s="34">
        <v>1</v>
      </c>
      <c r="D27" s="37" t="s">
        <v>489</v>
      </c>
      <c r="E27" s="30">
        <v>0</v>
      </c>
      <c r="F27" t="str">
        <f t="shared" si="0"/>
        <v>Public</v>
      </c>
      <c r="G27" t="str">
        <f t="shared" si="1"/>
        <v>Dispensary</v>
      </c>
    </row>
    <row r="28" spans="1:7" ht="13.5" customHeight="1" x14ac:dyDescent="0.25">
      <c r="A28" s="51" t="s">
        <v>1115</v>
      </c>
      <c r="B28" s="34" t="s">
        <v>31</v>
      </c>
      <c r="C28" s="34">
        <v>1</v>
      </c>
      <c r="D28" s="37" t="s">
        <v>490</v>
      </c>
      <c r="E28" s="30">
        <v>0</v>
      </c>
      <c r="F28" t="str">
        <f t="shared" si="0"/>
        <v>Public</v>
      </c>
      <c r="G28" t="str">
        <f t="shared" si="1"/>
        <v>Dispensary</v>
      </c>
    </row>
    <row r="29" spans="1:7" ht="13.5" customHeight="1" x14ac:dyDescent="0.25">
      <c r="A29" s="51" t="s">
        <v>1116</v>
      </c>
      <c r="B29" s="34" t="s">
        <v>31</v>
      </c>
      <c r="C29" s="34">
        <v>1</v>
      </c>
      <c r="D29" s="37" t="s">
        <v>491</v>
      </c>
      <c r="E29" s="30">
        <v>0</v>
      </c>
      <c r="F29" t="str">
        <f t="shared" si="0"/>
        <v>Public</v>
      </c>
      <c r="G29" t="str">
        <f t="shared" si="1"/>
        <v>Dispensary</v>
      </c>
    </row>
    <row r="30" spans="1:7" ht="13.5" customHeight="1" x14ac:dyDescent="0.25">
      <c r="A30" s="51" t="s">
        <v>1117</v>
      </c>
      <c r="B30" s="34" t="s">
        <v>31</v>
      </c>
      <c r="C30" s="34">
        <v>1</v>
      </c>
      <c r="D30" s="37" t="s">
        <v>492</v>
      </c>
      <c r="E30" s="30">
        <v>0</v>
      </c>
      <c r="F30" t="str">
        <f t="shared" si="0"/>
        <v>Public</v>
      </c>
      <c r="G30" t="str">
        <f t="shared" si="1"/>
        <v>Dispensary</v>
      </c>
    </row>
    <row r="31" spans="1:7" ht="13.5" customHeight="1" x14ac:dyDescent="0.25">
      <c r="A31" s="51" t="s">
        <v>1118</v>
      </c>
      <c r="B31" s="34" t="s">
        <v>31</v>
      </c>
      <c r="C31" s="34">
        <v>1</v>
      </c>
      <c r="D31" s="37" t="s">
        <v>493</v>
      </c>
      <c r="E31" s="30">
        <v>0</v>
      </c>
      <c r="F31" t="str">
        <f t="shared" si="0"/>
        <v>Public</v>
      </c>
      <c r="G31" t="str">
        <f t="shared" si="1"/>
        <v>Dispensary</v>
      </c>
    </row>
    <row r="32" spans="1:7" ht="13.5" customHeight="1" x14ac:dyDescent="0.25">
      <c r="A32" s="51" t="s">
        <v>1119</v>
      </c>
      <c r="B32" s="34" t="s">
        <v>31</v>
      </c>
      <c r="C32" s="34">
        <v>1</v>
      </c>
      <c r="D32" s="37" t="s">
        <v>494</v>
      </c>
      <c r="E32" s="30">
        <v>0</v>
      </c>
      <c r="F32" t="str">
        <f t="shared" si="0"/>
        <v>Public</v>
      </c>
      <c r="G32" t="str">
        <f t="shared" si="1"/>
        <v>Dispensary</v>
      </c>
    </row>
    <row r="33" spans="1:7" ht="13.5" customHeight="1" x14ac:dyDescent="0.25">
      <c r="A33" s="51" t="s">
        <v>1120</v>
      </c>
      <c r="B33" s="34" t="s">
        <v>31</v>
      </c>
      <c r="C33" s="34">
        <v>1</v>
      </c>
      <c r="D33" s="37" t="s">
        <v>495</v>
      </c>
      <c r="E33" s="30">
        <v>0</v>
      </c>
      <c r="F33" t="str">
        <f t="shared" si="0"/>
        <v>Public</v>
      </c>
      <c r="G33" t="str">
        <f t="shared" si="1"/>
        <v>Dispensary</v>
      </c>
    </row>
    <row r="34" spans="1:7" ht="13.5" customHeight="1" x14ac:dyDescent="0.25">
      <c r="A34" s="51" t="s">
        <v>1121</v>
      </c>
      <c r="B34" s="34" t="s">
        <v>31</v>
      </c>
      <c r="C34" s="34">
        <v>1</v>
      </c>
      <c r="D34" s="37" t="s">
        <v>496</v>
      </c>
      <c r="E34" s="30">
        <v>0</v>
      </c>
      <c r="F34" t="str">
        <f t="shared" si="0"/>
        <v>Public</v>
      </c>
      <c r="G34" t="str">
        <f t="shared" si="1"/>
        <v>Dispensary</v>
      </c>
    </row>
    <row r="35" spans="1:7" ht="13.5" customHeight="1" x14ac:dyDescent="0.25">
      <c r="A35" s="51" t="s">
        <v>1122</v>
      </c>
      <c r="B35" s="34" t="s">
        <v>31</v>
      </c>
      <c r="C35" s="34">
        <v>1</v>
      </c>
      <c r="D35" s="37" t="s">
        <v>497</v>
      </c>
      <c r="E35" s="30">
        <v>0</v>
      </c>
      <c r="F35" t="str">
        <f t="shared" si="0"/>
        <v>Public</v>
      </c>
      <c r="G35" t="str">
        <f t="shared" si="1"/>
        <v>Dispensary</v>
      </c>
    </row>
    <row r="36" spans="1:7" ht="13.5" customHeight="1" x14ac:dyDescent="0.25">
      <c r="A36" s="51" t="s">
        <v>1123</v>
      </c>
      <c r="B36" s="34" t="s">
        <v>31</v>
      </c>
      <c r="C36" s="34">
        <v>1</v>
      </c>
      <c r="D36" s="37" t="s">
        <v>498</v>
      </c>
      <c r="E36" s="30">
        <v>0</v>
      </c>
      <c r="F36" t="str">
        <f t="shared" si="0"/>
        <v>Public</v>
      </c>
      <c r="G36" t="str">
        <f t="shared" si="1"/>
        <v>Dispensary</v>
      </c>
    </row>
    <row r="37" spans="1:7" ht="13.5" customHeight="1" x14ac:dyDescent="0.25">
      <c r="A37" s="51" t="s">
        <v>1124</v>
      </c>
      <c r="B37" s="34" t="s">
        <v>31</v>
      </c>
      <c r="C37" s="34">
        <v>1</v>
      </c>
      <c r="D37" s="37" t="s">
        <v>499</v>
      </c>
      <c r="E37" s="30">
        <v>0</v>
      </c>
      <c r="F37" t="str">
        <f t="shared" si="0"/>
        <v>Public</v>
      </c>
      <c r="G37" t="str">
        <f t="shared" si="1"/>
        <v>Dispensary</v>
      </c>
    </row>
    <row r="38" spans="1:7" ht="13.5" customHeight="1" x14ac:dyDescent="0.25">
      <c r="A38" s="51" t="s">
        <v>1125</v>
      </c>
      <c r="B38" s="34" t="s">
        <v>31</v>
      </c>
      <c r="C38" s="34">
        <v>1</v>
      </c>
      <c r="D38" s="37" t="s">
        <v>500</v>
      </c>
      <c r="E38" s="30">
        <v>0</v>
      </c>
      <c r="F38" t="str">
        <f t="shared" si="0"/>
        <v>Public</v>
      </c>
      <c r="G38" t="str">
        <f t="shared" si="1"/>
        <v>Dispensary</v>
      </c>
    </row>
    <row r="39" spans="1:7" ht="13.5" customHeight="1" x14ac:dyDescent="0.25">
      <c r="A39" s="51" t="s">
        <v>1126</v>
      </c>
      <c r="B39" s="34" t="s">
        <v>31</v>
      </c>
      <c r="C39" s="34">
        <v>1</v>
      </c>
      <c r="D39" s="37" t="s">
        <v>501</v>
      </c>
      <c r="E39" s="30">
        <v>0</v>
      </c>
      <c r="F39" t="str">
        <f t="shared" si="0"/>
        <v>Public</v>
      </c>
      <c r="G39" t="str">
        <f t="shared" si="1"/>
        <v>Dispensary</v>
      </c>
    </row>
    <row r="40" spans="1:7" ht="13.5" customHeight="1" x14ac:dyDescent="0.25">
      <c r="A40" s="51" t="s">
        <v>1127</v>
      </c>
      <c r="B40" s="34" t="s">
        <v>31</v>
      </c>
      <c r="C40" s="34">
        <v>1</v>
      </c>
      <c r="D40" s="37" t="s">
        <v>502</v>
      </c>
      <c r="E40" s="30">
        <v>0</v>
      </c>
      <c r="F40" t="str">
        <f t="shared" si="0"/>
        <v>Public</v>
      </c>
      <c r="G40" t="str">
        <f t="shared" si="1"/>
        <v>Dispensary</v>
      </c>
    </row>
    <row r="41" spans="1:7" ht="13.5" customHeight="1" x14ac:dyDescent="0.25">
      <c r="A41" s="51" t="s">
        <v>1128</v>
      </c>
      <c r="B41" s="34" t="s">
        <v>31</v>
      </c>
      <c r="C41" s="34">
        <v>1</v>
      </c>
      <c r="D41" s="37" t="s">
        <v>503</v>
      </c>
      <c r="E41" s="30">
        <v>0</v>
      </c>
      <c r="F41" t="str">
        <f t="shared" si="0"/>
        <v>Public</v>
      </c>
      <c r="G41" t="str">
        <f t="shared" si="1"/>
        <v>Dispensary</v>
      </c>
    </row>
    <row r="42" spans="1:7" ht="13.5" customHeight="1" x14ac:dyDescent="0.25">
      <c r="A42" s="51" t="s">
        <v>1129</v>
      </c>
      <c r="B42" s="34" t="s">
        <v>31</v>
      </c>
      <c r="C42" s="34">
        <v>1</v>
      </c>
      <c r="D42" s="37" t="s">
        <v>504</v>
      </c>
      <c r="E42" s="30">
        <v>0</v>
      </c>
      <c r="F42" t="str">
        <f t="shared" si="0"/>
        <v>Public</v>
      </c>
      <c r="G42" t="str">
        <f t="shared" si="1"/>
        <v>Dispensary</v>
      </c>
    </row>
    <row r="43" spans="1:7" ht="13.5" customHeight="1" x14ac:dyDescent="0.25">
      <c r="A43" s="51" t="s">
        <v>1130</v>
      </c>
      <c r="B43" s="34" t="s">
        <v>31</v>
      </c>
      <c r="C43" s="34">
        <v>1</v>
      </c>
      <c r="D43" s="37" t="s">
        <v>505</v>
      </c>
      <c r="E43" s="30">
        <v>0</v>
      </c>
      <c r="F43" t="str">
        <f t="shared" si="0"/>
        <v>Public</v>
      </c>
      <c r="G43" t="str">
        <f t="shared" si="1"/>
        <v>Dispensary</v>
      </c>
    </row>
    <row r="44" spans="1:7" ht="13.5" customHeight="1" x14ac:dyDescent="0.25">
      <c r="A44" s="51" t="s">
        <v>1131</v>
      </c>
      <c r="B44" s="34" t="s">
        <v>31</v>
      </c>
      <c r="C44" s="34">
        <v>1</v>
      </c>
      <c r="D44" s="37" t="s">
        <v>506</v>
      </c>
      <c r="E44" s="30">
        <v>0</v>
      </c>
      <c r="F44" t="str">
        <f t="shared" si="0"/>
        <v>Public</v>
      </c>
      <c r="G44" t="str">
        <f t="shared" si="1"/>
        <v>Dispensary</v>
      </c>
    </row>
    <row r="45" spans="1:7" ht="13.5" customHeight="1" x14ac:dyDescent="0.25">
      <c r="A45" s="51" t="s">
        <v>1132</v>
      </c>
      <c r="B45" s="34" t="s">
        <v>31</v>
      </c>
      <c r="C45" s="34">
        <v>1</v>
      </c>
      <c r="D45" s="37" t="s">
        <v>507</v>
      </c>
      <c r="E45" s="30">
        <v>0</v>
      </c>
      <c r="F45" t="str">
        <f t="shared" si="0"/>
        <v>Public</v>
      </c>
      <c r="G45" t="str">
        <f t="shared" si="1"/>
        <v>Dispensary</v>
      </c>
    </row>
    <row r="46" spans="1:7" ht="13.5" customHeight="1" x14ac:dyDescent="0.25">
      <c r="A46" s="51" t="s">
        <v>1133</v>
      </c>
      <c r="B46" s="34" t="s">
        <v>31</v>
      </c>
      <c r="C46" s="34">
        <v>1</v>
      </c>
      <c r="D46" s="37" t="s">
        <v>508</v>
      </c>
      <c r="E46" s="30">
        <v>0</v>
      </c>
      <c r="F46" t="str">
        <f t="shared" si="0"/>
        <v>Public</v>
      </c>
      <c r="G46" t="str">
        <f t="shared" si="1"/>
        <v>Dispensary</v>
      </c>
    </row>
    <row r="47" spans="1:7" ht="13.5" customHeight="1" x14ac:dyDescent="0.25">
      <c r="A47" s="51" t="s">
        <v>1134</v>
      </c>
      <c r="B47" s="34" t="s">
        <v>31</v>
      </c>
      <c r="C47" s="34">
        <v>1</v>
      </c>
      <c r="D47" s="37" t="s">
        <v>509</v>
      </c>
      <c r="E47" s="30">
        <v>0</v>
      </c>
      <c r="F47" t="str">
        <f t="shared" si="0"/>
        <v>Public</v>
      </c>
      <c r="G47" t="str">
        <f t="shared" si="1"/>
        <v>Dispensary</v>
      </c>
    </row>
    <row r="48" spans="1:7" ht="13.5" customHeight="1" x14ac:dyDescent="0.25">
      <c r="A48" s="51" t="s">
        <v>1135</v>
      </c>
      <c r="B48" s="34" t="s">
        <v>31</v>
      </c>
      <c r="C48" s="34">
        <v>2</v>
      </c>
      <c r="D48" s="37" t="s">
        <v>510</v>
      </c>
      <c r="E48" s="30">
        <v>0</v>
      </c>
      <c r="F48" t="str">
        <f t="shared" si="0"/>
        <v>Private</v>
      </c>
      <c r="G48" t="str">
        <f t="shared" si="1"/>
        <v>Dispensary</v>
      </c>
    </row>
    <row r="49" spans="1:7" ht="13.5" customHeight="1" x14ac:dyDescent="0.25">
      <c r="A49" s="51" t="s">
        <v>1136</v>
      </c>
      <c r="B49" s="34" t="s">
        <v>31</v>
      </c>
      <c r="C49" s="34">
        <v>1</v>
      </c>
      <c r="D49" s="37" t="s">
        <v>511</v>
      </c>
      <c r="E49" s="30">
        <v>0</v>
      </c>
      <c r="F49" t="str">
        <f t="shared" si="0"/>
        <v>Public</v>
      </c>
      <c r="G49" t="str">
        <f t="shared" si="1"/>
        <v>Dispensary</v>
      </c>
    </row>
    <row r="50" spans="1:7" ht="13.5" customHeight="1" x14ac:dyDescent="0.25">
      <c r="A50" s="51" t="s">
        <v>1137</v>
      </c>
      <c r="B50" s="34" t="s">
        <v>31</v>
      </c>
      <c r="C50" s="34">
        <v>1</v>
      </c>
      <c r="D50" s="37" t="s">
        <v>512</v>
      </c>
      <c r="E50" s="30">
        <v>0</v>
      </c>
      <c r="F50" t="str">
        <f t="shared" si="0"/>
        <v>Public</v>
      </c>
      <c r="G50" t="str">
        <f t="shared" si="1"/>
        <v>Dispensary</v>
      </c>
    </row>
    <row r="51" spans="1:7" ht="13.5" customHeight="1" x14ac:dyDescent="0.25">
      <c r="A51" s="51" t="s">
        <v>1138</v>
      </c>
      <c r="B51" s="34" t="s">
        <v>31</v>
      </c>
      <c r="C51" s="34">
        <v>1</v>
      </c>
      <c r="D51" s="37" t="s">
        <v>513</v>
      </c>
      <c r="E51" s="30">
        <v>0</v>
      </c>
      <c r="F51" t="str">
        <f t="shared" si="0"/>
        <v>Public</v>
      </c>
      <c r="G51" t="str">
        <f t="shared" si="1"/>
        <v>Dispensary</v>
      </c>
    </row>
    <row r="52" spans="1:7" ht="13.5" customHeight="1" x14ac:dyDescent="0.25">
      <c r="A52" s="51" t="s">
        <v>1139</v>
      </c>
      <c r="B52" s="34" t="s">
        <v>31</v>
      </c>
      <c r="C52" s="34">
        <v>1</v>
      </c>
      <c r="D52" s="37" t="s">
        <v>514</v>
      </c>
      <c r="E52" s="30">
        <v>0</v>
      </c>
      <c r="F52" t="str">
        <f t="shared" si="0"/>
        <v>Public</v>
      </c>
      <c r="G52" t="str">
        <f t="shared" si="1"/>
        <v>Dispensary</v>
      </c>
    </row>
    <row r="53" spans="1:7" ht="13.5" customHeight="1" x14ac:dyDescent="0.25">
      <c r="A53" s="51" t="s">
        <v>1140</v>
      </c>
      <c r="B53" s="34" t="s">
        <v>31</v>
      </c>
      <c r="C53" s="34">
        <v>1</v>
      </c>
      <c r="D53" s="37" t="s">
        <v>515</v>
      </c>
      <c r="E53" s="30">
        <v>0</v>
      </c>
      <c r="F53" t="str">
        <f t="shared" si="0"/>
        <v>Public</v>
      </c>
      <c r="G53" t="str">
        <f t="shared" si="1"/>
        <v>Dispensary</v>
      </c>
    </row>
    <row r="54" spans="1:7" ht="13.5" customHeight="1" x14ac:dyDescent="0.25">
      <c r="A54" s="51" t="s">
        <v>1141</v>
      </c>
      <c r="B54" s="34" t="s">
        <v>31</v>
      </c>
      <c r="C54" s="34">
        <v>1</v>
      </c>
      <c r="D54" s="37" t="s">
        <v>516</v>
      </c>
      <c r="E54" s="30">
        <v>0</v>
      </c>
      <c r="F54" t="str">
        <f t="shared" si="0"/>
        <v>Public</v>
      </c>
      <c r="G54" t="str">
        <f t="shared" si="1"/>
        <v>Dispensary</v>
      </c>
    </row>
    <row r="55" spans="1:7" ht="13.5" customHeight="1" x14ac:dyDescent="0.25">
      <c r="A55" s="51" t="s">
        <v>1142</v>
      </c>
      <c r="B55" s="34" t="s">
        <v>31</v>
      </c>
      <c r="C55" s="34">
        <v>1</v>
      </c>
      <c r="D55" s="37" t="s">
        <v>517</v>
      </c>
      <c r="E55" s="30">
        <v>0</v>
      </c>
      <c r="F55" t="str">
        <f t="shared" si="0"/>
        <v>Public</v>
      </c>
      <c r="G55" t="str">
        <f t="shared" si="1"/>
        <v>Dispensary</v>
      </c>
    </row>
    <row r="56" spans="1:7" ht="13.5" customHeight="1" x14ac:dyDescent="0.25">
      <c r="A56" s="51" t="s">
        <v>1143</v>
      </c>
      <c r="B56" s="38" t="s">
        <v>21</v>
      </c>
      <c r="C56" s="38">
        <v>1</v>
      </c>
      <c r="D56" s="39" t="s">
        <v>518</v>
      </c>
      <c r="E56" s="40">
        <v>0</v>
      </c>
      <c r="F56" t="str">
        <f t="shared" si="0"/>
        <v>Public</v>
      </c>
      <c r="G56" t="str">
        <f t="shared" si="1"/>
        <v>Health Centre</v>
      </c>
    </row>
    <row r="57" spans="1:7" ht="13.5" customHeight="1" x14ac:dyDescent="0.25">
      <c r="A57" s="51" t="s">
        <v>1144</v>
      </c>
      <c r="B57" s="41" t="s">
        <v>21</v>
      </c>
      <c r="C57" s="41">
        <v>1</v>
      </c>
      <c r="D57" s="42" t="s">
        <v>519</v>
      </c>
      <c r="E57" s="43">
        <v>0</v>
      </c>
      <c r="F57" t="str">
        <f t="shared" si="0"/>
        <v>Public</v>
      </c>
      <c r="G57" t="str">
        <f t="shared" si="1"/>
        <v>Health Centre</v>
      </c>
    </row>
    <row r="58" spans="1:7" ht="13.5" customHeight="1" x14ac:dyDescent="0.25">
      <c r="A58" s="51" t="s">
        <v>1145</v>
      </c>
      <c r="B58" s="41" t="s">
        <v>21</v>
      </c>
      <c r="C58" s="41">
        <v>1</v>
      </c>
      <c r="D58" s="42" t="s">
        <v>520</v>
      </c>
      <c r="E58" s="43">
        <v>1</v>
      </c>
      <c r="F58" t="str">
        <f t="shared" si="0"/>
        <v>Public</v>
      </c>
      <c r="G58" t="str">
        <f t="shared" si="1"/>
        <v>Health Centre</v>
      </c>
    </row>
    <row r="59" spans="1:7" ht="13.5" customHeight="1" x14ac:dyDescent="0.25">
      <c r="A59" s="51" t="s">
        <v>1146</v>
      </c>
      <c r="B59" s="41" t="s">
        <v>31</v>
      </c>
      <c r="C59" s="41">
        <v>0</v>
      </c>
      <c r="D59" s="42" t="s">
        <v>521</v>
      </c>
      <c r="E59" s="43">
        <v>0</v>
      </c>
      <c r="F59" t="str">
        <f t="shared" si="0"/>
        <v>Unknown</v>
      </c>
      <c r="G59" t="str">
        <f t="shared" si="1"/>
        <v>Dispensary</v>
      </c>
    </row>
    <row r="60" spans="1:7" ht="13.5" customHeight="1" x14ac:dyDescent="0.25">
      <c r="A60" s="51" t="s">
        <v>1147</v>
      </c>
      <c r="B60" s="41" t="s">
        <v>31</v>
      </c>
      <c r="C60" s="41">
        <v>0</v>
      </c>
      <c r="D60" s="42" t="s">
        <v>522</v>
      </c>
      <c r="E60" s="43">
        <v>0</v>
      </c>
      <c r="F60" t="str">
        <f t="shared" si="0"/>
        <v>Unknown</v>
      </c>
      <c r="G60" t="str">
        <f t="shared" si="1"/>
        <v>Dispensary</v>
      </c>
    </row>
    <row r="61" spans="1:7" ht="13.5" customHeight="1" x14ac:dyDescent="0.25">
      <c r="A61" s="51" t="s">
        <v>1148</v>
      </c>
      <c r="B61" s="41" t="s">
        <v>31</v>
      </c>
      <c r="C61" s="41">
        <v>0</v>
      </c>
      <c r="D61" s="42" t="s">
        <v>523</v>
      </c>
      <c r="E61" s="43">
        <v>0</v>
      </c>
      <c r="F61" t="str">
        <f t="shared" si="0"/>
        <v>Unknown</v>
      </c>
      <c r="G61" t="str">
        <f t="shared" si="1"/>
        <v>Dispensary</v>
      </c>
    </row>
    <row r="62" spans="1:7" ht="13.5" customHeight="1" x14ac:dyDescent="0.25">
      <c r="A62" s="51" t="s">
        <v>1149</v>
      </c>
      <c r="B62" s="41" t="s">
        <v>31</v>
      </c>
      <c r="C62" s="41">
        <v>0</v>
      </c>
      <c r="D62" s="42" t="s">
        <v>524</v>
      </c>
      <c r="E62" s="43">
        <v>0</v>
      </c>
      <c r="F62" t="str">
        <f t="shared" si="0"/>
        <v>Unknown</v>
      </c>
      <c r="G62" t="str">
        <f t="shared" si="1"/>
        <v>Dispensary</v>
      </c>
    </row>
    <row r="63" spans="1:7" ht="13.5" customHeight="1" x14ac:dyDescent="0.25">
      <c r="A63" s="51" t="s">
        <v>1150</v>
      </c>
      <c r="B63" s="41" t="s">
        <v>31</v>
      </c>
      <c r="C63" s="41">
        <v>0</v>
      </c>
      <c r="D63" s="42" t="s">
        <v>525</v>
      </c>
      <c r="E63" s="43">
        <v>0</v>
      </c>
      <c r="F63" t="str">
        <f t="shared" si="0"/>
        <v>Unknown</v>
      </c>
      <c r="G63" t="str">
        <f t="shared" si="1"/>
        <v>Dispensary</v>
      </c>
    </row>
    <row r="64" spans="1:7" ht="13.5" customHeight="1" x14ac:dyDescent="0.25">
      <c r="A64" s="51" t="s">
        <v>1151</v>
      </c>
      <c r="B64" s="41" t="s">
        <v>31</v>
      </c>
      <c r="C64" s="41">
        <v>0</v>
      </c>
      <c r="D64" s="42" t="s">
        <v>526</v>
      </c>
      <c r="E64" s="43">
        <v>0</v>
      </c>
      <c r="F64" t="str">
        <f t="shared" si="0"/>
        <v>Unknown</v>
      </c>
      <c r="G64" t="str">
        <f t="shared" si="1"/>
        <v>Dispensary</v>
      </c>
    </row>
    <row r="65" spans="1:7" ht="13.5" customHeight="1" x14ac:dyDescent="0.25">
      <c r="A65" s="51" t="s">
        <v>1152</v>
      </c>
      <c r="B65" s="41" t="s">
        <v>31</v>
      </c>
      <c r="C65" s="41">
        <v>0</v>
      </c>
      <c r="D65" s="42" t="s">
        <v>527</v>
      </c>
      <c r="E65" s="43">
        <v>0</v>
      </c>
      <c r="F65" t="str">
        <f t="shared" si="0"/>
        <v>Unknown</v>
      </c>
      <c r="G65" t="str">
        <f t="shared" si="1"/>
        <v>Dispensary</v>
      </c>
    </row>
    <row r="66" spans="1:7" ht="13.5" customHeight="1" x14ac:dyDescent="0.25">
      <c r="A66" s="51" t="s">
        <v>1153</v>
      </c>
      <c r="B66" s="41" t="s">
        <v>31</v>
      </c>
      <c r="C66" s="41">
        <v>0</v>
      </c>
      <c r="D66" s="42" t="s">
        <v>528</v>
      </c>
      <c r="E66" s="43">
        <v>0</v>
      </c>
      <c r="F66" t="str">
        <f t="shared" si="0"/>
        <v>Unknown</v>
      </c>
      <c r="G66" t="str">
        <f t="shared" si="1"/>
        <v>Dispensary</v>
      </c>
    </row>
    <row r="67" spans="1:7" ht="13.5" customHeight="1" x14ac:dyDescent="0.25">
      <c r="A67" s="51" t="s">
        <v>1154</v>
      </c>
      <c r="B67" s="41" t="s">
        <v>31</v>
      </c>
      <c r="C67" s="41">
        <v>0</v>
      </c>
      <c r="D67" s="42" t="s">
        <v>529</v>
      </c>
      <c r="E67" s="43">
        <v>0</v>
      </c>
      <c r="F67" t="str">
        <f t="shared" si="0"/>
        <v>Unknown</v>
      </c>
      <c r="G67" t="str">
        <f t="shared" si="1"/>
        <v>Dispensary</v>
      </c>
    </row>
    <row r="68" spans="1:7" ht="13.5" customHeight="1" x14ac:dyDescent="0.25">
      <c r="A68" s="51" t="s">
        <v>1155</v>
      </c>
      <c r="B68" s="41" t="s">
        <v>31</v>
      </c>
      <c r="C68" s="41">
        <v>0</v>
      </c>
      <c r="D68" s="42" t="s">
        <v>530</v>
      </c>
      <c r="E68" s="43">
        <v>0</v>
      </c>
      <c r="F68" t="str">
        <f t="shared" ref="F68:F131" si="2">IF(C68=1,"Public",IF(C68=2,"Private","Unknown"))</f>
        <v>Unknown</v>
      </c>
      <c r="G68" t="str">
        <f t="shared" ref="G68:G131" si="3">VLOOKUP(B68,$Q$3:$R$5,2,FALSE)</f>
        <v>Dispensary</v>
      </c>
    </row>
    <row r="69" spans="1:7" ht="13.5" customHeight="1" x14ac:dyDescent="0.25">
      <c r="A69" s="51" t="s">
        <v>1156</v>
      </c>
      <c r="B69" s="41" t="s">
        <v>31</v>
      </c>
      <c r="C69" s="41">
        <v>0</v>
      </c>
      <c r="D69" s="42" t="s">
        <v>531</v>
      </c>
      <c r="E69" s="43">
        <v>0</v>
      </c>
      <c r="F69" t="str">
        <f t="shared" si="2"/>
        <v>Unknown</v>
      </c>
      <c r="G69" t="str">
        <f t="shared" si="3"/>
        <v>Dispensary</v>
      </c>
    </row>
    <row r="70" spans="1:7" ht="13.5" customHeight="1" x14ac:dyDescent="0.25">
      <c r="A70" s="51" t="s">
        <v>1157</v>
      </c>
      <c r="B70" s="41" t="s">
        <v>31</v>
      </c>
      <c r="C70" s="41">
        <v>0</v>
      </c>
      <c r="D70" s="42" t="s">
        <v>532</v>
      </c>
      <c r="E70" s="43">
        <v>1</v>
      </c>
      <c r="F70" t="str">
        <f t="shared" si="2"/>
        <v>Unknown</v>
      </c>
      <c r="G70" t="str">
        <f t="shared" si="3"/>
        <v>Dispensary</v>
      </c>
    </row>
    <row r="71" spans="1:7" ht="13.5" customHeight="1" x14ac:dyDescent="0.25">
      <c r="A71" s="51" t="s">
        <v>1158</v>
      </c>
      <c r="B71" s="41" t="s">
        <v>31</v>
      </c>
      <c r="C71" s="41">
        <v>0</v>
      </c>
      <c r="D71" s="42" t="s">
        <v>533</v>
      </c>
      <c r="E71" s="43">
        <v>0</v>
      </c>
      <c r="F71" t="str">
        <f t="shared" si="2"/>
        <v>Unknown</v>
      </c>
      <c r="G71" t="str">
        <f t="shared" si="3"/>
        <v>Dispensary</v>
      </c>
    </row>
    <row r="72" spans="1:7" ht="13.5" customHeight="1" x14ac:dyDescent="0.25">
      <c r="A72" s="51" t="s">
        <v>1159</v>
      </c>
      <c r="B72" s="41" t="s">
        <v>31</v>
      </c>
      <c r="C72" s="41">
        <v>0</v>
      </c>
      <c r="D72" s="42" t="s">
        <v>534</v>
      </c>
      <c r="E72" s="43">
        <v>0</v>
      </c>
      <c r="F72" t="str">
        <f t="shared" si="2"/>
        <v>Unknown</v>
      </c>
      <c r="G72" t="str">
        <f t="shared" si="3"/>
        <v>Dispensary</v>
      </c>
    </row>
    <row r="73" spans="1:7" ht="13.5" customHeight="1" x14ac:dyDescent="0.25">
      <c r="A73" s="51" t="s">
        <v>1160</v>
      </c>
      <c r="B73" s="41" t="s">
        <v>31</v>
      </c>
      <c r="C73" s="41">
        <v>0</v>
      </c>
      <c r="D73" s="42" t="s">
        <v>535</v>
      </c>
      <c r="E73" s="43">
        <v>0</v>
      </c>
      <c r="F73" t="str">
        <f t="shared" si="2"/>
        <v>Unknown</v>
      </c>
      <c r="G73" t="str">
        <f t="shared" si="3"/>
        <v>Dispensary</v>
      </c>
    </row>
    <row r="74" spans="1:7" ht="13.5" customHeight="1" x14ac:dyDescent="0.25">
      <c r="A74" s="51" t="s">
        <v>1161</v>
      </c>
      <c r="B74" s="41" t="s">
        <v>31</v>
      </c>
      <c r="C74" s="41">
        <v>0</v>
      </c>
      <c r="D74" s="42" t="s">
        <v>536</v>
      </c>
      <c r="E74" s="43">
        <v>0</v>
      </c>
      <c r="F74" t="str">
        <f t="shared" si="2"/>
        <v>Unknown</v>
      </c>
      <c r="G74" t="str">
        <f t="shared" si="3"/>
        <v>Dispensary</v>
      </c>
    </row>
    <row r="75" spans="1:7" ht="13.5" customHeight="1" x14ac:dyDescent="0.25">
      <c r="A75" s="51" t="s">
        <v>1162</v>
      </c>
      <c r="B75" s="41" t="s">
        <v>31</v>
      </c>
      <c r="C75" s="41">
        <v>0</v>
      </c>
      <c r="D75" s="42" t="s">
        <v>537</v>
      </c>
      <c r="E75" s="43">
        <v>1</v>
      </c>
      <c r="F75" t="str">
        <f t="shared" si="2"/>
        <v>Unknown</v>
      </c>
      <c r="G75" t="str">
        <f t="shared" si="3"/>
        <v>Dispensary</v>
      </c>
    </row>
    <row r="76" spans="1:7" ht="13.5" customHeight="1" x14ac:dyDescent="0.25">
      <c r="A76" s="51" t="s">
        <v>1163</v>
      </c>
      <c r="B76" s="41" t="s">
        <v>31</v>
      </c>
      <c r="C76" s="41">
        <v>0</v>
      </c>
      <c r="D76" s="42" t="s">
        <v>538</v>
      </c>
      <c r="E76" s="43">
        <v>0</v>
      </c>
      <c r="F76" t="str">
        <f t="shared" si="2"/>
        <v>Unknown</v>
      </c>
      <c r="G76" t="str">
        <f t="shared" si="3"/>
        <v>Dispensary</v>
      </c>
    </row>
    <row r="77" spans="1:7" ht="13.5" customHeight="1" x14ac:dyDescent="0.25">
      <c r="A77" s="51" t="s">
        <v>1164</v>
      </c>
      <c r="B77" s="41" t="s">
        <v>31</v>
      </c>
      <c r="C77" s="41">
        <v>0</v>
      </c>
      <c r="D77" s="42" t="s">
        <v>539</v>
      </c>
      <c r="E77" s="43">
        <v>0</v>
      </c>
      <c r="F77" t="str">
        <f t="shared" si="2"/>
        <v>Unknown</v>
      </c>
      <c r="G77" t="str">
        <f t="shared" si="3"/>
        <v>Dispensary</v>
      </c>
    </row>
    <row r="78" spans="1:7" ht="13.5" customHeight="1" x14ac:dyDescent="0.25">
      <c r="A78" s="51" t="s">
        <v>1165</v>
      </c>
      <c r="B78" s="41" t="s">
        <v>31</v>
      </c>
      <c r="C78" s="41">
        <v>0</v>
      </c>
      <c r="D78" s="42" t="s">
        <v>540</v>
      </c>
      <c r="E78" s="43">
        <v>1</v>
      </c>
      <c r="F78" t="str">
        <f t="shared" si="2"/>
        <v>Unknown</v>
      </c>
      <c r="G78" t="str">
        <f t="shared" si="3"/>
        <v>Dispensary</v>
      </c>
    </row>
    <row r="79" spans="1:7" ht="13.5" customHeight="1" x14ac:dyDescent="0.25">
      <c r="A79" s="51" t="s">
        <v>1166</v>
      </c>
      <c r="B79" s="41" t="s">
        <v>31</v>
      </c>
      <c r="C79" s="41">
        <v>0</v>
      </c>
      <c r="D79" s="42" t="s">
        <v>541</v>
      </c>
      <c r="E79" s="43">
        <v>1</v>
      </c>
      <c r="F79" t="str">
        <f t="shared" si="2"/>
        <v>Unknown</v>
      </c>
      <c r="G79" t="str">
        <f t="shared" si="3"/>
        <v>Dispensary</v>
      </c>
    </row>
    <row r="80" spans="1:7" ht="13.5" customHeight="1" x14ac:dyDescent="0.25">
      <c r="A80" s="51" t="s">
        <v>1167</v>
      </c>
      <c r="B80" s="41" t="s">
        <v>31</v>
      </c>
      <c r="C80" s="41">
        <v>0</v>
      </c>
      <c r="D80" s="42" t="s">
        <v>542</v>
      </c>
      <c r="E80" s="43">
        <v>0</v>
      </c>
      <c r="F80" t="str">
        <f t="shared" si="2"/>
        <v>Unknown</v>
      </c>
      <c r="G80" t="str">
        <f t="shared" si="3"/>
        <v>Dispensary</v>
      </c>
    </row>
    <row r="81" spans="1:7" ht="13.5" customHeight="1" x14ac:dyDescent="0.25">
      <c r="A81" s="51" t="s">
        <v>1168</v>
      </c>
      <c r="B81" s="41" t="s">
        <v>31</v>
      </c>
      <c r="C81" s="41">
        <v>0</v>
      </c>
      <c r="D81" s="42" t="s">
        <v>543</v>
      </c>
      <c r="E81" s="43">
        <v>0</v>
      </c>
      <c r="F81" t="str">
        <f t="shared" si="2"/>
        <v>Unknown</v>
      </c>
      <c r="G81" t="str">
        <f t="shared" si="3"/>
        <v>Dispensary</v>
      </c>
    </row>
    <row r="82" spans="1:7" ht="13.5" customHeight="1" x14ac:dyDescent="0.25">
      <c r="A82" s="51" t="s">
        <v>1169</v>
      </c>
      <c r="B82" s="41" t="s">
        <v>31</v>
      </c>
      <c r="C82" s="41">
        <v>0</v>
      </c>
      <c r="D82" s="42" t="s">
        <v>544</v>
      </c>
      <c r="E82" s="43">
        <v>0</v>
      </c>
      <c r="F82" t="str">
        <f t="shared" si="2"/>
        <v>Unknown</v>
      </c>
      <c r="G82" t="str">
        <f t="shared" si="3"/>
        <v>Dispensary</v>
      </c>
    </row>
    <row r="83" spans="1:7" ht="13.5" customHeight="1" x14ac:dyDescent="0.25">
      <c r="A83" s="51" t="s">
        <v>1170</v>
      </c>
      <c r="B83" s="41" t="s">
        <v>31</v>
      </c>
      <c r="C83" s="41">
        <v>0</v>
      </c>
      <c r="D83" s="42" t="s">
        <v>545</v>
      </c>
      <c r="E83" s="43">
        <v>0</v>
      </c>
      <c r="F83" t="str">
        <f t="shared" si="2"/>
        <v>Unknown</v>
      </c>
      <c r="G83" t="str">
        <f t="shared" si="3"/>
        <v>Dispensary</v>
      </c>
    </row>
    <row r="84" spans="1:7" ht="13.5" customHeight="1" x14ac:dyDescent="0.25">
      <c r="A84" s="51" t="s">
        <v>1171</v>
      </c>
      <c r="B84" s="41" t="s">
        <v>31</v>
      </c>
      <c r="C84" s="41">
        <v>0</v>
      </c>
      <c r="D84" s="42" t="s">
        <v>546</v>
      </c>
      <c r="E84" s="43">
        <v>0</v>
      </c>
      <c r="F84" t="str">
        <f t="shared" si="2"/>
        <v>Unknown</v>
      </c>
      <c r="G84" t="str">
        <f t="shared" si="3"/>
        <v>Dispensary</v>
      </c>
    </row>
    <row r="85" spans="1:7" ht="13.5" customHeight="1" x14ac:dyDescent="0.25">
      <c r="A85" s="51" t="s">
        <v>1172</v>
      </c>
      <c r="B85" s="41" t="s">
        <v>31</v>
      </c>
      <c r="C85" s="41">
        <v>0</v>
      </c>
      <c r="D85" s="42" t="s">
        <v>547</v>
      </c>
      <c r="E85" s="43">
        <v>0</v>
      </c>
      <c r="F85" t="str">
        <f t="shared" si="2"/>
        <v>Unknown</v>
      </c>
      <c r="G85" t="str">
        <f t="shared" si="3"/>
        <v>Dispensary</v>
      </c>
    </row>
    <row r="86" spans="1:7" ht="13.5" customHeight="1" x14ac:dyDescent="0.25">
      <c r="A86" s="51" t="s">
        <v>1173</v>
      </c>
      <c r="B86" s="41" t="s">
        <v>31</v>
      </c>
      <c r="C86" s="41">
        <v>0</v>
      </c>
      <c r="D86" s="42" t="s">
        <v>548</v>
      </c>
      <c r="E86" s="43">
        <v>0</v>
      </c>
      <c r="F86" t="str">
        <f t="shared" si="2"/>
        <v>Unknown</v>
      </c>
      <c r="G86" t="str">
        <f t="shared" si="3"/>
        <v>Dispensary</v>
      </c>
    </row>
    <row r="87" spans="1:7" ht="13.5" customHeight="1" x14ac:dyDescent="0.25">
      <c r="A87" s="51" t="s">
        <v>1174</v>
      </c>
      <c r="B87" s="41" t="s">
        <v>31</v>
      </c>
      <c r="C87" s="41">
        <v>0</v>
      </c>
      <c r="D87" s="42" t="s">
        <v>549</v>
      </c>
      <c r="E87" s="43">
        <v>0</v>
      </c>
      <c r="F87" t="str">
        <f t="shared" si="2"/>
        <v>Unknown</v>
      </c>
      <c r="G87" t="str">
        <f t="shared" si="3"/>
        <v>Dispensary</v>
      </c>
    </row>
    <row r="88" spans="1:7" ht="13.5" customHeight="1" x14ac:dyDescent="0.25">
      <c r="A88" s="51" t="s">
        <v>1175</v>
      </c>
      <c r="B88" s="44" t="s">
        <v>31</v>
      </c>
      <c r="C88" s="38">
        <v>0</v>
      </c>
      <c r="D88" s="39" t="s">
        <v>550</v>
      </c>
      <c r="E88" s="40">
        <v>1</v>
      </c>
      <c r="F88" t="str">
        <f t="shared" si="2"/>
        <v>Unknown</v>
      </c>
      <c r="G88" t="str">
        <f t="shared" si="3"/>
        <v>Dispensary</v>
      </c>
    </row>
    <row r="89" spans="1:7" ht="13.5" customHeight="1" x14ac:dyDescent="0.25">
      <c r="A89" s="51" t="s">
        <v>1176</v>
      </c>
      <c r="B89" s="45" t="s">
        <v>31</v>
      </c>
      <c r="C89" s="41">
        <v>0</v>
      </c>
      <c r="D89" s="42" t="s">
        <v>551</v>
      </c>
      <c r="E89" s="43">
        <v>0</v>
      </c>
      <c r="F89" t="str">
        <f t="shared" si="2"/>
        <v>Unknown</v>
      </c>
      <c r="G89" t="str">
        <f t="shared" si="3"/>
        <v>Dispensary</v>
      </c>
    </row>
    <row r="90" spans="1:7" ht="13.5" customHeight="1" x14ac:dyDescent="0.25">
      <c r="A90" s="51" t="s">
        <v>1177</v>
      </c>
      <c r="B90" s="45" t="s">
        <v>31</v>
      </c>
      <c r="C90" s="41">
        <v>0</v>
      </c>
      <c r="D90" s="42" t="s">
        <v>552</v>
      </c>
      <c r="E90" s="43">
        <v>0</v>
      </c>
      <c r="F90" t="str">
        <f t="shared" si="2"/>
        <v>Unknown</v>
      </c>
      <c r="G90" t="str">
        <f t="shared" si="3"/>
        <v>Dispensary</v>
      </c>
    </row>
    <row r="91" spans="1:7" ht="13.5" customHeight="1" x14ac:dyDescent="0.25">
      <c r="A91" s="51" t="s">
        <v>1178</v>
      </c>
      <c r="B91" s="45" t="s">
        <v>31</v>
      </c>
      <c r="C91" s="41">
        <v>0</v>
      </c>
      <c r="D91" s="42" t="s">
        <v>553</v>
      </c>
      <c r="E91" s="43">
        <v>0</v>
      </c>
      <c r="F91" t="str">
        <f t="shared" si="2"/>
        <v>Unknown</v>
      </c>
      <c r="G91" t="str">
        <f t="shared" si="3"/>
        <v>Dispensary</v>
      </c>
    </row>
    <row r="92" spans="1:7" ht="13.5" customHeight="1" x14ac:dyDescent="0.25">
      <c r="A92" s="51" t="s">
        <v>1179</v>
      </c>
      <c r="B92" s="45" t="s">
        <v>31</v>
      </c>
      <c r="C92" s="41">
        <v>0</v>
      </c>
      <c r="D92" s="42" t="s">
        <v>554</v>
      </c>
      <c r="E92" s="43">
        <v>0</v>
      </c>
      <c r="F92" t="str">
        <f t="shared" si="2"/>
        <v>Unknown</v>
      </c>
      <c r="G92" t="str">
        <f t="shared" si="3"/>
        <v>Dispensary</v>
      </c>
    </row>
    <row r="93" spans="1:7" ht="13.5" customHeight="1" x14ac:dyDescent="0.25">
      <c r="A93" s="51" t="s">
        <v>1180</v>
      </c>
      <c r="B93" s="45" t="s">
        <v>31</v>
      </c>
      <c r="C93" s="41">
        <v>0</v>
      </c>
      <c r="D93" s="42" t="s">
        <v>555</v>
      </c>
      <c r="E93" s="43">
        <v>0</v>
      </c>
      <c r="F93" t="str">
        <f t="shared" si="2"/>
        <v>Unknown</v>
      </c>
      <c r="G93" t="str">
        <f t="shared" si="3"/>
        <v>Dispensary</v>
      </c>
    </row>
    <row r="94" spans="1:7" ht="13.5" customHeight="1" x14ac:dyDescent="0.25">
      <c r="A94" s="51" t="s">
        <v>1181</v>
      </c>
      <c r="B94" s="45" t="s">
        <v>31</v>
      </c>
      <c r="C94" s="41">
        <v>0</v>
      </c>
      <c r="D94" s="42" t="s">
        <v>556</v>
      </c>
      <c r="E94" s="43">
        <v>0</v>
      </c>
      <c r="F94" t="str">
        <f t="shared" si="2"/>
        <v>Unknown</v>
      </c>
      <c r="G94" t="str">
        <f t="shared" si="3"/>
        <v>Dispensary</v>
      </c>
    </row>
    <row r="95" spans="1:7" ht="13.5" customHeight="1" x14ac:dyDescent="0.25">
      <c r="A95" s="51" t="s">
        <v>1182</v>
      </c>
      <c r="B95" s="45" t="s">
        <v>31</v>
      </c>
      <c r="C95" s="41">
        <v>0</v>
      </c>
      <c r="D95" s="42" t="s">
        <v>557</v>
      </c>
      <c r="E95" s="43">
        <v>1</v>
      </c>
      <c r="F95" t="str">
        <f t="shared" si="2"/>
        <v>Unknown</v>
      </c>
      <c r="G95" t="str">
        <f t="shared" si="3"/>
        <v>Dispensary</v>
      </c>
    </row>
    <row r="96" spans="1:7" ht="13.5" customHeight="1" x14ac:dyDescent="0.25">
      <c r="A96" s="51" t="s">
        <v>1183</v>
      </c>
      <c r="B96" s="45" t="s">
        <v>31</v>
      </c>
      <c r="C96" s="41">
        <v>0</v>
      </c>
      <c r="D96" s="42" t="s">
        <v>558</v>
      </c>
      <c r="E96" s="43">
        <v>0</v>
      </c>
      <c r="F96" t="str">
        <f t="shared" si="2"/>
        <v>Unknown</v>
      </c>
      <c r="G96" t="str">
        <f t="shared" si="3"/>
        <v>Dispensary</v>
      </c>
    </row>
    <row r="97" spans="1:7" ht="13.5" customHeight="1" x14ac:dyDescent="0.25">
      <c r="A97" s="51" t="s">
        <v>1184</v>
      </c>
      <c r="B97" s="45" t="s">
        <v>31</v>
      </c>
      <c r="C97" s="41">
        <v>0</v>
      </c>
      <c r="D97" s="42" t="s">
        <v>559</v>
      </c>
      <c r="E97" s="43">
        <v>1</v>
      </c>
      <c r="F97" t="str">
        <f t="shared" si="2"/>
        <v>Unknown</v>
      </c>
      <c r="G97" t="str">
        <f t="shared" si="3"/>
        <v>Dispensary</v>
      </c>
    </row>
    <row r="98" spans="1:7" ht="13.5" customHeight="1" x14ac:dyDescent="0.25">
      <c r="A98" s="51" t="s">
        <v>1185</v>
      </c>
      <c r="B98" s="45" t="s">
        <v>31</v>
      </c>
      <c r="C98" s="41">
        <v>0</v>
      </c>
      <c r="D98" s="42" t="s">
        <v>560</v>
      </c>
      <c r="E98" s="43">
        <v>1</v>
      </c>
      <c r="F98" t="str">
        <f t="shared" si="2"/>
        <v>Unknown</v>
      </c>
      <c r="G98" t="str">
        <f t="shared" si="3"/>
        <v>Dispensary</v>
      </c>
    </row>
    <row r="99" spans="1:7" ht="13.5" customHeight="1" x14ac:dyDescent="0.25">
      <c r="A99" s="51" t="s">
        <v>1186</v>
      </c>
      <c r="B99" s="45" t="s">
        <v>31</v>
      </c>
      <c r="C99" s="41">
        <v>0</v>
      </c>
      <c r="D99" s="42" t="s">
        <v>561</v>
      </c>
      <c r="E99" s="43">
        <v>0</v>
      </c>
      <c r="F99" t="str">
        <f t="shared" si="2"/>
        <v>Unknown</v>
      </c>
      <c r="G99" t="str">
        <f t="shared" si="3"/>
        <v>Dispensary</v>
      </c>
    </row>
    <row r="100" spans="1:7" ht="13.5" customHeight="1" x14ac:dyDescent="0.25">
      <c r="A100" s="51" t="s">
        <v>1187</v>
      </c>
      <c r="B100" s="45" t="s">
        <v>31</v>
      </c>
      <c r="C100" s="41">
        <v>0</v>
      </c>
      <c r="D100" s="42" t="s">
        <v>562</v>
      </c>
      <c r="E100" s="43">
        <v>1</v>
      </c>
      <c r="F100" t="str">
        <f t="shared" si="2"/>
        <v>Unknown</v>
      </c>
      <c r="G100" t="str">
        <f t="shared" si="3"/>
        <v>Dispensary</v>
      </c>
    </row>
    <row r="101" spans="1:7" ht="13.5" customHeight="1" x14ac:dyDescent="0.25">
      <c r="A101" s="51" t="s">
        <v>1188</v>
      </c>
      <c r="B101" s="45" t="s">
        <v>31</v>
      </c>
      <c r="C101" s="41">
        <v>0</v>
      </c>
      <c r="D101" s="42" t="s">
        <v>563</v>
      </c>
      <c r="E101" s="43">
        <v>1</v>
      </c>
      <c r="F101" t="str">
        <f t="shared" si="2"/>
        <v>Unknown</v>
      </c>
      <c r="G101" t="str">
        <f t="shared" si="3"/>
        <v>Dispensary</v>
      </c>
    </row>
    <row r="102" spans="1:7" ht="13.5" customHeight="1" x14ac:dyDescent="0.25">
      <c r="A102" s="51" t="s">
        <v>1189</v>
      </c>
      <c r="B102" s="45" t="s">
        <v>31</v>
      </c>
      <c r="C102" s="41">
        <v>0</v>
      </c>
      <c r="D102" s="42" t="s">
        <v>564</v>
      </c>
      <c r="E102" s="43">
        <v>1</v>
      </c>
      <c r="F102" t="str">
        <f t="shared" si="2"/>
        <v>Unknown</v>
      </c>
      <c r="G102" t="str">
        <f t="shared" si="3"/>
        <v>Dispensary</v>
      </c>
    </row>
    <row r="103" spans="1:7" ht="13.5" customHeight="1" x14ac:dyDescent="0.25">
      <c r="A103" s="51" t="s">
        <v>1190</v>
      </c>
      <c r="B103" s="45" t="s">
        <v>31</v>
      </c>
      <c r="C103" s="41">
        <v>0</v>
      </c>
      <c r="D103" s="42" t="s">
        <v>565</v>
      </c>
      <c r="E103" s="43">
        <v>0</v>
      </c>
      <c r="F103" t="str">
        <f t="shared" si="2"/>
        <v>Unknown</v>
      </c>
      <c r="G103" t="str">
        <f t="shared" si="3"/>
        <v>Dispensary</v>
      </c>
    </row>
    <row r="104" spans="1:7" ht="13.5" customHeight="1" x14ac:dyDescent="0.25">
      <c r="A104" s="51" t="s">
        <v>1191</v>
      </c>
      <c r="B104" s="45" t="s">
        <v>31</v>
      </c>
      <c r="C104" s="41">
        <v>0</v>
      </c>
      <c r="D104" s="42" t="s">
        <v>566</v>
      </c>
      <c r="E104" s="43">
        <v>0</v>
      </c>
      <c r="F104" t="str">
        <f t="shared" si="2"/>
        <v>Unknown</v>
      </c>
      <c r="G104" t="str">
        <f t="shared" si="3"/>
        <v>Dispensary</v>
      </c>
    </row>
    <row r="105" spans="1:7" ht="13.5" customHeight="1" x14ac:dyDescent="0.25">
      <c r="A105" s="51" t="s">
        <v>1192</v>
      </c>
      <c r="B105" s="45" t="s">
        <v>21</v>
      </c>
      <c r="C105" s="41">
        <v>0</v>
      </c>
      <c r="D105" s="42" t="s">
        <v>567</v>
      </c>
      <c r="E105" s="43">
        <v>1</v>
      </c>
      <c r="F105" t="str">
        <f t="shared" si="2"/>
        <v>Unknown</v>
      </c>
      <c r="G105" t="str">
        <f t="shared" si="3"/>
        <v>Health Centre</v>
      </c>
    </row>
    <row r="106" spans="1:7" ht="13.5" customHeight="1" x14ac:dyDescent="0.25">
      <c r="A106" s="51" t="s">
        <v>1193</v>
      </c>
      <c r="B106" s="45" t="s">
        <v>21</v>
      </c>
      <c r="C106" s="41">
        <v>0</v>
      </c>
      <c r="D106" s="42" t="s">
        <v>568</v>
      </c>
      <c r="E106" s="43">
        <v>0</v>
      </c>
      <c r="F106" t="str">
        <f t="shared" si="2"/>
        <v>Unknown</v>
      </c>
      <c r="G106" t="str">
        <f t="shared" si="3"/>
        <v>Health Centre</v>
      </c>
    </row>
    <row r="107" spans="1:7" ht="13.5" customHeight="1" x14ac:dyDescent="0.25">
      <c r="A107" s="51" t="s">
        <v>1194</v>
      </c>
      <c r="B107" s="45" t="s">
        <v>26</v>
      </c>
      <c r="C107" s="41">
        <v>0</v>
      </c>
      <c r="D107" s="46" t="s">
        <v>569</v>
      </c>
      <c r="E107" s="40">
        <v>1</v>
      </c>
      <c r="F107" t="str">
        <f t="shared" si="2"/>
        <v>Unknown</v>
      </c>
      <c r="G107" t="str">
        <f t="shared" si="3"/>
        <v>Hospital</v>
      </c>
    </row>
    <row r="108" spans="1:7" ht="13.5" customHeight="1" x14ac:dyDescent="0.25">
      <c r="A108" s="51" t="s">
        <v>1195</v>
      </c>
      <c r="B108" s="45" t="s">
        <v>26</v>
      </c>
      <c r="C108" s="41">
        <v>0</v>
      </c>
      <c r="D108" s="46" t="s">
        <v>570</v>
      </c>
      <c r="E108" s="40">
        <v>1</v>
      </c>
      <c r="F108" t="str">
        <f t="shared" si="2"/>
        <v>Unknown</v>
      </c>
      <c r="G108" t="str">
        <f t="shared" si="3"/>
        <v>Hospital</v>
      </c>
    </row>
    <row r="109" spans="1:7" ht="13.5" customHeight="1" x14ac:dyDescent="0.25">
      <c r="A109" s="51" t="s">
        <v>1196</v>
      </c>
      <c r="B109" s="45" t="s">
        <v>21</v>
      </c>
      <c r="C109" s="41">
        <v>0</v>
      </c>
      <c r="D109" s="46" t="s">
        <v>571</v>
      </c>
      <c r="E109" s="40">
        <v>1</v>
      </c>
      <c r="F109" t="str">
        <f t="shared" si="2"/>
        <v>Unknown</v>
      </c>
      <c r="G109" t="str">
        <f t="shared" si="3"/>
        <v>Health Centre</v>
      </c>
    </row>
    <row r="110" spans="1:7" ht="13.5" customHeight="1" x14ac:dyDescent="0.25">
      <c r="A110" s="51" t="s">
        <v>1197</v>
      </c>
      <c r="B110" s="45" t="s">
        <v>21</v>
      </c>
      <c r="C110" s="41">
        <v>0</v>
      </c>
      <c r="D110" s="46" t="s">
        <v>572</v>
      </c>
      <c r="E110" s="40">
        <v>0</v>
      </c>
      <c r="F110" t="str">
        <f t="shared" si="2"/>
        <v>Unknown</v>
      </c>
      <c r="G110" t="str">
        <f t="shared" si="3"/>
        <v>Health Centre</v>
      </c>
    </row>
    <row r="111" spans="1:7" ht="13.5" customHeight="1" x14ac:dyDescent="0.25">
      <c r="A111" s="51" t="s">
        <v>1198</v>
      </c>
      <c r="B111" s="47" t="s">
        <v>31</v>
      </c>
      <c r="C111" s="41">
        <v>0</v>
      </c>
      <c r="D111" s="46" t="s">
        <v>573</v>
      </c>
      <c r="E111" s="40">
        <v>0</v>
      </c>
      <c r="F111" t="str">
        <f t="shared" si="2"/>
        <v>Unknown</v>
      </c>
      <c r="G111" t="str">
        <f t="shared" si="3"/>
        <v>Dispensary</v>
      </c>
    </row>
    <row r="112" spans="1:7" ht="13.5" customHeight="1" x14ac:dyDescent="0.25">
      <c r="A112" s="51" t="s">
        <v>1199</v>
      </c>
      <c r="B112" s="47" t="s">
        <v>31</v>
      </c>
      <c r="C112" s="41">
        <v>0</v>
      </c>
      <c r="D112" s="48" t="s">
        <v>574</v>
      </c>
      <c r="E112" s="43">
        <v>1</v>
      </c>
      <c r="F112" t="str">
        <f t="shared" si="2"/>
        <v>Unknown</v>
      </c>
      <c r="G112" t="str">
        <f t="shared" si="3"/>
        <v>Dispensary</v>
      </c>
    </row>
    <row r="113" spans="1:7" ht="13.5" customHeight="1" x14ac:dyDescent="0.25">
      <c r="A113" s="51" t="s">
        <v>1200</v>
      </c>
      <c r="B113" s="47" t="s">
        <v>31</v>
      </c>
      <c r="C113" s="41">
        <v>0</v>
      </c>
      <c r="D113" s="48" t="s">
        <v>575</v>
      </c>
      <c r="E113" s="43">
        <v>0</v>
      </c>
      <c r="F113" t="str">
        <f t="shared" si="2"/>
        <v>Unknown</v>
      </c>
      <c r="G113" t="str">
        <f t="shared" si="3"/>
        <v>Dispensary</v>
      </c>
    </row>
    <row r="114" spans="1:7" ht="13.5" customHeight="1" x14ac:dyDescent="0.25">
      <c r="A114" s="51" t="s">
        <v>1201</v>
      </c>
      <c r="B114" s="47" t="s">
        <v>31</v>
      </c>
      <c r="C114" s="41">
        <v>0</v>
      </c>
      <c r="D114" s="48" t="s">
        <v>576</v>
      </c>
      <c r="E114" s="43">
        <v>0</v>
      </c>
      <c r="F114" t="str">
        <f t="shared" si="2"/>
        <v>Unknown</v>
      </c>
      <c r="G114" t="str">
        <f t="shared" si="3"/>
        <v>Dispensary</v>
      </c>
    </row>
    <row r="115" spans="1:7" ht="13.5" customHeight="1" x14ac:dyDescent="0.25">
      <c r="A115" s="51" t="s">
        <v>1202</v>
      </c>
      <c r="B115" s="47" t="s">
        <v>31</v>
      </c>
      <c r="C115" s="41">
        <v>0</v>
      </c>
      <c r="D115" s="48" t="s">
        <v>577</v>
      </c>
      <c r="E115" s="43">
        <v>0</v>
      </c>
      <c r="F115" t="str">
        <f t="shared" si="2"/>
        <v>Unknown</v>
      </c>
      <c r="G115" t="str">
        <f t="shared" si="3"/>
        <v>Dispensary</v>
      </c>
    </row>
    <row r="116" spans="1:7" ht="13.5" customHeight="1" x14ac:dyDescent="0.25">
      <c r="A116" s="51" t="s">
        <v>1203</v>
      </c>
      <c r="B116" s="47" t="s">
        <v>31</v>
      </c>
      <c r="C116" s="41">
        <v>0</v>
      </c>
      <c r="D116" s="48" t="s">
        <v>578</v>
      </c>
      <c r="E116" s="43">
        <v>0</v>
      </c>
      <c r="F116" t="str">
        <f t="shared" si="2"/>
        <v>Unknown</v>
      </c>
      <c r="G116" t="str">
        <f t="shared" si="3"/>
        <v>Dispensary</v>
      </c>
    </row>
    <row r="117" spans="1:7" ht="13.5" customHeight="1" x14ac:dyDescent="0.25">
      <c r="A117" s="51" t="s">
        <v>1204</v>
      </c>
      <c r="B117" s="47" t="s">
        <v>31</v>
      </c>
      <c r="C117" s="41">
        <v>0</v>
      </c>
      <c r="D117" s="48" t="s">
        <v>579</v>
      </c>
      <c r="E117" s="43">
        <v>1</v>
      </c>
      <c r="F117" t="str">
        <f t="shared" si="2"/>
        <v>Unknown</v>
      </c>
      <c r="G117" t="str">
        <f t="shared" si="3"/>
        <v>Dispensary</v>
      </c>
    </row>
    <row r="118" spans="1:7" ht="13.5" customHeight="1" x14ac:dyDescent="0.25">
      <c r="A118" s="51" t="s">
        <v>1205</v>
      </c>
      <c r="B118" s="47" t="s">
        <v>31</v>
      </c>
      <c r="C118" s="41">
        <v>0</v>
      </c>
      <c r="D118" s="48" t="s">
        <v>580</v>
      </c>
      <c r="E118" s="43">
        <v>1</v>
      </c>
      <c r="F118" t="str">
        <f t="shared" si="2"/>
        <v>Unknown</v>
      </c>
      <c r="G118" t="str">
        <f t="shared" si="3"/>
        <v>Dispensary</v>
      </c>
    </row>
    <row r="119" spans="1:7" ht="13.5" customHeight="1" x14ac:dyDescent="0.25">
      <c r="A119" s="51" t="s">
        <v>1206</v>
      </c>
      <c r="B119" s="47" t="s">
        <v>31</v>
      </c>
      <c r="C119" s="41">
        <v>0</v>
      </c>
      <c r="D119" s="48" t="s">
        <v>581</v>
      </c>
      <c r="E119" s="43">
        <v>0</v>
      </c>
      <c r="F119" t="str">
        <f t="shared" si="2"/>
        <v>Unknown</v>
      </c>
      <c r="G119" t="str">
        <f t="shared" si="3"/>
        <v>Dispensary</v>
      </c>
    </row>
    <row r="120" spans="1:7" ht="13.5" customHeight="1" x14ac:dyDescent="0.25">
      <c r="A120" s="51" t="s">
        <v>1207</v>
      </c>
      <c r="B120" s="47" t="s">
        <v>31</v>
      </c>
      <c r="C120" s="41">
        <v>0</v>
      </c>
      <c r="D120" s="48" t="s">
        <v>582</v>
      </c>
      <c r="E120" s="43">
        <v>1</v>
      </c>
      <c r="F120" t="str">
        <f t="shared" si="2"/>
        <v>Unknown</v>
      </c>
      <c r="G120" t="str">
        <f t="shared" si="3"/>
        <v>Dispensary</v>
      </c>
    </row>
    <row r="121" spans="1:7" ht="13.5" customHeight="1" x14ac:dyDescent="0.25">
      <c r="A121" s="51" t="s">
        <v>1208</v>
      </c>
      <c r="B121" s="47" t="s">
        <v>31</v>
      </c>
      <c r="C121" s="41">
        <v>0</v>
      </c>
      <c r="D121" s="48" t="s">
        <v>583</v>
      </c>
      <c r="E121" s="43">
        <v>0</v>
      </c>
      <c r="F121" t="str">
        <f t="shared" si="2"/>
        <v>Unknown</v>
      </c>
      <c r="G121" t="str">
        <f t="shared" si="3"/>
        <v>Dispensary</v>
      </c>
    </row>
    <row r="122" spans="1:7" ht="13.5" customHeight="1" x14ac:dyDescent="0.25">
      <c r="A122" s="51" t="s">
        <v>1209</v>
      </c>
      <c r="B122" s="47" t="s">
        <v>31</v>
      </c>
      <c r="C122" s="41">
        <v>0</v>
      </c>
      <c r="D122" s="48" t="s">
        <v>584</v>
      </c>
      <c r="E122" s="43">
        <v>1</v>
      </c>
      <c r="F122" t="str">
        <f t="shared" si="2"/>
        <v>Unknown</v>
      </c>
      <c r="G122" t="str">
        <f t="shared" si="3"/>
        <v>Dispensary</v>
      </c>
    </row>
    <row r="123" spans="1:7" ht="13.5" customHeight="1" x14ac:dyDescent="0.25">
      <c r="A123" s="51" t="s">
        <v>1210</v>
      </c>
      <c r="B123" s="47" t="s">
        <v>31</v>
      </c>
      <c r="C123" s="41">
        <v>0</v>
      </c>
      <c r="D123" s="48" t="s">
        <v>585</v>
      </c>
      <c r="E123" s="43">
        <v>0</v>
      </c>
      <c r="F123" t="str">
        <f t="shared" si="2"/>
        <v>Unknown</v>
      </c>
      <c r="G123" t="str">
        <f t="shared" si="3"/>
        <v>Dispensary</v>
      </c>
    </row>
    <row r="124" spans="1:7" ht="13.5" customHeight="1" x14ac:dyDescent="0.25">
      <c r="A124" s="51" t="s">
        <v>1211</v>
      </c>
      <c r="B124" s="47" t="s">
        <v>31</v>
      </c>
      <c r="C124" s="41">
        <v>0</v>
      </c>
      <c r="D124" s="48" t="s">
        <v>586</v>
      </c>
      <c r="E124" s="43">
        <v>1</v>
      </c>
      <c r="F124" t="str">
        <f t="shared" si="2"/>
        <v>Unknown</v>
      </c>
      <c r="G124" t="str">
        <f t="shared" si="3"/>
        <v>Dispensary</v>
      </c>
    </row>
    <row r="125" spans="1:7" ht="13.5" customHeight="1" x14ac:dyDescent="0.25">
      <c r="A125" s="51" t="s">
        <v>1212</v>
      </c>
      <c r="B125" s="47" t="s">
        <v>31</v>
      </c>
      <c r="C125" s="41">
        <v>0</v>
      </c>
      <c r="D125" s="48" t="s">
        <v>587</v>
      </c>
      <c r="E125" s="43">
        <v>0</v>
      </c>
      <c r="F125" t="str">
        <f t="shared" si="2"/>
        <v>Unknown</v>
      </c>
      <c r="G125" t="str">
        <f t="shared" si="3"/>
        <v>Dispensary</v>
      </c>
    </row>
    <row r="126" spans="1:7" ht="13.5" customHeight="1" x14ac:dyDescent="0.25">
      <c r="A126" s="51" t="s">
        <v>1213</v>
      </c>
      <c r="B126" s="47" t="s">
        <v>31</v>
      </c>
      <c r="C126" s="41">
        <v>0</v>
      </c>
      <c r="D126" s="48" t="s">
        <v>588</v>
      </c>
      <c r="E126" s="43">
        <v>1</v>
      </c>
      <c r="F126" t="str">
        <f t="shared" si="2"/>
        <v>Unknown</v>
      </c>
      <c r="G126" t="str">
        <f t="shared" si="3"/>
        <v>Dispensary</v>
      </c>
    </row>
    <row r="127" spans="1:7" ht="13.5" customHeight="1" x14ac:dyDescent="0.25">
      <c r="A127" s="51" t="s">
        <v>1214</v>
      </c>
      <c r="B127" s="47" t="s">
        <v>31</v>
      </c>
      <c r="C127" s="41">
        <v>0</v>
      </c>
      <c r="D127" s="48" t="s">
        <v>589</v>
      </c>
      <c r="E127" s="43">
        <v>1</v>
      </c>
      <c r="F127" t="str">
        <f t="shared" si="2"/>
        <v>Unknown</v>
      </c>
      <c r="G127" t="str">
        <f t="shared" si="3"/>
        <v>Dispensary</v>
      </c>
    </row>
    <row r="128" spans="1:7" ht="13.5" customHeight="1" x14ac:dyDescent="0.25">
      <c r="A128" s="51" t="s">
        <v>1215</v>
      </c>
      <c r="B128" s="47" t="s">
        <v>31</v>
      </c>
      <c r="C128" s="41">
        <v>0</v>
      </c>
      <c r="D128" s="48" t="s">
        <v>590</v>
      </c>
      <c r="E128" s="43">
        <v>0</v>
      </c>
      <c r="F128" t="str">
        <f t="shared" si="2"/>
        <v>Unknown</v>
      </c>
      <c r="G128" t="str">
        <f t="shared" si="3"/>
        <v>Dispensary</v>
      </c>
    </row>
    <row r="129" spans="1:7" ht="13.5" customHeight="1" x14ac:dyDescent="0.25">
      <c r="A129" s="51" t="s">
        <v>1216</v>
      </c>
      <c r="B129" s="47" t="s">
        <v>31</v>
      </c>
      <c r="C129" s="41">
        <v>0</v>
      </c>
      <c r="D129" s="48" t="s">
        <v>591</v>
      </c>
      <c r="E129" s="43">
        <v>0</v>
      </c>
      <c r="F129" t="str">
        <f t="shared" si="2"/>
        <v>Unknown</v>
      </c>
      <c r="G129" t="str">
        <f t="shared" si="3"/>
        <v>Dispensary</v>
      </c>
    </row>
    <row r="130" spans="1:7" ht="13.5" customHeight="1" x14ac:dyDescent="0.25">
      <c r="A130" s="51" t="s">
        <v>1217</v>
      </c>
      <c r="B130" s="47" t="s">
        <v>31</v>
      </c>
      <c r="C130" s="41">
        <v>0</v>
      </c>
      <c r="D130" s="48" t="s">
        <v>592</v>
      </c>
      <c r="E130" s="43">
        <v>0</v>
      </c>
      <c r="F130" t="str">
        <f t="shared" si="2"/>
        <v>Unknown</v>
      </c>
      <c r="G130" t="str">
        <f t="shared" si="3"/>
        <v>Dispensary</v>
      </c>
    </row>
    <row r="131" spans="1:7" ht="13.5" customHeight="1" x14ac:dyDescent="0.25">
      <c r="A131" s="51" t="s">
        <v>1218</v>
      </c>
      <c r="B131" s="47" t="s">
        <v>31</v>
      </c>
      <c r="C131" s="41">
        <v>0</v>
      </c>
      <c r="D131" s="48" t="s">
        <v>593</v>
      </c>
      <c r="E131" s="43">
        <v>0</v>
      </c>
      <c r="F131" t="str">
        <f t="shared" si="2"/>
        <v>Unknown</v>
      </c>
      <c r="G131" t="str">
        <f t="shared" si="3"/>
        <v>Dispensary</v>
      </c>
    </row>
    <row r="132" spans="1:7" ht="13.5" customHeight="1" x14ac:dyDescent="0.25">
      <c r="A132" s="51" t="s">
        <v>1219</v>
      </c>
      <c r="B132" s="47" t="s">
        <v>31</v>
      </c>
      <c r="C132" s="41">
        <v>0</v>
      </c>
      <c r="D132" s="48" t="s">
        <v>594</v>
      </c>
      <c r="E132" s="43">
        <v>1</v>
      </c>
      <c r="F132" t="str">
        <f t="shared" ref="F132:F195" si="4">IF(C132=1,"Public",IF(C132=2,"Private","Unknown"))</f>
        <v>Unknown</v>
      </c>
      <c r="G132" t="str">
        <f t="shared" ref="G132:G195" si="5">VLOOKUP(B132,$Q$3:$R$5,2,FALSE)</f>
        <v>Dispensary</v>
      </c>
    </row>
    <row r="133" spans="1:7" ht="13.5" customHeight="1" x14ac:dyDescent="0.25">
      <c r="A133" s="51" t="s">
        <v>1220</v>
      </c>
      <c r="B133" s="47" t="s">
        <v>31</v>
      </c>
      <c r="C133" s="41">
        <v>0</v>
      </c>
      <c r="D133" s="49" t="s">
        <v>595</v>
      </c>
      <c r="E133" s="50">
        <v>1</v>
      </c>
      <c r="F133" t="str">
        <f t="shared" si="4"/>
        <v>Unknown</v>
      </c>
      <c r="G133" t="str">
        <f t="shared" si="5"/>
        <v>Dispensary</v>
      </c>
    </row>
    <row r="134" spans="1:7" ht="13.5" customHeight="1" x14ac:dyDescent="0.25">
      <c r="A134" s="51" t="s">
        <v>1221</v>
      </c>
      <c r="B134" s="47" t="s">
        <v>31</v>
      </c>
      <c r="C134" s="41">
        <v>0</v>
      </c>
      <c r="D134" s="46" t="s">
        <v>596</v>
      </c>
      <c r="E134" s="40">
        <v>0</v>
      </c>
      <c r="F134" t="str">
        <f t="shared" si="4"/>
        <v>Unknown</v>
      </c>
      <c r="G134" t="str">
        <f t="shared" si="5"/>
        <v>Dispensary</v>
      </c>
    </row>
    <row r="135" spans="1:7" ht="13.5" customHeight="1" x14ac:dyDescent="0.25">
      <c r="A135" s="51" t="s">
        <v>1222</v>
      </c>
      <c r="B135" s="47" t="s">
        <v>31</v>
      </c>
      <c r="C135" s="41">
        <v>0</v>
      </c>
      <c r="D135" s="48" t="s">
        <v>597</v>
      </c>
      <c r="E135" s="43">
        <v>1</v>
      </c>
      <c r="F135" t="str">
        <f t="shared" si="4"/>
        <v>Unknown</v>
      </c>
      <c r="G135" t="str">
        <f t="shared" si="5"/>
        <v>Dispensary</v>
      </c>
    </row>
    <row r="136" spans="1:7" ht="13.5" customHeight="1" x14ac:dyDescent="0.25">
      <c r="A136" s="51" t="s">
        <v>1223</v>
      </c>
      <c r="B136" s="47" t="s">
        <v>31</v>
      </c>
      <c r="C136" s="41">
        <v>0</v>
      </c>
      <c r="D136" s="48" t="s">
        <v>598</v>
      </c>
      <c r="E136" s="43">
        <v>0</v>
      </c>
      <c r="F136" t="str">
        <f t="shared" si="4"/>
        <v>Unknown</v>
      </c>
      <c r="G136" t="str">
        <f t="shared" si="5"/>
        <v>Dispensary</v>
      </c>
    </row>
    <row r="137" spans="1:7" ht="13.5" customHeight="1" x14ac:dyDescent="0.25">
      <c r="A137" s="51" t="s">
        <v>1224</v>
      </c>
      <c r="B137" s="47" t="s">
        <v>31</v>
      </c>
      <c r="C137" s="41">
        <v>0</v>
      </c>
      <c r="D137" s="48" t="s">
        <v>599</v>
      </c>
      <c r="E137" s="43">
        <v>0</v>
      </c>
      <c r="F137" t="str">
        <f t="shared" si="4"/>
        <v>Unknown</v>
      </c>
      <c r="G137" t="str">
        <f t="shared" si="5"/>
        <v>Dispensary</v>
      </c>
    </row>
    <row r="138" spans="1:7" ht="13.5" customHeight="1" x14ac:dyDescent="0.25">
      <c r="A138" s="51" t="s">
        <v>1225</v>
      </c>
      <c r="B138" s="47" t="s">
        <v>31</v>
      </c>
      <c r="C138" s="41">
        <v>0</v>
      </c>
      <c r="D138" s="46" t="s">
        <v>600</v>
      </c>
      <c r="E138" s="40">
        <v>0</v>
      </c>
      <c r="F138" t="str">
        <f t="shared" si="4"/>
        <v>Unknown</v>
      </c>
      <c r="G138" t="str">
        <f t="shared" si="5"/>
        <v>Dispensary</v>
      </c>
    </row>
    <row r="139" spans="1:7" ht="13.5" customHeight="1" x14ac:dyDescent="0.25">
      <c r="A139" s="51" t="s">
        <v>1226</v>
      </c>
      <c r="B139" s="47" t="s">
        <v>31</v>
      </c>
      <c r="C139" s="41">
        <v>0</v>
      </c>
      <c r="D139" s="48" t="s">
        <v>601</v>
      </c>
      <c r="E139" s="43">
        <v>0</v>
      </c>
      <c r="F139" t="str">
        <f t="shared" si="4"/>
        <v>Unknown</v>
      </c>
      <c r="G139" t="str">
        <f t="shared" si="5"/>
        <v>Dispensary</v>
      </c>
    </row>
    <row r="140" spans="1:7" ht="13.5" customHeight="1" x14ac:dyDescent="0.25">
      <c r="A140" s="51" t="s">
        <v>1227</v>
      </c>
      <c r="B140" s="47" t="s">
        <v>31</v>
      </c>
      <c r="C140" s="41">
        <v>0</v>
      </c>
      <c r="D140" s="48" t="s">
        <v>602</v>
      </c>
      <c r="E140" s="43">
        <v>0</v>
      </c>
      <c r="F140" t="str">
        <f t="shared" si="4"/>
        <v>Unknown</v>
      </c>
      <c r="G140" t="str">
        <f t="shared" si="5"/>
        <v>Dispensary</v>
      </c>
    </row>
    <row r="141" spans="1:7" ht="13.5" customHeight="1" x14ac:dyDescent="0.25">
      <c r="A141" s="51" t="s">
        <v>1228</v>
      </c>
      <c r="B141" s="47" t="s">
        <v>31</v>
      </c>
      <c r="C141" s="41">
        <v>0</v>
      </c>
      <c r="D141" s="48" t="s">
        <v>603</v>
      </c>
      <c r="E141" s="43">
        <v>1</v>
      </c>
      <c r="F141" t="str">
        <f t="shared" si="4"/>
        <v>Unknown</v>
      </c>
      <c r="G141" t="str">
        <f t="shared" si="5"/>
        <v>Dispensary</v>
      </c>
    </row>
    <row r="142" spans="1:7" ht="13.5" customHeight="1" x14ac:dyDescent="0.25">
      <c r="A142" s="51" t="s">
        <v>1229</v>
      </c>
      <c r="B142" s="47" t="s">
        <v>31</v>
      </c>
      <c r="C142" s="41">
        <v>0</v>
      </c>
      <c r="D142" s="48" t="s">
        <v>604</v>
      </c>
      <c r="E142" s="43">
        <v>1</v>
      </c>
      <c r="F142" t="str">
        <f t="shared" si="4"/>
        <v>Unknown</v>
      </c>
      <c r="G142" t="str">
        <f t="shared" si="5"/>
        <v>Dispensary</v>
      </c>
    </row>
    <row r="143" spans="1:7" ht="13.5" customHeight="1" x14ac:dyDescent="0.25">
      <c r="A143" s="51" t="s">
        <v>1230</v>
      </c>
      <c r="B143" s="47" t="s">
        <v>31</v>
      </c>
      <c r="C143" s="41">
        <v>0</v>
      </c>
      <c r="D143" s="48" t="s">
        <v>605</v>
      </c>
      <c r="E143" s="43">
        <v>0</v>
      </c>
      <c r="F143" t="str">
        <f t="shared" si="4"/>
        <v>Unknown</v>
      </c>
      <c r="G143" t="str">
        <f t="shared" si="5"/>
        <v>Dispensary</v>
      </c>
    </row>
    <row r="144" spans="1:7" ht="13.5" customHeight="1" x14ac:dyDescent="0.25">
      <c r="A144" s="51" t="s">
        <v>1231</v>
      </c>
      <c r="B144" s="47" t="s">
        <v>31</v>
      </c>
      <c r="C144" s="41">
        <v>0</v>
      </c>
      <c r="D144" s="48" t="s">
        <v>606</v>
      </c>
      <c r="E144" s="43">
        <v>1</v>
      </c>
      <c r="F144" t="str">
        <f t="shared" si="4"/>
        <v>Unknown</v>
      </c>
      <c r="G144" t="str">
        <f t="shared" si="5"/>
        <v>Dispensary</v>
      </c>
    </row>
    <row r="145" spans="1:7" ht="13.5" customHeight="1" x14ac:dyDescent="0.25">
      <c r="A145" s="51" t="s">
        <v>1232</v>
      </c>
      <c r="B145" s="47" t="s">
        <v>31</v>
      </c>
      <c r="C145" s="41">
        <v>0</v>
      </c>
      <c r="D145" s="48" t="s">
        <v>607</v>
      </c>
      <c r="E145" s="43">
        <v>0</v>
      </c>
      <c r="F145" t="str">
        <f t="shared" si="4"/>
        <v>Unknown</v>
      </c>
      <c r="G145" t="str">
        <f t="shared" si="5"/>
        <v>Dispensary</v>
      </c>
    </row>
    <row r="146" spans="1:7" ht="13.5" customHeight="1" x14ac:dyDescent="0.25">
      <c r="A146" s="51" t="s">
        <v>1233</v>
      </c>
      <c r="B146" s="47" t="s">
        <v>31</v>
      </c>
      <c r="C146" s="41">
        <v>0</v>
      </c>
      <c r="D146" s="48" t="s">
        <v>608</v>
      </c>
      <c r="E146" s="43">
        <v>1</v>
      </c>
      <c r="F146" t="str">
        <f t="shared" si="4"/>
        <v>Unknown</v>
      </c>
      <c r="G146" t="str">
        <f t="shared" si="5"/>
        <v>Dispensary</v>
      </c>
    </row>
    <row r="147" spans="1:7" ht="13.5" customHeight="1" x14ac:dyDescent="0.25">
      <c r="A147" s="51" t="s">
        <v>1234</v>
      </c>
      <c r="B147" s="47" t="s">
        <v>31</v>
      </c>
      <c r="C147" s="41">
        <v>0</v>
      </c>
      <c r="D147" s="48" t="s">
        <v>609</v>
      </c>
      <c r="E147" s="43">
        <v>0</v>
      </c>
      <c r="F147" t="str">
        <f t="shared" si="4"/>
        <v>Unknown</v>
      </c>
      <c r="G147" t="str">
        <f t="shared" si="5"/>
        <v>Dispensary</v>
      </c>
    </row>
    <row r="148" spans="1:7" ht="13.5" customHeight="1" x14ac:dyDescent="0.25">
      <c r="A148" s="51" t="s">
        <v>1235</v>
      </c>
      <c r="B148" s="47" t="s">
        <v>31</v>
      </c>
      <c r="C148" s="41">
        <v>0</v>
      </c>
      <c r="D148" s="48" t="s">
        <v>610</v>
      </c>
      <c r="E148" s="43">
        <v>0</v>
      </c>
      <c r="F148" t="str">
        <f t="shared" si="4"/>
        <v>Unknown</v>
      </c>
      <c r="G148" t="str">
        <f t="shared" si="5"/>
        <v>Dispensary</v>
      </c>
    </row>
    <row r="149" spans="1:7" ht="13.5" customHeight="1" x14ac:dyDescent="0.25">
      <c r="A149" s="51" t="s">
        <v>1236</v>
      </c>
      <c r="B149" s="47" t="s">
        <v>31</v>
      </c>
      <c r="C149" s="41">
        <v>0</v>
      </c>
      <c r="D149" s="48" t="s">
        <v>611</v>
      </c>
      <c r="E149" s="43">
        <v>0</v>
      </c>
      <c r="F149" t="str">
        <f t="shared" si="4"/>
        <v>Unknown</v>
      </c>
      <c r="G149" t="str">
        <f t="shared" si="5"/>
        <v>Dispensary</v>
      </c>
    </row>
    <row r="150" spans="1:7" ht="13.5" customHeight="1" x14ac:dyDescent="0.25">
      <c r="A150" s="51" t="s">
        <v>1237</v>
      </c>
      <c r="B150" s="47" t="s">
        <v>31</v>
      </c>
      <c r="C150" s="41">
        <v>0</v>
      </c>
      <c r="D150" s="48" t="s">
        <v>612</v>
      </c>
      <c r="E150" s="43">
        <v>1</v>
      </c>
      <c r="F150" t="str">
        <f t="shared" si="4"/>
        <v>Unknown</v>
      </c>
      <c r="G150" t="str">
        <f t="shared" si="5"/>
        <v>Dispensary</v>
      </c>
    </row>
    <row r="151" spans="1:7" ht="13.5" customHeight="1" x14ac:dyDescent="0.25">
      <c r="A151" s="51" t="s">
        <v>1238</v>
      </c>
      <c r="B151" s="47" t="s">
        <v>31</v>
      </c>
      <c r="C151" s="41">
        <v>0</v>
      </c>
      <c r="D151" s="48" t="s">
        <v>613</v>
      </c>
      <c r="E151" s="43">
        <v>0</v>
      </c>
      <c r="F151" t="str">
        <f t="shared" si="4"/>
        <v>Unknown</v>
      </c>
      <c r="G151" t="str">
        <f t="shared" si="5"/>
        <v>Dispensary</v>
      </c>
    </row>
    <row r="152" spans="1:7" ht="13.5" customHeight="1" x14ac:dyDescent="0.25">
      <c r="A152" s="51" t="s">
        <v>1239</v>
      </c>
      <c r="B152" s="47" t="s">
        <v>31</v>
      </c>
      <c r="C152" s="41">
        <v>0</v>
      </c>
      <c r="D152" s="48" t="s">
        <v>614</v>
      </c>
      <c r="E152" s="43">
        <v>0</v>
      </c>
      <c r="F152" t="str">
        <f t="shared" si="4"/>
        <v>Unknown</v>
      </c>
      <c r="G152" t="str">
        <f t="shared" si="5"/>
        <v>Dispensary</v>
      </c>
    </row>
    <row r="153" spans="1:7" ht="13.5" customHeight="1" x14ac:dyDescent="0.25">
      <c r="A153" s="51" t="s">
        <v>1240</v>
      </c>
      <c r="B153" s="47" t="s">
        <v>31</v>
      </c>
      <c r="C153" s="41">
        <v>0</v>
      </c>
      <c r="D153" s="48" t="s">
        <v>615</v>
      </c>
      <c r="E153" s="43">
        <v>0</v>
      </c>
      <c r="F153" t="str">
        <f t="shared" si="4"/>
        <v>Unknown</v>
      </c>
      <c r="G153" t="str">
        <f t="shared" si="5"/>
        <v>Dispensary</v>
      </c>
    </row>
    <row r="154" spans="1:7" ht="13.5" customHeight="1" x14ac:dyDescent="0.25">
      <c r="A154" s="51" t="s">
        <v>1241</v>
      </c>
      <c r="B154" s="47" t="s">
        <v>31</v>
      </c>
      <c r="C154" s="41">
        <v>0</v>
      </c>
      <c r="D154" s="48" t="s">
        <v>616</v>
      </c>
      <c r="E154" s="43">
        <v>0</v>
      </c>
      <c r="F154" t="str">
        <f t="shared" si="4"/>
        <v>Unknown</v>
      </c>
      <c r="G154" t="str">
        <f t="shared" si="5"/>
        <v>Dispensary</v>
      </c>
    </row>
    <row r="155" spans="1:7" ht="13.5" customHeight="1" x14ac:dyDescent="0.25">
      <c r="A155" s="51" t="s">
        <v>1242</v>
      </c>
      <c r="B155" s="47" t="s">
        <v>31</v>
      </c>
      <c r="C155" s="41">
        <v>0</v>
      </c>
      <c r="D155" s="48" t="s">
        <v>617</v>
      </c>
      <c r="E155" s="43">
        <v>0</v>
      </c>
      <c r="F155" t="str">
        <f t="shared" si="4"/>
        <v>Unknown</v>
      </c>
      <c r="G155" t="str">
        <f t="shared" si="5"/>
        <v>Dispensary</v>
      </c>
    </row>
    <row r="156" spans="1:7" ht="13.5" customHeight="1" x14ac:dyDescent="0.25">
      <c r="A156" s="51" t="s">
        <v>1243</v>
      </c>
      <c r="B156" s="47" t="s">
        <v>31</v>
      </c>
      <c r="C156" s="41">
        <v>0</v>
      </c>
      <c r="D156" s="48" t="s">
        <v>618</v>
      </c>
      <c r="E156" s="43">
        <v>0</v>
      </c>
      <c r="F156" t="str">
        <f t="shared" si="4"/>
        <v>Unknown</v>
      </c>
      <c r="G156" t="str">
        <f t="shared" si="5"/>
        <v>Dispensary</v>
      </c>
    </row>
    <row r="157" spans="1:7" ht="13.5" customHeight="1" x14ac:dyDescent="0.25">
      <c r="A157" s="51" t="s">
        <v>1244</v>
      </c>
      <c r="B157" s="47" t="s">
        <v>31</v>
      </c>
      <c r="C157" s="41">
        <v>0</v>
      </c>
      <c r="D157" s="48" t="s">
        <v>619</v>
      </c>
      <c r="E157" s="43">
        <v>0</v>
      </c>
      <c r="F157" t="str">
        <f t="shared" si="4"/>
        <v>Unknown</v>
      </c>
      <c r="G157" t="str">
        <f t="shared" si="5"/>
        <v>Dispensary</v>
      </c>
    </row>
    <row r="158" spans="1:7" ht="13.5" customHeight="1" x14ac:dyDescent="0.25">
      <c r="A158" s="51" t="s">
        <v>1245</v>
      </c>
      <c r="B158" s="47" t="s">
        <v>31</v>
      </c>
      <c r="C158" s="41">
        <v>0</v>
      </c>
      <c r="D158" s="48" t="s">
        <v>620</v>
      </c>
      <c r="E158" s="43">
        <v>0</v>
      </c>
      <c r="F158" t="str">
        <f t="shared" si="4"/>
        <v>Unknown</v>
      </c>
      <c r="G158" t="str">
        <f t="shared" si="5"/>
        <v>Dispensary</v>
      </c>
    </row>
    <row r="159" spans="1:7" ht="13.5" customHeight="1" x14ac:dyDescent="0.25">
      <c r="A159" s="51" t="s">
        <v>1246</v>
      </c>
      <c r="B159" s="47" t="s">
        <v>31</v>
      </c>
      <c r="C159" s="41">
        <v>0</v>
      </c>
      <c r="D159" s="48" t="s">
        <v>621</v>
      </c>
      <c r="E159" s="43">
        <v>1</v>
      </c>
      <c r="F159" t="str">
        <f t="shared" si="4"/>
        <v>Unknown</v>
      </c>
      <c r="G159" t="str">
        <f t="shared" si="5"/>
        <v>Dispensary</v>
      </c>
    </row>
    <row r="160" spans="1:7" ht="13.5" customHeight="1" x14ac:dyDescent="0.25">
      <c r="A160" s="51" t="s">
        <v>1247</v>
      </c>
      <c r="B160" s="47" t="s">
        <v>31</v>
      </c>
      <c r="C160" s="41">
        <v>0</v>
      </c>
      <c r="D160" s="49" t="s">
        <v>622</v>
      </c>
      <c r="E160" s="50">
        <v>0</v>
      </c>
      <c r="F160" t="str">
        <f t="shared" si="4"/>
        <v>Unknown</v>
      </c>
      <c r="G160" t="str">
        <f t="shared" si="5"/>
        <v>Dispensary</v>
      </c>
    </row>
    <row r="161" spans="1:7" ht="13.5" customHeight="1" x14ac:dyDescent="0.25">
      <c r="A161" s="51" t="s">
        <v>1248</v>
      </c>
      <c r="B161" s="47" t="s">
        <v>31</v>
      </c>
      <c r="C161" s="41">
        <v>0</v>
      </c>
      <c r="D161" s="46" t="s">
        <v>623</v>
      </c>
      <c r="E161" s="40">
        <v>1</v>
      </c>
      <c r="F161" t="str">
        <f t="shared" si="4"/>
        <v>Unknown</v>
      </c>
      <c r="G161" t="str">
        <f t="shared" si="5"/>
        <v>Dispensary</v>
      </c>
    </row>
    <row r="162" spans="1:7" ht="13.5" customHeight="1" x14ac:dyDescent="0.25">
      <c r="A162" s="51" t="s">
        <v>1249</v>
      </c>
      <c r="B162" s="47" t="s">
        <v>21</v>
      </c>
      <c r="C162" s="41">
        <v>0</v>
      </c>
      <c r="D162" s="48" t="s">
        <v>624</v>
      </c>
      <c r="E162" s="43">
        <v>0</v>
      </c>
      <c r="F162" t="str">
        <f t="shared" si="4"/>
        <v>Unknown</v>
      </c>
      <c r="G162" t="str">
        <f t="shared" si="5"/>
        <v>Health Centre</v>
      </c>
    </row>
    <row r="163" spans="1:7" ht="13.5" customHeight="1" x14ac:dyDescent="0.25">
      <c r="A163" s="51" t="s">
        <v>1250</v>
      </c>
      <c r="B163" s="47" t="s">
        <v>21</v>
      </c>
      <c r="C163" s="41">
        <v>0</v>
      </c>
      <c r="D163" s="48" t="s">
        <v>625</v>
      </c>
      <c r="E163" s="43">
        <v>1</v>
      </c>
      <c r="F163" t="str">
        <f t="shared" si="4"/>
        <v>Unknown</v>
      </c>
      <c r="G163" t="str">
        <f t="shared" si="5"/>
        <v>Health Centre</v>
      </c>
    </row>
    <row r="164" spans="1:7" ht="13.5" customHeight="1" x14ac:dyDescent="0.25">
      <c r="A164" s="51" t="s">
        <v>1251</v>
      </c>
      <c r="B164" s="47" t="s">
        <v>26</v>
      </c>
      <c r="C164" s="41">
        <v>0</v>
      </c>
      <c r="D164" s="48" t="s">
        <v>626</v>
      </c>
      <c r="E164" s="43">
        <v>0</v>
      </c>
      <c r="F164" t="str">
        <f t="shared" si="4"/>
        <v>Unknown</v>
      </c>
      <c r="G164" t="str">
        <f t="shared" si="5"/>
        <v>Hospital</v>
      </c>
    </row>
    <row r="165" spans="1:7" ht="13.5" customHeight="1" x14ac:dyDescent="0.25">
      <c r="A165" s="51" t="s">
        <v>1252</v>
      </c>
      <c r="B165" s="47" t="s">
        <v>21</v>
      </c>
      <c r="C165" s="41">
        <v>0</v>
      </c>
      <c r="D165" s="46" t="s">
        <v>627</v>
      </c>
      <c r="E165" s="40">
        <v>1</v>
      </c>
      <c r="F165" t="str">
        <f t="shared" si="4"/>
        <v>Unknown</v>
      </c>
      <c r="G165" t="str">
        <f t="shared" si="5"/>
        <v>Health Centre</v>
      </c>
    </row>
    <row r="166" spans="1:7" ht="13.5" customHeight="1" x14ac:dyDescent="0.25">
      <c r="A166" s="51" t="s">
        <v>1253</v>
      </c>
      <c r="B166" s="47" t="s">
        <v>21</v>
      </c>
      <c r="C166" s="41">
        <v>0</v>
      </c>
      <c r="D166" s="48" t="s">
        <v>628</v>
      </c>
      <c r="E166" s="43">
        <v>1</v>
      </c>
      <c r="F166" t="str">
        <f t="shared" si="4"/>
        <v>Unknown</v>
      </c>
      <c r="G166" t="str">
        <f t="shared" si="5"/>
        <v>Health Centre</v>
      </c>
    </row>
    <row r="167" spans="1:7" ht="13.5" customHeight="1" x14ac:dyDescent="0.25">
      <c r="A167" s="51" t="s">
        <v>1254</v>
      </c>
      <c r="B167" s="47" t="s">
        <v>21</v>
      </c>
      <c r="C167" s="41">
        <v>0</v>
      </c>
      <c r="D167" s="48" t="s">
        <v>629</v>
      </c>
      <c r="E167" s="43">
        <v>0</v>
      </c>
      <c r="F167" t="str">
        <f t="shared" si="4"/>
        <v>Unknown</v>
      </c>
      <c r="G167" t="str">
        <f t="shared" si="5"/>
        <v>Health Centre</v>
      </c>
    </row>
    <row r="168" spans="1:7" ht="13.5" customHeight="1" x14ac:dyDescent="0.25">
      <c r="A168" s="51" t="s">
        <v>1255</v>
      </c>
      <c r="B168" s="47" t="s">
        <v>31</v>
      </c>
      <c r="C168" s="41">
        <v>0</v>
      </c>
      <c r="D168" s="46" t="s">
        <v>630</v>
      </c>
      <c r="E168" s="40">
        <v>1</v>
      </c>
      <c r="F168" t="str">
        <f t="shared" si="4"/>
        <v>Unknown</v>
      </c>
      <c r="G168" t="str">
        <f t="shared" si="5"/>
        <v>Dispensary</v>
      </c>
    </row>
    <row r="169" spans="1:7" ht="13.5" customHeight="1" x14ac:dyDescent="0.25">
      <c r="A169" s="51" t="s">
        <v>1256</v>
      </c>
      <c r="B169" s="47" t="s">
        <v>31</v>
      </c>
      <c r="C169" s="41">
        <v>0</v>
      </c>
      <c r="D169" s="48" t="s">
        <v>631</v>
      </c>
      <c r="E169" s="43">
        <v>0</v>
      </c>
      <c r="F169" t="str">
        <f t="shared" si="4"/>
        <v>Unknown</v>
      </c>
      <c r="G169" t="str">
        <f t="shared" si="5"/>
        <v>Dispensary</v>
      </c>
    </row>
    <row r="170" spans="1:7" ht="13.5" customHeight="1" x14ac:dyDescent="0.25">
      <c r="A170" s="51" t="s">
        <v>1257</v>
      </c>
      <c r="B170" s="47" t="s">
        <v>31</v>
      </c>
      <c r="C170" s="41">
        <v>0</v>
      </c>
      <c r="D170" s="48" t="s">
        <v>632</v>
      </c>
      <c r="E170" s="43">
        <v>0</v>
      </c>
      <c r="F170" t="str">
        <f t="shared" si="4"/>
        <v>Unknown</v>
      </c>
      <c r="G170" t="str">
        <f t="shared" si="5"/>
        <v>Dispensary</v>
      </c>
    </row>
    <row r="171" spans="1:7" ht="13.5" customHeight="1" x14ac:dyDescent="0.25">
      <c r="A171" s="51" t="s">
        <v>1258</v>
      </c>
      <c r="B171" s="47" t="s">
        <v>31</v>
      </c>
      <c r="C171" s="41">
        <v>0</v>
      </c>
      <c r="D171" s="48" t="s">
        <v>633</v>
      </c>
      <c r="E171" s="43">
        <v>0</v>
      </c>
      <c r="F171" t="str">
        <f t="shared" si="4"/>
        <v>Unknown</v>
      </c>
      <c r="G171" t="str">
        <f t="shared" si="5"/>
        <v>Dispensary</v>
      </c>
    </row>
    <row r="172" spans="1:7" ht="13.5" customHeight="1" x14ac:dyDescent="0.25">
      <c r="A172" s="51" t="s">
        <v>1259</v>
      </c>
      <c r="B172" s="47" t="s">
        <v>31</v>
      </c>
      <c r="C172" s="41">
        <v>0</v>
      </c>
      <c r="D172" s="48" t="s">
        <v>634</v>
      </c>
      <c r="E172" s="43">
        <v>1</v>
      </c>
      <c r="F172" t="str">
        <f t="shared" si="4"/>
        <v>Unknown</v>
      </c>
      <c r="G172" t="str">
        <f t="shared" si="5"/>
        <v>Dispensary</v>
      </c>
    </row>
    <row r="173" spans="1:7" ht="13.5" customHeight="1" x14ac:dyDescent="0.25">
      <c r="A173" s="51" t="s">
        <v>1260</v>
      </c>
      <c r="B173" s="47" t="s">
        <v>31</v>
      </c>
      <c r="C173" s="41">
        <v>0</v>
      </c>
      <c r="D173" s="48" t="s">
        <v>635</v>
      </c>
      <c r="E173" s="43">
        <v>0</v>
      </c>
      <c r="F173" t="str">
        <f t="shared" si="4"/>
        <v>Unknown</v>
      </c>
      <c r="G173" t="str">
        <f t="shared" si="5"/>
        <v>Dispensary</v>
      </c>
    </row>
    <row r="174" spans="1:7" ht="13.5" customHeight="1" x14ac:dyDescent="0.25">
      <c r="A174" s="51" t="s">
        <v>1261</v>
      </c>
      <c r="B174" s="47" t="s">
        <v>31</v>
      </c>
      <c r="C174" s="41">
        <v>0</v>
      </c>
      <c r="D174" s="48" t="s">
        <v>636</v>
      </c>
      <c r="E174" s="43">
        <v>1</v>
      </c>
      <c r="F174" t="str">
        <f t="shared" si="4"/>
        <v>Unknown</v>
      </c>
      <c r="G174" t="str">
        <f t="shared" si="5"/>
        <v>Dispensary</v>
      </c>
    </row>
    <row r="175" spans="1:7" ht="13.5" customHeight="1" x14ac:dyDescent="0.25">
      <c r="A175" s="51" t="s">
        <v>1262</v>
      </c>
      <c r="B175" s="47" t="s">
        <v>31</v>
      </c>
      <c r="C175" s="41">
        <v>0</v>
      </c>
      <c r="D175" s="48" t="s">
        <v>637</v>
      </c>
      <c r="E175" s="43">
        <v>1</v>
      </c>
      <c r="F175" t="str">
        <f t="shared" si="4"/>
        <v>Unknown</v>
      </c>
      <c r="G175" t="str">
        <f t="shared" si="5"/>
        <v>Dispensary</v>
      </c>
    </row>
    <row r="176" spans="1:7" ht="13.5" customHeight="1" x14ac:dyDescent="0.25">
      <c r="A176" s="51" t="s">
        <v>1263</v>
      </c>
      <c r="B176" s="47" t="s">
        <v>31</v>
      </c>
      <c r="C176" s="41">
        <v>0</v>
      </c>
      <c r="D176" s="48" t="s">
        <v>638</v>
      </c>
      <c r="E176" s="43">
        <v>1</v>
      </c>
      <c r="F176" t="str">
        <f t="shared" si="4"/>
        <v>Unknown</v>
      </c>
      <c r="G176" t="str">
        <f t="shared" si="5"/>
        <v>Dispensary</v>
      </c>
    </row>
    <row r="177" spans="1:7" ht="13.5" customHeight="1" x14ac:dyDescent="0.25">
      <c r="A177" s="51" t="s">
        <v>1264</v>
      </c>
      <c r="B177" s="47" t="s">
        <v>31</v>
      </c>
      <c r="C177" s="41">
        <v>0</v>
      </c>
      <c r="D177" s="48" t="s">
        <v>639</v>
      </c>
      <c r="E177" s="43">
        <v>0</v>
      </c>
      <c r="F177" t="str">
        <f t="shared" si="4"/>
        <v>Unknown</v>
      </c>
      <c r="G177" t="str">
        <f t="shared" si="5"/>
        <v>Dispensary</v>
      </c>
    </row>
    <row r="178" spans="1:7" ht="13.5" customHeight="1" x14ac:dyDescent="0.25">
      <c r="A178" s="51" t="s">
        <v>1265</v>
      </c>
      <c r="B178" s="47" t="s">
        <v>31</v>
      </c>
      <c r="C178" s="41">
        <v>0</v>
      </c>
      <c r="D178" s="48" t="s">
        <v>640</v>
      </c>
      <c r="E178" s="43">
        <v>1</v>
      </c>
      <c r="F178" t="str">
        <f t="shared" si="4"/>
        <v>Unknown</v>
      </c>
      <c r="G178" t="str">
        <f t="shared" si="5"/>
        <v>Dispensary</v>
      </c>
    </row>
    <row r="179" spans="1:7" ht="13.5" customHeight="1" x14ac:dyDescent="0.25">
      <c r="A179" s="51" t="s">
        <v>1266</v>
      </c>
      <c r="B179" s="47" t="s">
        <v>31</v>
      </c>
      <c r="C179" s="41">
        <v>0</v>
      </c>
      <c r="D179" s="48" t="s">
        <v>641</v>
      </c>
      <c r="E179" s="43">
        <v>0</v>
      </c>
      <c r="F179" t="str">
        <f t="shared" si="4"/>
        <v>Unknown</v>
      </c>
      <c r="G179" t="str">
        <f t="shared" si="5"/>
        <v>Dispensary</v>
      </c>
    </row>
    <row r="180" spans="1:7" ht="13.5" customHeight="1" x14ac:dyDescent="0.25">
      <c r="A180" s="51" t="s">
        <v>1267</v>
      </c>
      <c r="B180" s="47" t="s">
        <v>31</v>
      </c>
      <c r="C180" s="41">
        <v>0</v>
      </c>
      <c r="D180" s="48" t="s">
        <v>642</v>
      </c>
      <c r="E180" s="43">
        <v>1</v>
      </c>
      <c r="F180" t="str">
        <f t="shared" si="4"/>
        <v>Unknown</v>
      </c>
      <c r="G180" t="str">
        <f t="shared" si="5"/>
        <v>Dispensary</v>
      </c>
    </row>
    <row r="181" spans="1:7" ht="13.5" customHeight="1" x14ac:dyDescent="0.25">
      <c r="A181" s="51" t="s">
        <v>1268</v>
      </c>
      <c r="B181" s="47" t="s">
        <v>31</v>
      </c>
      <c r="C181" s="41">
        <v>0</v>
      </c>
      <c r="D181" s="48" t="s">
        <v>643</v>
      </c>
      <c r="E181" s="43">
        <v>1</v>
      </c>
      <c r="F181" t="str">
        <f t="shared" si="4"/>
        <v>Unknown</v>
      </c>
      <c r="G181" t="str">
        <f t="shared" si="5"/>
        <v>Dispensary</v>
      </c>
    </row>
    <row r="182" spans="1:7" ht="13.5" customHeight="1" x14ac:dyDescent="0.25">
      <c r="A182" s="51" t="s">
        <v>1269</v>
      </c>
      <c r="B182" s="47" t="s">
        <v>31</v>
      </c>
      <c r="C182" s="41">
        <v>0</v>
      </c>
      <c r="D182" s="48" t="s">
        <v>644</v>
      </c>
      <c r="E182" s="43">
        <v>0</v>
      </c>
      <c r="F182" t="str">
        <f t="shared" si="4"/>
        <v>Unknown</v>
      </c>
      <c r="G182" t="str">
        <f t="shared" si="5"/>
        <v>Dispensary</v>
      </c>
    </row>
    <row r="183" spans="1:7" ht="13.5" customHeight="1" x14ac:dyDescent="0.25">
      <c r="A183" s="51" t="s">
        <v>1270</v>
      </c>
      <c r="B183" s="47" t="s">
        <v>31</v>
      </c>
      <c r="C183" s="41">
        <v>0</v>
      </c>
      <c r="D183" s="48" t="s">
        <v>645</v>
      </c>
      <c r="E183" s="43">
        <v>0</v>
      </c>
      <c r="F183" t="str">
        <f t="shared" si="4"/>
        <v>Unknown</v>
      </c>
      <c r="G183" t="str">
        <f t="shared" si="5"/>
        <v>Dispensary</v>
      </c>
    </row>
    <row r="184" spans="1:7" ht="13.5" customHeight="1" x14ac:dyDescent="0.25">
      <c r="A184" s="51" t="s">
        <v>1271</v>
      </c>
      <c r="B184" s="47" t="s">
        <v>31</v>
      </c>
      <c r="C184" s="41">
        <v>0</v>
      </c>
      <c r="D184" s="48" t="s">
        <v>646</v>
      </c>
      <c r="E184" s="43">
        <v>0</v>
      </c>
      <c r="F184" t="str">
        <f t="shared" si="4"/>
        <v>Unknown</v>
      </c>
      <c r="G184" t="str">
        <f t="shared" si="5"/>
        <v>Dispensary</v>
      </c>
    </row>
    <row r="185" spans="1:7" ht="13.5" customHeight="1" x14ac:dyDescent="0.25">
      <c r="A185" s="51" t="s">
        <v>1272</v>
      </c>
      <c r="B185" s="47" t="s">
        <v>31</v>
      </c>
      <c r="C185" s="41">
        <v>0</v>
      </c>
      <c r="D185" s="48" t="s">
        <v>647</v>
      </c>
      <c r="E185" s="43">
        <v>0</v>
      </c>
      <c r="F185" t="str">
        <f t="shared" si="4"/>
        <v>Unknown</v>
      </c>
      <c r="G185" t="str">
        <f t="shared" si="5"/>
        <v>Dispensary</v>
      </c>
    </row>
    <row r="186" spans="1:7" ht="13.5" customHeight="1" x14ac:dyDescent="0.25">
      <c r="A186" s="51" t="s">
        <v>1273</v>
      </c>
      <c r="B186" s="47" t="s">
        <v>31</v>
      </c>
      <c r="C186" s="41">
        <v>0</v>
      </c>
      <c r="D186" s="48" t="s">
        <v>648</v>
      </c>
      <c r="E186" s="43">
        <v>0</v>
      </c>
      <c r="F186" t="str">
        <f t="shared" si="4"/>
        <v>Unknown</v>
      </c>
      <c r="G186" t="str">
        <f t="shared" si="5"/>
        <v>Dispensary</v>
      </c>
    </row>
    <row r="187" spans="1:7" ht="13.5" customHeight="1" x14ac:dyDescent="0.25">
      <c r="A187" s="51" t="s">
        <v>1274</v>
      </c>
      <c r="B187" s="47" t="s">
        <v>31</v>
      </c>
      <c r="C187" s="41">
        <v>0</v>
      </c>
      <c r="D187" s="48" t="s">
        <v>649</v>
      </c>
      <c r="E187" s="43">
        <v>0</v>
      </c>
      <c r="F187" t="str">
        <f t="shared" si="4"/>
        <v>Unknown</v>
      </c>
      <c r="G187" t="str">
        <f t="shared" si="5"/>
        <v>Dispensary</v>
      </c>
    </row>
    <row r="188" spans="1:7" ht="13.5" customHeight="1" x14ac:dyDescent="0.25">
      <c r="A188" s="51" t="s">
        <v>1275</v>
      </c>
      <c r="B188" s="47" t="s">
        <v>31</v>
      </c>
      <c r="C188" s="41">
        <v>0</v>
      </c>
      <c r="D188" s="48" t="s">
        <v>650</v>
      </c>
      <c r="E188" s="43">
        <v>0</v>
      </c>
      <c r="F188" t="str">
        <f t="shared" si="4"/>
        <v>Unknown</v>
      </c>
      <c r="G188" t="str">
        <f t="shared" si="5"/>
        <v>Dispensary</v>
      </c>
    </row>
    <row r="189" spans="1:7" ht="13.5" customHeight="1" x14ac:dyDescent="0.25">
      <c r="A189" s="51" t="s">
        <v>1276</v>
      </c>
      <c r="B189" s="47" t="s">
        <v>31</v>
      </c>
      <c r="C189" s="41">
        <v>0</v>
      </c>
      <c r="D189" s="49" t="s">
        <v>651</v>
      </c>
      <c r="E189" s="50">
        <v>0</v>
      </c>
      <c r="F189" t="str">
        <f t="shared" si="4"/>
        <v>Unknown</v>
      </c>
      <c r="G189" t="str">
        <f t="shared" si="5"/>
        <v>Dispensary</v>
      </c>
    </row>
    <row r="190" spans="1:7" ht="13.5" customHeight="1" x14ac:dyDescent="0.25">
      <c r="A190" s="51" t="s">
        <v>1277</v>
      </c>
      <c r="B190" s="47" t="s">
        <v>31</v>
      </c>
      <c r="C190" s="41">
        <v>0</v>
      </c>
      <c r="D190" s="48" t="s">
        <v>652</v>
      </c>
      <c r="E190" s="43">
        <v>0</v>
      </c>
      <c r="F190" t="str">
        <f t="shared" si="4"/>
        <v>Unknown</v>
      </c>
      <c r="G190" t="str">
        <f t="shared" si="5"/>
        <v>Dispensary</v>
      </c>
    </row>
    <row r="191" spans="1:7" ht="13.5" customHeight="1" x14ac:dyDescent="0.25">
      <c r="A191" s="51" t="s">
        <v>1278</v>
      </c>
      <c r="B191" s="47" t="s">
        <v>31</v>
      </c>
      <c r="C191" s="41">
        <v>0</v>
      </c>
      <c r="D191" s="48" t="s">
        <v>653</v>
      </c>
      <c r="E191" s="43">
        <v>0</v>
      </c>
      <c r="F191" t="str">
        <f t="shared" si="4"/>
        <v>Unknown</v>
      </c>
      <c r="G191" t="str">
        <f t="shared" si="5"/>
        <v>Dispensary</v>
      </c>
    </row>
    <row r="192" spans="1:7" ht="13.5" customHeight="1" x14ac:dyDescent="0.25">
      <c r="A192" s="51" t="s">
        <v>1279</v>
      </c>
      <c r="B192" s="47" t="s">
        <v>31</v>
      </c>
      <c r="C192" s="41">
        <v>0</v>
      </c>
      <c r="D192" s="48" t="s">
        <v>654</v>
      </c>
      <c r="E192" s="43">
        <v>0</v>
      </c>
      <c r="F192" t="str">
        <f t="shared" si="4"/>
        <v>Unknown</v>
      </c>
      <c r="G192" t="str">
        <f t="shared" si="5"/>
        <v>Dispensary</v>
      </c>
    </row>
    <row r="193" spans="1:7" ht="13.5" customHeight="1" x14ac:dyDescent="0.25">
      <c r="A193" s="51" t="s">
        <v>1280</v>
      </c>
      <c r="B193" s="47" t="s">
        <v>31</v>
      </c>
      <c r="C193" s="41">
        <v>0</v>
      </c>
      <c r="D193" s="48" t="s">
        <v>655</v>
      </c>
      <c r="E193" s="43">
        <v>1</v>
      </c>
      <c r="F193" t="str">
        <f t="shared" si="4"/>
        <v>Unknown</v>
      </c>
      <c r="G193" t="str">
        <f t="shared" si="5"/>
        <v>Dispensary</v>
      </c>
    </row>
    <row r="194" spans="1:7" ht="13.5" customHeight="1" x14ac:dyDescent="0.25">
      <c r="A194" s="51" t="s">
        <v>1281</v>
      </c>
      <c r="B194" s="47" t="s">
        <v>31</v>
      </c>
      <c r="C194" s="41">
        <v>0</v>
      </c>
      <c r="D194" s="48" t="s">
        <v>656</v>
      </c>
      <c r="E194" s="43">
        <v>0</v>
      </c>
      <c r="F194" t="str">
        <f t="shared" si="4"/>
        <v>Unknown</v>
      </c>
      <c r="G194" t="str">
        <f t="shared" si="5"/>
        <v>Dispensary</v>
      </c>
    </row>
    <row r="195" spans="1:7" ht="13.5" customHeight="1" x14ac:dyDescent="0.25">
      <c r="A195" s="51" t="s">
        <v>1282</v>
      </c>
      <c r="B195" s="47" t="s">
        <v>31</v>
      </c>
      <c r="C195" s="41">
        <v>0</v>
      </c>
      <c r="D195" s="48" t="s">
        <v>657</v>
      </c>
      <c r="E195" s="43">
        <v>0</v>
      </c>
      <c r="F195" t="str">
        <f t="shared" si="4"/>
        <v>Unknown</v>
      </c>
      <c r="G195" t="str">
        <f t="shared" si="5"/>
        <v>Dispensary</v>
      </c>
    </row>
    <row r="196" spans="1:7" ht="13.5" customHeight="1" x14ac:dyDescent="0.25">
      <c r="A196" s="51" t="s">
        <v>1283</v>
      </c>
      <c r="B196" s="47" t="s">
        <v>31</v>
      </c>
      <c r="C196" s="41">
        <v>0</v>
      </c>
      <c r="D196" s="48" t="s">
        <v>658</v>
      </c>
      <c r="E196" s="43">
        <v>0</v>
      </c>
      <c r="F196" t="str">
        <f t="shared" ref="F196:F209" si="6">IF(C196=1,"Public",IF(C196=2,"Private","Unknown"))</f>
        <v>Unknown</v>
      </c>
      <c r="G196" t="str">
        <f t="shared" ref="G196:G209" si="7">VLOOKUP(B196,$Q$3:$R$5,2,FALSE)</f>
        <v>Dispensary</v>
      </c>
    </row>
    <row r="197" spans="1:7" ht="13.5" customHeight="1" x14ac:dyDescent="0.25">
      <c r="A197" s="51" t="s">
        <v>1284</v>
      </c>
      <c r="B197" s="47" t="s">
        <v>31</v>
      </c>
      <c r="C197" s="41">
        <v>0</v>
      </c>
      <c r="D197" s="48" t="s">
        <v>659</v>
      </c>
      <c r="E197" s="43">
        <v>0</v>
      </c>
      <c r="F197" t="str">
        <f t="shared" si="6"/>
        <v>Unknown</v>
      </c>
      <c r="G197" t="str">
        <f t="shared" si="7"/>
        <v>Dispensary</v>
      </c>
    </row>
    <row r="198" spans="1:7" ht="13.5" customHeight="1" x14ac:dyDescent="0.25">
      <c r="A198" s="51" t="s">
        <v>1285</v>
      </c>
      <c r="B198" s="47" t="s">
        <v>31</v>
      </c>
      <c r="C198" s="41">
        <v>0</v>
      </c>
      <c r="D198" s="48" t="s">
        <v>660</v>
      </c>
      <c r="E198" s="43">
        <v>1</v>
      </c>
      <c r="F198" t="str">
        <f t="shared" si="6"/>
        <v>Unknown</v>
      </c>
      <c r="G198" t="str">
        <f t="shared" si="7"/>
        <v>Dispensary</v>
      </c>
    </row>
    <row r="199" spans="1:7" ht="13.5" customHeight="1" x14ac:dyDescent="0.25">
      <c r="A199" s="51" t="s">
        <v>1286</v>
      </c>
      <c r="B199" s="47" t="s">
        <v>31</v>
      </c>
      <c r="C199" s="41">
        <v>0</v>
      </c>
      <c r="D199" s="48" t="s">
        <v>661</v>
      </c>
      <c r="E199" s="43">
        <v>0</v>
      </c>
      <c r="F199" t="str">
        <f t="shared" si="6"/>
        <v>Unknown</v>
      </c>
      <c r="G199" t="str">
        <f t="shared" si="7"/>
        <v>Dispensary</v>
      </c>
    </row>
    <row r="200" spans="1:7" ht="13.5" customHeight="1" x14ac:dyDescent="0.25">
      <c r="A200" s="51" t="s">
        <v>1287</v>
      </c>
      <c r="B200" s="47" t="s">
        <v>31</v>
      </c>
      <c r="C200" s="41">
        <v>0</v>
      </c>
      <c r="D200" s="48" t="s">
        <v>662</v>
      </c>
      <c r="E200" s="43">
        <v>1</v>
      </c>
      <c r="F200" t="str">
        <f t="shared" si="6"/>
        <v>Unknown</v>
      </c>
      <c r="G200" t="str">
        <f t="shared" si="7"/>
        <v>Dispensary</v>
      </c>
    </row>
    <row r="201" spans="1:7" ht="13.5" customHeight="1" x14ac:dyDescent="0.25">
      <c r="A201" s="51" t="s">
        <v>1288</v>
      </c>
      <c r="B201" s="47" t="s">
        <v>31</v>
      </c>
      <c r="C201" s="41">
        <v>0</v>
      </c>
      <c r="D201" s="48" t="s">
        <v>663</v>
      </c>
      <c r="E201" s="43">
        <v>0</v>
      </c>
      <c r="F201" t="str">
        <f t="shared" si="6"/>
        <v>Unknown</v>
      </c>
      <c r="G201" t="str">
        <f t="shared" si="7"/>
        <v>Dispensary</v>
      </c>
    </row>
    <row r="202" spans="1:7" ht="13.5" customHeight="1" x14ac:dyDescent="0.25">
      <c r="A202" s="51" t="s">
        <v>1289</v>
      </c>
      <c r="B202" s="47" t="s">
        <v>31</v>
      </c>
      <c r="C202" s="41">
        <v>0</v>
      </c>
      <c r="D202" s="48" t="s">
        <v>664</v>
      </c>
      <c r="E202" s="43">
        <v>1</v>
      </c>
      <c r="F202" t="str">
        <f t="shared" si="6"/>
        <v>Unknown</v>
      </c>
      <c r="G202" t="str">
        <f t="shared" si="7"/>
        <v>Dispensary</v>
      </c>
    </row>
    <row r="203" spans="1:7" ht="13.5" customHeight="1" x14ac:dyDescent="0.25">
      <c r="A203" s="51" t="s">
        <v>1290</v>
      </c>
      <c r="B203" s="47" t="s">
        <v>31</v>
      </c>
      <c r="C203" s="41">
        <v>0</v>
      </c>
      <c r="D203" s="48" t="s">
        <v>665</v>
      </c>
      <c r="E203" s="43">
        <v>1</v>
      </c>
      <c r="F203" t="str">
        <f t="shared" si="6"/>
        <v>Unknown</v>
      </c>
      <c r="G203" t="str">
        <f t="shared" si="7"/>
        <v>Dispensary</v>
      </c>
    </row>
    <row r="204" spans="1:7" ht="13.5" customHeight="1" x14ac:dyDescent="0.25">
      <c r="A204" s="51" t="s">
        <v>1291</v>
      </c>
      <c r="B204" s="47" t="s">
        <v>31</v>
      </c>
      <c r="C204" s="41">
        <v>0</v>
      </c>
      <c r="D204" s="48" t="s">
        <v>666</v>
      </c>
      <c r="E204" s="43">
        <v>1</v>
      </c>
      <c r="F204" t="str">
        <f t="shared" si="6"/>
        <v>Unknown</v>
      </c>
      <c r="G204" t="str">
        <f t="shared" si="7"/>
        <v>Dispensary</v>
      </c>
    </row>
    <row r="205" spans="1:7" ht="13.5" customHeight="1" x14ac:dyDescent="0.25">
      <c r="A205" s="51" t="s">
        <v>1292</v>
      </c>
      <c r="B205" s="47" t="s">
        <v>31</v>
      </c>
      <c r="C205" s="41">
        <v>0</v>
      </c>
      <c r="D205" s="48" t="s">
        <v>667</v>
      </c>
      <c r="E205" s="43">
        <v>1</v>
      </c>
      <c r="F205" t="str">
        <f t="shared" si="6"/>
        <v>Unknown</v>
      </c>
      <c r="G205" t="str">
        <f t="shared" si="7"/>
        <v>Dispensary</v>
      </c>
    </row>
    <row r="206" spans="1:7" ht="13.5" customHeight="1" x14ac:dyDescent="0.25">
      <c r="A206" s="51" t="s">
        <v>1293</v>
      </c>
      <c r="B206" s="47" t="s">
        <v>31</v>
      </c>
      <c r="C206" s="41">
        <v>0</v>
      </c>
      <c r="D206" s="48" t="s">
        <v>668</v>
      </c>
      <c r="E206" s="43">
        <v>1</v>
      </c>
      <c r="F206" t="str">
        <f t="shared" si="6"/>
        <v>Unknown</v>
      </c>
      <c r="G206" t="str">
        <f t="shared" si="7"/>
        <v>Dispensary</v>
      </c>
    </row>
    <row r="207" spans="1:7" ht="13.5" customHeight="1" x14ac:dyDescent="0.25">
      <c r="A207" s="51" t="s">
        <v>1294</v>
      </c>
      <c r="B207" s="47" t="s">
        <v>31</v>
      </c>
      <c r="C207" s="41">
        <v>0</v>
      </c>
      <c r="D207" s="48" t="s">
        <v>669</v>
      </c>
      <c r="E207" s="43">
        <v>0</v>
      </c>
      <c r="F207" t="str">
        <f t="shared" si="6"/>
        <v>Unknown</v>
      </c>
      <c r="G207" t="str">
        <f t="shared" si="7"/>
        <v>Dispensary</v>
      </c>
    </row>
    <row r="208" spans="1:7" ht="13.5" customHeight="1" x14ac:dyDescent="0.25">
      <c r="A208" s="51" t="s">
        <v>1295</v>
      </c>
      <c r="B208" s="47" t="s">
        <v>31</v>
      </c>
      <c r="C208" s="41">
        <v>0</v>
      </c>
      <c r="D208" s="48" t="s">
        <v>670</v>
      </c>
      <c r="E208" s="43">
        <v>1</v>
      </c>
      <c r="F208" t="str">
        <f t="shared" si="6"/>
        <v>Unknown</v>
      </c>
      <c r="G208" t="str">
        <f t="shared" si="7"/>
        <v>Dispensary</v>
      </c>
    </row>
    <row r="209" spans="1:7" ht="13.5" customHeight="1" x14ac:dyDescent="0.25">
      <c r="A209" s="51" t="s">
        <v>1296</v>
      </c>
      <c r="B209" s="47" t="s">
        <v>31</v>
      </c>
      <c r="C209" s="41">
        <v>0</v>
      </c>
      <c r="D209" s="48" t="s">
        <v>671</v>
      </c>
      <c r="E209" s="43">
        <v>0</v>
      </c>
      <c r="F209" t="str">
        <f t="shared" si="6"/>
        <v>Unknown</v>
      </c>
      <c r="G209" t="str">
        <f t="shared" si="7"/>
        <v>Dispensary</v>
      </c>
    </row>
    <row r="210" spans="1:7" ht="13.5" customHeight="1" x14ac:dyDescent="0.25"/>
    <row r="211" spans="1:7" ht="13.5" customHeight="1" x14ac:dyDescent="0.25"/>
    <row r="212" spans="1:7" ht="13.5" customHeight="1" x14ac:dyDescent="0.25"/>
    <row r="213" spans="1:7" ht="13.5" customHeight="1" x14ac:dyDescent="0.25"/>
    <row r="214" spans="1:7" ht="13.5" customHeight="1" x14ac:dyDescent="0.25"/>
    <row r="215" spans="1:7" ht="13.5" customHeight="1" x14ac:dyDescent="0.25"/>
    <row r="216" spans="1:7" ht="13.5" customHeight="1" x14ac:dyDescent="0.25"/>
    <row r="217" spans="1:7" ht="13.5" customHeight="1" x14ac:dyDescent="0.25"/>
    <row r="218" spans="1:7" ht="13.5" customHeight="1" x14ac:dyDescent="0.25"/>
    <row r="219" spans="1:7" ht="13.5" customHeight="1" x14ac:dyDescent="0.25"/>
    <row r="220" spans="1:7" ht="13.5" customHeight="1" x14ac:dyDescent="0.25"/>
    <row r="221" spans="1:7" ht="13.5" customHeight="1" x14ac:dyDescent="0.25"/>
    <row r="222" spans="1:7" ht="13.5" customHeight="1" x14ac:dyDescent="0.25"/>
    <row r="223" spans="1:7" ht="13.5" customHeight="1" x14ac:dyDescent="0.25"/>
    <row r="224" spans="1:7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Data</vt:lpstr>
      <vt:lpstr>Assumptions</vt:lpstr>
      <vt:lpstr>Visualisations</vt:lpstr>
      <vt:lpstr>Pivots</vt:lpstr>
      <vt:lpstr>Mara</vt:lpstr>
      <vt:lpstr>DSM (ilala)</vt:lpstr>
      <vt:lpstr>Simiyu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james.kean</dc:creator>
  <cp:lastModifiedBy>james.kean</cp:lastModifiedBy>
  <dcterms:created xsi:type="dcterms:W3CDTF">2021-12-06T11:55:47Z</dcterms:created>
  <dcterms:modified xsi:type="dcterms:W3CDTF">2021-12-06T11:55:48Z</dcterms:modified>
</cp:coreProperties>
</file>