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duffy_000\Documents\Bristol Gate\BG Marketing\BG performance marketing\"/>
    </mc:Choice>
  </mc:AlternateContent>
  <bookViews>
    <workbookView xWindow="0" yWindow="0" windowWidth="18514" windowHeight="8554" firstSheet="2" activeTab="2"/>
  </bookViews>
  <sheets>
    <sheet name="daily net cumulative returns" sheetId="2" state="hidden" r:id="rId1"/>
    <sheet name="remove holidays" sheetId="3" state="hidden" r:id="rId2"/>
    <sheet name="Summary" sheetId="5" r:id="rId3"/>
    <sheet name="S&amp;P500 Analysis" sheetId="6" r:id="rId4"/>
    <sheet name="BG Analysis" sheetId="4" r:id="rId5"/>
  </sheets>
  <definedNames>
    <definedName name="_xlnm._FilterDatabase" localSheetId="4" hidden="1">'BG Analysis'!$O$16:$Q$156</definedName>
    <definedName name="_xlnm._FilterDatabase" localSheetId="3" hidden="1">'S&amp;P500 Analysis'!$O$16:$Q$149</definedName>
    <definedName name="solver_adj" localSheetId="4" hidden="1">'BG Analysis'!$H$12</definedName>
    <definedName name="solver_cvg" localSheetId="4" hidden="1">0.0001</definedName>
    <definedName name="solver_drv" localSheetId="4" hidden="1">2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'BG Analysis'!$H$1945</definedName>
    <definedName name="solver_pre" localSheetId="4" hidden="1">0.000001</definedName>
    <definedName name="solver_rbv" localSheetId="4" hidden="1">2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2.5075</definedName>
    <definedName name="solver_ver" localSheetId="4" hidden="1">3</definedName>
  </definedNames>
  <calcPr calcId="171027"/>
</workbook>
</file>

<file path=xl/calcChain.xml><?xml version="1.0" encoding="utf-8"?>
<calcChain xmlns="http://schemas.openxmlformats.org/spreadsheetml/2006/main">
  <c r="N15" i="5" l="1"/>
  <c r="M15" i="5"/>
  <c r="G15" i="5"/>
  <c r="F15" i="5"/>
  <c r="H1945" i="6" l="1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S149" i="6"/>
  <c r="R149" i="6"/>
  <c r="I149" i="6"/>
  <c r="S148" i="6"/>
  <c r="R148" i="6"/>
  <c r="I148" i="6"/>
  <c r="S147" i="6"/>
  <c r="R147" i="6"/>
  <c r="I147" i="6"/>
  <c r="S146" i="6"/>
  <c r="R146" i="6"/>
  <c r="I146" i="6"/>
  <c r="S145" i="6"/>
  <c r="R145" i="6"/>
  <c r="I145" i="6"/>
  <c r="S144" i="6"/>
  <c r="R144" i="6"/>
  <c r="I144" i="6"/>
  <c r="S143" i="6"/>
  <c r="R143" i="6"/>
  <c r="I143" i="6"/>
  <c r="S142" i="6"/>
  <c r="R142" i="6"/>
  <c r="I142" i="6"/>
  <c r="S141" i="6"/>
  <c r="R141" i="6"/>
  <c r="I141" i="6"/>
  <c r="S140" i="6"/>
  <c r="R140" i="6"/>
  <c r="I140" i="6"/>
  <c r="S139" i="6"/>
  <c r="R139" i="6"/>
  <c r="I139" i="6"/>
  <c r="S138" i="6"/>
  <c r="R138" i="6"/>
  <c r="I138" i="6"/>
  <c r="S137" i="6"/>
  <c r="R137" i="6"/>
  <c r="I137" i="6"/>
  <c r="S136" i="6"/>
  <c r="R136" i="6"/>
  <c r="I136" i="6"/>
  <c r="S135" i="6"/>
  <c r="R135" i="6"/>
  <c r="I135" i="6"/>
  <c r="S134" i="6"/>
  <c r="R134" i="6"/>
  <c r="I134" i="6"/>
  <c r="S133" i="6"/>
  <c r="R133" i="6"/>
  <c r="I133" i="6"/>
  <c r="S132" i="6"/>
  <c r="R132" i="6"/>
  <c r="I132" i="6"/>
  <c r="S131" i="6"/>
  <c r="R131" i="6"/>
  <c r="I131" i="6"/>
  <c r="S130" i="6"/>
  <c r="R130" i="6"/>
  <c r="I130" i="6"/>
  <c r="S129" i="6"/>
  <c r="R129" i="6"/>
  <c r="I129" i="6"/>
  <c r="S128" i="6"/>
  <c r="R128" i="6"/>
  <c r="I128" i="6"/>
  <c r="S127" i="6"/>
  <c r="R127" i="6"/>
  <c r="I127" i="6"/>
  <c r="S126" i="6"/>
  <c r="R126" i="6"/>
  <c r="I126" i="6"/>
  <c r="S125" i="6"/>
  <c r="R125" i="6"/>
  <c r="I125" i="6"/>
  <c r="S124" i="6"/>
  <c r="R124" i="6"/>
  <c r="I124" i="6"/>
  <c r="S123" i="6"/>
  <c r="R123" i="6"/>
  <c r="I123" i="6"/>
  <c r="S122" i="6"/>
  <c r="R122" i="6"/>
  <c r="I122" i="6"/>
  <c r="S121" i="6"/>
  <c r="R121" i="6"/>
  <c r="I121" i="6"/>
  <c r="S120" i="6"/>
  <c r="R120" i="6"/>
  <c r="I120" i="6"/>
  <c r="S119" i="6"/>
  <c r="R119" i="6"/>
  <c r="I119" i="6"/>
  <c r="S118" i="6"/>
  <c r="R118" i="6"/>
  <c r="I118" i="6"/>
  <c r="S117" i="6"/>
  <c r="R117" i="6"/>
  <c r="I117" i="6"/>
  <c r="S116" i="6"/>
  <c r="R116" i="6"/>
  <c r="I116" i="6"/>
  <c r="S115" i="6"/>
  <c r="R115" i="6"/>
  <c r="I115" i="6"/>
  <c r="S114" i="6"/>
  <c r="R114" i="6"/>
  <c r="I114" i="6"/>
  <c r="S113" i="6"/>
  <c r="R113" i="6"/>
  <c r="I113" i="6"/>
  <c r="S112" i="6"/>
  <c r="R112" i="6"/>
  <c r="I112" i="6"/>
  <c r="S111" i="6"/>
  <c r="R111" i="6"/>
  <c r="I111" i="6"/>
  <c r="S110" i="6"/>
  <c r="R110" i="6"/>
  <c r="I110" i="6"/>
  <c r="S109" i="6"/>
  <c r="R109" i="6"/>
  <c r="I109" i="6"/>
  <c r="S108" i="6"/>
  <c r="R108" i="6"/>
  <c r="I108" i="6"/>
  <c r="S107" i="6"/>
  <c r="R107" i="6"/>
  <c r="I107" i="6"/>
  <c r="S106" i="6"/>
  <c r="R106" i="6"/>
  <c r="I106" i="6"/>
  <c r="S105" i="6"/>
  <c r="R105" i="6"/>
  <c r="I105" i="6"/>
  <c r="S104" i="6"/>
  <c r="R104" i="6"/>
  <c r="I104" i="6"/>
  <c r="S103" i="6"/>
  <c r="R103" i="6"/>
  <c r="I103" i="6"/>
  <c r="S102" i="6"/>
  <c r="R102" i="6"/>
  <c r="I102" i="6"/>
  <c r="S101" i="6"/>
  <c r="R101" i="6"/>
  <c r="I101" i="6"/>
  <c r="S100" i="6"/>
  <c r="R100" i="6"/>
  <c r="I100" i="6"/>
  <c r="S99" i="6"/>
  <c r="R99" i="6"/>
  <c r="I99" i="6"/>
  <c r="S98" i="6"/>
  <c r="R98" i="6"/>
  <c r="I98" i="6"/>
  <c r="S97" i="6"/>
  <c r="R97" i="6"/>
  <c r="I97" i="6"/>
  <c r="S96" i="6"/>
  <c r="R96" i="6"/>
  <c r="I96" i="6"/>
  <c r="S95" i="6"/>
  <c r="R95" i="6"/>
  <c r="I95" i="6"/>
  <c r="S94" i="6"/>
  <c r="R94" i="6"/>
  <c r="I94" i="6"/>
  <c r="S93" i="6"/>
  <c r="R93" i="6"/>
  <c r="I93" i="6"/>
  <c r="S92" i="6"/>
  <c r="R92" i="6"/>
  <c r="I92" i="6"/>
  <c r="S91" i="6"/>
  <c r="R91" i="6"/>
  <c r="I91" i="6"/>
  <c r="S90" i="6"/>
  <c r="R90" i="6"/>
  <c r="I90" i="6"/>
  <c r="S89" i="6"/>
  <c r="R89" i="6"/>
  <c r="I89" i="6"/>
  <c r="S88" i="6"/>
  <c r="R88" i="6"/>
  <c r="I88" i="6"/>
  <c r="S87" i="6"/>
  <c r="R87" i="6"/>
  <c r="I87" i="6"/>
  <c r="S86" i="6"/>
  <c r="R86" i="6"/>
  <c r="I86" i="6"/>
  <c r="S85" i="6"/>
  <c r="R85" i="6"/>
  <c r="I85" i="6"/>
  <c r="S84" i="6"/>
  <c r="R84" i="6"/>
  <c r="I84" i="6"/>
  <c r="S83" i="6"/>
  <c r="R83" i="6"/>
  <c r="I83" i="6"/>
  <c r="S82" i="6"/>
  <c r="R82" i="6"/>
  <c r="I82" i="6"/>
  <c r="S81" i="6"/>
  <c r="R81" i="6"/>
  <c r="I81" i="6"/>
  <c r="S80" i="6"/>
  <c r="R80" i="6"/>
  <c r="I80" i="6"/>
  <c r="S79" i="6"/>
  <c r="R79" i="6"/>
  <c r="I79" i="6"/>
  <c r="S78" i="6"/>
  <c r="R78" i="6"/>
  <c r="I78" i="6"/>
  <c r="S77" i="6"/>
  <c r="R77" i="6"/>
  <c r="I77" i="6"/>
  <c r="S76" i="6"/>
  <c r="R76" i="6"/>
  <c r="I76" i="6"/>
  <c r="S75" i="6"/>
  <c r="R75" i="6"/>
  <c r="I75" i="6"/>
  <c r="S74" i="6"/>
  <c r="R74" i="6"/>
  <c r="I74" i="6"/>
  <c r="S73" i="6"/>
  <c r="R73" i="6"/>
  <c r="I73" i="6"/>
  <c r="S72" i="6"/>
  <c r="R72" i="6"/>
  <c r="I72" i="6"/>
  <c r="S71" i="6"/>
  <c r="R71" i="6"/>
  <c r="I71" i="6"/>
  <c r="S70" i="6"/>
  <c r="R70" i="6"/>
  <c r="I70" i="6"/>
  <c r="S69" i="6"/>
  <c r="R69" i="6"/>
  <c r="I69" i="6"/>
  <c r="S68" i="6"/>
  <c r="R68" i="6"/>
  <c r="I68" i="6"/>
  <c r="S67" i="6"/>
  <c r="R67" i="6"/>
  <c r="I67" i="6"/>
  <c r="S66" i="6"/>
  <c r="R66" i="6"/>
  <c r="I66" i="6"/>
  <c r="S65" i="6"/>
  <c r="R65" i="6"/>
  <c r="I65" i="6"/>
  <c r="S64" i="6"/>
  <c r="R64" i="6"/>
  <c r="I64" i="6"/>
  <c r="S63" i="6"/>
  <c r="R63" i="6"/>
  <c r="I63" i="6"/>
  <c r="S62" i="6"/>
  <c r="R62" i="6"/>
  <c r="I62" i="6"/>
  <c r="S61" i="6"/>
  <c r="R61" i="6"/>
  <c r="I61" i="6"/>
  <c r="S60" i="6"/>
  <c r="R60" i="6"/>
  <c r="I60" i="6"/>
  <c r="S59" i="6"/>
  <c r="R59" i="6"/>
  <c r="I59" i="6"/>
  <c r="S58" i="6"/>
  <c r="R58" i="6"/>
  <c r="I58" i="6"/>
  <c r="S57" i="6"/>
  <c r="R57" i="6"/>
  <c r="I57" i="6"/>
  <c r="S56" i="6"/>
  <c r="R56" i="6"/>
  <c r="I56" i="6"/>
  <c r="S55" i="6"/>
  <c r="R55" i="6"/>
  <c r="I55" i="6"/>
  <c r="S54" i="6"/>
  <c r="R54" i="6"/>
  <c r="I54" i="6"/>
  <c r="S53" i="6"/>
  <c r="R53" i="6"/>
  <c r="I53" i="6"/>
  <c r="S52" i="6"/>
  <c r="R52" i="6"/>
  <c r="I52" i="6"/>
  <c r="S51" i="6"/>
  <c r="R51" i="6"/>
  <c r="I51" i="6"/>
  <c r="S50" i="6"/>
  <c r="R50" i="6"/>
  <c r="I50" i="6"/>
  <c r="S49" i="6"/>
  <c r="R49" i="6"/>
  <c r="I49" i="6"/>
  <c r="S48" i="6"/>
  <c r="R48" i="6"/>
  <c r="I48" i="6"/>
  <c r="S47" i="6"/>
  <c r="R47" i="6"/>
  <c r="I47" i="6"/>
  <c r="S46" i="6"/>
  <c r="R46" i="6"/>
  <c r="I46" i="6"/>
  <c r="S45" i="6"/>
  <c r="R45" i="6"/>
  <c r="I45" i="6"/>
  <c r="S44" i="6"/>
  <c r="R44" i="6"/>
  <c r="I44" i="6"/>
  <c r="S43" i="6"/>
  <c r="R43" i="6"/>
  <c r="I43" i="6"/>
  <c r="S42" i="6"/>
  <c r="R42" i="6"/>
  <c r="I42" i="6"/>
  <c r="S41" i="6"/>
  <c r="R41" i="6"/>
  <c r="I41" i="6"/>
  <c r="S40" i="6"/>
  <c r="R40" i="6"/>
  <c r="I40" i="6"/>
  <c r="S39" i="6"/>
  <c r="R39" i="6"/>
  <c r="I39" i="6"/>
  <c r="S38" i="6"/>
  <c r="R38" i="6"/>
  <c r="I38" i="6"/>
  <c r="S37" i="6"/>
  <c r="R37" i="6"/>
  <c r="I37" i="6"/>
  <c r="S36" i="6"/>
  <c r="R36" i="6"/>
  <c r="I36" i="6"/>
  <c r="S35" i="6"/>
  <c r="R35" i="6"/>
  <c r="I35" i="6"/>
  <c r="S34" i="6"/>
  <c r="R34" i="6"/>
  <c r="I34" i="6"/>
  <c r="S33" i="6"/>
  <c r="R33" i="6"/>
  <c r="I33" i="6"/>
  <c r="S32" i="6"/>
  <c r="R32" i="6"/>
  <c r="I32" i="6"/>
  <c r="S31" i="6"/>
  <c r="R31" i="6"/>
  <c r="I31" i="6"/>
  <c r="S30" i="6"/>
  <c r="R30" i="6"/>
  <c r="I30" i="6"/>
  <c r="S29" i="6"/>
  <c r="R29" i="6"/>
  <c r="I29" i="6"/>
  <c r="S28" i="6"/>
  <c r="R28" i="6"/>
  <c r="I28" i="6"/>
  <c r="S27" i="6"/>
  <c r="R27" i="6"/>
  <c r="I27" i="6"/>
  <c r="S26" i="6"/>
  <c r="R26" i="6"/>
  <c r="I26" i="6"/>
  <c r="S25" i="6"/>
  <c r="R25" i="6"/>
  <c r="I25" i="6"/>
  <c r="S24" i="6"/>
  <c r="R24" i="6"/>
  <c r="I24" i="6"/>
  <c r="S23" i="6"/>
  <c r="R23" i="6"/>
  <c r="I23" i="6"/>
  <c r="S22" i="6"/>
  <c r="R22" i="6"/>
  <c r="I22" i="6"/>
  <c r="S21" i="6"/>
  <c r="R21" i="6"/>
  <c r="I21" i="6"/>
  <c r="S20" i="6"/>
  <c r="R20" i="6"/>
  <c r="I20" i="6"/>
  <c r="S19" i="6"/>
  <c r="R19" i="6"/>
  <c r="I19" i="6"/>
  <c r="S18" i="6"/>
  <c r="R18" i="6"/>
  <c r="J18" i="6"/>
  <c r="K18" i="6" s="1"/>
  <c r="I18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S17" i="6"/>
  <c r="H13" i="4"/>
  <c r="H6" i="5"/>
  <c r="H7" i="5" s="1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9" i="4"/>
  <c r="R20" i="4"/>
  <c r="R21" i="4"/>
  <c r="R22" i="4"/>
  <c r="R23" i="4"/>
  <c r="R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7" i="4"/>
  <c r="S18" i="4"/>
  <c r="A18" i="4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24" i="4"/>
  <c r="F25" i="4"/>
  <c r="F26" i="4"/>
  <c r="F27" i="4"/>
  <c r="F20" i="4"/>
  <c r="F21" i="4"/>
  <c r="F22" i="4"/>
  <c r="F23" i="4"/>
  <c r="F19" i="4"/>
  <c r="F18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3" i="3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G18" i="4"/>
  <c r="C1720" i="3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11" i="2"/>
  <c r="C12" i="2"/>
  <c r="C13" i="2"/>
  <c r="C14" i="2"/>
  <c r="C15" i="2"/>
  <c r="C16" i="2"/>
  <c r="C17" i="2"/>
  <c r="C18" i="2"/>
  <c r="C19" i="2"/>
  <c r="C6" i="2"/>
  <c r="C7" i="2"/>
  <c r="C8" i="2"/>
  <c r="C9" i="2"/>
  <c r="C10" i="2"/>
  <c r="C5" i="2"/>
  <c r="C4" i="2"/>
  <c r="L18" i="6" l="1"/>
  <c r="J19" i="6"/>
  <c r="T17" i="6"/>
  <c r="H8" i="5"/>
  <c r="D1945" i="4"/>
  <c r="F1945" i="4"/>
  <c r="J24" i="5" s="1"/>
  <c r="G19" i="4"/>
  <c r="H18" i="4"/>
  <c r="I18" i="4" s="1"/>
  <c r="J20" i="6" l="1"/>
  <c r="K19" i="6"/>
  <c r="L19" i="6" s="1"/>
  <c r="M19" i="6" s="1"/>
  <c r="N18" i="6"/>
  <c r="M18" i="6"/>
  <c r="J18" i="4"/>
  <c r="T17" i="4" s="1"/>
  <c r="H9" i="5"/>
  <c r="G20" i="4"/>
  <c r="H19" i="4"/>
  <c r="I19" i="4" s="1"/>
  <c r="N19" i="6" l="1"/>
  <c r="J21" i="6"/>
  <c r="K20" i="6"/>
  <c r="L20" i="6" s="1"/>
  <c r="J19" i="4"/>
  <c r="K18" i="4"/>
  <c r="L18" i="4" s="1"/>
  <c r="M18" i="4" s="1"/>
  <c r="H10" i="5"/>
  <c r="G21" i="4"/>
  <c r="H20" i="4"/>
  <c r="I20" i="4" s="1"/>
  <c r="J20" i="4" s="1"/>
  <c r="M20" i="6" l="1"/>
  <c r="N20" i="6" s="1"/>
  <c r="J22" i="6"/>
  <c r="K21" i="6"/>
  <c r="L21" i="6" s="1"/>
  <c r="K19" i="4"/>
  <c r="L19" i="4" s="1"/>
  <c r="M19" i="4" s="1"/>
  <c r="N18" i="4"/>
  <c r="H11" i="5"/>
  <c r="G22" i="4"/>
  <c r="H21" i="4"/>
  <c r="I21" i="4" s="1"/>
  <c r="M21" i="6" l="1"/>
  <c r="N21" i="6" s="1"/>
  <c r="J23" i="6"/>
  <c r="K22" i="6"/>
  <c r="L22" i="6" s="1"/>
  <c r="K20" i="4"/>
  <c r="L20" i="4" s="1"/>
  <c r="N19" i="4"/>
  <c r="J21" i="4"/>
  <c r="H12" i="5"/>
  <c r="M20" i="4"/>
  <c r="G23" i="4"/>
  <c r="H22" i="4"/>
  <c r="I22" i="4" s="1"/>
  <c r="K21" i="4" l="1"/>
  <c r="L21" i="4" s="1"/>
  <c r="M21" i="4" s="1"/>
  <c r="N21" i="4" s="1"/>
  <c r="J24" i="6"/>
  <c r="K23" i="6"/>
  <c r="L23" i="6" s="1"/>
  <c r="M22" i="6"/>
  <c r="N22" i="6" s="1"/>
  <c r="J22" i="4"/>
  <c r="H13" i="5"/>
  <c r="N20" i="4"/>
  <c r="K22" i="4"/>
  <c r="L22" i="4" s="1"/>
  <c r="G24" i="4"/>
  <c r="H23" i="4"/>
  <c r="I23" i="4" s="1"/>
  <c r="M23" i="6" l="1"/>
  <c r="N23" i="6" s="1"/>
  <c r="J25" i="6"/>
  <c r="K24" i="6"/>
  <c r="L24" i="6" s="1"/>
  <c r="J23" i="4"/>
  <c r="K23" i="4" s="1"/>
  <c r="L23" i="4" s="1"/>
  <c r="H14" i="5"/>
  <c r="M22" i="4"/>
  <c r="G25" i="4"/>
  <c r="H24" i="4"/>
  <c r="I24" i="4" s="1"/>
  <c r="M24" i="6" l="1"/>
  <c r="N24" i="6" s="1"/>
  <c r="J26" i="6"/>
  <c r="K25" i="6"/>
  <c r="L25" i="6" s="1"/>
  <c r="J24" i="4"/>
  <c r="K24" i="4" s="1"/>
  <c r="L24" i="4" s="1"/>
  <c r="M24" i="4" s="1"/>
  <c r="N24" i="4" s="1"/>
  <c r="N22" i="4"/>
  <c r="M23" i="4"/>
  <c r="N23" i="4" s="1"/>
  <c r="G26" i="4"/>
  <c r="H25" i="4"/>
  <c r="I25" i="4" s="1"/>
  <c r="J25" i="4" s="1"/>
  <c r="M25" i="6" l="1"/>
  <c r="N25" i="6" s="1"/>
  <c r="J27" i="6"/>
  <c r="K26" i="6"/>
  <c r="L26" i="6" s="1"/>
  <c r="K25" i="4"/>
  <c r="L25" i="4" s="1"/>
  <c r="M25" i="4" s="1"/>
  <c r="N25" i="4" s="1"/>
  <c r="G27" i="4"/>
  <c r="H26" i="4"/>
  <c r="I26" i="4" s="1"/>
  <c r="J26" i="4" s="1"/>
  <c r="M26" i="6" l="1"/>
  <c r="N26" i="6" s="1"/>
  <c r="J28" i="6"/>
  <c r="K27" i="6"/>
  <c r="L27" i="6" s="1"/>
  <c r="K26" i="4"/>
  <c r="L26" i="4" s="1"/>
  <c r="M26" i="4" s="1"/>
  <c r="G28" i="4"/>
  <c r="H27" i="4"/>
  <c r="I27" i="4" s="1"/>
  <c r="J27" i="4" s="1"/>
  <c r="M27" i="6" l="1"/>
  <c r="N27" i="6" s="1"/>
  <c r="J29" i="6"/>
  <c r="K28" i="6"/>
  <c r="L28" i="6" s="1"/>
  <c r="N26" i="4"/>
  <c r="K27" i="4"/>
  <c r="L27" i="4" s="1"/>
  <c r="M27" i="4" s="1"/>
  <c r="N27" i="4" s="1"/>
  <c r="G29" i="4"/>
  <c r="H28" i="4"/>
  <c r="I28" i="4" s="1"/>
  <c r="J28" i="4" s="1"/>
  <c r="M28" i="6" l="1"/>
  <c r="N28" i="6" s="1"/>
  <c r="J30" i="6"/>
  <c r="K29" i="6"/>
  <c r="L29" i="6" s="1"/>
  <c r="K28" i="4"/>
  <c r="L28" i="4" s="1"/>
  <c r="G30" i="4"/>
  <c r="H29" i="4"/>
  <c r="I29" i="4" s="1"/>
  <c r="J29" i="4" s="1"/>
  <c r="M29" i="6" l="1"/>
  <c r="N29" i="6" s="1"/>
  <c r="J31" i="6"/>
  <c r="K30" i="6"/>
  <c r="L30" i="6" s="1"/>
  <c r="T18" i="6"/>
  <c r="V18" i="6" s="1"/>
  <c r="K29" i="4"/>
  <c r="L29" i="4" s="1"/>
  <c r="M29" i="4" s="1"/>
  <c r="N29" i="4" s="1"/>
  <c r="M28" i="4"/>
  <c r="N28" i="4" s="1"/>
  <c r="G31" i="4"/>
  <c r="H30" i="4"/>
  <c r="I30" i="4" s="1"/>
  <c r="J30" i="4" s="1"/>
  <c r="M30" i="6" l="1"/>
  <c r="N30" i="6" s="1"/>
  <c r="J32" i="6"/>
  <c r="K31" i="6"/>
  <c r="L31" i="6" s="1"/>
  <c r="K30" i="4"/>
  <c r="L30" i="4" s="1"/>
  <c r="M30" i="4" s="1"/>
  <c r="N30" i="4" s="1"/>
  <c r="G32" i="4"/>
  <c r="H31" i="4"/>
  <c r="I31" i="4" s="1"/>
  <c r="J31" i="4" s="1"/>
  <c r="M31" i="6" l="1"/>
  <c r="N31" i="6" s="1"/>
  <c r="J33" i="6"/>
  <c r="K32" i="6"/>
  <c r="L32" i="6" s="1"/>
  <c r="K31" i="4"/>
  <c r="L31" i="4" s="1"/>
  <c r="G33" i="4"/>
  <c r="H32" i="4"/>
  <c r="I32" i="4" s="1"/>
  <c r="J32" i="4" s="1"/>
  <c r="M32" i="6" l="1"/>
  <c r="N32" i="6" s="1"/>
  <c r="J34" i="6"/>
  <c r="L33" i="6"/>
  <c r="K33" i="6"/>
  <c r="K32" i="4"/>
  <c r="L32" i="4" s="1"/>
  <c r="M32" i="4" s="1"/>
  <c r="N32" i="4" s="1"/>
  <c r="M31" i="4"/>
  <c r="N31" i="4" s="1"/>
  <c r="G34" i="4"/>
  <c r="H33" i="4"/>
  <c r="I33" i="4" s="1"/>
  <c r="J33" i="4" s="1"/>
  <c r="J35" i="6" l="1"/>
  <c r="K34" i="6"/>
  <c r="L34" i="6" s="1"/>
  <c r="M33" i="6"/>
  <c r="N33" i="6" s="1"/>
  <c r="K33" i="4"/>
  <c r="L33" i="4" s="1"/>
  <c r="G35" i="4"/>
  <c r="H34" i="4"/>
  <c r="I34" i="4" s="1"/>
  <c r="J34" i="4" s="1"/>
  <c r="M34" i="6" l="1"/>
  <c r="N34" i="6" s="1"/>
  <c r="J36" i="6"/>
  <c r="L35" i="6"/>
  <c r="K35" i="6"/>
  <c r="K34" i="4"/>
  <c r="L34" i="4" s="1"/>
  <c r="M34" i="4" s="1"/>
  <c r="N34" i="4" s="1"/>
  <c r="M33" i="4"/>
  <c r="N33" i="4" s="1"/>
  <c r="G36" i="4"/>
  <c r="H35" i="4"/>
  <c r="I35" i="4" s="1"/>
  <c r="J35" i="4" s="1"/>
  <c r="J37" i="6" l="1"/>
  <c r="K36" i="6"/>
  <c r="L36" i="6" s="1"/>
  <c r="M35" i="6"/>
  <c r="N35" i="6" s="1"/>
  <c r="K35" i="4"/>
  <c r="L35" i="4" s="1"/>
  <c r="M35" i="4" s="1"/>
  <c r="N35" i="4" s="1"/>
  <c r="G37" i="4"/>
  <c r="H36" i="4"/>
  <c r="I36" i="4" s="1"/>
  <c r="J36" i="4" s="1"/>
  <c r="M36" i="6" l="1"/>
  <c r="N36" i="6" s="1"/>
  <c r="J38" i="6"/>
  <c r="L37" i="6"/>
  <c r="K37" i="6"/>
  <c r="K36" i="4"/>
  <c r="L36" i="4" s="1"/>
  <c r="G38" i="4"/>
  <c r="H37" i="4"/>
  <c r="I37" i="4" s="1"/>
  <c r="J37" i="4" s="1"/>
  <c r="J39" i="6" l="1"/>
  <c r="K38" i="6"/>
  <c r="L38" i="6" s="1"/>
  <c r="M37" i="6"/>
  <c r="N37" i="6" s="1"/>
  <c r="K37" i="4"/>
  <c r="L37" i="4" s="1"/>
  <c r="M37" i="4" s="1"/>
  <c r="N37" i="4" s="1"/>
  <c r="M36" i="4"/>
  <c r="N36" i="4" s="1"/>
  <c r="G39" i="4"/>
  <c r="H38" i="4"/>
  <c r="I38" i="4" s="1"/>
  <c r="J38" i="4" s="1"/>
  <c r="M38" i="6" l="1"/>
  <c r="N38" i="6" s="1"/>
  <c r="J40" i="6"/>
  <c r="L39" i="6"/>
  <c r="K39" i="6"/>
  <c r="K38" i="4"/>
  <c r="L38" i="4" s="1"/>
  <c r="M38" i="4" s="1"/>
  <c r="N38" i="4" s="1"/>
  <c r="G40" i="4"/>
  <c r="H39" i="4"/>
  <c r="I39" i="4" s="1"/>
  <c r="J39" i="4" s="1"/>
  <c r="J41" i="6" l="1"/>
  <c r="K40" i="6"/>
  <c r="L40" i="6" s="1"/>
  <c r="M39" i="6"/>
  <c r="N39" i="6" s="1"/>
  <c r="K39" i="4"/>
  <c r="L39" i="4" s="1"/>
  <c r="M39" i="4" s="1"/>
  <c r="N39" i="4" s="1"/>
  <c r="G41" i="4"/>
  <c r="H40" i="4"/>
  <c r="I40" i="4" s="1"/>
  <c r="J40" i="4" s="1"/>
  <c r="M40" i="6" l="1"/>
  <c r="N40" i="6" s="1"/>
  <c r="J42" i="6"/>
  <c r="L41" i="6"/>
  <c r="K41" i="6"/>
  <c r="K40" i="4"/>
  <c r="L40" i="4" s="1"/>
  <c r="M40" i="4" s="1"/>
  <c r="N40" i="4" s="1"/>
  <c r="G42" i="4"/>
  <c r="H41" i="4"/>
  <c r="I41" i="4" s="1"/>
  <c r="J41" i="4" s="1"/>
  <c r="J43" i="6" l="1"/>
  <c r="K42" i="6"/>
  <c r="L42" i="6" s="1"/>
  <c r="M41" i="6"/>
  <c r="N41" i="6" s="1"/>
  <c r="K41" i="4"/>
  <c r="L41" i="4" s="1"/>
  <c r="M41" i="4" s="1"/>
  <c r="N41" i="4" s="1"/>
  <c r="G43" i="4"/>
  <c r="H42" i="4"/>
  <c r="I42" i="4" s="1"/>
  <c r="J42" i="4" s="1"/>
  <c r="M42" i="6" l="1"/>
  <c r="N42" i="6" s="1"/>
  <c r="J44" i="6"/>
  <c r="L43" i="6"/>
  <c r="K43" i="6"/>
  <c r="T19" i="6"/>
  <c r="T18" i="4"/>
  <c r="K42" i="4"/>
  <c r="L42" i="4" s="1"/>
  <c r="G44" i="4"/>
  <c r="H43" i="4"/>
  <c r="I43" i="4" s="1"/>
  <c r="J43" i="4" s="1"/>
  <c r="J45" i="6" l="1"/>
  <c r="K44" i="6"/>
  <c r="L44" i="6" s="1"/>
  <c r="M43" i="6"/>
  <c r="N43" i="6" s="1"/>
  <c r="K43" i="4"/>
  <c r="L43" i="4" s="1"/>
  <c r="M43" i="4" s="1"/>
  <c r="N43" i="4" s="1"/>
  <c r="M42" i="4"/>
  <c r="N42" i="4" s="1"/>
  <c r="G45" i="4"/>
  <c r="H44" i="4"/>
  <c r="I44" i="4" s="1"/>
  <c r="J44" i="4" s="1"/>
  <c r="J46" i="6" l="1"/>
  <c r="K45" i="6"/>
  <c r="L45" i="6" s="1"/>
  <c r="M44" i="6"/>
  <c r="N44" i="6" s="1"/>
  <c r="K44" i="4"/>
  <c r="L44" i="4" s="1"/>
  <c r="G46" i="4"/>
  <c r="H45" i="4"/>
  <c r="I45" i="4" s="1"/>
  <c r="J45" i="4" s="1"/>
  <c r="M45" i="6" l="1"/>
  <c r="N45" i="6" s="1"/>
  <c r="J47" i="6"/>
  <c r="L46" i="6"/>
  <c r="K46" i="6"/>
  <c r="T20" i="6"/>
  <c r="K45" i="4"/>
  <c r="L45" i="4" s="1"/>
  <c r="M45" i="4" s="1"/>
  <c r="N45" i="4" s="1"/>
  <c r="M44" i="4"/>
  <c r="N44" i="4" s="1"/>
  <c r="G47" i="4"/>
  <c r="H46" i="4"/>
  <c r="I46" i="4" s="1"/>
  <c r="J46" i="4" s="1"/>
  <c r="J48" i="6" l="1"/>
  <c r="K47" i="6"/>
  <c r="L47" i="6" s="1"/>
  <c r="M46" i="6"/>
  <c r="N46" i="6" s="1"/>
  <c r="K46" i="4"/>
  <c r="L46" i="4" s="1"/>
  <c r="G48" i="4"/>
  <c r="H47" i="4"/>
  <c r="I47" i="4" s="1"/>
  <c r="J47" i="4" s="1"/>
  <c r="M47" i="6" l="1"/>
  <c r="N47" i="6" s="1"/>
  <c r="J49" i="6"/>
  <c r="L48" i="6"/>
  <c r="K48" i="6"/>
  <c r="K47" i="4"/>
  <c r="L47" i="4" s="1"/>
  <c r="M47" i="4" s="1"/>
  <c r="N47" i="4" s="1"/>
  <c r="M46" i="4"/>
  <c r="N46" i="4" s="1"/>
  <c r="G49" i="4"/>
  <c r="H48" i="4"/>
  <c r="I48" i="4" s="1"/>
  <c r="J48" i="4" s="1"/>
  <c r="J50" i="6" l="1"/>
  <c r="K49" i="6"/>
  <c r="L49" i="6" s="1"/>
  <c r="T21" i="6"/>
  <c r="M48" i="6"/>
  <c r="N48" i="6" s="1"/>
  <c r="K48" i="4"/>
  <c r="L48" i="4" s="1"/>
  <c r="M48" i="4" s="1"/>
  <c r="N48" i="4" s="1"/>
  <c r="G50" i="4"/>
  <c r="H49" i="4"/>
  <c r="I49" i="4" s="1"/>
  <c r="J49" i="4" s="1"/>
  <c r="M49" i="6" l="1"/>
  <c r="N49" i="6" s="1"/>
  <c r="J51" i="6"/>
  <c r="K50" i="6"/>
  <c r="L50" i="6" s="1"/>
  <c r="K49" i="4"/>
  <c r="L49" i="4" s="1"/>
  <c r="G51" i="4"/>
  <c r="H50" i="4"/>
  <c r="I50" i="4" s="1"/>
  <c r="J50" i="4" s="1"/>
  <c r="M50" i="6" l="1"/>
  <c r="N50" i="6" s="1"/>
  <c r="J52" i="6"/>
  <c r="L51" i="6"/>
  <c r="K51" i="6"/>
  <c r="K50" i="4"/>
  <c r="L50" i="4" s="1"/>
  <c r="M49" i="4"/>
  <c r="N49" i="4" s="1"/>
  <c r="G52" i="4"/>
  <c r="H51" i="4"/>
  <c r="I51" i="4" s="1"/>
  <c r="J51" i="4" s="1"/>
  <c r="J53" i="6" l="1"/>
  <c r="K52" i="6"/>
  <c r="L52" i="6" s="1"/>
  <c r="M51" i="6"/>
  <c r="N51" i="6" s="1"/>
  <c r="K51" i="4"/>
  <c r="L51" i="4" s="1"/>
  <c r="M50" i="4"/>
  <c r="N50" i="4" s="1"/>
  <c r="G53" i="4"/>
  <c r="H52" i="4"/>
  <c r="I52" i="4" s="1"/>
  <c r="J52" i="4" s="1"/>
  <c r="M52" i="6" l="1"/>
  <c r="N52" i="6" s="1"/>
  <c r="J54" i="6"/>
  <c r="L53" i="6"/>
  <c r="K53" i="6"/>
  <c r="K52" i="4"/>
  <c r="L52" i="4" s="1"/>
  <c r="M51" i="4"/>
  <c r="N51" i="4" s="1"/>
  <c r="G54" i="4"/>
  <c r="H53" i="4"/>
  <c r="I53" i="4" s="1"/>
  <c r="J53" i="4" s="1"/>
  <c r="J55" i="6" l="1"/>
  <c r="K54" i="6"/>
  <c r="L54" i="6" s="1"/>
  <c r="M53" i="6"/>
  <c r="N53" i="6" s="1"/>
  <c r="M52" i="4"/>
  <c r="N52" i="4" s="1"/>
  <c r="K53" i="4"/>
  <c r="L53" i="4" s="1"/>
  <c r="M53" i="4" s="1"/>
  <c r="N53" i="4" s="1"/>
  <c r="G55" i="4"/>
  <c r="H54" i="4"/>
  <c r="I54" i="4" s="1"/>
  <c r="J54" i="4" s="1"/>
  <c r="M54" i="6" l="1"/>
  <c r="N54" i="6" s="1"/>
  <c r="J56" i="6"/>
  <c r="L55" i="6"/>
  <c r="K55" i="6"/>
  <c r="K54" i="4"/>
  <c r="L54" i="4" s="1"/>
  <c r="G56" i="4"/>
  <c r="H55" i="4"/>
  <c r="I55" i="4" s="1"/>
  <c r="J55" i="4" s="1"/>
  <c r="T19" i="4" s="1"/>
  <c r="J57" i="6" l="1"/>
  <c r="K56" i="6"/>
  <c r="L56" i="6" s="1"/>
  <c r="M55" i="6"/>
  <c r="N55" i="6" s="1"/>
  <c r="K55" i="4"/>
  <c r="L55" i="4" s="1"/>
  <c r="M54" i="4"/>
  <c r="N54" i="4" s="1"/>
  <c r="G57" i="4"/>
  <c r="H56" i="4"/>
  <c r="I56" i="4" s="1"/>
  <c r="J56" i="4" s="1"/>
  <c r="M56" i="6" l="1"/>
  <c r="N56" i="6" s="1"/>
  <c r="J58" i="6"/>
  <c r="L57" i="6"/>
  <c r="K57" i="6"/>
  <c r="K56" i="4"/>
  <c r="L56" i="4" s="1"/>
  <c r="M56" i="4" s="1"/>
  <c r="N56" i="4" s="1"/>
  <c r="M55" i="4"/>
  <c r="N55" i="4" s="1"/>
  <c r="G58" i="4"/>
  <c r="H57" i="4"/>
  <c r="I57" i="4" s="1"/>
  <c r="J57" i="4" s="1"/>
  <c r="J59" i="6" l="1"/>
  <c r="K58" i="6"/>
  <c r="L58" i="6" s="1"/>
  <c r="M57" i="6"/>
  <c r="N57" i="6" s="1"/>
  <c r="K57" i="4"/>
  <c r="L57" i="4" s="1"/>
  <c r="M57" i="4" s="1"/>
  <c r="N57" i="4" s="1"/>
  <c r="G59" i="4"/>
  <c r="H58" i="4"/>
  <c r="I58" i="4" s="1"/>
  <c r="J58" i="4" s="1"/>
  <c r="M58" i="6" l="1"/>
  <c r="N58" i="6" s="1"/>
  <c r="J60" i="6"/>
  <c r="L59" i="6"/>
  <c r="K59" i="6"/>
  <c r="K58" i="4"/>
  <c r="L58" i="4" s="1"/>
  <c r="M58" i="4" s="1"/>
  <c r="N58" i="4" s="1"/>
  <c r="G60" i="4"/>
  <c r="H59" i="4"/>
  <c r="I59" i="4" s="1"/>
  <c r="J59" i="4" s="1"/>
  <c r="T20" i="4" s="1"/>
  <c r="J61" i="6" l="1"/>
  <c r="K60" i="6"/>
  <c r="L60" i="6" s="1"/>
  <c r="M59" i="6"/>
  <c r="N59" i="6" s="1"/>
  <c r="K59" i="4"/>
  <c r="L59" i="4" s="1"/>
  <c r="M59" i="4" s="1"/>
  <c r="N59" i="4" s="1"/>
  <c r="G61" i="4"/>
  <c r="H60" i="4"/>
  <c r="I60" i="4" s="1"/>
  <c r="J60" i="4" s="1"/>
  <c r="M60" i="6" l="1"/>
  <c r="N60" i="6" s="1"/>
  <c r="J62" i="6"/>
  <c r="L61" i="6"/>
  <c r="K61" i="6"/>
  <c r="K60" i="4"/>
  <c r="L60" i="4" s="1"/>
  <c r="G62" i="4"/>
  <c r="H61" i="4"/>
  <c r="I61" i="4" s="1"/>
  <c r="J61" i="4" s="1"/>
  <c r="J63" i="6" l="1"/>
  <c r="K62" i="6"/>
  <c r="L62" i="6" s="1"/>
  <c r="M61" i="6"/>
  <c r="N61" i="6" s="1"/>
  <c r="K61" i="4"/>
  <c r="L61" i="4" s="1"/>
  <c r="M60" i="4"/>
  <c r="N60" i="4" s="1"/>
  <c r="G63" i="4"/>
  <c r="H62" i="4"/>
  <c r="I62" i="4" s="1"/>
  <c r="J62" i="4" s="1"/>
  <c r="M62" i="6" l="1"/>
  <c r="N62" i="6" s="1"/>
  <c r="J64" i="6"/>
  <c r="L63" i="6"/>
  <c r="K63" i="6"/>
  <c r="K62" i="4"/>
  <c r="L62" i="4" s="1"/>
  <c r="M62" i="4" s="1"/>
  <c r="N62" i="4" s="1"/>
  <c r="M61" i="4"/>
  <c r="N61" i="4" s="1"/>
  <c r="G64" i="4"/>
  <c r="H63" i="4"/>
  <c r="I63" i="4" s="1"/>
  <c r="J63" i="4" s="1"/>
  <c r="J65" i="6" l="1"/>
  <c r="K64" i="6"/>
  <c r="L64" i="6" s="1"/>
  <c r="M63" i="6"/>
  <c r="N63" i="6" s="1"/>
  <c r="K63" i="4"/>
  <c r="L63" i="4" s="1"/>
  <c r="M63" i="4" s="1"/>
  <c r="N63" i="4" s="1"/>
  <c r="G65" i="4"/>
  <c r="H64" i="4"/>
  <c r="I64" i="4" s="1"/>
  <c r="J64" i="4" s="1"/>
  <c r="M64" i="6" l="1"/>
  <c r="N64" i="6" s="1"/>
  <c r="J66" i="6"/>
  <c r="L65" i="6"/>
  <c r="K65" i="6"/>
  <c r="K64" i="4"/>
  <c r="L64" i="4" s="1"/>
  <c r="G66" i="4"/>
  <c r="H65" i="4"/>
  <c r="I65" i="4" s="1"/>
  <c r="J65" i="4" s="1"/>
  <c r="J67" i="6" l="1"/>
  <c r="K66" i="6"/>
  <c r="L66" i="6" s="1"/>
  <c r="T22" i="6"/>
  <c r="M65" i="6"/>
  <c r="N65" i="6" s="1"/>
  <c r="M64" i="4"/>
  <c r="N64" i="4" s="1"/>
  <c r="K65" i="4"/>
  <c r="L65" i="4" s="1"/>
  <c r="M65" i="4" s="1"/>
  <c r="N65" i="4" s="1"/>
  <c r="G67" i="4"/>
  <c r="H66" i="4"/>
  <c r="I66" i="4" s="1"/>
  <c r="J66" i="4" s="1"/>
  <c r="M66" i="6" l="1"/>
  <c r="N66" i="6" s="1"/>
  <c r="J68" i="6"/>
  <c r="L67" i="6"/>
  <c r="K67" i="6"/>
  <c r="K66" i="4"/>
  <c r="L66" i="4" s="1"/>
  <c r="M66" i="4" s="1"/>
  <c r="N66" i="4" s="1"/>
  <c r="G68" i="4"/>
  <c r="H67" i="4"/>
  <c r="I67" i="4" s="1"/>
  <c r="J67" i="4" s="1"/>
  <c r="J69" i="6" l="1"/>
  <c r="K68" i="6"/>
  <c r="L68" i="6" s="1"/>
  <c r="M67" i="6"/>
  <c r="N67" i="6" s="1"/>
  <c r="K67" i="4"/>
  <c r="L67" i="4" s="1"/>
  <c r="M67" i="4" s="1"/>
  <c r="N67" i="4" s="1"/>
  <c r="G69" i="4"/>
  <c r="H68" i="4"/>
  <c r="I68" i="4" s="1"/>
  <c r="J68" i="4" s="1"/>
  <c r="M68" i="6" l="1"/>
  <c r="N68" i="6" s="1"/>
  <c r="J70" i="6"/>
  <c r="L69" i="6"/>
  <c r="K69" i="6"/>
  <c r="T23" i="6"/>
  <c r="K68" i="4"/>
  <c r="L68" i="4" s="1"/>
  <c r="G70" i="4"/>
  <c r="H69" i="4"/>
  <c r="I69" i="4" s="1"/>
  <c r="J69" i="4" s="1"/>
  <c r="J71" i="6" l="1"/>
  <c r="K70" i="6"/>
  <c r="L70" i="6" s="1"/>
  <c r="M69" i="6"/>
  <c r="N69" i="6" s="1"/>
  <c r="M68" i="4"/>
  <c r="N68" i="4" s="1"/>
  <c r="K69" i="4"/>
  <c r="L69" i="4" s="1"/>
  <c r="G71" i="4"/>
  <c r="H70" i="4"/>
  <c r="I70" i="4" s="1"/>
  <c r="J70" i="4" s="1"/>
  <c r="J72" i="6" l="1"/>
  <c r="K71" i="6"/>
  <c r="L71" i="6" s="1"/>
  <c r="M70" i="6"/>
  <c r="N70" i="6" s="1"/>
  <c r="K70" i="4"/>
  <c r="L70" i="4" s="1"/>
  <c r="M69" i="4"/>
  <c r="N69" i="4" s="1"/>
  <c r="G72" i="4"/>
  <c r="H71" i="4"/>
  <c r="I71" i="4" s="1"/>
  <c r="J71" i="4" s="1"/>
  <c r="M71" i="6" l="1"/>
  <c r="N71" i="6" s="1"/>
  <c r="J73" i="6"/>
  <c r="L72" i="6"/>
  <c r="K72" i="6"/>
  <c r="K71" i="4"/>
  <c r="L71" i="4" s="1"/>
  <c r="M71" i="4" s="1"/>
  <c r="N71" i="4" s="1"/>
  <c r="M70" i="4"/>
  <c r="N70" i="4" s="1"/>
  <c r="G73" i="4"/>
  <c r="H72" i="4"/>
  <c r="I72" i="4" s="1"/>
  <c r="J72" i="4" s="1"/>
  <c r="J74" i="6" l="1"/>
  <c r="K73" i="6"/>
  <c r="L73" i="6" s="1"/>
  <c r="M72" i="6"/>
  <c r="N72" i="6" s="1"/>
  <c r="K72" i="4"/>
  <c r="L72" i="4" s="1"/>
  <c r="G74" i="4"/>
  <c r="H73" i="4"/>
  <c r="I73" i="4" s="1"/>
  <c r="J73" i="4" s="1"/>
  <c r="M73" i="6" l="1"/>
  <c r="N73" i="6" s="1"/>
  <c r="J75" i="6"/>
  <c r="K74" i="6"/>
  <c r="L74" i="6" s="1"/>
  <c r="M72" i="4"/>
  <c r="N72" i="4" s="1"/>
  <c r="K73" i="4"/>
  <c r="L73" i="4" s="1"/>
  <c r="G75" i="4"/>
  <c r="H74" i="4"/>
  <c r="I74" i="4" s="1"/>
  <c r="J74" i="4" s="1"/>
  <c r="J76" i="6" l="1"/>
  <c r="K75" i="6"/>
  <c r="L75" i="6" s="1"/>
  <c r="M74" i="6"/>
  <c r="N74" i="6" s="1"/>
  <c r="M73" i="4"/>
  <c r="N73" i="4" s="1"/>
  <c r="K74" i="4"/>
  <c r="L74" i="4" s="1"/>
  <c r="G76" i="4"/>
  <c r="H75" i="4"/>
  <c r="I75" i="4" s="1"/>
  <c r="J75" i="4" s="1"/>
  <c r="M75" i="6" l="1"/>
  <c r="N75" i="6" s="1"/>
  <c r="J77" i="6"/>
  <c r="L76" i="6"/>
  <c r="K76" i="6"/>
  <c r="T24" i="6"/>
  <c r="M74" i="4"/>
  <c r="N74" i="4" s="1"/>
  <c r="K75" i="4"/>
  <c r="L75" i="4" s="1"/>
  <c r="G77" i="4"/>
  <c r="H76" i="4"/>
  <c r="I76" i="4" s="1"/>
  <c r="J76" i="4" s="1"/>
  <c r="J78" i="6" l="1"/>
  <c r="K77" i="6"/>
  <c r="L77" i="6" s="1"/>
  <c r="M76" i="6"/>
  <c r="N76" i="6" s="1"/>
  <c r="K76" i="4"/>
  <c r="L76" i="4" s="1"/>
  <c r="M76" i="4" s="1"/>
  <c r="N76" i="4" s="1"/>
  <c r="M75" i="4"/>
  <c r="N75" i="4" s="1"/>
  <c r="G78" i="4"/>
  <c r="H77" i="4"/>
  <c r="I77" i="4" s="1"/>
  <c r="J77" i="4" s="1"/>
  <c r="M77" i="6" l="1"/>
  <c r="N77" i="6" s="1"/>
  <c r="J79" i="6"/>
  <c r="L78" i="6"/>
  <c r="K78" i="6"/>
  <c r="K77" i="4"/>
  <c r="L77" i="4" s="1"/>
  <c r="M77" i="4" s="1"/>
  <c r="N77" i="4" s="1"/>
  <c r="G79" i="4"/>
  <c r="H78" i="4"/>
  <c r="I78" i="4" s="1"/>
  <c r="J78" i="4" s="1"/>
  <c r="J80" i="6" l="1"/>
  <c r="K79" i="6"/>
  <c r="L79" i="6" s="1"/>
  <c r="M79" i="6" s="1"/>
  <c r="N79" i="6" s="1"/>
  <c r="M78" i="6"/>
  <c r="N78" i="6" s="1"/>
  <c r="K78" i="4"/>
  <c r="L78" i="4" s="1"/>
  <c r="G80" i="4"/>
  <c r="H79" i="4"/>
  <c r="I79" i="4" s="1"/>
  <c r="J79" i="4" s="1"/>
  <c r="J81" i="6" l="1"/>
  <c r="K80" i="6"/>
  <c r="L80" i="6" s="1"/>
  <c r="M80" i="6" s="1"/>
  <c r="N80" i="6" s="1"/>
  <c r="K79" i="4"/>
  <c r="L79" i="4" s="1"/>
  <c r="M79" i="4" s="1"/>
  <c r="N79" i="4" s="1"/>
  <c r="M78" i="4"/>
  <c r="N78" i="4" s="1"/>
  <c r="G81" i="4"/>
  <c r="H80" i="4"/>
  <c r="I80" i="4" s="1"/>
  <c r="J80" i="4" s="1"/>
  <c r="J82" i="6" l="1"/>
  <c r="K81" i="6"/>
  <c r="L81" i="6" s="1"/>
  <c r="K80" i="4"/>
  <c r="L80" i="4" s="1"/>
  <c r="G82" i="4"/>
  <c r="H81" i="4"/>
  <c r="I81" i="4" s="1"/>
  <c r="J81" i="4" s="1"/>
  <c r="M81" i="6" l="1"/>
  <c r="N81" i="6" s="1"/>
  <c r="J83" i="6"/>
  <c r="L82" i="6"/>
  <c r="K82" i="6"/>
  <c r="M80" i="4"/>
  <c r="N80" i="4" s="1"/>
  <c r="K81" i="4"/>
  <c r="L81" i="4" s="1"/>
  <c r="M81" i="4" s="1"/>
  <c r="N81" i="4" s="1"/>
  <c r="G83" i="4"/>
  <c r="H82" i="4"/>
  <c r="I82" i="4" s="1"/>
  <c r="J82" i="4" s="1"/>
  <c r="J84" i="6" l="1"/>
  <c r="K83" i="6"/>
  <c r="L83" i="6" s="1"/>
  <c r="M82" i="6"/>
  <c r="N82" i="6" s="1"/>
  <c r="K82" i="4"/>
  <c r="L82" i="4" s="1"/>
  <c r="G84" i="4"/>
  <c r="H83" i="4"/>
  <c r="I83" i="4" s="1"/>
  <c r="J83" i="4" s="1"/>
  <c r="M83" i="6" l="1"/>
  <c r="N83" i="6" s="1"/>
  <c r="J85" i="6"/>
  <c r="K84" i="6"/>
  <c r="L84" i="6" s="1"/>
  <c r="K83" i="4"/>
  <c r="L83" i="4" s="1"/>
  <c r="M83" i="4" s="1"/>
  <c r="N83" i="4" s="1"/>
  <c r="M82" i="4"/>
  <c r="N82" i="4" s="1"/>
  <c r="G85" i="4"/>
  <c r="H84" i="4"/>
  <c r="I84" i="4" s="1"/>
  <c r="J84" i="4" s="1"/>
  <c r="J86" i="6" l="1"/>
  <c r="K85" i="6"/>
  <c r="L85" i="6" s="1"/>
  <c r="M84" i="6"/>
  <c r="N84" i="6" s="1"/>
  <c r="K84" i="4"/>
  <c r="L84" i="4" s="1"/>
  <c r="M84" i="4" s="1"/>
  <c r="N84" i="4" s="1"/>
  <c r="G86" i="4"/>
  <c r="H85" i="4"/>
  <c r="I85" i="4" s="1"/>
  <c r="J85" i="4" s="1"/>
  <c r="M85" i="6" l="1"/>
  <c r="N85" i="6" s="1"/>
  <c r="J87" i="6"/>
  <c r="L86" i="6"/>
  <c r="K86" i="6"/>
  <c r="K85" i="4"/>
  <c r="L85" i="4" s="1"/>
  <c r="M85" i="4" s="1"/>
  <c r="N85" i="4" s="1"/>
  <c r="G87" i="4"/>
  <c r="H86" i="4"/>
  <c r="I86" i="4" s="1"/>
  <c r="J86" i="4" s="1"/>
  <c r="J88" i="6" l="1"/>
  <c r="K87" i="6"/>
  <c r="L87" i="6" s="1"/>
  <c r="M86" i="6"/>
  <c r="N86" i="6" s="1"/>
  <c r="K86" i="4"/>
  <c r="L86" i="4" s="1"/>
  <c r="G88" i="4"/>
  <c r="H87" i="4"/>
  <c r="I87" i="4" s="1"/>
  <c r="J87" i="4" s="1"/>
  <c r="M87" i="6" l="1"/>
  <c r="N87" i="6" s="1"/>
  <c r="J89" i="6"/>
  <c r="L88" i="6"/>
  <c r="K88" i="6"/>
  <c r="T25" i="6"/>
  <c r="K87" i="4"/>
  <c r="L87" i="4" s="1"/>
  <c r="M86" i="4"/>
  <c r="N86" i="4" s="1"/>
  <c r="G89" i="4"/>
  <c r="H88" i="4"/>
  <c r="I88" i="4" s="1"/>
  <c r="J88" i="4" s="1"/>
  <c r="J90" i="6" l="1"/>
  <c r="K89" i="6"/>
  <c r="L89" i="6" s="1"/>
  <c r="M88" i="6"/>
  <c r="N88" i="6" s="1"/>
  <c r="K88" i="4"/>
  <c r="L88" i="4" s="1"/>
  <c r="M87" i="4"/>
  <c r="N87" i="4" s="1"/>
  <c r="G90" i="4"/>
  <c r="H89" i="4"/>
  <c r="I89" i="4" s="1"/>
  <c r="J89" i="4" s="1"/>
  <c r="M89" i="6" l="1"/>
  <c r="N89" i="6" s="1"/>
  <c r="J91" i="6"/>
  <c r="K90" i="6"/>
  <c r="L90" i="6" s="1"/>
  <c r="K89" i="4"/>
  <c r="L89" i="4" s="1"/>
  <c r="M89" i="4" s="1"/>
  <c r="N89" i="4" s="1"/>
  <c r="M88" i="4"/>
  <c r="N88" i="4" s="1"/>
  <c r="G91" i="4"/>
  <c r="H90" i="4"/>
  <c r="I90" i="4" s="1"/>
  <c r="J90" i="4" s="1"/>
  <c r="J92" i="6" l="1"/>
  <c r="K91" i="6"/>
  <c r="L91" i="6" s="1"/>
  <c r="M90" i="6"/>
  <c r="N90" i="6" s="1"/>
  <c r="K90" i="4"/>
  <c r="L90" i="4" s="1"/>
  <c r="G92" i="4"/>
  <c r="H91" i="4"/>
  <c r="I91" i="4" s="1"/>
  <c r="J91" i="4" s="1"/>
  <c r="M91" i="6" l="1"/>
  <c r="N91" i="6" s="1"/>
  <c r="J93" i="6"/>
  <c r="K92" i="6"/>
  <c r="L92" i="6" s="1"/>
  <c r="K91" i="4"/>
  <c r="L91" i="4" s="1"/>
  <c r="M90" i="4"/>
  <c r="N90" i="4" s="1"/>
  <c r="G93" i="4"/>
  <c r="H92" i="4"/>
  <c r="I92" i="4" s="1"/>
  <c r="J92" i="4" s="1"/>
  <c r="M92" i="6" l="1"/>
  <c r="N92" i="6" s="1"/>
  <c r="J94" i="6"/>
  <c r="K93" i="6"/>
  <c r="L93" i="6" s="1"/>
  <c r="T26" i="6"/>
  <c r="K92" i="4"/>
  <c r="L92" i="4" s="1"/>
  <c r="M92" i="4" s="1"/>
  <c r="N92" i="4" s="1"/>
  <c r="M91" i="4"/>
  <c r="N91" i="4" s="1"/>
  <c r="G94" i="4"/>
  <c r="H93" i="4"/>
  <c r="I93" i="4" s="1"/>
  <c r="J93" i="4" s="1"/>
  <c r="M93" i="6" l="1"/>
  <c r="N93" i="6" s="1"/>
  <c r="J95" i="6"/>
  <c r="K94" i="6"/>
  <c r="L94" i="6" s="1"/>
  <c r="K93" i="4"/>
  <c r="L93" i="4" s="1"/>
  <c r="M93" i="4" s="1"/>
  <c r="N93" i="4" s="1"/>
  <c r="G95" i="4"/>
  <c r="H94" i="4"/>
  <c r="I94" i="4" s="1"/>
  <c r="J94" i="4" s="1"/>
  <c r="M94" i="6" l="1"/>
  <c r="N94" i="6" s="1"/>
  <c r="J96" i="6"/>
  <c r="K95" i="6"/>
  <c r="L95" i="6" s="1"/>
  <c r="K94" i="4"/>
  <c r="L94" i="4" s="1"/>
  <c r="M94" i="4" s="1"/>
  <c r="N94" i="4" s="1"/>
  <c r="G96" i="4"/>
  <c r="H95" i="4"/>
  <c r="I95" i="4" s="1"/>
  <c r="J95" i="4" s="1"/>
  <c r="M95" i="6" l="1"/>
  <c r="N95" i="6" s="1"/>
  <c r="J97" i="6"/>
  <c r="K96" i="6"/>
  <c r="L96" i="6" s="1"/>
  <c r="K95" i="4"/>
  <c r="L95" i="4" s="1"/>
  <c r="M95" i="4" s="1"/>
  <c r="N95" i="4" s="1"/>
  <c r="G97" i="4"/>
  <c r="H96" i="4"/>
  <c r="I96" i="4" s="1"/>
  <c r="J96" i="4" s="1"/>
  <c r="M96" i="6" l="1"/>
  <c r="N96" i="6" s="1"/>
  <c r="J98" i="6"/>
  <c r="K97" i="6"/>
  <c r="L97" i="6" s="1"/>
  <c r="K96" i="4"/>
  <c r="L96" i="4" s="1"/>
  <c r="M96" i="4" s="1"/>
  <c r="N96" i="4" s="1"/>
  <c r="G98" i="4"/>
  <c r="H97" i="4"/>
  <c r="I97" i="4" s="1"/>
  <c r="J97" i="4" s="1"/>
  <c r="M97" i="6" l="1"/>
  <c r="N97" i="6" s="1"/>
  <c r="J99" i="6"/>
  <c r="K98" i="6"/>
  <c r="L98" i="6" s="1"/>
  <c r="K97" i="4"/>
  <c r="L97" i="4" s="1"/>
  <c r="M97" i="4" s="1"/>
  <c r="N97" i="4" s="1"/>
  <c r="G99" i="4"/>
  <c r="H98" i="4"/>
  <c r="I98" i="4" s="1"/>
  <c r="J98" i="4" s="1"/>
  <c r="M98" i="6" l="1"/>
  <c r="N98" i="6" s="1"/>
  <c r="J100" i="6"/>
  <c r="K99" i="6"/>
  <c r="L99" i="6" s="1"/>
  <c r="K98" i="4"/>
  <c r="L98" i="4" s="1"/>
  <c r="G100" i="4"/>
  <c r="H99" i="4"/>
  <c r="I99" i="4" s="1"/>
  <c r="J99" i="4" s="1"/>
  <c r="M99" i="6" l="1"/>
  <c r="N99" i="6" s="1"/>
  <c r="J101" i="6"/>
  <c r="L100" i="6"/>
  <c r="K100" i="6"/>
  <c r="K99" i="4"/>
  <c r="L99" i="4" s="1"/>
  <c r="M98" i="4"/>
  <c r="N98" i="4" s="1"/>
  <c r="G101" i="4"/>
  <c r="H100" i="4"/>
  <c r="I100" i="4" s="1"/>
  <c r="J100" i="4" s="1"/>
  <c r="J102" i="6" l="1"/>
  <c r="K101" i="6"/>
  <c r="L101" i="6" s="1"/>
  <c r="T27" i="6"/>
  <c r="M100" i="6"/>
  <c r="N100" i="6" s="1"/>
  <c r="K100" i="4"/>
  <c r="L100" i="4" s="1"/>
  <c r="M100" i="4" s="1"/>
  <c r="N100" i="4" s="1"/>
  <c r="M99" i="4"/>
  <c r="N99" i="4" s="1"/>
  <c r="G102" i="4"/>
  <c r="H101" i="4"/>
  <c r="I101" i="4" s="1"/>
  <c r="J101" i="4" s="1"/>
  <c r="T21" i="4" s="1"/>
  <c r="M101" i="6" l="1"/>
  <c r="N101" i="6" s="1"/>
  <c r="J103" i="6"/>
  <c r="K102" i="6"/>
  <c r="L102" i="6" s="1"/>
  <c r="K101" i="4"/>
  <c r="L101" i="4" s="1"/>
  <c r="M101" i="4" s="1"/>
  <c r="N101" i="4" s="1"/>
  <c r="G103" i="4"/>
  <c r="H102" i="4"/>
  <c r="I102" i="4" s="1"/>
  <c r="J102" i="4" s="1"/>
  <c r="M102" i="6" l="1"/>
  <c r="N102" i="6" s="1"/>
  <c r="J104" i="6"/>
  <c r="K103" i="6"/>
  <c r="L103" i="6" s="1"/>
  <c r="K102" i="4"/>
  <c r="L102" i="4" s="1"/>
  <c r="G104" i="4"/>
  <c r="H103" i="4"/>
  <c r="I103" i="4" s="1"/>
  <c r="J103" i="4" s="1"/>
  <c r="M103" i="6" l="1"/>
  <c r="N103" i="6" s="1"/>
  <c r="J105" i="6"/>
  <c r="K104" i="6"/>
  <c r="L104" i="6" s="1"/>
  <c r="K103" i="4"/>
  <c r="L103" i="4" s="1"/>
  <c r="M102" i="4"/>
  <c r="N102" i="4" s="1"/>
  <c r="G105" i="4"/>
  <c r="H104" i="4"/>
  <c r="I104" i="4" s="1"/>
  <c r="J104" i="4" s="1"/>
  <c r="M104" i="6" l="1"/>
  <c r="N104" i="6" s="1"/>
  <c r="J106" i="6"/>
  <c r="K105" i="6"/>
  <c r="L105" i="6" s="1"/>
  <c r="K104" i="4"/>
  <c r="L104" i="4" s="1"/>
  <c r="M104" i="4" s="1"/>
  <c r="N104" i="4" s="1"/>
  <c r="M103" i="4"/>
  <c r="N103" i="4" s="1"/>
  <c r="G106" i="4"/>
  <c r="H105" i="4"/>
  <c r="I105" i="4" s="1"/>
  <c r="J105" i="4" s="1"/>
  <c r="M105" i="6" l="1"/>
  <c r="N105" i="6" s="1"/>
  <c r="J107" i="6"/>
  <c r="K106" i="6"/>
  <c r="L106" i="6" s="1"/>
  <c r="K105" i="4"/>
  <c r="L105" i="4" s="1"/>
  <c r="G107" i="4"/>
  <c r="H106" i="4"/>
  <c r="I106" i="4" s="1"/>
  <c r="J106" i="4" s="1"/>
  <c r="M106" i="6" l="1"/>
  <c r="N106" i="6" s="1"/>
  <c r="J108" i="6"/>
  <c r="K107" i="6"/>
  <c r="L107" i="6" s="1"/>
  <c r="K106" i="4"/>
  <c r="L106" i="4" s="1"/>
  <c r="M106" i="4" s="1"/>
  <c r="N106" i="4" s="1"/>
  <c r="M105" i="4"/>
  <c r="N105" i="4" s="1"/>
  <c r="G108" i="4"/>
  <c r="H107" i="4"/>
  <c r="I107" i="4" s="1"/>
  <c r="J107" i="4" s="1"/>
  <c r="M107" i="6" l="1"/>
  <c r="N107" i="6" s="1"/>
  <c r="J109" i="6"/>
  <c r="K108" i="6"/>
  <c r="L108" i="6" s="1"/>
  <c r="T28" i="6"/>
  <c r="K107" i="4"/>
  <c r="L107" i="4" s="1"/>
  <c r="G109" i="4"/>
  <c r="H108" i="4"/>
  <c r="I108" i="4" s="1"/>
  <c r="J108" i="4" s="1"/>
  <c r="M108" i="6" l="1"/>
  <c r="N108" i="6" s="1"/>
  <c r="J110" i="6"/>
  <c r="L109" i="6"/>
  <c r="K109" i="6"/>
  <c r="K108" i="4"/>
  <c r="L108" i="4" s="1"/>
  <c r="M107" i="4"/>
  <c r="N107" i="4" s="1"/>
  <c r="G110" i="4"/>
  <c r="H109" i="4"/>
  <c r="I109" i="4" s="1"/>
  <c r="J109" i="4" s="1"/>
  <c r="J111" i="6" l="1"/>
  <c r="K110" i="6"/>
  <c r="L110" i="6" s="1"/>
  <c r="T29" i="6"/>
  <c r="M109" i="6"/>
  <c r="N109" i="6" s="1"/>
  <c r="K109" i="4"/>
  <c r="L109" i="4" s="1"/>
  <c r="M109" i="4" s="1"/>
  <c r="N109" i="4" s="1"/>
  <c r="M108" i="4"/>
  <c r="N108" i="4" s="1"/>
  <c r="G111" i="4"/>
  <c r="H110" i="4"/>
  <c r="I110" i="4" s="1"/>
  <c r="J110" i="4" s="1"/>
  <c r="M110" i="6" l="1"/>
  <c r="N110" i="6" s="1"/>
  <c r="J112" i="6"/>
  <c r="L111" i="6"/>
  <c r="K111" i="6"/>
  <c r="K110" i="4"/>
  <c r="L110" i="4" s="1"/>
  <c r="M110" i="4" s="1"/>
  <c r="N110" i="4" s="1"/>
  <c r="G112" i="4"/>
  <c r="H111" i="4"/>
  <c r="I111" i="4" s="1"/>
  <c r="J111" i="4" s="1"/>
  <c r="J113" i="6" l="1"/>
  <c r="K112" i="6"/>
  <c r="L112" i="6" s="1"/>
  <c r="M111" i="6"/>
  <c r="N111" i="6" s="1"/>
  <c r="K111" i="4"/>
  <c r="L111" i="4" s="1"/>
  <c r="M111" i="4" s="1"/>
  <c r="N111" i="4" s="1"/>
  <c r="G113" i="4"/>
  <c r="H112" i="4"/>
  <c r="I112" i="4" s="1"/>
  <c r="J112" i="4" s="1"/>
  <c r="J114" i="6" l="1"/>
  <c r="K113" i="6"/>
  <c r="L113" i="6" s="1"/>
  <c r="M112" i="6"/>
  <c r="N112" i="6" s="1"/>
  <c r="K112" i="4"/>
  <c r="L112" i="4" s="1"/>
  <c r="M112" i="4" s="1"/>
  <c r="N112" i="4" s="1"/>
  <c r="G114" i="4"/>
  <c r="H113" i="4"/>
  <c r="I113" i="4" s="1"/>
  <c r="J113" i="4" s="1"/>
  <c r="M113" i="6" l="1"/>
  <c r="N113" i="6" s="1"/>
  <c r="J115" i="6"/>
  <c r="L114" i="6"/>
  <c r="K114" i="6"/>
  <c r="K113" i="4"/>
  <c r="L113" i="4" s="1"/>
  <c r="M113" i="4" s="1"/>
  <c r="N113" i="4" s="1"/>
  <c r="G115" i="4"/>
  <c r="H114" i="4"/>
  <c r="I114" i="4" s="1"/>
  <c r="J114" i="4" s="1"/>
  <c r="T22" i="4" s="1"/>
  <c r="J116" i="6" l="1"/>
  <c r="K115" i="6"/>
  <c r="L115" i="6" s="1"/>
  <c r="M114" i="6"/>
  <c r="N114" i="6" s="1"/>
  <c r="K114" i="4"/>
  <c r="L114" i="4" s="1"/>
  <c r="M114" i="4" s="1"/>
  <c r="N114" i="4" s="1"/>
  <c r="G116" i="4"/>
  <c r="H115" i="4"/>
  <c r="I115" i="4" s="1"/>
  <c r="J115" i="4" s="1"/>
  <c r="M115" i="6" l="1"/>
  <c r="N115" i="6" s="1"/>
  <c r="J117" i="6"/>
  <c r="K116" i="6"/>
  <c r="L116" i="6" s="1"/>
  <c r="K115" i="4"/>
  <c r="L115" i="4" s="1"/>
  <c r="M115" i="4" s="1"/>
  <c r="N115" i="4" s="1"/>
  <c r="G117" i="4"/>
  <c r="H116" i="4"/>
  <c r="I116" i="4" s="1"/>
  <c r="J116" i="4" s="1"/>
  <c r="M116" i="6" l="1"/>
  <c r="N116" i="6" s="1"/>
  <c r="J118" i="6"/>
  <c r="K117" i="6"/>
  <c r="L117" i="6" s="1"/>
  <c r="K116" i="4"/>
  <c r="L116" i="4" s="1"/>
  <c r="M116" i="4" s="1"/>
  <c r="N116" i="4" s="1"/>
  <c r="G118" i="4"/>
  <c r="H117" i="4"/>
  <c r="I117" i="4" s="1"/>
  <c r="J117" i="4" s="1"/>
  <c r="M117" i="6" l="1"/>
  <c r="N117" i="6" s="1"/>
  <c r="J119" i="6"/>
  <c r="K118" i="6"/>
  <c r="L118" i="6" s="1"/>
  <c r="K117" i="4"/>
  <c r="L117" i="4" s="1"/>
  <c r="M117" i="4" s="1"/>
  <c r="N117" i="4" s="1"/>
  <c r="G119" i="4"/>
  <c r="H118" i="4"/>
  <c r="I118" i="4" s="1"/>
  <c r="J118" i="4" s="1"/>
  <c r="M118" i="6" l="1"/>
  <c r="N118" i="6" s="1"/>
  <c r="J120" i="6"/>
  <c r="L119" i="6"/>
  <c r="K119" i="6"/>
  <c r="K118" i="4"/>
  <c r="L118" i="4" s="1"/>
  <c r="M118" i="4" s="1"/>
  <c r="N118" i="4" s="1"/>
  <c r="G120" i="4"/>
  <c r="H119" i="4"/>
  <c r="I119" i="4" s="1"/>
  <c r="J119" i="4" s="1"/>
  <c r="J121" i="6" l="1"/>
  <c r="K120" i="6"/>
  <c r="L120" i="6" s="1"/>
  <c r="M119" i="6"/>
  <c r="N119" i="6" s="1"/>
  <c r="K119" i="4"/>
  <c r="L119" i="4" s="1"/>
  <c r="M119" i="4" s="1"/>
  <c r="N119" i="4" s="1"/>
  <c r="G121" i="4"/>
  <c r="H120" i="4"/>
  <c r="I120" i="4" s="1"/>
  <c r="J120" i="4" s="1"/>
  <c r="J122" i="6" l="1"/>
  <c r="K121" i="6"/>
  <c r="L121" i="6" s="1"/>
  <c r="M120" i="6"/>
  <c r="N120" i="6" s="1"/>
  <c r="K120" i="4"/>
  <c r="L120" i="4" s="1"/>
  <c r="M120" i="4" s="1"/>
  <c r="N120" i="4" s="1"/>
  <c r="G122" i="4"/>
  <c r="H121" i="4"/>
  <c r="I121" i="4" s="1"/>
  <c r="J121" i="4" s="1"/>
  <c r="T23" i="4" s="1"/>
  <c r="M121" i="6" l="1"/>
  <c r="N121" i="6" s="1"/>
  <c r="J123" i="6"/>
  <c r="K122" i="6"/>
  <c r="L122" i="6" s="1"/>
  <c r="K121" i="4"/>
  <c r="L121" i="4" s="1"/>
  <c r="M121" i="4" s="1"/>
  <c r="N121" i="4" s="1"/>
  <c r="G123" i="4"/>
  <c r="H122" i="4"/>
  <c r="I122" i="4" s="1"/>
  <c r="J122" i="4" s="1"/>
  <c r="M122" i="6" l="1"/>
  <c r="N122" i="6" s="1"/>
  <c r="J124" i="6"/>
  <c r="K123" i="6"/>
  <c r="L123" i="6" s="1"/>
  <c r="K122" i="4"/>
  <c r="L122" i="4" s="1"/>
  <c r="M122" i="4" s="1"/>
  <c r="N122" i="4" s="1"/>
  <c r="G124" i="4"/>
  <c r="H123" i="4"/>
  <c r="I123" i="4" s="1"/>
  <c r="J123" i="4" s="1"/>
  <c r="M123" i="6" l="1"/>
  <c r="N123" i="6" s="1"/>
  <c r="J125" i="6"/>
  <c r="K124" i="6"/>
  <c r="L124" i="6" s="1"/>
  <c r="K123" i="4"/>
  <c r="L123" i="4" s="1"/>
  <c r="M123" i="4" s="1"/>
  <c r="N123" i="4" s="1"/>
  <c r="G125" i="4"/>
  <c r="H124" i="4"/>
  <c r="I124" i="4" s="1"/>
  <c r="J124" i="4" s="1"/>
  <c r="M124" i="6" l="1"/>
  <c r="N124" i="6" s="1"/>
  <c r="J126" i="6"/>
  <c r="K125" i="6"/>
  <c r="L125" i="6" s="1"/>
  <c r="K124" i="4"/>
  <c r="L124" i="4" s="1"/>
  <c r="M124" i="4" s="1"/>
  <c r="N124" i="4" s="1"/>
  <c r="G126" i="4"/>
  <c r="H125" i="4"/>
  <c r="I125" i="4" s="1"/>
  <c r="J125" i="4" s="1"/>
  <c r="M125" i="6" l="1"/>
  <c r="N125" i="6" s="1"/>
  <c r="J127" i="6"/>
  <c r="L126" i="6"/>
  <c r="K126" i="6"/>
  <c r="K125" i="4"/>
  <c r="L125" i="4" s="1"/>
  <c r="M125" i="4" s="1"/>
  <c r="N125" i="4" s="1"/>
  <c r="G127" i="4"/>
  <c r="H126" i="4"/>
  <c r="I126" i="4" s="1"/>
  <c r="J126" i="4" s="1"/>
  <c r="J128" i="6" l="1"/>
  <c r="K127" i="6"/>
  <c r="L127" i="6" s="1"/>
  <c r="M126" i="6"/>
  <c r="N126" i="6" s="1"/>
  <c r="K126" i="4"/>
  <c r="L126" i="4" s="1"/>
  <c r="M126" i="4" s="1"/>
  <c r="N126" i="4" s="1"/>
  <c r="G128" i="4"/>
  <c r="H127" i="4"/>
  <c r="I127" i="4" s="1"/>
  <c r="J127" i="4" s="1"/>
  <c r="J129" i="6" l="1"/>
  <c r="K128" i="6"/>
  <c r="L128" i="6" s="1"/>
  <c r="M127" i="6"/>
  <c r="N127" i="6" s="1"/>
  <c r="K127" i="4"/>
  <c r="L127" i="4" s="1"/>
  <c r="M127" i="4" s="1"/>
  <c r="N127" i="4" s="1"/>
  <c r="G129" i="4"/>
  <c r="H128" i="4"/>
  <c r="I128" i="4" s="1"/>
  <c r="J128" i="4" s="1"/>
  <c r="J130" i="6" l="1"/>
  <c r="K129" i="6"/>
  <c r="L129" i="6" s="1"/>
  <c r="M129" i="6" s="1"/>
  <c r="N129" i="6" s="1"/>
  <c r="M128" i="6"/>
  <c r="N128" i="6" s="1"/>
  <c r="K128" i="4"/>
  <c r="L128" i="4" s="1"/>
  <c r="M128" i="4" s="1"/>
  <c r="N128" i="4" s="1"/>
  <c r="G130" i="4"/>
  <c r="H129" i="4"/>
  <c r="I129" i="4" s="1"/>
  <c r="J129" i="4" s="1"/>
  <c r="J131" i="6" l="1"/>
  <c r="K130" i="6"/>
  <c r="L130" i="6" s="1"/>
  <c r="M130" i="6" s="1"/>
  <c r="N130" i="6" s="1"/>
  <c r="K129" i="4"/>
  <c r="L129" i="4" s="1"/>
  <c r="M129" i="4" s="1"/>
  <c r="N129" i="4" s="1"/>
  <c r="G131" i="4"/>
  <c r="H130" i="4"/>
  <c r="I130" i="4" s="1"/>
  <c r="J130" i="4" s="1"/>
  <c r="J132" i="6" l="1"/>
  <c r="K131" i="6"/>
  <c r="L131" i="6" s="1"/>
  <c r="M131" i="6" s="1"/>
  <c r="N131" i="6" s="1"/>
  <c r="K130" i="4"/>
  <c r="L130" i="4" s="1"/>
  <c r="M130" i="4" s="1"/>
  <c r="N130" i="4" s="1"/>
  <c r="G132" i="4"/>
  <c r="H131" i="4"/>
  <c r="I131" i="4" s="1"/>
  <c r="J131" i="4" s="1"/>
  <c r="J133" i="6" l="1"/>
  <c r="K132" i="6"/>
  <c r="L132" i="6" s="1"/>
  <c r="K131" i="4"/>
  <c r="L131" i="4" s="1"/>
  <c r="M131" i="4" s="1"/>
  <c r="N131" i="4" s="1"/>
  <c r="G133" i="4"/>
  <c r="H132" i="4"/>
  <c r="I132" i="4" s="1"/>
  <c r="J132" i="4" s="1"/>
  <c r="J134" i="6" l="1"/>
  <c r="K133" i="6"/>
  <c r="L133" i="6" s="1"/>
  <c r="M132" i="6"/>
  <c r="N132" i="6" s="1"/>
  <c r="K132" i="4"/>
  <c r="L132" i="4" s="1"/>
  <c r="G134" i="4"/>
  <c r="H133" i="4"/>
  <c r="I133" i="4" s="1"/>
  <c r="J133" i="4" s="1"/>
  <c r="J135" i="6" l="1"/>
  <c r="K134" i="6"/>
  <c r="L134" i="6" s="1"/>
  <c r="M133" i="6"/>
  <c r="N133" i="6" s="1"/>
  <c r="K133" i="4"/>
  <c r="L133" i="4" s="1"/>
  <c r="M132" i="4"/>
  <c r="N132" i="4" s="1"/>
  <c r="G135" i="4"/>
  <c r="H134" i="4"/>
  <c r="I134" i="4" s="1"/>
  <c r="J134" i="4" s="1"/>
  <c r="J136" i="6" l="1"/>
  <c r="K135" i="6"/>
  <c r="L135" i="6" s="1"/>
  <c r="M134" i="6"/>
  <c r="N134" i="6" s="1"/>
  <c r="K134" i="4"/>
  <c r="L134" i="4" s="1"/>
  <c r="M134" i="4" s="1"/>
  <c r="N134" i="4" s="1"/>
  <c r="M133" i="4"/>
  <c r="N133" i="4" s="1"/>
  <c r="G136" i="4"/>
  <c r="H135" i="4"/>
  <c r="I135" i="4" s="1"/>
  <c r="J135" i="4" s="1"/>
  <c r="M135" i="6" l="1"/>
  <c r="N135" i="6" s="1"/>
  <c r="J137" i="6"/>
  <c r="L136" i="6"/>
  <c r="K136" i="6"/>
  <c r="K135" i="4"/>
  <c r="L135" i="4" s="1"/>
  <c r="M135" i="4" s="1"/>
  <c r="N135" i="4" s="1"/>
  <c r="G137" i="4"/>
  <c r="H136" i="4"/>
  <c r="I136" i="4" s="1"/>
  <c r="J136" i="4" s="1"/>
  <c r="J138" i="6" l="1"/>
  <c r="K137" i="6"/>
  <c r="L137" i="6" s="1"/>
  <c r="M136" i="6"/>
  <c r="N136" i="6" s="1"/>
  <c r="K136" i="4"/>
  <c r="L136" i="4" s="1"/>
  <c r="M136" i="4" s="1"/>
  <c r="N136" i="4" s="1"/>
  <c r="G138" i="4"/>
  <c r="H137" i="4"/>
  <c r="I137" i="4" s="1"/>
  <c r="J137" i="4" s="1"/>
  <c r="M137" i="6" l="1"/>
  <c r="N137" i="6" s="1"/>
  <c r="J139" i="6"/>
  <c r="L138" i="6"/>
  <c r="K138" i="6"/>
  <c r="K137" i="4"/>
  <c r="L137" i="4" s="1"/>
  <c r="M137" i="4" s="1"/>
  <c r="N137" i="4" s="1"/>
  <c r="G139" i="4"/>
  <c r="H138" i="4"/>
  <c r="I138" i="4" s="1"/>
  <c r="J138" i="4" s="1"/>
  <c r="J140" i="6" l="1"/>
  <c r="K139" i="6"/>
  <c r="L139" i="6" s="1"/>
  <c r="M138" i="6"/>
  <c r="N138" i="6" s="1"/>
  <c r="K138" i="4"/>
  <c r="L138" i="4" s="1"/>
  <c r="M138" i="4" s="1"/>
  <c r="N138" i="4" s="1"/>
  <c r="G140" i="4"/>
  <c r="H139" i="4"/>
  <c r="I139" i="4" s="1"/>
  <c r="J139" i="4" s="1"/>
  <c r="M139" i="6" l="1"/>
  <c r="N139" i="6" s="1"/>
  <c r="J141" i="6"/>
  <c r="K140" i="6"/>
  <c r="L140" i="6" s="1"/>
  <c r="K139" i="4"/>
  <c r="L139" i="4" s="1"/>
  <c r="M139" i="4" s="1"/>
  <c r="N139" i="4" s="1"/>
  <c r="G141" i="4"/>
  <c r="H140" i="4"/>
  <c r="I140" i="4" s="1"/>
  <c r="J140" i="4" s="1"/>
  <c r="M140" i="6" l="1"/>
  <c r="N140" i="6" s="1"/>
  <c r="J142" i="6"/>
  <c r="K141" i="6"/>
  <c r="L141" i="6" s="1"/>
  <c r="K140" i="4"/>
  <c r="L140" i="4" s="1"/>
  <c r="M140" i="4" s="1"/>
  <c r="N140" i="4" s="1"/>
  <c r="G142" i="4"/>
  <c r="H141" i="4"/>
  <c r="I141" i="4" s="1"/>
  <c r="J141" i="4" s="1"/>
  <c r="M141" i="6" l="1"/>
  <c r="N141" i="6" s="1"/>
  <c r="J143" i="6"/>
  <c r="K142" i="6"/>
  <c r="L142" i="6" s="1"/>
  <c r="K141" i="4"/>
  <c r="L141" i="4" s="1"/>
  <c r="M141" i="4" s="1"/>
  <c r="N141" i="4" s="1"/>
  <c r="G143" i="4"/>
  <c r="H142" i="4"/>
  <c r="I142" i="4" s="1"/>
  <c r="J142" i="4" s="1"/>
  <c r="T24" i="4" s="1"/>
  <c r="M142" i="6" l="1"/>
  <c r="N142" i="6" s="1"/>
  <c r="J144" i="6"/>
  <c r="K143" i="6"/>
  <c r="L143" i="6" s="1"/>
  <c r="K142" i="4"/>
  <c r="L142" i="4" s="1"/>
  <c r="M142" i="4" s="1"/>
  <c r="N142" i="4" s="1"/>
  <c r="G144" i="4"/>
  <c r="H143" i="4"/>
  <c r="I143" i="4" s="1"/>
  <c r="J143" i="4" s="1"/>
  <c r="M143" i="6" l="1"/>
  <c r="N143" i="6" s="1"/>
  <c r="J145" i="6"/>
  <c r="K144" i="6"/>
  <c r="L144" i="6" s="1"/>
  <c r="K143" i="4"/>
  <c r="L143" i="4" s="1"/>
  <c r="M143" i="4" s="1"/>
  <c r="N143" i="4" s="1"/>
  <c r="G145" i="4"/>
  <c r="H144" i="4"/>
  <c r="I144" i="4" s="1"/>
  <c r="J144" i="4" s="1"/>
  <c r="M144" i="6" l="1"/>
  <c r="N144" i="6" s="1"/>
  <c r="J146" i="6"/>
  <c r="K145" i="6"/>
  <c r="L145" i="6" s="1"/>
  <c r="K144" i="4"/>
  <c r="L144" i="4" s="1"/>
  <c r="M144" i="4" s="1"/>
  <c r="N144" i="4" s="1"/>
  <c r="G146" i="4"/>
  <c r="H145" i="4"/>
  <c r="I145" i="4" s="1"/>
  <c r="J145" i="4" s="1"/>
  <c r="M145" i="6" l="1"/>
  <c r="N145" i="6" s="1"/>
  <c r="J147" i="6"/>
  <c r="K146" i="6"/>
  <c r="L146" i="6" s="1"/>
  <c r="K145" i="4"/>
  <c r="L145" i="4" s="1"/>
  <c r="M145" i="4" s="1"/>
  <c r="N145" i="4" s="1"/>
  <c r="G147" i="4"/>
  <c r="H146" i="4"/>
  <c r="I146" i="4" s="1"/>
  <c r="J146" i="4" s="1"/>
  <c r="M146" i="6" l="1"/>
  <c r="N146" i="6" s="1"/>
  <c r="J148" i="6"/>
  <c r="K147" i="6"/>
  <c r="L147" i="6" s="1"/>
  <c r="T30" i="6"/>
  <c r="K146" i="4"/>
  <c r="L146" i="4" s="1"/>
  <c r="M146" i="4" s="1"/>
  <c r="N146" i="4" s="1"/>
  <c r="G148" i="4"/>
  <c r="H147" i="4"/>
  <c r="I147" i="4" s="1"/>
  <c r="J147" i="4" s="1"/>
  <c r="M147" i="6" l="1"/>
  <c r="N147" i="6" s="1"/>
  <c r="J149" i="6"/>
  <c r="L148" i="6"/>
  <c r="K148" i="6"/>
  <c r="T31" i="6"/>
  <c r="K147" i="4"/>
  <c r="L147" i="4" s="1"/>
  <c r="M147" i="4" s="1"/>
  <c r="N147" i="4" s="1"/>
  <c r="G149" i="4"/>
  <c r="H148" i="4"/>
  <c r="I148" i="4" s="1"/>
  <c r="J148" i="4" s="1"/>
  <c r="J150" i="6" l="1"/>
  <c r="K149" i="6"/>
  <c r="L149" i="6" s="1"/>
  <c r="M148" i="6"/>
  <c r="N148" i="6" s="1"/>
  <c r="K148" i="4"/>
  <c r="L148" i="4" s="1"/>
  <c r="M148" i="4" s="1"/>
  <c r="N148" i="4" s="1"/>
  <c r="G150" i="4"/>
  <c r="H149" i="4"/>
  <c r="I149" i="4" s="1"/>
  <c r="J149" i="4" s="1"/>
  <c r="J151" i="6" l="1"/>
  <c r="K150" i="6"/>
  <c r="L150" i="6" s="1"/>
  <c r="M149" i="6"/>
  <c r="N149" i="6" s="1"/>
  <c r="K149" i="4"/>
  <c r="L149" i="4" s="1"/>
  <c r="M149" i="4" s="1"/>
  <c r="N149" i="4" s="1"/>
  <c r="G151" i="4"/>
  <c r="H150" i="4"/>
  <c r="I150" i="4" s="1"/>
  <c r="J150" i="4" s="1"/>
  <c r="M150" i="6" l="1"/>
  <c r="N150" i="6" s="1"/>
  <c r="K151" i="6"/>
  <c r="L151" i="6" s="1"/>
  <c r="J152" i="6"/>
  <c r="K150" i="4"/>
  <c r="L150" i="4" s="1"/>
  <c r="M150" i="4" s="1"/>
  <c r="N150" i="4" s="1"/>
  <c r="G152" i="4"/>
  <c r="H151" i="4"/>
  <c r="I151" i="4" s="1"/>
  <c r="J151" i="4" s="1"/>
  <c r="M151" i="6" l="1"/>
  <c r="N151" i="6" s="1"/>
  <c r="K152" i="6"/>
  <c r="L152" i="6" s="1"/>
  <c r="J153" i="6"/>
  <c r="K151" i="4"/>
  <c r="L151" i="4" s="1"/>
  <c r="M151" i="4" s="1"/>
  <c r="N151" i="4" s="1"/>
  <c r="G153" i="4"/>
  <c r="H152" i="4"/>
  <c r="I152" i="4" s="1"/>
  <c r="J152" i="4" s="1"/>
  <c r="J154" i="6" l="1"/>
  <c r="K153" i="6"/>
  <c r="L153" i="6" s="1"/>
  <c r="M152" i="6"/>
  <c r="N152" i="6" s="1"/>
  <c r="K152" i="4"/>
  <c r="L152" i="4" s="1"/>
  <c r="M152" i="4" s="1"/>
  <c r="N152" i="4" s="1"/>
  <c r="G154" i="4"/>
  <c r="H153" i="4"/>
  <c r="I153" i="4" s="1"/>
  <c r="J153" i="4" s="1"/>
  <c r="J155" i="6" l="1"/>
  <c r="T32" i="6" s="1"/>
  <c r="K154" i="6"/>
  <c r="L154" i="6" s="1"/>
  <c r="M153" i="6"/>
  <c r="N153" i="6" s="1"/>
  <c r="K153" i="4"/>
  <c r="L153" i="4" s="1"/>
  <c r="M153" i="4" s="1"/>
  <c r="N153" i="4" s="1"/>
  <c r="G155" i="4"/>
  <c r="H154" i="4"/>
  <c r="I154" i="4" s="1"/>
  <c r="J154" i="4" s="1"/>
  <c r="K155" i="6" l="1"/>
  <c r="L155" i="6" s="1"/>
  <c r="J156" i="6"/>
  <c r="M154" i="6"/>
  <c r="N154" i="6" s="1"/>
  <c r="K154" i="4"/>
  <c r="L154" i="4" s="1"/>
  <c r="M154" i="4" s="1"/>
  <c r="N154" i="4" s="1"/>
  <c r="G156" i="4"/>
  <c r="H155" i="4"/>
  <c r="I155" i="4" s="1"/>
  <c r="J155" i="4" s="1"/>
  <c r="M155" i="6" l="1"/>
  <c r="N155" i="6" s="1"/>
  <c r="K156" i="6"/>
  <c r="L156" i="6" s="1"/>
  <c r="J157" i="6"/>
  <c r="T25" i="4"/>
  <c r="K155" i="4"/>
  <c r="L155" i="4" s="1"/>
  <c r="M155" i="4" s="1"/>
  <c r="N155" i="4" s="1"/>
  <c r="G157" i="4"/>
  <c r="H156" i="4"/>
  <c r="I156" i="4" s="1"/>
  <c r="J156" i="4" s="1"/>
  <c r="J158" i="6" l="1"/>
  <c r="K157" i="6"/>
  <c r="L157" i="6" s="1"/>
  <c r="M156" i="6"/>
  <c r="N156" i="6" s="1"/>
  <c r="K156" i="4"/>
  <c r="L156" i="4" s="1"/>
  <c r="M156" i="4" s="1"/>
  <c r="N156" i="4" s="1"/>
  <c r="G158" i="4"/>
  <c r="H157" i="4"/>
  <c r="I157" i="4" s="1"/>
  <c r="J157" i="4" s="1"/>
  <c r="M157" i="6" l="1"/>
  <c r="N157" i="6" s="1"/>
  <c r="J159" i="6"/>
  <c r="K158" i="6"/>
  <c r="L158" i="6" s="1"/>
  <c r="K157" i="4"/>
  <c r="L157" i="4" s="1"/>
  <c r="M157" i="4" s="1"/>
  <c r="N157" i="4" s="1"/>
  <c r="G159" i="4"/>
  <c r="H158" i="4"/>
  <c r="I158" i="4" s="1"/>
  <c r="J158" i="4" s="1"/>
  <c r="T26" i="4" s="1"/>
  <c r="M158" i="6" l="1"/>
  <c r="N158" i="6" s="1"/>
  <c r="K159" i="6"/>
  <c r="L159" i="6" s="1"/>
  <c r="J160" i="6"/>
  <c r="K158" i="4"/>
  <c r="L158" i="4" s="1"/>
  <c r="M158" i="4" s="1"/>
  <c r="N158" i="4" s="1"/>
  <c r="G160" i="4"/>
  <c r="H159" i="4"/>
  <c r="I159" i="4" s="1"/>
  <c r="J159" i="4" s="1"/>
  <c r="M159" i="6" l="1"/>
  <c r="N159" i="6" s="1"/>
  <c r="K160" i="6"/>
  <c r="L160" i="6" s="1"/>
  <c r="M160" i="6" s="1"/>
  <c r="N160" i="6" s="1"/>
  <c r="J161" i="6"/>
  <c r="K159" i="4"/>
  <c r="L159" i="4" s="1"/>
  <c r="M159" i="4" s="1"/>
  <c r="N159" i="4" s="1"/>
  <c r="G161" i="4"/>
  <c r="H160" i="4"/>
  <c r="I160" i="4" s="1"/>
  <c r="J160" i="4" s="1"/>
  <c r="J162" i="6" l="1"/>
  <c r="K161" i="6"/>
  <c r="L161" i="6" s="1"/>
  <c r="K160" i="4"/>
  <c r="L160" i="4" s="1"/>
  <c r="G162" i="4"/>
  <c r="H161" i="4"/>
  <c r="I161" i="4" s="1"/>
  <c r="J161" i="4" s="1"/>
  <c r="M161" i="6" l="1"/>
  <c r="N161" i="6" s="1"/>
  <c r="J163" i="6"/>
  <c r="K162" i="6"/>
  <c r="L162" i="6" s="1"/>
  <c r="T33" i="6"/>
  <c r="K161" i="4"/>
  <c r="L161" i="4" s="1"/>
  <c r="M160" i="4"/>
  <c r="N160" i="4" s="1"/>
  <c r="G163" i="4"/>
  <c r="H162" i="4"/>
  <c r="I162" i="4" s="1"/>
  <c r="J162" i="4" s="1"/>
  <c r="M162" i="6" l="1"/>
  <c r="N162" i="6" s="1"/>
  <c r="K163" i="6"/>
  <c r="L163" i="6" s="1"/>
  <c r="J164" i="6"/>
  <c r="T27" i="4"/>
  <c r="K162" i="4"/>
  <c r="L162" i="4" s="1"/>
  <c r="M162" i="4" s="1"/>
  <c r="N162" i="4" s="1"/>
  <c r="M161" i="4"/>
  <c r="N161" i="4" s="1"/>
  <c r="G164" i="4"/>
  <c r="H163" i="4"/>
  <c r="I163" i="4" s="1"/>
  <c r="J163" i="4" s="1"/>
  <c r="K164" i="6" l="1"/>
  <c r="L164" i="6" s="1"/>
  <c r="J165" i="6"/>
  <c r="M163" i="6"/>
  <c r="N163" i="6" s="1"/>
  <c r="K163" i="4"/>
  <c r="L163" i="4" s="1"/>
  <c r="M163" i="4" s="1"/>
  <c r="N163" i="4" s="1"/>
  <c r="G165" i="4"/>
  <c r="H164" i="4"/>
  <c r="I164" i="4" s="1"/>
  <c r="J164" i="4" s="1"/>
  <c r="M164" i="6" l="1"/>
  <c r="N164" i="6" s="1"/>
  <c r="J166" i="6"/>
  <c r="K165" i="6"/>
  <c r="L165" i="6" s="1"/>
  <c r="K164" i="4"/>
  <c r="L164" i="4" s="1"/>
  <c r="M164" i="4" s="1"/>
  <c r="N164" i="4" s="1"/>
  <c r="G166" i="4"/>
  <c r="H165" i="4"/>
  <c r="I165" i="4" s="1"/>
  <c r="J165" i="4" s="1"/>
  <c r="M165" i="6" l="1"/>
  <c r="N165" i="6" s="1"/>
  <c r="J167" i="6"/>
  <c r="K166" i="6"/>
  <c r="L166" i="6" s="1"/>
  <c r="K165" i="4"/>
  <c r="L165" i="4" s="1"/>
  <c r="M165" i="4" s="1"/>
  <c r="N165" i="4" s="1"/>
  <c r="G167" i="4"/>
  <c r="H166" i="4"/>
  <c r="I166" i="4" s="1"/>
  <c r="J166" i="4" s="1"/>
  <c r="M166" i="6" l="1"/>
  <c r="N166" i="6" s="1"/>
  <c r="K167" i="6"/>
  <c r="L167" i="6" s="1"/>
  <c r="J168" i="6"/>
  <c r="T34" i="6"/>
  <c r="K166" i="4"/>
  <c r="L166" i="4" s="1"/>
  <c r="M166" i="4" s="1"/>
  <c r="N166" i="4" s="1"/>
  <c r="G168" i="4"/>
  <c r="H167" i="4"/>
  <c r="I167" i="4" s="1"/>
  <c r="J167" i="4" s="1"/>
  <c r="M167" i="6" l="1"/>
  <c r="N167" i="6" s="1"/>
  <c r="K168" i="6"/>
  <c r="L168" i="6" s="1"/>
  <c r="J169" i="6"/>
  <c r="K167" i="4"/>
  <c r="L167" i="4" s="1"/>
  <c r="M167" i="4" s="1"/>
  <c r="N167" i="4" s="1"/>
  <c r="G169" i="4"/>
  <c r="H168" i="4"/>
  <c r="I168" i="4" s="1"/>
  <c r="J168" i="4" s="1"/>
  <c r="T28" i="4" s="1"/>
  <c r="Q2" i="2"/>
  <c r="M168" i="6" l="1"/>
  <c r="N168" i="6" s="1"/>
  <c r="J170" i="6"/>
  <c r="K169" i="6"/>
  <c r="L169" i="6" s="1"/>
  <c r="K168" i="4"/>
  <c r="L168" i="4" s="1"/>
  <c r="M168" i="4" s="1"/>
  <c r="N168" i="4" s="1"/>
  <c r="G170" i="4"/>
  <c r="H169" i="4"/>
  <c r="I169" i="4" s="1"/>
  <c r="J169" i="4" s="1"/>
  <c r="M169" i="6" l="1"/>
  <c r="N169" i="6" s="1"/>
  <c r="J171" i="6"/>
  <c r="K170" i="6"/>
  <c r="L170" i="6" s="1"/>
  <c r="K169" i="4"/>
  <c r="L169" i="4" s="1"/>
  <c r="M169" i="4" s="1"/>
  <c r="N169" i="4" s="1"/>
  <c r="G171" i="4"/>
  <c r="H170" i="4"/>
  <c r="I170" i="4" s="1"/>
  <c r="J170" i="4" s="1"/>
  <c r="M170" i="6" l="1"/>
  <c r="N170" i="6" s="1"/>
  <c r="K171" i="6"/>
  <c r="L171" i="6" s="1"/>
  <c r="J172" i="6"/>
  <c r="K170" i="4"/>
  <c r="L170" i="4" s="1"/>
  <c r="G172" i="4"/>
  <c r="H171" i="4"/>
  <c r="I171" i="4" s="1"/>
  <c r="J171" i="4" s="1"/>
  <c r="M171" i="6" l="1"/>
  <c r="N171" i="6" s="1"/>
  <c r="K172" i="6"/>
  <c r="L172" i="6" s="1"/>
  <c r="J173" i="6"/>
  <c r="K171" i="4"/>
  <c r="L171" i="4" s="1"/>
  <c r="M170" i="4"/>
  <c r="N170" i="4" s="1"/>
  <c r="G173" i="4"/>
  <c r="H172" i="4"/>
  <c r="I172" i="4" s="1"/>
  <c r="J172" i="4" s="1"/>
  <c r="J174" i="6" l="1"/>
  <c r="K173" i="6"/>
  <c r="L173" i="6" s="1"/>
  <c r="M173" i="6" s="1"/>
  <c r="N173" i="6" s="1"/>
  <c r="M172" i="6"/>
  <c r="N172" i="6" s="1"/>
  <c r="K172" i="4"/>
  <c r="L172" i="4" s="1"/>
  <c r="M172" i="4" s="1"/>
  <c r="N172" i="4" s="1"/>
  <c r="M171" i="4"/>
  <c r="N171" i="4" s="1"/>
  <c r="G174" i="4"/>
  <c r="H173" i="4"/>
  <c r="I173" i="4" s="1"/>
  <c r="J173" i="4" s="1"/>
  <c r="T29" i="4" s="1"/>
  <c r="J175" i="6" l="1"/>
  <c r="K174" i="6"/>
  <c r="L174" i="6" s="1"/>
  <c r="K173" i="4"/>
  <c r="L173" i="4" s="1"/>
  <c r="G175" i="4"/>
  <c r="H174" i="4"/>
  <c r="I174" i="4" s="1"/>
  <c r="J174" i="4" s="1"/>
  <c r="M174" i="6" l="1"/>
  <c r="N174" i="6" s="1"/>
  <c r="K175" i="6"/>
  <c r="L175" i="6" s="1"/>
  <c r="J176" i="6"/>
  <c r="K174" i="4"/>
  <c r="L174" i="4" s="1"/>
  <c r="M174" i="4" s="1"/>
  <c r="N174" i="4" s="1"/>
  <c r="M173" i="4"/>
  <c r="N173" i="4" s="1"/>
  <c r="G176" i="4"/>
  <c r="H175" i="4"/>
  <c r="I175" i="4" s="1"/>
  <c r="J175" i="4" s="1"/>
  <c r="T30" i="4" s="1"/>
  <c r="M175" i="6" l="1"/>
  <c r="N175" i="6" s="1"/>
  <c r="K176" i="6"/>
  <c r="L176" i="6" s="1"/>
  <c r="J177" i="6"/>
  <c r="K175" i="4"/>
  <c r="L175" i="4" s="1"/>
  <c r="M175" i="4" s="1"/>
  <c r="N175" i="4" s="1"/>
  <c r="G177" i="4"/>
  <c r="H176" i="4"/>
  <c r="I176" i="4" s="1"/>
  <c r="J176" i="4" s="1"/>
  <c r="M176" i="6" l="1"/>
  <c r="N176" i="6" s="1"/>
  <c r="J178" i="6"/>
  <c r="L177" i="6"/>
  <c r="K177" i="6"/>
  <c r="T35" i="6"/>
  <c r="K176" i="4"/>
  <c r="L176" i="4" s="1"/>
  <c r="M176" i="4" s="1"/>
  <c r="N176" i="4" s="1"/>
  <c r="G178" i="4"/>
  <c r="H177" i="4"/>
  <c r="I177" i="4" s="1"/>
  <c r="J177" i="4" s="1"/>
  <c r="J179" i="6" l="1"/>
  <c r="K178" i="6"/>
  <c r="L178" i="6" s="1"/>
  <c r="M177" i="6"/>
  <c r="N177" i="6" s="1"/>
  <c r="K177" i="4"/>
  <c r="L177" i="4" s="1"/>
  <c r="G179" i="4"/>
  <c r="H178" i="4"/>
  <c r="I178" i="4" s="1"/>
  <c r="J178" i="4" s="1"/>
  <c r="K179" i="6" l="1"/>
  <c r="J180" i="6"/>
  <c r="L179" i="6"/>
  <c r="M178" i="6"/>
  <c r="N178" i="6" s="1"/>
  <c r="K178" i="4"/>
  <c r="L178" i="4" s="1"/>
  <c r="M177" i="4"/>
  <c r="N177" i="4" s="1"/>
  <c r="G180" i="4"/>
  <c r="H179" i="4"/>
  <c r="I179" i="4" s="1"/>
  <c r="J179" i="4" s="1"/>
  <c r="L180" i="6" l="1"/>
  <c r="M180" i="6" s="1"/>
  <c r="N180" i="6" s="1"/>
  <c r="K180" i="6"/>
  <c r="J181" i="6"/>
  <c r="M179" i="6"/>
  <c r="N179" i="6" s="1"/>
  <c r="K179" i="4"/>
  <c r="L179" i="4" s="1"/>
  <c r="M179" i="4" s="1"/>
  <c r="N179" i="4" s="1"/>
  <c r="M178" i="4"/>
  <c r="N178" i="4" s="1"/>
  <c r="G181" i="4"/>
  <c r="H180" i="4"/>
  <c r="I180" i="4" s="1"/>
  <c r="J180" i="4" s="1"/>
  <c r="T31" i="4" s="1"/>
  <c r="J182" i="6" l="1"/>
  <c r="K181" i="6"/>
  <c r="L181" i="6" s="1"/>
  <c r="K180" i="4"/>
  <c r="L180" i="4" s="1"/>
  <c r="G182" i="4"/>
  <c r="H181" i="4"/>
  <c r="I181" i="4" s="1"/>
  <c r="J181" i="4" s="1"/>
  <c r="M181" i="6" l="1"/>
  <c r="N181" i="6" s="1"/>
  <c r="J183" i="6"/>
  <c r="L182" i="6"/>
  <c r="K182" i="6"/>
  <c r="K181" i="4"/>
  <c r="L181" i="4" s="1"/>
  <c r="M180" i="4"/>
  <c r="N180" i="4" s="1"/>
  <c r="G183" i="4"/>
  <c r="H182" i="4"/>
  <c r="I182" i="4" s="1"/>
  <c r="J182" i="4" s="1"/>
  <c r="K183" i="6" l="1"/>
  <c r="L183" i="6" s="1"/>
  <c r="J184" i="6"/>
  <c r="M182" i="6"/>
  <c r="N182" i="6" s="1"/>
  <c r="K182" i="4"/>
  <c r="L182" i="4" s="1"/>
  <c r="M182" i="4" s="1"/>
  <c r="N182" i="4" s="1"/>
  <c r="M181" i="4"/>
  <c r="N181" i="4" s="1"/>
  <c r="G184" i="4"/>
  <c r="H183" i="4"/>
  <c r="I183" i="4" s="1"/>
  <c r="J183" i="4" s="1"/>
  <c r="M183" i="6" l="1"/>
  <c r="N183" i="6" s="1"/>
  <c r="K184" i="6"/>
  <c r="L184" i="6" s="1"/>
  <c r="J185" i="6"/>
  <c r="K183" i="4"/>
  <c r="L183" i="4" s="1"/>
  <c r="G185" i="4"/>
  <c r="H184" i="4"/>
  <c r="I184" i="4" s="1"/>
  <c r="J184" i="4" s="1"/>
  <c r="M184" i="6" l="1"/>
  <c r="N184" i="6" s="1"/>
  <c r="J186" i="6"/>
  <c r="K185" i="6"/>
  <c r="L185" i="6" s="1"/>
  <c r="K184" i="4"/>
  <c r="L184" i="4" s="1"/>
  <c r="M183" i="4"/>
  <c r="N183" i="4" s="1"/>
  <c r="G186" i="4"/>
  <c r="H185" i="4"/>
  <c r="I185" i="4" s="1"/>
  <c r="J185" i="4" s="1"/>
  <c r="M185" i="6" l="1"/>
  <c r="N185" i="6" s="1"/>
  <c r="J187" i="6"/>
  <c r="L186" i="6"/>
  <c r="K186" i="6"/>
  <c r="K185" i="4"/>
  <c r="L185" i="4" s="1"/>
  <c r="M185" i="4" s="1"/>
  <c r="N185" i="4" s="1"/>
  <c r="M184" i="4"/>
  <c r="N184" i="4" s="1"/>
  <c r="G187" i="4"/>
  <c r="H186" i="4"/>
  <c r="I186" i="4" s="1"/>
  <c r="J186" i="4" s="1"/>
  <c r="K187" i="6" l="1"/>
  <c r="L187" i="6" s="1"/>
  <c r="J188" i="6"/>
  <c r="M186" i="6"/>
  <c r="N186" i="6" s="1"/>
  <c r="K186" i="4"/>
  <c r="L186" i="4" s="1"/>
  <c r="G188" i="4"/>
  <c r="H187" i="4"/>
  <c r="I187" i="4" s="1"/>
  <c r="J187" i="4" s="1"/>
  <c r="M187" i="6" l="1"/>
  <c r="N187" i="6" s="1"/>
  <c r="K188" i="6"/>
  <c r="L188" i="6" s="1"/>
  <c r="J189" i="6"/>
  <c r="K187" i="4"/>
  <c r="L187" i="4" s="1"/>
  <c r="M187" i="4" s="1"/>
  <c r="N187" i="4" s="1"/>
  <c r="M186" i="4"/>
  <c r="N186" i="4" s="1"/>
  <c r="G189" i="4"/>
  <c r="H188" i="4"/>
  <c r="I188" i="4" s="1"/>
  <c r="J188" i="4" s="1"/>
  <c r="J190" i="6" l="1"/>
  <c r="K189" i="6"/>
  <c r="L189" i="6" s="1"/>
  <c r="M188" i="6"/>
  <c r="N188" i="6" s="1"/>
  <c r="K188" i="4"/>
  <c r="L188" i="4" s="1"/>
  <c r="G190" i="4"/>
  <c r="H189" i="4"/>
  <c r="I189" i="4" s="1"/>
  <c r="J189" i="4" s="1"/>
  <c r="J191" i="6" l="1"/>
  <c r="K190" i="6"/>
  <c r="L190" i="6" s="1"/>
  <c r="M189" i="6"/>
  <c r="N189" i="6" s="1"/>
  <c r="K189" i="4"/>
  <c r="L189" i="4" s="1"/>
  <c r="M188" i="4"/>
  <c r="N188" i="4" s="1"/>
  <c r="G191" i="4"/>
  <c r="H190" i="4"/>
  <c r="I190" i="4" s="1"/>
  <c r="J190" i="4" s="1"/>
  <c r="M190" i="6" l="1"/>
  <c r="N190" i="6" s="1"/>
  <c r="K191" i="6"/>
  <c r="L191" i="6" s="1"/>
  <c r="J192" i="6"/>
  <c r="K190" i="4"/>
  <c r="L190" i="4" s="1"/>
  <c r="M189" i="4"/>
  <c r="N189" i="4" s="1"/>
  <c r="G192" i="4"/>
  <c r="H191" i="4"/>
  <c r="I191" i="4" s="1"/>
  <c r="J191" i="4" s="1"/>
  <c r="K192" i="6" l="1"/>
  <c r="L192" i="6" s="1"/>
  <c r="J193" i="6"/>
  <c r="M191" i="6"/>
  <c r="N191" i="6" s="1"/>
  <c r="K191" i="4"/>
  <c r="L191" i="4" s="1"/>
  <c r="M191" i="4" s="1"/>
  <c r="N191" i="4" s="1"/>
  <c r="M190" i="4"/>
  <c r="N190" i="4" s="1"/>
  <c r="G193" i="4"/>
  <c r="H192" i="4"/>
  <c r="I192" i="4" s="1"/>
  <c r="J192" i="4" s="1"/>
  <c r="M192" i="6" l="1"/>
  <c r="N192" i="6" s="1"/>
  <c r="J194" i="6"/>
  <c r="K193" i="6"/>
  <c r="L193" i="6" s="1"/>
  <c r="K192" i="4"/>
  <c r="L192" i="4" s="1"/>
  <c r="M192" i="4" s="1"/>
  <c r="N192" i="4" s="1"/>
  <c r="G194" i="4"/>
  <c r="H193" i="4"/>
  <c r="I193" i="4" s="1"/>
  <c r="J193" i="4" s="1"/>
  <c r="M193" i="6" l="1"/>
  <c r="N193" i="6" s="1"/>
  <c r="J195" i="6"/>
  <c r="K194" i="6"/>
  <c r="L194" i="6" s="1"/>
  <c r="K193" i="4"/>
  <c r="L193" i="4" s="1"/>
  <c r="M193" i="4" s="1"/>
  <c r="N193" i="4" s="1"/>
  <c r="G195" i="4"/>
  <c r="H194" i="4"/>
  <c r="I194" i="4" s="1"/>
  <c r="J194" i="4" s="1"/>
  <c r="M194" i="6" l="1"/>
  <c r="N194" i="6" s="1"/>
  <c r="K195" i="6"/>
  <c r="L195" i="6" s="1"/>
  <c r="J196" i="6"/>
  <c r="K194" i="4"/>
  <c r="L194" i="4" s="1"/>
  <c r="M194" i="4" s="1"/>
  <c r="N194" i="4" s="1"/>
  <c r="G196" i="4"/>
  <c r="H195" i="4"/>
  <c r="I195" i="4" s="1"/>
  <c r="J195" i="4" s="1"/>
  <c r="K196" i="6" l="1"/>
  <c r="L196" i="6" s="1"/>
  <c r="J197" i="6"/>
  <c r="M195" i="6"/>
  <c r="N195" i="6" s="1"/>
  <c r="K195" i="4"/>
  <c r="L195" i="4" s="1"/>
  <c r="M195" i="4" s="1"/>
  <c r="N195" i="4" s="1"/>
  <c r="G197" i="4"/>
  <c r="H196" i="4"/>
  <c r="I196" i="4" s="1"/>
  <c r="J196" i="4" s="1"/>
  <c r="M196" i="6" l="1"/>
  <c r="N196" i="6" s="1"/>
  <c r="J198" i="6"/>
  <c r="L197" i="6"/>
  <c r="K197" i="6"/>
  <c r="K196" i="4"/>
  <c r="L196" i="4" s="1"/>
  <c r="G198" i="4"/>
  <c r="H197" i="4"/>
  <c r="I197" i="4" s="1"/>
  <c r="J197" i="4" s="1"/>
  <c r="J199" i="6" l="1"/>
  <c r="K198" i="6"/>
  <c r="L198" i="6" s="1"/>
  <c r="M198" i="6" s="1"/>
  <c r="N198" i="6" s="1"/>
  <c r="M197" i="6"/>
  <c r="N197" i="6" s="1"/>
  <c r="K197" i="4"/>
  <c r="L197" i="4" s="1"/>
  <c r="M196" i="4"/>
  <c r="N196" i="4" s="1"/>
  <c r="G199" i="4"/>
  <c r="H198" i="4"/>
  <c r="I198" i="4" s="1"/>
  <c r="J198" i="4" s="1"/>
  <c r="K199" i="6" l="1"/>
  <c r="L199" i="6" s="1"/>
  <c r="J200" i="6"/>
  <c r="K198" i="4"/>
  <c r="L198" i="4" s="1"/>
  <c r="M198" i="4" s="1"/>
  <c r="N198" i="4" s="1"/>
  <c r="M197" i="4"/>
  <c r="N197" i="4" s="1"/>
  <c r="G200" i="4"/>
  <c r="H199" i="4"/>
  <c r="I199" i="4" s="1"/>
  <c r="J199" i="4" s="1"/>
  <c r="M199" i="6" l="1"/>
  <c r="N199" i="6" s="1"/>
  <c r="K200" i="6"/>
  <c r="L200" i="6" s="1"/>
  <c r="M200" i="6" s="1"/>
  <c r="N200" i="6" s="1"/>
  <c r="J201" i="6"/>
  <c r="K199" i="4"/>
  <c r="L199" i="4" s="1"/>
  <c r="G201" i="4"/>
  <c r="H200" i="4"/>
  <c r="I200" i="4" s="1"/>
  <c r="J200" i="4" s="1"/>
  <c r="J202" i="6" l="1"/>
  <c r="K201" i="6"/>
  <c r="L201" i="6" s="1"/>
  <c r="K200" i="4"/>
  <c r="L200" i="4" s="1"/>
  <c r="M199" i="4"/>
  <c r="N199" i="4" s="1"/>
  <c r="G202" i="4"/>
  <c r="H201" i="4"/>
  <c r="I201" i="4" s="1"/>
  <c r="J201" i="4" s="1"/>
  <c r="M201" i="6" l="1"/>
  <c r="N201" i="6" s="1"/>
  <c r="K202" i="6"/>
  <c r="L202" i="6" s="1"/>
  <c r="J203" i="6"/>
  <c r="K201" i="4"/>
  <c r="L201" i="4" s="1"/>
  <c r="M201" i="4" s="1"/>
  <c r="N201" i="4" s="1"/>
  <c r="M200" i="4"/>
  <c r="N200" i="4" s="1"/>
  <c r="G203" i="4"/>
  <c r="H202" i="4"/>
  <c r="I202" i="4" s="1"/>
  <c r="J202" i="4" s="1"/>
  <c r="M202" i="6" l="1"/>
  <c r="N202" i="6" s="1"/>
  <c r="K203" i="6"/>
  <c r="L203" i="6" s="1"/>
  <c r="J204" i="6"/>
  <c r="K202" i="4"/>
  <c r="L202" i="4" s="1"/>
  <c r="M202" i="4" s="1"/>
  <c r="N202" i="4" s="1"/>
  <c r="G204" i="4"/>
  <c r="H203" i="4"/>
  <c r="I203" i="4" s="1"/>
  <c r="J203" i="4" s="1"/>
  <c r="M203" i="6" l="1"/>
  <c r="N203" i="6" s="1"/>
  <c r="J205" i="6"/>
  <c r="L204" i="6"/>
  <c r="K204" i="6"/>
  <c r="K203" i="4"/>
  <c r="L203" i="4" s="1"/>
  <c r="M203" i="4" s="1"/>
  <c r="N203" i="4" s="1"/>
  <c r="G205" i="4"/>
  <c r="H204" i="4"/>
  <c r="I204" i="4" s="1"/>
  <c r="J204" i="4" s="1"/>
  <c r="J206" i="6" l="1"/>
  <c r="K205" i="6"/>
  <c r="L205" i="6" s="1"/>
  <c r="M204" i="6"/>
  <c r="N204" i="6" s="1"/>
  <c r="K204" i="4"/>
  <c r="L204" i="4" s="1"/>
  <c r="G206" i="4"/>
  <c r="H205" i="4"/>
  <c r="I205" i="4" s="1"/>
  <c r="J205" i="4" s="1"/>
  <c r="K206" i="6" l="1"/>
  <c r="L206" i="6" s="1"/>
  <c r="J207" i="6"/>
  <c r="M205" i="6"/>
  <c r="N205" i="6" s="1"/>
  <c r="K205" i="4"/>
  <c r="L205" i="4" s="1"/>
  <c r="M204" i="4"/>
  <c r="N204" i="4" s="1"/>
  <c r="G207" i="4"/>
  <c r="H206" i="4"/>
  <c r="I206" i="4" s="1"/>
  <c r="J206" i="4" s="1"/>
  <c r="M206" i="6" l="1"/>
  <c r="N206" i="6" s="1"/>
  <c r="K207" i="6"/>
  <c r="L207" i="6" s="1"/>
  <c r="J208" i="6"/>
  <c r="K206" i="4"/>
  <c r="L206" i="4" s="1"/>
  <c r="M206" i="4" s="1"/>
  <c r="N206" i="4" s="1"/>
  <c r="M205" i="4"/>
  <c r="N205" i="4" s="1"/>
  <c r="G208" i="4"/>
  <c r="H207" i="4"/>
  <c r="I207" i="4" s="1"/>
  <c r="J207" i="4" s="1"/>
  <c r="J209" i="6" l="1"/>
  <c r="K208" i="6"/>
  <c r="L208" i="6" s="1"/>
  <c r="M207" i="6"/>
  <c r="N207" i="6" s="1"/>
  <c r="K207" i="4"/>
  <c r="L207" i="4" s="1"/>
  <c r="M207" i="4" s="1"/>
  <c r="N207" i="4" s="1"/>
  <c r="G209" i="4"/>
  <c r="H208" i="4"/>
  <c r="I208" i="4" s="1"/>
  <c r="J208" i="4" s="1"/>
  <c r="J210" i="6" l="1"/>
  <c r="K209" i="6"/>
  <c r="L209" i="6" s="1"/>
  <c r="M209" i="6" s="1"/>
  <c r="N209" i="6" s="1"/>
  <c r="M208" i="6"/>
  <c r="N208" i="6" s="1"/>
  <c r="K208" i="4"/>
  <c r="L208" i="4" s="1"/>
  <c r="M208" i="4" s="1"/>
  <c r="N208" i="4" s="1"/>
  <c r="G210" i="4"/>
  <c r="H209" i="4"/>
  <c r="I209" i="4" s="1"/>
  <c r="J209" i="4" s="1"/>
  <c r="K210" i="6" l="1"/>
  <c r="L210" i="6" s="1"/>
  <c r="J211" i="6"/>
  <c r="K209" i="4"/>
  <c r="L209" i="4" s="1"/>
  <c r="G211" i="4"/>
  <c r="H210" i="4"/>
  <c r="I210" i="4" s="1"/>
  <c r="J210" i="4" s="1"/>
  <c r="M210" i="6" l="1"/>
  <c r="N210" i="6" s="1"/>
  <c r="K211" i="6"/>
  <c r="L211" i="6" s="1"/>
  <c r="J212" i="6"/>
  <c r="K210" i="4"/>
  <c r="L210" i="4" s="1"/>
  <c r="M210" i="4" s="1"/>
  <c r="N210" i="4" s="1"/>
  <c r="M209" i="4"/>
  <c r="N209" i="4" s="1"/>
  <c r="G212" i="4"/>
  <c r="H211" i="4"/>
  <c r="I211" i="4" s="1"/>
  <c r="J211" i="4" s="1"/>
  <c r="J213" i="6" l="1"/>
  <c r="K212" i="6"/>
  <c r="L212" i="6" s="1"/>
  <c r="M212" i="6" s="1"/>
  <c r="N212" i="6" s="1"/>
  <c r="M211" i="6"/>
  <c r="N211" i="6" s="1"/>
  <c r="K211" i="4"/>
  <c r="L211" i="4" s="1"/>
  <c r="M211" i="4" s="1"/>
  <c r="N211" i="4" s="1"/>
  <c r="G213" i="4"/>
  <c r="H212" i="4"/>
  <c r="I212" i="4" s="1"/>
  <c r="J212" i="4" s="1"/>
  <c r="J214" i="6" l="1"/>
  <c r="K213" i="6"/>
  <c r="L213" i="6" s="1"/>
  <c r="M213" i="6" s="1"/>
  <c r="N213" i="6" s="1"/>
  <c r="K212" i="4"/>
  <c r="L212" i="4" s="1"/>
  <c r="G214" i="4"/>
  <c r="H213" i="4"/>
  <c r="I213" i="4" s="1"/>
  <c r="J213" i="4" s="1"/>
  <c r="K214" i="6" l="1"/>
  <c r="L214" i="6" s="1"/>
  <c r="J215" i="6"/>
  <c r="K213" i="4"/>
  <c r="L213" i="4" s="1"/>
  <c r="M212" i="4"/>
  <c r="N212" i="4" s="1"/>
  <c r="G215" i="4"/>
  <c r="H214" i="4"/>
  <c r="I214" i="4" s="1"/>
  <c r="J214" i="4" s="1"/>
  <c r="M214" i="6" l="1"/>
  <c r="N214" i="6" s="1"/>
  <c r="K215" i="6"/>
  <c r="L215" i="6" s="1"/>
  <c r="J216" i="6"/>
  <c r="K214" i="4"/>
  <c r="L214" i="4" s="1"/>
  <c r="M213" i="4"/>
  <c r="N213" i="4" s="1"/>
  <c r="G216" i="4"/>
  <c r="H215" i="4"/>
  <c r="I215" i="4" s="1"/>
  <c r="J215" i="4" s="1"/>
  <c r="J217" i="6" l="1"/>
  <c r="K216" i="6"/>
  <c r="L216" i="6" s="1"/>
  <c r="M215" i="6"/>
  <c r="N215" i="6" s="1"/>
  <c r="K215" i="4"/>
  <c r="L215" i="4" s="1"/>
  <c r="M215" i="4" s="1"/>
  <c r="N215" i="4" s="1"/>
  <c r="M214" i="4"/>
  <c r="N214" i="4" s="1"/>
  <c r="G217" i="4"/>
  <c r="H216" i="4"/>
  <c r="I216" i="4" s="1"/>
  <c r="J216" i="4" s="1"/>
  <c r="M216" i="6" l="1"/>
  <c r="N216" i="6" s="1"/>
  <c r="J218" i="6"/>
  <c r="K217" i="6"/>
  <c r="L217" i="6" s="1"/>
  <c r="K216" i="4"/>
  <c r="L216" i="4" s="1"/>
  <c r="G218" i="4"/>
  <c r="H217" i="4"/>
  <c r="I217" i="4" s="1"/>
  <c r="J217" i="4" s="1"/>
  <c r="M217" i="6" l="1"/>
  <c r="N217" i="6" s="1"/>
  <c r="K218" i="6"/>
  <c r="L218" i="6" s="1"/>
  <c r="J219" i="6"/>
  <c r="K217" i="4"/>
  <c r="L217" i="4" s="1"/>
  <c r="M216" i="4"/>
  <c r="N216" i="4" s="1"/>
  <c r="G219" i="4"/>
  <c r="H218" i="4"/>
  <c r="I218" i="4" s="1"/>
  <c r="J218" i="4" s="1"/>
  <c r="M218" i="6" l="1"/>
  <c r="N218" i="6" s="1"/>
  <c r="K219" i="6"/>
  <c r="L219" i="6" s="1"/>
  <c r="J220" i="6"/>
  <c r="K218" i="4"/>
  <c r="L218" i="4" s="1"/>
  <c r="M218" i="4" s="1"/>
  <c r="N218" i="4" s="1"/>
  <c r="M217" i="4"/>
  <c r="N217" i="4" s="1"/>
  <c r="G220" i="4"/>
  <c r="H219" i="4"/>
  <c r="I219" i="4" s="1"/>
  <c r="J219" i="4" s="1"/>
  <c r="J221" i="6" l="1"/>
  <c r="K220" i="6"/>
  <c r="L220" i="6" s="1"/>
  <c r="M219" i="6"/>
  <c r="N219" i="6" s="1"/>
  <c r="K219" i="4"/>
  <c r="L219" i="4" s="1"/>
  <c r="M219" i="4" s="1"/>
  <c r="N219" i="4" s="1"/>
  <c r="G221" i="4"/>
  <c r="H220" i="4"/>
  <c r="I220" i="4" s="1"/>
  <c r="J220" i="4" s="1"/>
  <c r="J222" i="6" l="1"/>
  <c r="K221" i="6"/>
  <c r="L221" i="6" s="1"/>
  <c r="M221" i="6" s="1"/>
  <c r="N221" i="6" s="1"/>
  <c r="M220" i="6"/>
  <c r="N220" i="6" s="1"/>
  <c r="K220" i="4"/>
  <c r="L220" i="4" s="1"/>
  <c r="G222" i="4"/>
  <c r="H221" i="4"/>
  <c r="I221" i="4" s="1"/>
  <c r="J221" i="4" s="1"/>
  <c r="K222" i="6" l="1"/>
  <c r="L222" i="6" s="1"/>
  <c r="J223" i="6"/>
  <c r="K221" i="4"/>
  <c r="L221" i="4" s="1"/>
  <c r="M220" i="4"/>
  <c r="N220" i="4" s="1"/>
  <c r="G223" i="4"/>
  <c r="H222" i="4"/>
  <c r="I222" i="4" s="1"/>
  <c r="J222" i="4" s="1"/>
  <c r="M222" i="6" l="1"/>
  <c r="N222" i="6" s="1"/>
  <c r="K223" i="6"/>
  <c r="L223" i="6" s="1"/>
  <c r="J224" i="6"/>
  <c r="K222" i="4"/>
  <c r="L222" i="4" s="1"/>
  <c r="M222" i="4" s="1"/>
  <c r="N222" i="4" s="1"/>
  <c r="M221" i="4"/>
  <c r="N221" i="4" s="1"/>
  <c r="G224" i="4"/>
  <c r="H223" i="4"/>
  <c r="I223" i="4" s="1"/>
  <c r="J223" i="4" s="1"/>
  <c r="M223" i="6" l="1"/>
  <c r="N223" i="6" s="1"/>
  <c r="J225" i="6"/>
  <c r="K224" i="6"/>
  <c r="L224" i="6" s="1"/>
  <c r="K223" i="4"/>
  <c r="L223" i="4" s="1"/>
  <c r="G225" i="4"/>
  <c r="H224" i="4"/>
  <c r="I224" i="4" s="1"/>
  <c r="J224" i="4" s="1"/>
  <c r="M224" i="6" l="1"/>
  <c r="N224" i="6" s="1"/>
  <c r="J226" i="6"/>
  <c r="L225" i="6"/>
  <c r="K225" i="6"/>
  <c r="K224" i="4"/>
  <c r="L224" i="4" s="1"/>
  <c r="M223" i="4"/>
  <c r="N223" i="4" s="1"/>
  <c r="G226" i="4"/>
  <c r="H225" i="4"/>
  <c r="I225" i="4" s="1"/>
  <c r="J225" i="4" s="1"/>
  <c r="K226" i="6" l="1"/>
  <c r="L226" i="6" s="1"/>
  <c r="J227" i="6"/>
  <c r="M225" i="6"/>
  <c r="N225" i="6" s="1"/>
  <c r="K225" i="4"/>
  <c r="L225" i="4" s="1"/>
  <c r="M224" i="4"/>
  <c r="N224" i="4" s="1"/>
  <c r="G227" i="4"/>
  <c r="H226" i="4"/>
  <c r="I226" i="4" s="1"/>
  <c r="J226" i="4" s="1"/>
  <c r="M226" i="6" l="1"/>
  <c r="N226" i="6" s="1"/>
  <c r="K227" i="6"/>
  <c r="L227" i="6" s="1"/>
  <c r="J228" i="6"/>
  <c r="K226" i="4"/>
  <c r="L226" i="4" s="1"/>
  <c r="M225" i="4"/>
  <c r="N225" i="4" s="1"/>
  <c r="G228" i="4"/>
  <c r="H227" i="4"/>
  <c r="I227" i="4" s="1"/>
  <c r="J227" i="4" s="1"/>
  <c r="J229" i="6" l="1"/>
  <c r="K228" i="6"/>
  <c r="L228" i="6" s="1"/>
  <c r="M227" i="6"/>
  <c r="N227" i="6" s="1"/>
  <c r="K227" i="4"/>
  <c r="L227" i="4" s="1"/>
  <c r="M227" i="4" s="1"/>
  <c r="N227" i="4" s="1"/>
  <c r="M226" i="4"/>
  <c r="N226" i="4" s="1"/>
  <c r="G229" i="4"/>
  <c r="H228" i="4"/>
  <c r="I228" i="4" s="1"/>
  <c r="J228" i="4" s="1"/>
  <c r="J230" i="6" l="1"/>
  <c r="K229" i="6"/>
  <c r="L229" i="6" s="1"/>
  <c r="M228" i="6"/>
  <c r="N228" i="6" s="1"/>
  <c r="K228" i="4"/>
  <c r="L228" i="4" s="1"/>
  <c r="G230" i="4"/>
  <c r="H229" i="4"/>
  <c r="I229" i="4" s="1"/>
  <c r="J229" i="4" s="1"/>
  <c r="K230" i="6" l="1"/>
  <c r="L230" i="6" s="1"/>
  <c r="J231" i="6"/>
  <c r="M229" i="6"/>
  <c r="N229" i="6" s="1"/>
  <c r="K229" i="4"/>
  <c r="L229" i="4" s="1"/>
  <c r="M228" i="4"/>
  <c r="N228" i="4" s="1"/>
  <c r="G231" i="4"/>
  <c r="H230" i="4"/>
  <c r="I230" i="4" s="1"/>
  <c r="J230" i="4" s="1"/>
  <c r="M230" i="6" l="1"/>
  <c r="N230" i="6" s="1"/>
  <c r="K231" i="6"/>
  <c r="L231" i="6" s="1"/>
  <c r="J232" i="6"/>
  <c r="K230" i="4"/>
  <c r="L230" i="4" s="1"/>
  <c r="M229" i="4"/>
  <c r="N229" i="4" s="1"/>
  <c r="G232" i="4"/>
  <c r="H231" i="4"/>
  <c r="I231" i="4" s="1"/>
  <c r="J231" i="4" s="1"/>
  <c r="M231" i="6" l="1"/>
  <c r="N231" i="6" s="1"/>
  <c r="J233" i="6"/>
  <c r="L232" i="6"/>
  <c r="K232" i="6"/>
  <c r="K231" i="4"/>
  <c r="L231" i="4" s="1"/>
  <c r="M231" i="4" s="1"/>
  <c r="N231" i="4" s="1"/>
  <c r="M230" i="4"/>
  <c r="N230" i="4" s="1"/>
  <c r="G233" i="4"/>
  <c r="H232" i="4"/>
  <c r="I232" i="4" s="1"/>
  <c r="J232" i="4" s="1"/>
  <c r="J234" i="6" l="1"/>
  <c r="K233" i="6"/>
  <c r="L233" i="6" s="1"/>
  <c r="M232" i="6"/>
  <c r="N232" i="6" s="1"/>
  <c r="K232" i="4"/>
  <c r="L232" i="4" s="1"/>
  <c r="G234" i="4"/>
  <c r="H233" i="4"/>
  <c r="I233" i="4" s="1"/>
  <c r="J233" i="4" s="1"/>
  <c r="M233" i="6" l="1"/>
  <c r="N233" i="6" s="1"/>
  <c r="K234" i="6"/>
  <c r="L234" i="6" s="1"/>
  <c r="J235" i="6"/>
  <c r="K233" i="4"/>
  <c r="L233" i="4" s="1"/>
  <c r="M232" i="4"/>
  <c r="N232" i="4" s="1"/>
  <c r="G235" i="4"/>
  <c r="H234" i="4"/>
  <c r="I234" i="4" s="1"/>
  <c r="J234" i="4" s="1"/>
  <c r="K235" i="6" l="1"/>
  <c r="L235" i="6" s="1"/>
  <c r="J236" i="6"/>
  <c r="M234" i="6"/>
  <c r="N234" i="6" s="1"/>
  <c r="K234" i="4"/>
  <c r="L234" i="4" s="1"/>
  <c r="M233" i="4"/>
  <c r="N233" i="4" s="1"/>
  <c r="G236" i="4"/>
  <c r="H235" i="4"/>
  <c r="I235" i="4" s="1"/>
  <c r="J235" i="4" s="1"/>
  <c r="M235" i="6" l="1"/>
  <c r="N235" i="6" s="1"/>
  <c r="J237" i="6"/>
  <c r="K236" i="6"/>
  <c r="L236" i="6" s="1"/>
  <c r="K235" i="4"/>
  <c r="L235" i="4" s="1"/>
  <c r="M234" i="4"/>
  <c r="N234" i="4" s="1"/>
  <c r="G237" i="4"/>
  <c r="H236" i="4"/>
  <c r="I236" i="4" s="1"/>
  <c r="J236" i="4" s="1"/>
  <c r="M236" i="6" l="1"/>
  <c r="N236" i="6" s="1"/>
  <c r="J238" i="6"/>
  <c r="K237" i="6"/>
  <c r="L237" i="6" s="1"/>
  <c r="K236" i="4"/>
  <c r="L236" i="4" s="1"/>
  <c r="M235" i="4"/>
  <c r="N235" i="4" s="1"/>
  <c r="G238" i="4"/>
  <c r="H237" i="4"/>
  <c r="I237" i="4" s="1"/>
  <c r="J237" i="4" s="1"/>
  <c r="M237" i="6" l="1"/>
  <c r="N237" i="6" s="1"/>
  <c r="K238" i="6"/>
  <c r="L238" i="6" s="1"/>
  <c r="J239" i="6"/>
  <c r="K237" i="4"/>
  <c r="L237" i="4" s="1"/>
  <c r="M236" i="4"/>
  <c r="N236" i="4" s="1"/>
  <c r="G239" i="4"/>
  <c r="H238" i="4"/>
  <c r="I238" i="4" s="1"/>
  <c r="J238" i="4" s="1"/>
  <c r="M238" i="6" l="1"/>
  <c r="N238" i="6" s="1"/>
  <c r="K239" i="6"/>
  <c r="L239" i="6" s="1"/>
  <c r="M239" i="6" s="1"/>
  <c r="N239" i="6" s="1"/>
  <c r="J240" i="6"/>
  <c r="K238" i="4"/>
  <c r="L238" i="4" s="1"/>
  <c r="M237" i="4"/>
  <c r="N237" i="4" s="1"/>
  <c r="G240" i="4"/>
  <c r="H239" i="4"/>
  <c r="I239" i="4" s="1"/>
  <c r="J239" i="4" s="1"/>
  <c r="J241" i="6" l="1"/>
  <c r="K240" i="6"/>
  <c r="L240" i="6" s="1"/>
  <c r="K239" i="4"/>
  <c r="L239" i="4" s="1"/>
  <c r="M239" i="4" s="1"/>
  <c r="N239" i="4" s="1"/>
  <c r="M238" i="4"/>
  <c r="N238" i="4" s="1"/>
  <c r="G241" i="4"/>
  <c r="H240" i="4"/>
  <c r="I240" i="4" s="1"/>
  <c r="J240" i="4" s="1"/>
  <c r="M240" i="6" l="1"/>
  <c r="N240" i="6" s="1"/>
  <c r="J242" i="6"/>
  <c r="K241" i="6"/>
  <c r="L241" i="6" s="1"/>
  <c r="K240" i="4"/>
  <c r="L240" i="4" s="1"/>
  <c r="M240" i="4" s="1"/>
  <c r="N240" i="4" s="1"/>
  <c r="G242" i="4"/>
  <c r="H241" i="4"/>
  <c r="I241" i="4" s="1"/>
  <c r="J241" i="4" s="1"/>
  <c r="M241" i="6" l="1"/>
  <c r="N241" i="6" s="1"/>
  <c r="K242" i="6"/>
  <c r="L242" i="6" s="1"/>
  <c r="J243" i="6"/>
  <c r="K241" i="4"/>
  <c r="L241" i="4" s="1"/>
  <c r="M241" i="4" s="1"/>
  <c r="N241" i="4" s="1"/>
  <c r="G243" i="4"/>
  <c r="H242" i="4"/>
  <c r="I242" i="4" s="1"/>
  <c r="J242" i="4" s="1"/>
  <c r="M242" i="6" l="1"/>
  <c r="N242" i="6" s="1"/>
  <c r="K243" i="6"/>
  <c r="L243" i="6" s="1"/>
  <c r="J244" i="6"/>
  <c r="K242" i="4"/>
  <c r="L242" i="4" s="1"/>
  <c r="M242" i="4" s="1"/>
  <c r="N242" i="4" s="1"/>
  <c r="G244" i="4"/>
  <c r="H243" i="4"/>
  <c r="I243" i="4" s="1"/>
  <c r="J243" i="4" s="1"/>
  <c r="J245" i="6" l="1"/>
  <c r="K244" i="6"/>
  <c r="L244" i="6" s="1"/>
  <c r="M243" i="6"/>
  <c r="N243" i="6" s="1"/>
  <c r="K243" i="4"/>
  <c r="L243" i="4" s="1"/>
  <c r="G245" i="4"/>
  <c r="H244" i="4"/>
  <c r="I244" i="4" s="1"/>
  <c r="J244" i="4" s="1"/>
  <c r="J246" i="6" l="1"/>
  <c r="K245" i="6"/>
  <c r="L245" i="6" s="1"/>
  <c r="M244" i="6"/>
  <c r="N244" i="6" s="1"/>
  <c r="K244" i="4"/>
  <c r="L244" i="4" s="1"/>
  <c r="M244" i="4" s="1"/>
  <c r="N244" i="4" s="1"/>
  <c r="M243" i="4"/>
  <c r="N243" i="4" s="1"/>
  <c r="G246" i="4"/>
  <c r="H245" i="4"/>
  <c r="I245" i="4" s="1"/>
  <c r="J245" i="4" s="1"/>
  <c r="K246" i="6" l="1"/>
  <c r="L246" i="6" s="1"/>
  <c r="J247" i="6"/>
  <c r="M245" i="6"/>
  <c r="N245" i="6" s="1"/>
  <c r="K245" i="4"/>
  <c r="L245" i="4" s="1"/>
  <c r="M245" i="4" s="1"/>
  <c r="N245" i="4" s="1"/>
  <c r="G247" i="4"/>
  <c r="H246" i="4"/>
  <c r="I246" i="4" s="1"/>
  <c r="J246" i="4" s="1"/>
  <c r="M246" i="6" l="1"/>
  <c r="N246" i="6" s="1"/>
  <c r="K247" i="6"/>
  <c r="L247" i="6" s="1"/>
  <c r="M247" i="6" s="1"/>
  <c r="N247" i="6" s="1"/>
  <c r="J248" i="6"/>
  <c r="K246" i="4"/>
  <c r="L246" i="4" s="1"/>
  <c r="M246" i="4" s="1"/>
  <c r="N246" i="4" s="1"/>
  <c r="G248" i="4"/>
  <c r="H247" i="4"/>
  <c r="I247" i="4" s="1"/>
  <c r="J247" i="4" s="1"/>
  <c r="J249" i="6" l="1"/>
  <c r="K248" i="6"/>
  <c r="L248" i="6" s="1"/>
  <c r="K247" i="4"/>
  <c r="L247" i="4" s="1"/>
  <c r="M247" i="4" s="1"/>
  <c r="N247" i="4" s="1"/>
  <c r="G249" i="4"/>
  <c r="H248" i="4"/>
  <c r="I248" i="4" s="1"/>
  <c r="J248" i="4" s="1"/>
  <c r="M248" i="6" l="1"/>
  <c r="N248" i="6" s="1"/>
  <c r="J250" i="6"/>
  <c r="K249" i="6"/>
  <c r="L249" i="6" s="1"/>
  <c r="K248" i="4"/>
  <c r="L248" i="4" s="1"/>
  <c r="M248" i="4" s="1"/>
  <c r="N248" i="4" s="1"/>
  <c r="G250" i="4"/>
  <c r="H249" i="4"/>
  <c r="I249" i="4" s="1"/>
  <c r="J249" i="4" s="1"/>
  <c r="M249" i="6" l="1"/>
  <c r="N249" i="6" s="1"/>
  <c r="K250" i="6"/>
  <c r="L250" i="6" s="1"/>
  <c r="J251" i="6"/>
  <c r="K249" i="4"/>
  <c r="L249" i="4" s="1"/>
  <c r="G251" i="4"/>
  <c r="H250" i="4"/>
  <c r="I250" i="4" s="1"/>
  <c r="J250" i="4" s="1"/>
  <c r="M250" i="6" l="1"/>
  <c r="N250" i="6" s="1"/>
  <c r="K251" i="6"/>
  <c r="L251" i="6" s="1"/>
  <c r="M251" i="6" s="1"/>
  <c r="N251" i="6" s="1"/>
  <c r="J252" i="6"/>
  <c r="K250" i="4"/>
  <c r="L250" i="4" s="1"/>
  <c r="M249" i="4"/>
  <c r="N249" i="4" s="1"/>
  <c r="G252" i="4"/>
  <c r="H251" i="4"/>
  <c r="I251" i="4" s="1"/>
  <c r="J251" i="4" s="1"/>
  <c r="J253" i="6" l="1"/>
  <c r="K252" i="6"/>
  <c r="L252" i="6" s="1"/>
  <c r="K251" i="4"/>
  <c r="L251" i="4" s="1"/>
  <c r="M251" i="4" s="1"/>
  <c r="N251" i="4" s="1"/>
  <c r="M250" i="4"/>
  <c r="N250" i="4" s="1"/>
  <c r="G253" i="4"/>
  <c r="H252" i="4"/>
  <c r="I252" i="4" s="1"/>
  <c r="J252" i="4" s="1"/>
  <c r="M252" i="6" l="1"/>
  <c r="N252" i="6" s="1"/>
  <c r="J254" i="6"/>
  <c r="K253" i="6"/>
  <c r="L253" i="6" s="1"/>
  <c r="K252" i="4"/>
  <c r="L252" i="4" s="1"/>
  <c r="M252" i="4" s="1"/>
  <c r="N252" i="4" s="1"/>
  <c r="G254" i="4"/>
  <c r="H253" i="4"/>
  <c r="I253" i="4" s="1"/>
  <c r="J253" i="4" s="1"/>
  <c r="M253" i="6" l="1"/>
  <c r="N253" i="6" s="1"/>
  <c r="K254" i="6"/>
  <c r="L254" i="6" s="1"/>
  <c r="J255" i="6"/>
  <c r="K253" i="4"/>
  <c r="L253" i="4" s="1"/>
  <c r="G255" i="4"/>
  <c r="H254" i="4"/>
  <c r="I254" i="4" s="1"/>
  <c r="J254" i="4" s="1"/>
  <c r="M254" i="6" l="1"/>
  <c r="N254" i="6" s="1"/>
  <c r="K255" i="6"/>
  <c r="L255" i="6" s="1"/>
  <c r="M255" i="6" s="1"/>
  <c r="N255" i="6" s="1"/>
  <c r="J256" i="6"/>
  <c r="K254" i="4"/>
  <c r="L254" i="4" s="1"/>
  <c r="M253" i="4"/>
  <c r="N253" i="4" s="1"/>
  <c r="G256" i="4"/>
  <c r="H255" i="4"/>
  <c r="I255" i="4" s="1"/>
  <c r="J255" i="4" s="1"/>
  <c r="J257" i="6" l="1"/>
  <c r="K256" i="6"/>
  <c r="L256" i="6" s="1"/>
  <c r="K255" i="4"/>
  <c r="L255" i="4" s="1"/>
  <c r="M254" i="4"/>
  <c r="N254" i="4" s="1"/>
  <c r="G257" i="4"/>
  <c r="H256" i="4"/>
  <c r="I256" i="4" s="1"/>
  <c r="J256" i="4" s="1"/>
  <c r="M256" i="6" l="1"/>
  <c r="N256" i="6" s="1"/>
  <c r="J258" i="6"/>
  <c r="L257" i="6"/>
  <c r="K257" i="6"/>
  <c r="K256" i="4"/>
  <c r="L256" i="4" s="1"/>
  <c r="M255" i="4"/>
  <c r="N255" i="4" s="1"/>
  <c r="G258" i="4"/>
  <c r="H257" i="4"/>
  <c r="I257" i="4" s="1"/>
  <c r="J257" i="4" s="1"/>
  <c r="K258" i="6" l="1"/>
  <c r="L258" i="6" s="1"/>
  <c r="J259" i="6"/>
  <c r="M257" i="6"/>
  <c r="N257" i="6" s="1"/>
  <c r="K257" i="4"/>
  <c r="L257" i="4" s="1"/>
  <c r="M257" i="4" s="1"/>
  <c r="N257" i="4" s="1"/>
  <c r="M256" i="4"/>
  <c r="N256" i="4" s="1"/>
  <c r="G259" i="4"/>
  <c r="H258" i="4"/>
  <c r="I258" i="4" s="1"/>
  <c r="J258" i="4" s="1"/>
  <c r="M258" i="6" l="1"/>
  <c r="N258" i="6" s="1"/>
  <c r="K259" i="6"/>
  <c r="L259" i="6" s="1"/>
  <c r="J260" i="6"/>
  <c r="K258" i="4"/>
  <c r="L258" i="4" s="1"/>
  <c r="G260" i="4"/>
  <c r="H259" i="4"/>
  <c r="I259" i="4" s="1"/>
  <c r="J259" i="4" s="1"/>
  <c r="J261" i="6" l="1"/>
  <c r="K260" i="6"/>
  <c r="L260" i="6" s="1"/>
  <c r="M260" i="6" s="1"/>
  <c r="N260" i="6" s="1"/>
  <c r="M259" i="6"/>
  <c r="N259" i="6" s="1"/>
  <c r="K259" i="4"/>
  <c r="L259" i="4" s="1"/>
  <c r="M258" i="4"/>
  <c r="N258" i="4" s="1"/>
  <c r="G261" i="4"/>
  <c r="H260" i="4"/>
  <c r="I260" i="4" s="1"/>
  <c r="J260" i="4" s="1"/>
  <c r="J262" i="6" l="1"/>
  <c r="K261" i="6"/>
  <c r="L261" i="6" s="1"/>
  <c r="K260" i="4"/>
  <c r="L260" i="4" s="1"/>
  <c r="M260" i="4" s="1"/>
  <c r="N260" i="4" s="1"/>
  <c r="M259" i="4"/>
  <c r="N259" i="4" s="1"/>
  <c r="G262" i="4"/>
  <c r="H261" i="4"/>
  <c r="I261" i="4" s="1"/>
  <c r="J261" i="4" s="1"/>
  <c r="M261" i="6" l="1"/>
  <c r="N261" i="6" s="1"/>
  <c r="K262" i="6"/>
  <c r="L262" i="6" s="1"/>
  <c r="J263" i="6"/>
  <c r="K261" i="4"/>
  <c r="L261" i="4" s="1"/>
  <c r="G263" i="4"/>
  <c r="H262" i="4"/>
  <c r="I262" i="4" s="1"/>
  <c r="J262" i="4" s="1"/>
  <c r="M262" i="6" l="1"/>
  <c r="N262" i="6" s="1"/>
  <c r="K263" i="6"/>
  <c r="L263" i="6" s="1"/>
  <c r="J264" i="6"/>
  <c r="M261" i="4"/>
  <c r="N261" i="4" s="1"/>
  <c r="K262" i="4"/>
  <c r="L262" i="4" s="1"/>
  <c r="G264" i="4"/>
  <c r="H263" i="4"/>
  <c r="I263" i="4" s="1"/>
  <c r="J263" i="4" s="1"/>
  <c r="M263" i="6" l="1"/>
  <c r="N263" i="6" s="1"/>
  <c r="J265" i="6"/>
  <c r="L264" i="6"/>
  <c r="K264" i="6"/>
  <c r="M262" i="4"/>
  <c r="N262" i="4" s="1"/>
  <c r="K263" i="4"/>
  <c r="L263" i="4" s="1"/>
  <c r="G265" i="4"/>
  <c r="H264" i="4"/>
  <c r="I264" i="4" s="1"/>
  <c r="J264" i="4" s="1"/>
  <c r="J266" i="6" l="1"/>
  <c r="K265" i="6"/>
  <c r="L265" i="6" s="1"/>
  <c r="M264" i="6"/>
  <c r="N264" i="6" s="1"/>
  <c r="M263" i="4"/>
  <c r="N263" i="4" s="1"/>
  <c r="K264" i="4"/>
  <c r="L264" i="4" s="1"/>
  <c r="G266" i="4"/>
  <c r="H265" i="4"/>
  <c r="I265" i="4" s="1"/>
  <c r="J265" i="4" s="1"/>
  <c r="M265" i="6" l="1"/>
  <c r="N265" i="6" s="1"/>
  <c r="K266" i="6"/>
  <c r="L266" i="6" s="1"/>
  <c r="J267" i="6"/>
  <c r="K265" i="4"/>
  <c r="L265" i="4" s="1"/>
  <c r="M265" i="4" s="1"/>
  <c r="N265" i="4" s="1"/>
  <c r="M264" i="4"/>
  <c r="N264" i="4" s="1"/>
  <c r="G267" i="4"/>
  <c r="H266" i="4"/>
  <c r="I266" i="4" s="1"/>
  <c r="J266" i="4" s="1"/>
  <c r="M266" i="6" l="1"/>
  <c r="N266" i="6" s="1"/>
  <c r="K267" i="6"/>
  <c r="L267" i="6" s="1"/>
  <c r="J268" i="6"/>
  <c r="K266" i="4"/>
  <c r="L266" i="4" s="1"/>
  <c r="G268" i="4"/>
  <c r="H267" i="4"/>
  <c r="I267" i="4" s="1"/>
  <c r="J267" i="4" s="1"/>
  <c r="M267" i="6" l="1"/>
  <c r="N267" i="6" s="1"/>
  <c r="J269" i="6"/>
  <c r="L268" i="6"/>
  <c r="K268" i="6"/>
  <c r="K267" i="4"/>
  <c r="L267" i="4" s="1"/>
  <c r="M266" i="4"/>
  <c r="N266" i="4" s="1"/>
  <c r="G269" i="4"/>
  <c r="H268" i="4"/>
  <c r="I268" i="4" s="1"/>
  <c r="J268" i="4" s="1"/>
  <c r="J270" i="6" l="1"/>
  <c r="K269" i="6"/>
  <c r="L269" i="6" s="1"/>
  <c r="M268" i="6"/>
  <c r="N268" i="6" s="1"/>
  <c r="K268" i="4"/>
  <c r="L268" i="4" s="1"/>
  <c r="M267" i="4"/>
  <c r="N267" i="4" s="1"/>
  <c r="G270" i="4"/>
  <c r="H269" i="4"/>
  <c r="I269" i="4" s="1"/>
  <c r="J269" i="4" s="1"/>
  <c r="K270" i="6" l="1"/>
  <c r="L270" i="6" s="1"/>
  <c r="J271" i="6"/>
  <c r="M269" i="6"/>
  <c r="N269" i="6" s="1"/>
  <c r="K269" i="4"/>
  <c r="L269" i="4" s="1"/>
  <c r="M269" i="4" s="1"/>
  <c r="N269" i="4" s="1"/>
  <c r="M268" i="4"/>
  <c r="N268" i="4" s="1"/>
  <c r="G271" i="4"/>
  <c r="H270" i="4"/>
  <c r="I270" i="4" s="1"/>
  <c r="J270" i="4" s="1"/>
  <c r="M270" i="6" l="1"/>
  <c r="N270" i="6" s="1"/>
  <c r="K271" i="6"/>
  <c r="L271" i="6" s="1"/>
  <c r="J272" i="6"/>
  <c r="K270" i="4"/>
  <c r="L270" i="4" s="1"/>
  <c r="G272" i="4"/>
  <c r="H271" i="4"/>
  <c r="I271" i="4" s="1"/>
  <c r="J271" i="4" s="1"/>
  <c r="J273" i="6" l="1"/>
  <c r="K272" i="6"/>
  <c r="L272" i="6" s="1"/>
  <c r="M271" i="6"/>
  <c r="N271" i="6" s="1"/>
  <c r="K271" i="4"/>
  <c r="L271" i="4" s="1"/>
  <c r="M270" i="4"/>
  <c r="N270" i="4" s="1"/>
  <c r="G273" i="4"/>
  <c r="H272" i="4"/>
  <c r="I272" i="4" s="1"/>
  <c r="J272" i="4" s="1"/>
  <c r="J274" i="6" l="1"/>
  <c r="K273" i="6"/>
  <c r="L273" i="6" s="1"/>
  <c r="M273" i="6" s="1"/>
  <c r="N273" i="6" s="1"/>
  <c r="M272" i="6"/>
  <c r="N272" i="6" s="1"/>
  <c r="K272" i="4"/>
  <c r="L272" i="4" s="1"/>
  <c r="M271" i="4"/>
  <c r="N271" i="4" s="1"/>
  <c r="G274" i="4"/>
  <c r="H273" i="4"/>
  <c r="I273" i="4" s="1"/>
  <c r="J273" i="4" s="1"/>
  <c r="K274" i="6" l="1"/>
  <c r="L274" i="6" s="1"/>
  <c r="J275" i="6"/>
  <c r="K273" i="4"/>
  <c r="L273" i="4" s="1"/>
  <c r="M272" i="4"/>
  <c r="N272" i="4" s="1"/>
  <c r="G275" i="4"/>
  <c r="H274" i="4"/>
  <c r="I274" i="4" s="1"/>
  <c r="J274" i="4" s="1"/>
  <c r="M274" i="6" l="1"/>
  <c r="N274" i="6" s="1"/>
  <c r="K275" i="6"/>
  <c r="L275" i="6" s="1"/>
  <c r="J276" i="6"/>
  <c r="K274" i="4"/>
  <c r="L274" i="4" s="1"/>
  <c r="M273" i="4"/>
  <c r="N273" i="4" s="1"/>
  <c r="G276" i="4"/>
  <c r="H275" i="4"/>
  <c r="I275" i="4" s="1"/>
  <c r="J275" i="4" s="1"/>
  <c r="J277" i="6" l="1"/>
  <c r="K276" i="6"/>
  <c r="L276" i="6" s="1"/>
  <c r="M275" i="6"/>
  <c r="N275" i="6" s="1"/>
  <c r="K275" i="4"/>
  <c r="L275" i="4" s="1"/>
  <c r="M274" i="4"/>
  <c r="N274" i="4" s="1"/>
  <c r="G277" i="4"/>
  <c r="H276" i="4"/>
  <c r="I276" i="4" s="1"/>
  <c r="J276" i="4" s="1"/>
  <c r="M276" i="6" l="1"/>
  <c r="N276" i="6" s="1"/>
  <c r="J278" i="6"/>
  <c r="L277" i="6"/>
  <c r="K277" i="6"/>
  <c r="K276" i="4"/>
  <c r="L276" i="4" s="1"/>
  <c r="M276" i="4" s="1"/>
  <c r="N276" i="4" s="1"/>
  <c r="M275" i="4"/>
  <c r="N275" i="4" s="1"/>
  <c r="G278" i="4"/>
  <c r="H277" i="4"/>
  <c r="I277" i="4" s="1"/>
  <c r="J277" i="4" s="1"/>
  <c r="K278" i="6" l="1"/>
  <c r="L278" i="6" s="1"/>
  <c r="J279" i="6"/>
  <c r="M277" i="6"/>
  <c r="N277" i="6" s="1"/>
  <c r="K277" i="4"/>
  <c r="L277" i="4" s="1"/>
  <c r="G279" i="4"/>
  <c r="H278" i="4"/>
  <c r="I278" i="4" s="1"/>
  <c r="J278" i="4" s="1"/>
  <c r="M278" i="6" l="1"/>
  <c r="N278" i="6" s="1"/>
  <c r="K279" i="6"/>
  <c r="L279" i="6" s="1"/>
  <c r="J280" i="6"/>
  <c r="K278" i="4"/>
  <c r="L278" i="4" s="1"/>
  <c r="M277" i="4"/>
  <c r="N277" i="4" s="1"/>
  <c r="G280" i="4"/>
  <c r="H279" i="4"/>
  <c r="I279" i="4" s="1"/>
  <c r="J279" i="4" s="1"/>
  <c r="J281" i="6" l="1"/>
  <c r="K280" i="6"/>
  <c r="L280" i="6" s="1"/>
  <c r="M279" i="6"/>
  <c r="N279" i="6" s="1"/>
  <c r="K279" i="4"/>
  <c r="L279" i="4" s="1"/>
  <c r="M278" i="4"/>
  <c r="N278" i="4" s="1"/>
  <c r="G281" i="4"/>
  <c r="H280" i="4"/>
  <c r="I280" i="4" s="1"/>
  <c r="J280" i="4" s="1"/>
  <c r="J282" i="6" l="1"/>
  <c r="K281" i="6"/>
  <c r="L281" i="6" s="1"/>
  <c r="M281" i="6" s="1"/>
  <c r="N281" i="6" s="1"/>
  <c r="M280" i="6"/>
  <c r="N280" i="6" s="1"/>
  <c r="K280" i="4"/>
  <c r="L280" i="4" s="1"/>
  <c r="M280" i="4" s="1"/>
  <c r="N280" i="4" s="1"/>
  <c r="M279" i="4"/>
  <c r="N279" i="4" s="1"/>
  <c r="G282" i="4"/>
  <c r="H281" i="4"/>
  <c r="I281" i="4" s="1"/>
  <c r="J281" i="4" s="1"/>
  <c r="K282" i="6" l="1"/>
  <c r="L282" i="6" s="1"/>
  <c r="J283" i="6"/>
  <c r="K281" i="4"/>
  <c r="L281" i="4" s="1"/>
  <c r="M281" i="4" s="1"/>
  <c r="N281" i="4" s="1"/>
  <c r="G283" i="4"/>
  <c r="H282" i="4"/>
  <c r="I282" i="4" s="1"/>
  <c r="J282" i="4" s="1"/>
  <c r="M282" i="6" l="1"/>
  <c r="N282" i="6" s="1"/>
  <c r="K283" i="6"/>
  <c r="L283" i="6" s="1"/>
  <c r="J284" i="6"/>
  <c r="K282" i="4"/>
  <c r="L282" i="4" s="1"/>
  <c r="G284" i="4"/>
  <c r="H283" i="4"/>
  <c r="I283" i="4" s="1"/>
  <c r="J283" i="4" s="1"/>
  <c r="J285" i="6" l="1"/>
  <c r="K284" i="6"/>
  <c r="L284" i="6" s="1"/>
  <c r="M283" i="6"/>
  <c r="N283" i="6" s="1"/>
  <c r="M282" i="4"/>
  <c r="N282" i="4" s="1"/>
  <c r="K283" i="4"/>
  <c r="L283" i="4" s="1"/>
  <c r="G285" i="4"/>
  <c r="H284" i="4"/>
  <c r="I284" i="4" s="1"/>
  <c r="J284" i="4" s="1"/>
  <c r="J286" i="6" l="1"/>
  <c r="K285" i="6"/>
  <c r="L285" i="6" s="1"/>
  <c r="M285" i="6" s="1"/>
  <c r="N285" i="6" s="1"/>
  <c r="M284" i="6"/>
  <c r="N284" i="6" s="1"/>
  <c r="K284" i="4"/>
  <c r="L284" i="4" s="1"/>
  <c r="M283" i="4"/>
  <c r="N283" i="4" s="1"/>
  <c r="G286" i="4"/>
  <c r="H285" i="4"/>
  <c r="I285" i="4" s="1"/>
  <c r="J285" i="4" s="1"/>
  <c r="K286" i="6" l="1"/>
  <c r="L286" i="6" s="1"/>
  <c r="J287" i="6"/>
  <c r="K285" i="4"/>
  <c r="L285" i="4" s="1"/>
  <c r="M284" i="4"/>
  <c r="N284" i="4" s="1"/>
  <c r="G287" i="4"/>
  <c r="H286" i="4"/>
  <c r="I286" i="4" s="1"/>
  <c r="J286" i="4" s="1"/>
  <c r="M286" i="6" l="1"/>
  <c r="N286" i="6" s="1"/>
  <c r="K287" i="6"/>
  <c r="L287" i="6" s="1"/>
  <c r="J288" i="6"/>
  <c r="K286" i="4"/>
  <c r="L286" i="4" s="1"/>
  <c r="M285" i="4"/>
  <c r="N285" i="4" s="1"/>
  <c r="G288" i="4"/>
  <c r="H287" i="4"/>
  <c r="I287" i="4" s="1"/>
  <c r="J287" i="4" s="1"/>
  <c r="J289" i="6" l="1"/>
  <c r="K288" i="6"/>
  <c r="L288" i="6" s="1"/>
  <c r="M287" i="6"/>
  <c r="N287" i="6" s="1"/>
  <c r="K287" i="4"/>
  <c r="L287" i="4" s="1"/>
  <c r="M287" i="4" s="1"/>
  <c r="N287" i="4" s="1"/>
  <c r="M286" i="4"/>
  <c r="N286" i="4" s="1"/>
  <c r="G289" i="4"/>
  <c r="H288" i="4"/>
  <c r="I288" i="4" s="1"/>
  <c r="J288" i="4" s="1"/>
  <c r="J290" i="6" l="1"/>
  <c r="K289" i="6"/>
  <c r="L289" i="6" s="1"/>
  <c r="M289" i="6" s="1"/>
  <c r="N289" i="6" s="1"/>
  <c r="M288" i="6"/>
  <c r="N288" i="6" s="1"/>
  <c r="K288" i="4"/>
  <c r="L288" i="4" s="1"/>
  <c r="M288" i="4" s="1"/>
  <c r="N288" i="4" s="1"/>
  <c r="G290" i="4"/>
  <c r="H289" i="4"/>
  <c r="I289" i="4" s="1"/>
  <c r="J289" i="4" s="1"/>
  <c r="K290" i="6" l="1"/>
  <c r="L290" i="6" s="1"/>
  <c r="J291" i="6"/>
  <c r="K289" i="4"/>
  <c r="L289" i="4" s="1"/>
  <c r="M289" i="4" s="1"/>
  <c r="N289" i="4" s="1"/>
  <c r="G291" i="4"/>
  <c r="H290" i="4"/>
  <c r="I290" i="4" s="1"/>
  <c r="J290" i="4" s="1"/>
  <c r="M290" i="6" l="1"/>
  <c r="N290" i="6" s="1"/>
  <c r="K291" i="6"/>
  <c r="L291" i="6" s="1"/>
  <c r="M291" i="6" s="1"/>
  <c r="N291" i="6" s="1"/>
  <c r="J292" i="6"/>
  <c r="K290" i="4"/>
  <c r="L290" i="4" s="1"/>
  <c r="G292" i="4"/>
  <c r="H291" i="4"/>
  <c r="I291" i="4" s="1"/>
  <c r="J291" i="4" s="1"/>
  <c r="J293" i="6" l="1"/>
  <c r="K292" i="6"/>
  <c r="L292" i="6" s="1"/>
  <c r="K291" i="4"/>
  <c r="L291" i="4" s="1"/>
  <c r="M290" i="4"/>
  <c r="N290" i="4" s="1"/>
  <c r="G293" i="4"/>
  <c r="H292" i="4"/>
  <c r="I292" i="4" s="1"/>
  <c r="J292" i="4" s="1"/>
  <c r="M292" i="6" l="1"/>
  <c r="N292" i="6" s="1"/>
  <c r="J294" i="6"/>
  <c r="K293" i="6"/>
  <c r="L293" i="6" s="1"/>
  <c r="K292" i="4"/>
  <c r="L292" i="4" s="1"/>
  <c r="M291" i="4"/>
  <c r="N291" i="4" s="1"/>
  <c r="G294" i="4"/>
  <c r="H293" i="4"/>
  <c r="I293" i="4" s="1"/>
  <c r="J293" i="4" s="1"/>
  <c r="M293" i="6" l="1"/>
  <c r="N293" i="6" s="1"/>
  <c r="K294" i="6"/>
  <c r="L294" i="6" s="1"/>
  <c r="J295" i="6"/>
  <c r="K293" i="4"/>
  <c r="L293" i="4" s="1"/>
  <c r="M293" i="4" s="1"/>
  <c r="N293" i="4" s="1"/>
  <c r="M292" i="4"/>
  <c r="N292" i="4" s="1"/>
  <c r="G295" i="4"/>
  <c r="H294" i="4"/>
  <c r="I294" i="4" s="1"/>
  <c r="J294" i="4" s="1"/>
  <c r="M294" i="6" l="1"/>
  <c r="N294" i="6" s="1"/>
  <c r="K295" i="6"/>
  <c r="L295" i="6" s="1"/>
  <c r="J296" i="6"/>
  <c r="K294" i="4"/>
  <c r="L294" i="4" s="1"/>
  <c r="G296" i="4"/>
  <c r="H295" i="4"/>
  <c r="I295" i="4" s="1"/>
  <c r="J295" i="4" s="1"/>
  <c r="J297" i="6" l="1"/>
  <c r="K296" i="6"/>
  <c r="L296" i="6" s="1"/>
  <c r="M296" i="6" s="1"/>
  <c r="N296" i="6" s="1"/>
  <c r="M295" i="6"/>
  <c r="N295" i="6" s="1"/>
  <c r="K295" i="4"/>
  <c r="L295" i="4" s="1"/>
  <c r="M295" i="4" s="1"/>
  <c r="N295" i="4" s="1"/>
  <c r="M294" i="4"/>
  <c r="N294" i="4" s="1"/>
  <c r="G297" i="4"/>
  <c r="H296" i="4"/>
  <c r="I296" i="4" s="1"/>
  <c r="J296" i="4" s="1"/>
  <c r="J298" i="6" l="1"/>
  <c r="K297" i="6"/>
  <c r="L297" i="6" s="1"/>
  <c r="K296" i="4"/>
  <c r="L296" i="4" s="1"/>
  <c r="M296" i="4" s="1"/>
  <c r="N296" i="4" s="1"/>
  <c r="G298" i="4"/>
  <c r="H297" i="4"/>
  <c r="I297" i="4" s="1"/>
  <c r="J297" i="4" s="1"/>
  <c r="K298" i="6" l="1"/>
  <c r="L298" i="6" s="1"/>
  <c r="J299" i="6"/>
  <c r="M297" i="6"/>
  <c r="N297" i="6" s="1"/>
  <c r="K297" i="4"/>
  <c r="L297" i="4" s="1"/>
  <c r="M297" i="4" s="1"/>
  <c r="N297" i="4" s="1"/>
  <c r="G299" i="4"/>
  <c r="H298" i="4"/>
  <c r="I298" i="4" s="1"/>
  <c r="J298" i="4" s="1"/>
  <c r="M298" i="6" l="1"/>
  <c r="N298" i="6" s="1"/>
  <c r="K299" i="6"/>
  <c r="L299" i="6" s="1"/>
  <c r="M299" i="6" s="1"/>
  <c r="N299" i="6" s="1"/>
  <c r="J300" i="6"/>
  <c r="K298" i="4"/>
  <c r="L298" i="4" s="1"/>
  <c r="G300" i="4"/>
  <c r="H299" i="4"/>
  <c r="I299" i="4" s="1"/>
  <c r="J299" i="4" s="1"/>
  <c r="J301" i="6" l="1"/>
  <c r="K300" i="6"/>
  <c r="L300" i="6" s="1"/>
  <c r="K299" i="4"/>
  <c r="L299" i="4" s="1"/>
  <c r="M298" i="4"/>
  <c r="N298" i="4" s="1"/>
  <c r="G301" i="4"/>
  <c r="H300" i="4"/>
  <c r="I300" i="4" s="1"/>
  <c r="J300" i="4" s="1"/>
  <c r="M300" i="6" l="1"/>
  <c r="N300" i="6" s="1"/>
  <c r="J302" i="6"/>
  <c r="K301" i="6"/>
  <c r="L301" i="6" s="1"/>
  <c r="K300" i="4"/>
  <c r="L300" i="4" s="1"/>
  <c r="M300" i="4" s="1"/>
  <c r="N300" i="4" s="1"/>
  <c r="M299" i="4"/>
  <c r="N299" i="4" s="1"/>
  <c r="G302" i="4"/>
  <c r="H301" i="4"/>
  <c r="I301" i="4" s="1"/>
  <c r="J301" i="4" s="1"/>
  <c r="M301" i="6" l="1"/>
  <c r="N301" i="6" s="1"/>
  <c r="K302" i="6"/>
  <c r="L302" i="6" s="1"/>
  <c r="J303" i="6"/>
  <c r="K301" i="4"/>
  <c r="L301" i="4" s="1"/>
  <c r="G303" i="4"/>
  <c r="H302" i="4"/>
  <c r="I302" i="4" s="1"/>
  <c r="J302" i="4" s="1"/>
  <c r="M302" i="6" l="1"/>
  <c r="N302" i="6" s="1"/>
  <c r="K303" i="6"/>
  <c r="L303" i="6" s="1"/>
  <c r="M303" i="6" s="1"/>
  <c r="N303" i="6" s="1"/>
  <c r="J304" i="6"/>
  <c r="K302" i="4"/>
  <c r="L302" i="4" s="1"/>
  <c r="M302" i="4" s="1"/>
  <c r="N302" i="4" s="1"/>
  <c r="M301" i="4"/>
  <c r="N301" i="4" s="1"/>
  <c r="G304" i="4"/>
  <c r="H303" i="4"/>
  <c r="I303" i="4" s="1"/>
  <c r="J303" i="4" s="1"/>
  <c r="J305" i="6" l="1"/>
  <c r="K304" i="6"/>
  <c r="L304" i="6" s="1"/>
  <c r="K303" i="4"/>
  <c r="L303" i="4" s="1"/>
  <c r="M303" i="4" s="1"/>
  <c r="N303" i="4" s="1"/>
  <c r="G305" i="4"/>
  <c r="H304" i="4"/>
  <c r="I304" i="4" s="1"/>
  <c r="J304" i="4" s="1"/>
  <c r="M304" i="6" l="1"/>
  <c r="N304" i="6" s="1"/>
  <c r="J306" i="6"/>
  <c r="K305" i="6"/>
  <c r="L305" i="6" s="1"/>
  <c r="K304" i="4"/>
  <c r="L304" i="4" s="1"/>
  <c r="M304" i="4" s="1"/>
  <c r="N304" i="4" s="1"/>
  <c r="G306" i="4"/>
  <c r="H305" i="4"/>
  <c r="I305" i="4" s="1"/>
  <c r="J305" i="4" s="1"/>
  <c r="M305" i="6" l="1"/>
  <c r="N305" i="6" s="1"/>
  <c r="K306" i="6"/>
  <c r="L306" i="6" s="1"/>
  <c r="J307" i="6"/>
  <c r="K305" i="4"/>
  <c r="L305" i="4" s="1"/>
  <c r="M305" i="4" s="1"/>
  <c r="N305" i="4" s="1"/>
  <c r="G307" i="4"/>
  <c r="H306" i="4"/>
  <c r="I306" i="4" s="1"/>
  <c r="J306" i="4" s="1"/>
  <c r="M306" i="6" l="1"/>
  <c r="N306" i="6" s="1"/>
  <c r="K307" i="6"/>
  <c r="L307" i="6" s="1"/>
  <c r="J308" i="6"/>
  <c r="K306" i="4"/>
  <c r="L306" i="4" s="1"/>
  <c r="G308" i="4"/>
  <c r="H307" i="4"/>
  <c r="I307" i="4" s="1"/>
  <c r="J307" i="4" s="1"/>
  <c r="J309" i="6" l="1"/>
  <c r="K308" i="6"/>
  <c r="L308" i="6" s="1"/>
  <c r="M307" i="6"/>
  <c r="N307" i="6" s="1"/>
  <c r="K307" i="4"/>
  <c r="L307" i="4" s="1"/>
  <c r="M306" i="4"/>
  <c r="N306" i="4" s="1"/>
  <c r="G309" i="4"/>
  <c r="H308" i="4"/>
  <c r="I308" i="4" s="1"/>
  <c r="J308" i="4" s="1"/>
  <c r="J310" i="6" l="1"/>
  <c r="K309" i="6"/>
  <c r="L309" i="6" s="1"/>
  <c r="M308" i="6"/>
  <c r="N308" i="6" s="1"/>
  <c r="K308" i="4"/>
  <c r="L308" i="4" s="1"/>
  <c r="M307" i="4"/>
  <c r="N307" i="4" s="1"/>
  <c r="G310" i="4"/>
  <c r="H309" i="4"/>
  <c r="I309" i="4" s="1"/>
  <c r="J309" i="4" s="1"/>
  <c r="K310" i="6" l="1"/>
  <c r="L310" i="6" s="1"/>
  <c r="J311" i="6"/>
  <c r="M309" i="6"/>
  <c r="N309" i="6" s="1"/>
  <c r="K309" i="4"/>
  <c r="L309" i="4" s="1"/>
  <c r="M308" i="4"/>
  <c r="N308" i="4" s="1"/>
  <c r="G311" i="4"/>
  <c r="H310" i="4"/>
  <c r="I310" i="4" s="1"/>
  <c r="J310" i="4" s="1"/>
  <c r="M310" i="6" l="1"/>
  <c r="N310" i="6" s="1"/>
  <c r="K311" i="6"/>
  <c r="L311" i="6" s="1"/>
  <c r="J312" i="6"/>
  <c r="K310" i="4"/>
  <c r="L310" i="4" s="1"/>
  <c r="M309" i="4"/>
  <c r="N309" i="4" s="1"/>
  <c r="G312" i="4"/>
  <c r="H311" i="4"/>
  <c r="I311" i="4" s="1"/>
  <c r="J311" i="4" s="1"/>
  <c r="T32" i="4" s="1"/>
  <c r="M311" i="6" l="1"/>
  <c r="N311" i="6" s="1"/>
  <c r="J313" i="6"/>
  <c r="K312" i="6"/>
  <c r="L312" i="6" s="1"/>
  <c r="K311" i="4"/>
  <c r="L311" i="4" s="1"/>
  <c r="M310" i="4"/>
  <c r="N310" i="4" s="1"/>
  <c r="G313" i="4"/>
  <c r="H312" i="4"/>
  <c r="I312" i="4" s="1"/>
  <c r="J312" i="4" s="1"/>
  <c r="M312" i="6" l="1"/>
  <c r="N312" i="6" s="1"/>
  <c r="J314" i="6"/>
  <c r="L313" i="6"/>
  <c r="K313" i="6"/>
  <c r="T36" i="6"/>
  <c r="K312" i="4"/>
  <c r="L312" i="4" s="1"/>
  <c r="M311" i="4"/>
  <c r="N311" i="4" s="1"/>
  <c r="G314" i="4"/>
  <c r="H313" i="4"/>
  <c r="I313" i="4" s="1"/>
  <c r="J313" i="4" s="1"/>
  <c r="K314" i="6" l="1"/>
  <c r="L314" i="6" s="1"/>
  <c r="J315" i="6"/>
  <c r="M313" i="6"/>
  <c r="N313" i="6" s="1"/>
  <c r="K313" i="4"/>
  <c r="L313" i="4" s="1"/>
  <c r="M313" i="4" s="1"/>
  <c r="N313" i="4" s="1"/>
  <c r="M312" i="4"/>
  <c r="N312" i="4" s="1"/>
  <c r="G315" i="4"/>
  <c r="H314" i="4"/>
  <c r="I314" i="4" s="1"/>
  <c r="J314" i="4" s="1"/>
  <c r="M314" i="6" l="1"/>
  <c r="N314" i="6" s="1"/>
  <c r="K315" i="6"/>
  <c r="L315" i="6" s="1"/>
  <c r="M315" i="6" s="1"/>
  <c r="N315" i="6" s="1"/>
  <c r="J316" i="6"/>
  <c r="K314" i="4"/>
  <c r="L314" i="4" s="1"/>
  <c r="G316" i="4"/>
  <c r="H315" i="4"/>
  <c r="I315" i="4" s="1"/>
  <c r="J315" i="4" s="1"/>
  <c r="J317" i="6" l="1"/>
  <c r="K316" i="6"/>
  <c r="L316" i="6" s="1"/>
  <c r="K315" i="4"/>
  <c r="L315" i="4" s="1"/>
  <c r="M314" i="4"/>
  <c r="N314" i="4" s="1"/>
  <c r="G317" i="4"/>
  <c r="H316" i="4"/>
  <c r="I316" i="4" s="1"/>
  <c r="J316" i="4" s="1"/>
  <c r="M316" i="6" l="1"/>
  <c r="N316" i="6" s="1"/>
  <c r="J318" i="6"/>
  <c r="K317" i="6"/>
  <c r="L317" i="6" s="1"/>
  <c r="K316" i="4"/>
  <c r="L316" i="4" s="1"/>
  <c r="M315" i="4"/>
  <c r="N315" i="4" s="1"/>
  <c r="G318" i="4"/>
  <c r="H317" i="4"/>
  <c r="I317" i="4" s="1"/>
  <c r="J317" i="4" s="1"/>
  <c r="M317" i="6" l="1"/>
  <c r="N317" i="6" s="1"/>
  <c r="K318" i="6"/>
  <c r="L318" i="6" s="1"/>
  <c r="J319" i="6"/>
  <c r="K317" i="4"/>
  <c r="L317" i="4" s="1"/>
  <c r="M316" i="4"/>
  <c r="N316" i="4" s="1"/>
  <c r="G319" i="4"/>
  <c r="H318" i="4"/>
  <c r="I318" i="4" s="1"/>
  <c r="J318" i="4" s="1"/>
  <c r="M318" i="6" l="1"/>
  <c r="N318" i="6" s="1"/>
  <c r="K319" i="6"/>
  <c r="L319" i="6" s="1"/>
  <c r="J320" i="6"/>
  <c r="K318" i="4"/>
  <c r="L318" i="4" s="1"/>
  <c r="M317" i="4"/>
  <c r="N317" i="4" s="1"/>
  <c r="G320" i="4"/>
  <c r="H319" i="4"/>
  <c r="I319" i="4" s="1"/>
  <c r="J319" i="4" s="1"/>
  <c r="J321" i="6" l="1"/>
  <c r="K320" i="6"/>
  <c r="L320" i="6" s="1"/>
  <c r="M320" i="6" s="1"/>
  <c r="N320" i="6" s="1"/>
  <c r="M319" i="6"/>
  <c r="N319" i="6" s="1"/>
  <c r="K319" i="4"/>
  <c r="L319" i="4" s="1"/>
  <c r="M318" i="4"/>
  <c r="N318" i="4" s="1"/>
  <c r="G321" i="4"/>
  <c r="H320" i="4"/>
  <c r="I320" i="4" s="1"/>
  <c r="J320" i="4" s="1"/>
  <c r="J322" i="6" l="1"/>
  <c r="K321" i="6"/>
  <c r="L321" i="6" s="1"/>
  <c r="K320" i="4"/>
  <c r="L320" i="4" s="1"/>
  <c r="M319" i="4"/>
  <c r="N319" i="4" s="1"/>
  <c r="G322" i="4"/>
  <c r="H321" i="4"/>
  <c r="I321" i="4" s="1"/>
  <c r="J321" i="4" s="1"/>
  <c r="K322" i="6" l="1"/>
  <c r="L322" i="6" s="1"/>
  <c r="J323" i="6"/>
  <c r="M321" i="6"/>
  <c r="N321" i="6" s="1"/>
  <c r="K321" i="4"/>
  <c r="L321" i="4" s="1"/>
  <c r="M321" i="4" s="1"/>
  <c r="N321" i="4" s="1"/>
  <c r="M320" i="4"/>
  <c r="N320" i="4" s="1"/>
  <c r="G323" i="4"/>
  <c r="H322" i="4"/>
  <c r="I322" i="4" s="1"/>
  <c r="J322" i="4" s="1"/>
  <c r="M322" i="6" l="1"/>
  <c r="N322" i="6" s="1"/>
  <c r="K323" i="6"/>
  <c r="L323" i="6" s="1"/>
  <c r="M323" i="6" s="1"/>
  <c r="N323" i="6" s="1"/>
  <c r="J324" i="6"/>
  <c r="K322" i="4"/>
  <c r="L322" i="4" s="1"/>
  <c r="G324" i="4"/>
  <c r="H323" i="4"/>
  <c r="I323" i="4" s="1"/>
  <c r="J323" i="4" s="1"/>
  <c r="J325" i="6" l="1"/>
  <c r="K324" i="6"/>
  <c r="L324" i="6" s="1"/>
  <c r="K323" i="4"/>
  <c r="L323" i="4" s="1"/>
  <c r="M322" i="4"/>
  <c r="N322" i="4" s="1"/>
  <c r="G325" i="4"/>
  <c r="H324" i="4"/>
  <c r="I324" i="4" s="1"/>
  <c r="J324" i="4" s="1"/>
  <c r="M324" i="6" l="1"/>
  <c r="N324" i="6" s="1"/>
  <c r="J326" i="6"/>
  <c r="K325" i="6"/>
  <c r="L325" i="6" s="1"/>
  <c r="K324" i="4"/>
  <c r="L324" i="4" s="1"/>
  <c r="M324" i="4" s="1"/>
  <c r="N324" i="4" s="1"/>
  <c r="M323" i="4"/>
  <c r="N323" i="4" s="1"/>
  <c r="G326" i="4"/>
  <c r="H325" i="4"/>
  <c r="I325" i="4" s="1"/>
  <c r="J325" i="4" s="1"/>
  <c r="M325" i="6" l="1"/>
  <c r="N325" i="6" s="1"/>
  <c r="K326" i="6"/>
  <c r="L326" i="6" s="1"/>
  <c r="J327" i="6"/>
  <c r="K325" i="4"/>
  <c r="L325" i="4" s="1"/>
  <c r="G327" i="4"/>
  <c r="H326" i="4"/>
  <c r="I326" i="4" s="1"/>
  <c r="J326" i="4" s="1"/>
  <c r="M326" i="6" l="1"/>
  <c r="N326" i="6" s="1"/>
  <c r="K327" i="6"/>
  <c r="L327" i="6" s="1"/>
  <c r="J328" i="6"/>
  <c r="K326" i="4"/>
  <c r="L326" i="4" s="1"/>
  <c r="M325" i="4"/>
  <c r="N325" i="4" s="1"/>
  <c r="G328" i="4"/>
  <c r="H327" i="4"/>
  <c r="I327" i="4" s="1"/>
  <c r="J327" i="4" s="1"/>
  <c r="J329" i="6" l="1"/>
  <c r="K328" i="6"/>
  <c r="L328" i="6" s="1"/>
  <c r="M327" i="6"/>
  <c r="N327" i="6" s="1"/>
  <c r="K327" i="4"/>
  <c r="L327" i="4" s="1"/>
  <c r="M326" i="4"/>
  <c r="N326" i="4" s="1"/>
  <c r="G329" i="4"/>
  <c r="H328" i="4"/>
  <c r="I328" i="4" s="1"/>
  <c r="J328" i="4" s="1"/>
  <c r="M328" i="6" l="1"/>
  <c r="N328" i="6" s="1"/>
  <c r="J330" i="6"/>
  <c r="K329" i="6"/>
  <c r="L329" i="6" s="1"/>
  <c r="K328" i="4"/>
  <c r="L328" i="4" s="1"/>
  <c r="M327" i="4"/>
  <c r="N327" i="4" s="1"/>
  <c r="G330" i="4"/>
  <c r="H329" i="4"/>
  <c r="I329" i="4" s="1"/>
  <c r="J329" i="4" s="1"/>
  <c r="M329" i="6" l="1"/>
  <c r="N329" i="6" s="1"/>
  <c r="K330" i="6"/>
  <c r="L330" i="6" s="1"/>
  <c r="J331" i="6"/>
  <c r="K329" i="4"/>
  <c r="L329" i="4" s="1"/>
  <c r="M329" i="4" s="1"/>
  <c r="N329" i="4" s="1"/>
  <c r="M328" i="4"/>
  <c r="N328" i="4" s="1"/>
  <c r="G331" i="4"/>
  <c r="H330" i="4"/>
  <c r="I330" i="4" s="1"/>
  <c r="J330" i="4" s="1"/>
  <c r="M330" i="6" l="1"/>
  <c r="N330" i="6" s="1"/>
  <c r="K331" i="6"/>
  <c r="L331" i="6" s="1"/>
  <c r="J332" i="6"/>
  <c r="K330" i="4"/>
  <c r="L330" i="4" s="1"/>
  <c r="M330" i="4" s="1"/>
  <c r="N330" i="4" s="1"/>
  <c r="G332" i="4"/>
  <c r="H331" i="4"/>
  <c r="I331" i="4" s="1"/>
  <c r="J331" i="4" s="1"/>
  <c r="J333" i="6" l="1"/>
  <c r="K332" i="6"/>
  <c r="L332" i="6" s="1"/>
  <c r="M331" i="6"/>
  <c r="N331" i="6" s="1"/>
  <c r="K331" i="4"/>
  <c r="L331" i="4" s="1"/>
  <c r="G333" i="4"/>
  <c r="H332" i="4"/>
  <c r="I332" i="4" s="1"/>
  <c r="J332" i="4" s="1"/>
  <c r="J334" i="6" l="1"/>
  <c r="K333" i="6"/>
  <c r="L333" i="6" s="1"/>
  <c r="T37" i="6"/>
  <c r="M332" i="6"/>
  <c r="N332" i="6" s="1"/>
  <c r="K332" i="4"/>
  <c r="L332" i="4" s="1"/>
  <c r="M332" i="4" s="1"/>
  <c r="N332" i="4" s="1"/>
  <c r="M331" i="4"/>
  <c r="N331" i="4" s="1"/>
  <c r="G334" i="4"/>
  <c r="H333" i="4"/>
  <c r="I333" i="4" s="1"/>
  <c r="J333" i="4" s="1"/>
  <c r="K334" i="6" l="1"/>
  <c r="L334" i="6" s="1"/>
  <c r="J335" i="6"/>
  <c r="M333" i="6"/>
  <c r="N333" i="6" s="1"/>
  <c r="K333" i="4"/>
  <c r="L333" i="4" s="1"/>
  <c r="G335" i="4"/>
  <c r="H334" i="4"/>
  <c r="I334" i="4" s="1"/>
  <c r="J334" i="4" s="1"/>
  <c r="M334" i="6" l="1"/>
  <c r="N334" i="6" s="1"/>
  <c r="K335" i="6"/>
  <c r="L335" i="6" s="1"/>
  <c r="J336" i="6"/>
  <c r="T38" i="6"/>
  <c r="K334" i="4"/>
  <c r="L334" i="4" s="1"/>
  <c r="M333" i="4"/>
  <c r="N333" i="4" s="1"/>
  <c r="G336" i="4"/>
  <c r="H335" i="4"/>
  <c r="I335" i="4" s="1"/>
  <c r="J335" i="4" s="1"/>
  <c r="J337" i="6" l="1"/>
  <c r="K336" i="6"/>
  <c r="L336" i="6" s="1"/>
  <c r="M335" i="6"/>
  <c r="N335" i="6" s="1"/>
  <c r="K335" i="4"/>
  <c r="L335" i="4" s="1"/>
  <c r="M335" i="4" s="1"/>
  <c r="N335" i="4" s="1"/>
  <c r="M334" i="4"/>
  <c r="N334" i="4" s="1"/>
  <c r="G337" i="4"/>
  <c r="H336" i="4"/>
  <c r="I336" i="4" s="1"/>
  <c r="J336" i="4" s="1"/>
  <c r="J338" i="6" l="1"/>
  <c r="K337" i="6"/>
  <c r="L337" i="6" s="1"/>
  <c r="M336" i="6"/>
  <c r="N336" i="6" s="1"/>
  <c r="K336" i="4"/>
  <c r="L336" i="4" s="1"/>
  <c r="M336" i="4" s="1"/>
  <c r="N336" i="4" s="1"/>
  <c r="G338" i="4"/>
  <c r="H337" i="4"/>
  <c r="I337" i="4" s="1"/>
  <c r="J337" i="4" s="1"/>
  <c r="M337" i="6" l="1"/>
  <c r="N337" i="6" s="1"/>
  <c r="K338" i="6"/>
  <c r="L338" i="6" s="1"/>
  <c r="J339" i="6"/>
  <c r="K337" i="4"/>
  <c r="L337" i="4" s="1"/>
  <c r="M337" i="4" s="1"/>
  <c r="N337" i="4" s="1"/>
  <c r="G339" i="4"/>
  <c r="H338" i="4"/>
  <c r="I338" i="4" s="1"/>
  <c r="J338" i="4" s="1"/>
  <c r="M338" i="6" l="1"/>
  <c r="N338" i="6" s="1"/>
  <c r="K339" i="6"/>
  <c r="L339" i="6" s="1"/>
  <c r="J340" i="6"/>
  <c r="K338" i="4"/>
  <c r="L338" i="4" s="1"/>
  <c r="G340" i="4"/>
  <c r="H339" i="4"/>
  <c r="I339" i="4" s="1"/>
  <c r="J339" i="4" s="1"/>
  <c r="J341" i="6" l="1"/>
  <c r="K340" i="6"/>
  <c r="L340" i="6" s="1"/>
  <c r="M339" i="6"/>
  <c r="N339" i="6" s="1"/>
  <c r="K339" i="4"/>
  <c r="L339" i="4" s="1"/>
  <c r="M338" i="4"/>
  <c r="N338" i="4" s="1"/>
  <c r="G341" i="4"/>
  <c r="H340" i="4"/>
  <c r="I340" i="4" s="1"/>
  <c r="J340" i="4" s="1"/>
  <c r="T33" i="4" s="1"/>
  <c r="J342" i="6" l="1"/>
  <c r="K341" i="6"/>
  <c r="L341" i="6" s="1"/>
  <c r="M340" i="6"/>
  <c r="N340" i="6" s="1"/>
  <c r="K340" i="4"/>
  <c r="L340" i="4" s="1"/>
  <c r="M340" i="4" s="1"/>
  <c r="N340" i="4" s="1"/>
  <c r="M339" i="4"/>
  <c r="N339" i="4" s="1"/>
  <c r="G342" i="4"/>
  <c r="H341" i="4"/>
  <c r="I341" i="4" s="1"/>
  <c r="J341" i="4" s="1"/>
  <c r="M341" i="6" l="1"/>
  <c r="N341" i="6" s="1"/>
  <c r="K342" i="6"/>
  <c r="L342" i="6" s="1"/>
  <c r="J343" i="6"/>
  <c r="T39" i="6"/>
  <c r="K341" i="4"/>
  <c r="L341" i="4" s="1"/>
  <c r="G343" i="4"/>
  <c r="H342" i="4"/>
  <c r="I342" i="4" s="1"/>
  <c r="J342" i="4" s="1"/>
  <c r="M342" i="6" l="1"/>
  <c r="N342" i="6" s="1"/>
  <c r="K343" i="6"/>
  <c r="L343" i="6" s="1"/>
  <c r="M343" i="6" s="1"/>
  <c r="N343" i="6" s="1"/>
  <c r="J344" i="6"/>
  <c r="K342" i="4"/>
  <c r="L342" i="4" s="1"/>
  <c r="M341" i="4"/>
  <c r="N341" i="4" s="1"/>
  <c r="G344" i="4"/>
  <c r="H343" i="4"/>
  <c r="I343" i="4" s="1"/>
  <c r="J343" i="4" s="1"/>
  <c r="J345" i="6" l="1"/>
  <c r="K344" i="6"/>
  <c r="L344" i="6" s="1"/>
  <c r="K343" i="4"/>
  <c r="L343" i="4" s="1"/>
  <c r="M343" i="4" s="1"/>
  <c r="N343" i="4" s="1"/>
  <c r="M342" i="4"/>
  <c r="N342" i="4" s="1"/>
  <c r="G345" i="4"/>
  <c r="H344" i="4"/>
  <c r="I344" i="4" s="1"/>
  <c r="J344" i="4" s="1"/>
  <c r="M344" i="6" l="1"/>
  <c r="N344" i="6" s="1"/>
  <c r="J346" i="6"/>
  <c r="K345" i="6"/>
  <c r="L345" i="6" s="1"/>
  <c r="K344" i="4"/>
  <c r="L344" i="4" s="1"/>
  <c r="M344" i="4" s="1"/>
  <c r="N344" i="4" s="1"/>
  <c r="G346" i="4"/>
  <c r="H345" i="4"/>
  <c r="I345" i="4" s="1"/>
  <c r="J345" i="4" s="1"/>
  <c r="M345" i="6" l="1"/>
  <c r="N345" i="6" s="1"/>
  <c r="K346" i="6"/>
  <c r="L346" i="6" s="1"/>
  <c r="J347" i="6"/>
  <c r="K345" i="4"/>
  <c r="L345" i="4" s="1"/>
  <c r="M345" i="4" s="1"/>
  <c r="N345" i="4" s="1"/>
  <c r="G347" i="4"/>
  <c r="H346" i="4"/>
  <c r="I346" i="4" s="1"/>
  <c r="J346" i="4" s="1"/>
  <c r="K347" i="6" l="1"/>
  <c r="L347" i="6" s="1"/>
  <c r="J348" i="6"/>
  <c r="M346" i="6"/>
  <c r="N346" i="6" s="1"/>
  <c r="K346" i="4"/>
  <c r="L346" i="4" s="1"/>
  <c r="G348" i="4"/>
  <c r="H347" i="4"/>
  <c r="I347" i="4" s="1"/>
  <c r="J347" i="4" s="1"/>
  <c r="M347" i="6" l="1"/>
  <c r="N347" i="6" s="1"/>
  <c r="J349" i="6"/>
  <c r="K348" i="6"/>
  <c r="L348" i="6" s="1"/>
  <c r="K347" i="4"/>
  <c r="L347" i="4" s="1"/>
  <c r="M346" i="4"/>
  <c r="N346" i="4" s="1"/>
  <c r="G349" i="4"/>
  <c r="H348" i="4"/>
  <c r="I348" i="4" s="1"/>
  <c r="J348" i="4" s="1"/>
  <c r="M348" i="6" l="1"/>
  <c r="N348" i="6" s="1"/>
  <c r="J350" i="6"/>
  <c r="K349" i="6"/>
  <c r="L349" i="6" s="1"/>
  <c r="K348" i="4"/>
  <c r="L348" i="4" s="1"/>
  <c r="M348" i="4" s="1"/>
  <c r="N348" i="4" s="1"/>
  <c r="M347" i="4"/>
  <c r="N347" i="4" s="1"/>
  <c r="G350" i="4"/>
  <c r="H349" i="4"/>
  <c r="I349" i="4" s="1"/>
  <c r="J349" i="4" s="1"/>
  <c r="M349" i="6" l="1"/>
  <c r="N349" i="6" s="1"/>
  <c r="K350" i="6"/>
  <c r="L350" i="6" s="1"/>
  <c r="J351" i="6"/>
  <c r="T40" i="6"/>
  <c r="K349" i="4"/>
  <c r="L349" i="4" s="1"/>
  <c r="G351" i="4"/>
  <c r="H350" i="4"/>
  <c r="I350" i="4" s="1"/>
  <c r="J350" i="4" s="1"/>
  <c r="M350" i="6" l="1"/>
  <c r="N350" i="6" s="1"/>
  <c r="K351" i="6"/>
  <c r="L351" i="6" s="1"/>
  <c r="J352" i="6"/>
  <c r="K350" i="4"/>
  <c r="L350" i="4" s="1"/>
  <c r="M349" i="4"/>
  <c r="N349" i="4" s="1"/>
  <c r="G352" i="4"/>
  <c r="H351" i="4"/>
  <c r="I351" i="4" s="1"/>
  <c r="J351" i="4" s="1"/>
  <c r="J353" i="6" l="1"/>
  <c r="K352" i="6"/>
  <c r="L352" i="6" s="1"/>
  <c r="M351" i="6"/>
  <c r="N351" i="6" s="1"/>
  <c r="K351" i="4"/>
  <c r="L351" i="4" s="1"/>
  <c r="M351" i="4" s="1"/>
  <c r="N351" i="4" s="1"/>
  <c r="M350" i="4"/>
  <c r="N350" i="4" s="1"/>
  <c r="G353" i="4"/>
  <c r="H352" i="4"/>
  <c r="I352" i="4" s="1"/>
  <c r="J352" i="4" s="1"/>
  <c r="M352" i="6" l="1"/>
  <c r="N352" i="6" s="1"/>
  <c r="J354" i="6"/>
  <c r="K353" i="6"/>
  <c r="L353" i="6" s="1"/>
  <c r="T41" i="6"/>
  <c r="K352" i="4"/>
  <c r="L352" i="4" s="1"/>
  <c r="M352" i="4" s="1"/>
  <c r="N352" i="4" s="1"/>
  <c r="G354" i="4"/>
  <c r="H353" i="4"/>
  <c r="I353" i="4" s="1"/>
  <c r="J353" i="4" s="1"/>
  <c r="M353" i="6" l="1"/>
  <c r="N353" i="6" s="1"/>
  <c r="K354" i="6"/>
  <c r="L354" i="6" s="1"/>
  <c r="J355" i="6"/>
  <c r="T42" i="6"/>
  <c r="T34" i="4"/>
  <c r="K353" i="4"/>
  <c r="L353" i="4" s="1"/>
  <c r="G355" i="4"/>
  <c r="H354" i="4"/>
  <c r="I354" i="4" s="1"/>
  <c r="J354" i="4" s="1"/>
  <c r="M354" i="6" l="1"/>
  <c r="N354" i="6" s="1"/>
  <c r="K355" i="6"/>
  <c r="L355" i="6" s="1"/>
  <c r="M355" i="6" s="1"/>
  <c r="N355" i="6" s="1"/>
  <c r="J356" i="6"/>
  <c r="K354" i="4"/>
  <c r="L354" i="4" s="1"/>
  <c r="M353" i="4"/>
  <c r="N353" i="4" s="1"/>
  <c r="G356" i="4"/>
  <c r="H355" i="4"/>
  <c r="I355" i="4" s="1"/>
  <c r="J355" i="4" s="1"/>
  <c r="T35" i="4" s="1"/>
  <c r="J357" i="6" l="1"/>
  <c r="K356" i="6"/>
  <c r="L356" i="6" s="1"/>
  <c r="K355" i="4"/>
  <c r="L355" i="4" s="1"/>
  <c r="M355" i="4" s="1"/>
  <c r="N355" i="4" s="1"/>
  <c r="M354" i="4"/>
  <c r="N354" i="4" s="1"/>
  <c r="G357" i="4"/>
  <c r="H356" i="4"/>
  <c r="I356" i="4" s="1"/>
  <c r="J356" i="4" s="1"/>
  <c r="M356" i="6" l="1"/>
  <c r="N356" i="6" s="1"/>
  <c r="J358" i="6"/>
  <c r="K357" i="6"/>
  <c r="L357" i="6" s="1"/>
  <c r="K356" i="4"/>
  <c r="L356" i="4" s="1"/>
  <c r="M356" i="4" s="1"/>
  <c r="N356" i="4" s="1"/>
  <c r="G358" i="4"/>
  <c r="H357" i="4"/>
  <c r="I357" i="4" s="1"/>
  <c r="J357" i="4" s="1"/>
  <c r="T36" i="4" s="1"/>
  <c r="M357" i="6" l="1"/>
  <c r="N357" i="6" s="1"/>
  <c r="K358" i="6"/>
  <c r="L358" i="6" s="1"/>
  <c r="J359" i="6"/>
  <c r="K357" i="4"/>
  <c r="L357" i="4" s="1"/>
  <c r="G359" i="4"/>
  <c r="H358" i="4"/>
  <c r="I358" i="4" s="1"/>
  <c r="J358" i="4" s="1"/>
  <c r="M358" i="6" l="1"/>
  <c r="N358" i="6" s="1"/>
  <c r="K359" i="6"/>
  <c r="L359" i="6" s="1"/>
  <c r="J360" i="6"/>
  <c r="T43" i="6"/>
  <c r="K358" i="4"/>
  <c r="L358" i="4" s="1"/>
  <c r="M357" i="4"/>
  <c r="N357" i="4" s="1"/>
  <c r="G360" i="4"/>
  <c r="H359" i="4"/>
  <c r="I359" i="4" s="1"/>
  <c r="J359" i="4" s="1"/>
  <c r="J361" i="6" l="1"/>
  <c r="K360" i="6"/>
  <c r="L360" i="6" s="1"/>
  <c r="M360" i="6" s="1"/>
  <c r="N360" i="6" s="1"/>
  <c r="M359" i="6"/>
  <c r="N359" i="6" s="1"/>
  <c r="K359" i="4"/>
  <c r="L359" i="4" s="1"/>
  <c r="M359" i="4" s="1"/>
  <c r="N359" i="4" s="1"/>
  <c r="M358" i="4"/>
  <c r="N358" i="4" s="1"/>
  <c r="G361" i="4"/>
  <c r="H360" i="4"/>
  <c r="I360" i="4" s="1"/>
  <c r="J360" i="4" s="1"/>
  <c r="J362" i="6" l="1"/>
  <c r="K361" i="6"/>
  <c r="L361" i="6" s="1"/>
  <c r="T44" i="6"/>
  <c r="K360" i="4"/>
  <c r="L360" i="4" s="1"/>
  <c r="G362" i="4"/>
  <c r="H361" i="4"/>
  <c r="I361" i="4" s="1"/>
  <c r="J361" i="4" s="1"/>
  <c r="M361" i="6" l="1"/>
  <c r="N361" i="6" s="1"/>
  <c r="K362" i="6"/>
  <c r="L362" i="6" s="1"/>
  <c r="J363" i="6"/>
  <c r="K361" i="4"/>
  <c r="L361" i="4" s="1"/>
  <c r="M361" i="4" s="1"/>
  <c r="N361" i="4" s="1"/>
  <c r="M360" i="4"/>
  <c r="N360" i="4" s="1"/>
  <c r="G363" i="4"/>
  <c r="H362" i="4"/>
  <c r="I362" i="4" s="1"/>
  <c r="J362" i="4" s="1"/>
  <c r="M362" i="6" l="1"/>
  <c r="N362" i="6" s="1"/>
  <c r="K363" i="6"/>
  <c r="L363" i="6" s="1"/>
  <c r="J364" i="6"/>
  <c r="K362" i="4"/>
  <c r="L362" i="4" s="1"/>
  <c r="G364" i="4"/>
  <c r="H363" i="4"/>
  <c r="I363" i="4" s="1"/>
  <c r="J363" i="4" s="1"/>
  <c r="T37" i="4" s="1"/>
  <c r="J365" i="6" l="1"/>
  <c r="K364" i="6"/>
  <c r="L364" i="6" s="1"/>
  <c r="M363" i="6"/>
  <c r="N363" i="6" s="1"/>
  <c r="K363" i="4"/>
  <c r="L363" i="4" s="1"/>
  <c r="M362" i="4"/>
  <c r="N362" i="4" s="1"/>
  <c r="G365" i="4"/>
  <c r="H364" i="4"/>
  <c r="I364" i="4" s="1"/>
  <c r="J364" i="4" s="1"/>
  <c r="J366" i="6" l="1"/>
  <c r="K365" i="6"/>
  <c r="L365" i="6" s="1"/>
  <c r="M364" i="6"/>
  <c r="N364" i="6" s="1"/>
  <c r="K364" i="4"/>
  <c r="L364" i="4" s="1"/>
  <c r="M364" i="4" s="1"/>
  <c r="N364" i="4" s="1"/>
  <c r="M363" i="4"/>
  <c r="N363" i="4" s="1"/>
  <c r="G366" i="4"/>
  <c r="H365" i="4"/>
  <c r="I365" i="4" s="1"/>
  <c r="J365" i="4" s="1"/>
  <c r="M365" i="6" l="1"/>
  <c r="N365" i="6" s="1"/>
  <c r="K366" i="6"/>
  <c r="L366" i="6" s="1"/>
  <c r="J367" i="6"/>
  <c r="K365" i="4"/>
  <c r="L365" i="4" s="1"/>
  <c r="G367" i="4"/>
  <c r="H366" i="4"/>
  <c r="I366" i="4" s="1"/>
  <c r="J366" i="4" s="1"/>
  <c r="T38" i="4" s="1"/>
  <c r="M366" i="6" l="1"/>
  <c r="N366" i="6" s="1"/>
  <c r="K367" i="6"/>
  <c r="L367" i="6" s="1"/>
  <c r="J368" i="6"/>
  <c r="K366" i="4"/>
  <c r="L366" i="4" s="1"/>
  <c r="M365" i="4"/>
  <c r="N365" i="4" s="1"/>
  <c r="G368" i="4"/>
  <c r="H367" i="4"/>
  <c r="I367" i="4" s="1"/>
  <c r="J367" i="4" s="1"/>
  <c r="J369" i="6" l="1"/>
  <c r="K368" i="6"/>
  <c r="L368" i="6" s="1"/>
  <c r="M367" i="6"/>
  <c r="N367" i="6" s="1"/>
  <c r="K367" i="4"/>
  <c r="L367" i="4" s="1"/>
  <c r="M367" i="4" s="1"/>
  <c r="N367" i="4" s="1"/>
  <c r="M366" i="4"/>
  <c r="N366" i="4" s="1"/>
  <c r="G369" i="4"/>
  <c r="H368" i="4"/>
  <c r="I368" i="4" s="1"/>
  <c r="J368" i="4" s="1"/>
  <c r="J370" i="6" l="1"/>
  <c r="K369" i="6"/>
  <c r="L369" i="6" s="1"/>
  <c r="T45" i="6"/>
  <c r="M368" i="6"/>
  <c r="N368" i="6" s="1"/>
  <c r="K368" i="4"/>
  <c r="L368" i="4" s="1"/>
  <c r="G370" i="4"/>
  <c r="H369" i="4"/>
  <c r="I369" i="4" s="1"/>
  <c r="J369" i="4" s="1"/>
  <c r="K370" i="6" l="1"/>
  <c r="L370" i="6" s="1"/>
  <c r="J371" i="6"/>
  <c r="M369" i="6"/>
  <c r="N369" i="6" s="1"/>
  <c r="K369" i="4"/>
  <c r="L369" i="4" s="1"/>
  <c r="M369" i="4" s="1"/>
  <c r="N369" i="4" s="1"/>
  <c r="M368" i="4"/>
  <c r="N368" i="4" s="1"/>
  <c r="G371" i="4"/>
  <c r="H370" i="4"/>
  <c r="I370" i="4" s="1"/>
  <c r="J370" i="4" s="1"/>
  <c r="M370" i="6" l="1"/>
  <c r="N370" i="6" s="1"/>
  <c r="K371" i="6"/>
  <c r="L371" i="6" s="1"/>
  <c r="J372" i="6"/>
  <c r="K370" i="4"/>
  <c r="L370" i="4" s="1"/>
  <c r="G372" i="4"/>
  <c r="H371" i="4"/>
  <c r="I371" i="4" s="1"/>
  <c r="J371" i="4" s="1"/>
  <c r="J373" i="6" l="1"/>
  <c r="K372" i="6"/>
  <c r="L372" i="6" s="1"/>
  <c r="M371" i="6"/>
  <c r="N371" i="6" s="1"/>
  <c r="K371" i="4"/>
  <c r="L371" i="4" s="1"/>
  <c r="M371" i="4" s="1"/>
  <c r="N371" i="4" s="1"/>
  <c r="M370" i="4"/>
  <c r="N370" i="4" s="1"/>
  <c r="G373" i="4"/>
  <c r="H372" i="4"/>
  <c r="I372" i="4" s="1"/>
  <c r="J372" i="4" s="1"/>
  <c r="T39" i="4" s="1"/>
  <c r="J374" i="6" l="1"/>
  <c r="K373" i="6"/>
  <c r="L373" i="6" s="1"/>
  <c r="M373" i="6" s="1"/>
  <c r="N373" i="6" s="1"/>
  <c r="T46" i="6"/>
  <c r="M372" i="6"/>
  <c r="N372" i="6" s="1"/>
  <c r="K372" i="4"/>
  <c r="L372" i="4" s="1"/>
  <c r="M372" i="4" s="1"/>
  <c r="N372" i="4" s="1"/>
  <c r="G374" i="4"/>
  <c r="H373" i="4"/>
  <c r="I373" i="4" s="1"/>
  <c r="J373" i="4" s="1"/>
  <c r="K374" i="6" l="1"/>
  <c r="L374" i="6" s="1"/>
  <c r="J375" i="6"/>
  <c r="K373" i="4"/>
  <c r="L373" i="4" s="1"/>
  <c r="G375" i="4"/>
  <c r="H374" i="4"/>
  <c r="I374" i="4" s="1"/>
  <c r="J374" i="4" s="1"/>
  <c r="M374" i="6" l="1"/>
  <c r="N374" i="6" s="1"/>
  <c r="K375" i="6"/>
  <c r="L375" i="6" s="1"/>
  <c r="J376" i="6"/>
  <c r="K374" i="4"/>
  <c r="L374" i="4" s="1"/>
  <c r="M373" i="4"/>
  <c r="N373" i="4" s="1"/>
  <c r="G376" i="4"/>
  <c r="H375" i="4"/>
  <c r="I375" i="4" s="1"/>
  <c r="J375" i="4" s="1"/>
  <c r="T40" i="4" s="1"/>
  <c r="M375" i="6" l="1"/>
  <c r="N375" i="6" s="1"/>
  <c r="J377" i="6"/>
  <c r="L376" i="6"/>
  <c r="K376" i="6"/>
  <c r="T47" i="6"/>
  <c r="K375" i="4"/>
  <c r="L375" i="4" s="1"/>
  <c r="M375" i="4" s="1"/>
  <c r="N375" i="4" s="1"/>
  <c r="M374" i="4"/>
  <c r="N374" i="4" s="1"/>
  <c r="G377" i="4"/>
  <c r="H376" i="4"/>
  <c r="I376" i="4" s="1"/>
  <c r="J376" i="4" s="1"/>
  <c r="J378" i="6" l="1"/>
  <c r="K377" i="6"/>
  <c r="L377" i="6" s="1"/>
  <c r="M376" i="6"/>
  <c r="N376" i="6" s="1"/>
  <c r="K376" i="4"/>
  <c r="L376" i="4" s="1"/>
  <c r="M376" i="4" s="1"/>
  <c r="N376" i="4" s="1"/>
  <c r="G378" i="4"/>
  <c r="H377" i="4"/>
  <c r="I377" i="4" s="1"/>
  <c r="J377" i="4" s="1"/>
  <c r="M377" i="6" l="1"/>
  <c r="N377" i="6" s="1"/>
  <c r="K378" i="6"/>
  <c r="L378" i="6" s="1"/>
  <c r="J379" i="6"/>
  <c r="K377" i="4"/>
  <c r="L377" i="4" s="1"/>
  <c r="G379" i="4"/>
  <c r="H378" i="4"/>
  <c r="I378" i="4" s="1"/>
  <c r="J378" i="4" s="1"/>
  <c r="K379" i="6" l="1"/>
  <c r="L379" i="6" s="1"/>
  <c r="J380" i="6"/>
  <c r="M378" i="6"/>
  <c r="N378" i="6" s="1"/>
  <c r="K378" i="4"/>
  <c r="L378" i="4" s="1"/>
  <c r="M377" i="4"/>
  <c r="N377" i="4" s="1"/>
  <c r="G380" i="4"/>
  <c r="H379" i="4"/>
  <c r="I379" i="4" s="1"/>
  <c r="J379" i="4" s="1"/>
  <c r="M379" i="6" l="1"/>
  <c r="N379" i="6" s="1"/>
  <c r="J381" i="6"/>
  <c r="L380" i="6"/>
  <c r="K380" i="6"/>
  <c r="K379" i="4"/>
  <c r="L379" i="4" s="1"/>
  <c r="M379" i="4" s="1"/>
  <c r="N379" i="4" s="1"/>
  <c r="M378" i="4"/>
  <c r="N378" i="4" s="1"/>
  <c r="G381" i="4"/>
  <c r="H380" i="4"/>
  <c r="I380" i="4" s="1"/>
  <c r="J380" i="4" s="1"/>
  <c r="J382" i="6" l="1"/>
  <c r="K381" i="6"/>
  <c r="L381" i="6" s="1"/>
  <c r="T48" i="6"/>
  <c r="M380" i="6"/>
  <c r="N380" i="6" s="1"/>
  <c r="T41" i="4"/>
  <c r="K380" i="4"/>
  <c r="L380" i="4" s="1"/>
  <c r="G382" i="4"/>
  <c r="H381" i="4"/>
  <c r="I381" i="4" s="1"/>
  <c r="J381" i="4" s="1"/>
  <c r="M381" i="6" l="1"/>
  <c r="N381" i="6" s="1"/>
  <c r="K382" i="6"/>
  <c r="L382" i="6" s="1"/>
  <c r="J383" i="6"/>
  <c r="K381" i="4"/>
  <c r="L381" i="4" s="1"/>
  <c r="M381" i="4" s="1"/>
  <c r="N381" i="4" s="1"/>
  <c r="M380" i="4"/>
  <c r="N380" i="4" s="1"/>
  <c r="G383" i="4"/>
  <c r="H382" i="4"/>
  <c r="I382" i="4" s="1"/>
  <c r="J382" i="4" s="1"/>
  <c r="M382" i="6" l="1"/>
  <c r="N382" i="6" s="1"/>
  <c r="K383" i="6"/>
  <c r="L383" i="6" s="1"/>
  <c r="J384" i="6"/>
  <c r="K382" i="4"/>
  <c r="L382" i="4" s="1"/>
  <c r="M382" i="4" s="1"/>
  <c r="N382" i="4" s="1"/>
  <c r="G384" i="4"/>
  <c r="H383" i="4"/>
  <c r="I383" i="4" s="1"/>
  <c r="J383" i="4" s="1"/>
  <c r="J385" i="6" l="1"/>
  <c r="K384" i="6"/>
  <c r="L384" i="6" s="1"/>
  <c r="M384" i="6" s="1"/>
  <c r="N384" i="6" s="1"/>
  <c r="T49" i="6"/>
  <c r="M383" i="6"/>
  <c r="N383" i="6" s="1"/>
  <c r="K383" i="4"/>
  <c r="L383" i="4" s="1"/>
  <c r="G385" i="4"/>
  <c r="H384" i="4"/>
  <c r="I384" i="4" s="1"/>
  <c r="J384" i="4" s="1"/>
  <c r="J386" i="6" l="1"/>
  <c r="K385" i="6"/>
  <c r="L385" i="6" s="1"/>
  <c r="K384" i="4"/>
  <c r="L384" i="4" s="1"/>
  <c r="M384" i="4" s="1"/>
  <c r="N384" i="4" s="1"/>
  <c r="M383" i="4"/>
  <c r="N383" i="4" s="1"/>
  <c r="G386" i="4"/>
  <c r="H385" i="4"/>
  <c r="I385" i="4" s="1"/>
  <c r="J385" i="4" s="1"/>
  <c r="M385" i="6" l="1"/>
  <c r="N385" i="6" s="1"/>
  <c r="K386" i="6"/>
  <c r="L386" i="6" s="1"/>
  <c r="J387" i="6"/>
  <c r="K385" i="4"/>
  <c r="L385" i="4" s="1"/>
  <c r="M385" i="4" s="1"/>
  <c r="N385" i="4" s="1"/>
  <c r="G387" i="4"/>
  <c r="H386" i="4"/>
  <c r="I386" i="4" s="1"/>
  <c r="J386" i="4" s="1"/>
  <c r="M386" i="6" l="1"/>
  <c r="N386" i="6" s="1"/>
  <c r="K387" i="6"/>
  <c r="L387" i="6" s="1"/>
  <c r="M387" i="6" s="1"/>
  <c r="N387" i="6" s="1"/>
  <c r="J388" i="6"/>
  <c r="K386" i="4"/>
  <c r="L386" i="4" s="1"/>
  <c r="M386" i="4" s="1"/>
  <c r="N386" i="4" s="1"/>
  <c r="G388" i="4"/>
  <c r="H387" i="4"/>
  <c r="I387" i="4" s="1"/>
  <c r="J387" i="4" s="1"/>
  <c r="J389" i="6" l="1"/>
  <c r="K388" i="6"/>
  <c r="L388" i="6" s="1"/>
  <c r="K387" i="4"/>
  <c r="L387" i="4" s="1"/>
  <c r="M387" i="4" s="1"/>
  <c r="N387" i="4" s="1"/>
  <c r="G389" i="4"/>
  <c r="H388" i="4"/>
  <c r="I388" i="4" s="1"/>
  <c r="J388" i="4" s="1"/>
  <c r="M388" i="6" l="1"/>
  <c r="N388" i="6" s="1"/>
  <c r="J390" i="6"/>
  <c r="K389" i="6"/>
  <c r="L389" i="6" s="1"/>
  <c r="K388" i="4"/>
  <c r="L388" i="4" s="1"/>
  <c r="M388" i="4" s="1"/>
  <c r="N388" i="4" s="1"/>
  <c r="G390" i="4"/>
  <c r="H389" i="4"/>
  <c r="I389" i="4" s="1"/>
  <c r="J389" i="4" s="1"/>
  <c r="K390" i="6" l="1"/>
  <c r="L390" i="6" s="1"/>
  <c r="J391" i="6"/>
  <c r="M389" i="6"/>
  <c r="N389" i="6" s="1"/>
  <c r="K389" i="4"/>
  <c r="L389" i="4" s="1"/>
  <c r="M389" i="4" s="1"/>
  <c r="N389" i="4" s="1"/>
  <c r="G391" i="4"/>
  <c r="H390" i="4"/>
  <c r="I390" i="4" s="1"/>
  <c r="J390" i="4" s="1"/>
  <c r="T42" i="4" s="1"/>
  <c r="M390" i="6" l="1"/>
  <c r="N390" i="6" s="1"/>
  <c r="K391" i="6"/>
  <c r="L391" i="6" s="1"/>
  <c r="M391" i="6" s="1"/>
  <c r="N391" i="6" s="1"/>
  <c r="J392" i="6"/>
  <c r="K390" i="4"/>
  <c r="L390" i="4" s="1"/>
  <c r="G392" i="4"/>
  <c r="H391" i="4"/>
  <c r="I391" i="4" s="1"/>
  <c r="J391" i="4" s="1"/>
  <c r="J393" i="6" l="1"/>
  <c r="K392" i="6"/>
  <c r="L392" i="6" s="1"/>
  <c r="K391" i="4"/>
  <c r="L391" i="4" s="1"/>
  <c r="M391" i="4" s="1"/>
  <c r="N391" i="4" s="1"/>
  <c r="M390" i="4"/>
  <c r="N390" i="4" s="1"/>
  <c r="G393" i="4"/>
  <c r="H392" i="4"/>
  <c r="I392" i="4" s="1"/>
  <c r="J392" i="4" s="1"/>
  <c r="M392" i="6" l="1"/>
  <c r="N392" i="6" s="1"/>
  <c r="J394" i="6"/>
  <c r="K393" i="6"/>
  <c r="L393" i="6" s="1"/>
  <c r="K392" i="4"/>
  <c r="L392" i="4" s="1"/>
  <c r="M392" i="4" s="1"/>
  <c r="N392" i="4" s="1"/>
  <c r="G394" i="4"/>
  <c r="H393" i="4"/>
  <c r="I393" i="4" s="1"/>
  <c r="J393" i="4" s="1"/>
  <c r="T43" i="4" s="1"/>
  <c r="M393" i="6" l="1"/>
  <c r="N393" i="6" s="1"/>
  <c r="K394" i="6"/>
  <c r="L394" i="6" s="1"/>
  <c r="J395" i="6"/>
  <c r="K393" i="4"/>
  <c r="L393" i="4" s="1"/>
  <c r="M393" i="4" s="1"/>
  <c r="N393" i="4" s="1"/>
  <c r="G395" i="4"/>
  <c r="H394" i="4"/>
  <c r="I394" i="4" s="1"/>
  <c r="J394" i="4" s="1"/>
  <c r="M394" i="6" l="1"/>
  <c r="N394" i="6" s="1"/>
  <c r="K395" i="6"/>
  <c r="L395" i="6" s="1"/>
  <c r="J396" i="6"/>
  <c r="K394" i="4"/>
  <c r="L394" i="4" s="1"/>
  <c r="G396" i="4"/>
  <c r="H395" i="4"/>
  <c r="I395" i="4" s="1"/>
  <c r="J395" i="4" s="1"/>
  <c r="J397" i="6" l="1"/>
  <c r="K396" i="6"/>
  <c r="L396" i="6" s="1"/>
  <c r="M396" i="6" s="1"/>
  <c r="N396" i="6" s="1"/>
  <c r="M395" i="6"/>
  <c r="N395" i="6" s="1"/>
  <c r="K395" i="4"/>
  <c r="L395" i="4" s="1"/>
  <c r="M394" i="4"/>
  <c r="N394" i="4" s="1"/>
  <c r="G397" i="4"/>
  <c r="H396" i="4"/>
  <c r="I396" i="4" s="1"/>
  <c r="J396" i="4" s="1"/>
  <c r="J398" i="6" l="1"/>
  <c r="K397" i="6"/>
  <c r="L397" i="6" s="1"/>
  <c r="K396" i="4"/>
  <c r="L396" i="4" s="1"/>
  <c r="M396" i="4" s="1"/>
  <c r="N396" i="4" s="1"/>
  <c r="M395" i="4"/>
  <c r="N395" i="4" s="1"/>
  <c r="G398" i="4"/>
  <c r="H397" i="4"/>
  <c r="I397" i="4" s="1"/>
  <c r="J397" i="4" s="1"/>
  <c r="M397" i="6" l="1"/>
  <c r="N397" i="6" s="1"/>
  <c r="K398" i="6"/>
  <c r="L398" i="6" s="1"/>
  <c r="J399" i="6"/>
  <c r="K397" i="4"/>
  <c r="L397" i="4" s="1"/>
  <c r="G399" i="4"/>
  <c r="H398" i="4"/>
  <c r="I398" i="4" s="1"/>
  <c r="J398" i="4" s="1"/>
  <c r="M398" i="6" l="1"/>
  <c r="N398" i="6" s="1"/>
  <c r="K399" i="6"/>
  <c r="L399" i="6" s="1"/>
  <c r="M399" i="6" s="1"/>
  <c r="N399" i="6" s="1"/>
  <c r="J400" i="6"/>
  <c r="K398" i="4"/>
  <c r="L398" i="4" s="1"/>
  <c r="M397" i="4"/>
  <c r="N397" i="4" s="1"/>
  <c r="G400" i="4"/>
  <c r="H399" i="4"/>
  <c r="I399" i="4" s="1"/>
  <c r="J399" i="4" s="1"/>
  <c r="J401" i="6" l="1"/>
  <c r="K400" i="6"/>
  <c r="L400" i="6" s="1"/>
  <c r="K399" i="4"/>
  <c r="L399" i="4" s="1"/>
  <c r="M399" i="4" s="1"/>
  <c r="N399" i="4" s="1"/>
  <c r="M398" i="4"/>
  <c r="N398" i="4" s="1"/>
  <c r="G401" i="4"/>
  <c r="H400" i="4"/>
  <c r="I400" i="4" s="1"/>
  <c r="J400" i="4" s="1"/>
  <c r="M400" i="6" l="1"/>
  <c r="N400" i="6" s="1"/>
  <c r="J402" i="6"/>
  <c r="K401" i="6"/>
  <c r="L401" i="6" s="1"/>
  <c r="K400" i="4"/>
  <c r="L400" i="4" s="1"/>
  <c r="M400" i="4" s="1"/>
  <c r="N400" i="4" s="1"/>
  <c r="G402" i="4"/>
  <c r="H401" i="4"/>
  <c r="I401" i="4" s="1"/>
  <c r="J401" i="4" s="1"/>
  <c r="M401" i="6" l="1"/>
  <c r="N401" i="6" s="1"/>
  <c r="K402" i="6"/>
  <c r="L402" i="6" s="1"/>
  <c r="J403" i="6"/>
  <c r="K401" i="4"/>
  <c r="L401" i="4" s="1"/>
  <c r="G403" i="4"/>
  <c r="H402" i="4"/>
  <c r="I402" i="4" s="1"/>
  <c r="J402" i="4" s="1"/>
  <c r="M402" i="6" l="1"/>
  <c r="N402" i="6" s="1"/>
  <c r="K403" i="6"/>
  <c r="L403" i="6" s="1"/>
  <c r="J404" i="6"/>
  <c r="K402" i="4"/>
  <c r="L402" i="4" s="1"/>
  <c r="M402" i="4" s="1"/>
  <c r="N402" i="4" s="1"/>
  <c r="M401" i="4"/>
  <c r="N401" i="4" s="1"/>
  <c r="G404" i="4"/>
  <c r="H403" i="4"/>
  <c r="I403" i="4" s="1"/>
  <c r="J403" i="4" s="1"/>
  <c r="M403" i="6" l="1"/>
  <c r="N403" i="6" s="1"/>
  <c r="J405" i="6"/>
  <c r="K404" i="6"/>
  <c r="L404" i="6" s="1"/>
  <c r="K403" i="4"/>
  <c r="L403" i="4" s="1"/>
  <c r="M403" i="4" s="1"/>
  <c r="N403" i="4" s="1"/>
  <c r="G405" i="4"/>
  <c r="H404" i="4"/>
  <c r="I404" i="4" s="1"/>
  <c r="J404" i="4" s="1"/>
  <c r="M404" i="6" l="1"/>
  <c r="N404" i="6" s="1"/>
  <c r="J406" i="6"/>
  <c r="L405" i="6"/>
  <c r="K405" i="6"/>
  <c r="K404" i="4"/>
  <c r="L404" i="4" s="1"/>
  <c r="M404" i="4" s="1"/>
  <c r="N404" i="4" s="1"/>
  <c r="G406" i="4"/>
  <c r="H405" i="4"/>
  <c r="I405" i="4" s="1"/>
  <c r="J405" i="4" s="1"/>
  <c r="K406" i="6" l="1"/>
  <c r="L406" i="6" s="1"/>
  <c r="J407" i="6"/>
  <c r="M405" i="6"/>
  <c r="N405" i="6" s="1"/>
  <c r="K405" i="4"/>
  <c r="L405" i="4" s="1"/>
  <c r="G407" i="4"/>
  <c r="H406" i="4"/>
  <c r="I406" i="4" s="1"/>
  <c r="J406" i="4" s="1"/>
  <c r="M406" i="6" l="1"/>
  <c r="N406" i="6" s="1"/>
  <c r="K407" i="6"/>
  <c r="L407" i="6" s="1"/>
  <c r="J408" i="6"/>
  <c r="K406" i="4"/>
  <c r="L406" i="4" s="1"/>
  <c r="M405" i="4"/>
  <c r="N405" i="4" s="1"/>
  <c r="G408" i="4"/>
  <c r="H407" i="4"/>
  <c r="I407" i="4" s="1"/>
  <c r="J407" i="4" s="1"/>
  <c r="M407" i="6" l="1"/>
  <c r="N407" i="6" s="1"/>
  <c r="J409" i="6"/>
  <c r="K408" i="6"/>
  <c r="L408" i="6" s="1"/>
  <c r="K407" i="4"/>
  <c r="L407" i="4" s="1"/>
  <c r="M407" i="4" s="1"/>
  <c r="N407" i="4" s="1"/>
  <c r="M406" i="4"/>
  <c r="N406" i="4" s="1"/>
  <c r="G409" i="4"/>
  <c r="H408" i="4"/>
  <c r="I408" i="4" s="1"/>
  <c r="J408" i="4" s="1"/>
  <c r="J410" i="6" l="1"/>
  <c r="K409" i="6"/>
  <c r="L409" i="6" s="1"/>
  <c r="M408" i="6"/>
  <c r="N408" i="6" s="1"/>
  <c r="K408" i="4"/>
  <c r="L408" i="4" s="1"/>
  <c r="M408" i="4" s="1"/>
  <c r="N408" i="4" s="1"/>
  <c r="G410" i="4"/>
  <c r="H409" i="4"/>
  <c r="I409" i="4" s="1"/>
  <c r="J409" i="4" s="1"/>
  <c r="K410" i="6" l="1"/>
  <c r="L410" i="6" s="1"/>
  <c r="J411" i="6"/>
  <c r="M409" i="6"/>
  <c r="N409" i="6" s="1"/>
  <c r="K409" i="4"/>
  <c r="L409" i="4" s="1"/>
  <c r="G411" i="4"/>
  <c r="H410" i="4"/>
  <c r="I410" i="4" s="1"/>
  <c r="J410" i="4" s="1"/>
  <c r="M410" i="6" l="1"/>
  <c r="N410" i="6" s="1"/>
  <c r="K411" i="6"/>
  <c r="L411" i="6" s="1"/>
  <c r="J412" i="6"/>
  <c r="K410" i="4"/>
  <c r="L410" i="4" s="1"/>
  <c r="M409" i="4"/>
  <c r="N409" i="4" s="1"/>
  <c r="G412" i="4"/>
  <c r="H411" i="4"/>
  <c r="I411" i="4" s="1"/>
  <c r="J411" i="4" s="1"/>
  <c r="J413" i="6" l="1"/>
  <c r="K412" i="6"/>
  <c r="L412" i="6" s="1"/>
  <c r="M411" i="6"/>
  <c r="N411" i="6" s="1"/>
  <c r="K411" i="4"/>
  <c r="L411" i="4" s="1"/>
  <c r="M410" i="4"/>
  <c r="N410" i="4" s="1"/>
  <c r="G413" i="4"/>
  <c r="H412" i="4"/>
  <c r="I412" i="4" s="1"/>
  <c r="J412" i="4" s="1"/>
  <c r="J414" i="6" l="1"/>
  <c r="K413" i="6"/>
  <c r="L413" i="6" s="1"/>
  <c r="M412" i="6"/>
  <c r="N412" i="6" s="1"/>
  <c r="K412" i="4"/>
  <c r="L412" i="4" s="1"/>
  <c r="M412" i="4" s="1"/>
  <c r="N412" i="4" s="1"/>
  <c r="M411" i="4"/>
  <c r="N411" i="4" s="1"/>
  <c r="G414" i="4"/>
  <c r="H413" i="4"/>
  <c r="I413" i="4" s="1"/>
  <c r="J413" i="4" s="1"/>
  <c r="T44" i="4" s="1"/>
  <c r="M413" i="6" l="1"/>
  <c r="N413" i="6" s="1"/>
  <c r="K414" i="6"/>
  <c r="L414" i="6" s="1"/>
  <c r="J415" i="6"/>
  <c r="K413" i="4"/>
  <c r="L413" i="4" s="1"/>
  <c r="M413" i="4" s="1"/>
  <c r="N413" i="4" s="1"/>
  <c r="G415" i="4"/>
  <c r="H414" i="4"/>
  <c r="I414" i="4" s="1"/>
  <c r="J414" i="4" s="1"/>
  <c r="M414" i="6" l="1"/>
  <c r="N414" i="6" s="1"/>
  <c r="K415" i="6"/>
  <c r="L415" i="6" s="1"/>
  <c r="J416" i="6"/>
  <c r="K414" i="4"/>
  <c r="L414" i="4" s="1"/>
  <c r="M414" i="4" s="1"/>
  <c r="N414" i="4" s="1"/>
  <c r="G416" i="4"/>
  <c r="H415" i="4"/>
  <c r="I415" i="4" s="1"/>
  <c r="J415" i="4" s="1"/>
  <c r="J417" i="6" l="1"/>
  <c r="K416" i="6"/>
  <c r="L416" i="6" s="1"/>
  <c r="M415" i="6"/>
  <c r="N415" i="6" s="1"/>
  <c r="K415" i="4"/>
  <c r="L415" i="4" s="1"/>
  <c r="M415" i="4" s="1"/>
  <c r="N415" i="4" s="1"/>
  <c r="G417" i="4"/>
  <c r="H416" i="4"/>
  <c r="I416" i="4" s="1"/>
  <c r="J416" i="4" s="1"/>
  <c r="M416" i="6" l="1"/>
  <c r="N416" i="6" s="1"/>
  <c r="J418" i="6"/>
  <c r="K417" i="6"/>
  <c r="L417" i="6" s="1"/>
  <c r="K416" i="4"/>
  <c r="L416" i="4" s="1"/>
  <c r="M416" i="4" s="1"/>
  <c r="N416" i="4" s="1"/>
  <c r="G418" i="4"/>
  <c r="H417" i="4"/>
  <c r="I417" i="4" s="1"/>
  <c r="J417" i="4" s="1"/>
  <c r="M417" i="6" l="1"/>
  <c r="N417" i="6" s="1"/>
  <c r="K418" i="6"/>
  <c r="L418" i="6" s="1"/>
  <c r="J419" i="6"/>
  <c r="K417" i="4"/>
  <c r="L417" i="4" s="1"/>
  <c r="G419" i="4"/>
  <c r="H418" i="4"/>
  <c r="I418" i="4" s="1"/>
  <c r="J418" i="4" s="1"/>
  <c r="M418" i="6" l="1"/>
  <c r="N418" i="6" s="1"/>
  <c r="K419" i="6"/>
  <c r="L419" i="6" s="1"/>
  <c r="M419" i="6" s="1"/>
  <c r="N419" i="6" s="1"/>
  <c r="J420" i="6"/>
  <c r="K418" i="4"/>
  <c r="L418" i="4" s="1"/>
  <c r="M417" i="4"/>
  <c r="N417" i="4" s="1"/>
  <c r="G420" i="4"/>
  <c r="H419" i="4"/>
  <c r="I419" i="4" s="1"/>
  <c r="J419" i="4" s="1"/>
  <c r="J421" i="6" l="1"/>
  <c r="K420" i="6"/>
  <c r="L420" i="6" s="1"/>
  <c r="K419" i="4"/>
  <c r="L419" i="4" s="1"/>
  <c r="M418" i="4"/>
  <c r="N418" i="4" s="1"/>
  <c r="G421" i="4"/>
  <c r="H420" i="4"/>
  <c r="I420" i="4" s="1"/>
  <c r="J420" i="4" s="1"/>
  <c r="M420" i="6" l="1"/>
  <c r="N420" i="6" s="1"/>
  <c r="J422" i="6"/>
  <c r="K421" i="6"/>
  <c r="L421" i="6" s="1"/>
  <c r="K420" i="4"/>
  <c r="L420" i="4" s="1"/>
  <c r="M419" i="4"/>
  <c r="N419" i="4" s="1"/>
  <c r="G422" i="4"/>
  <c r="H421" i="4"/>
  <c r="I421" i="4" s="1"/>
  <c r="J421" i="4" s="1"/>
  <c r="M421" i="6" l="1"/>
  <c r="N421" i="6" s="1"/>
  <c r="K422" i="6"/>
  <c r="L422" i="6" s="1"/>
  <c r="J423" i="6"/>
  <c r="K421" i="4"/>
  <c r="L421" i="4" s="1"/>
  <c r="M421" i="4" s="1"/>
  <c r="N421" i="4" s="1"/>
  <c r="M420" i="4"/>
  <c r="N420" i="4" s="1"/>
  <c r="G423" i="4"/>
  <c r="H422" i="4"/>
  <c r="I422" i="4" s="1"/>
  <c r="J422" i="4" s="1"/>
  <c r="M422" i="6" l="1"/>
  <c r="N422" i="6" s="1"/>
  <c r="K423" i="6"/>
  <c r="L423" i="6" s="1"/>
  <c r="J424" i="6"/>
  <c r="K422" i="4"/>
  <c r="L422" i="4" s="1"/>
  <c r="M422" i="4" s="1"/>
  <c r="N422" i="4" s="1"/>
  <c r="G424" i="4"/>
  <c r="H423" i="4"/>
  <c r="I423" i="4" s="1"/>
  <c r="J423" i="4" s="1"/>
  <c r="J425" i="6" l="1"/>
  <c r="K424" i="6"/>
  <c r="L424" i="6" s="1"/>
  <c r="M423" i="6"/>
  <c r="N423" i="6" s="1"/>
  <c r="K423" i="4"/>
  <c r="L423" i="4" s="1"/>
  <c r="G425" i="4"/>
  <c r="H424" i="4"/>
  <c r="I424" i="4" s="1"/>
  <c r="J424" i="4" s="1"/>
  <c r="M424" i="6" l="1"/>
  <c r="N424" i="6" s="1"/>
  <c r="J426" i="6"/>
  <c r="L425" i="6"/>
  <c r="K425" i="6"/>
  <c r="K424" i="4"/>
  <c r="L424" i="4" s="1"/>
  <c r="M423" i="4"/>
  <c r="N423" i="4" s="1"/>
  <c r="G426" i="4"/>
  <c r="H425" i="4"/>
  <c r="I425" i="4" s="1"/>
  <c r="J425" i="4" s="1"/>
  <c r="K426" i="6" l="1"/>
  <c r="L426" i="6" s="1"/>
  <c r="J427" i="6"/>
  <c r="M425" i="6"/>
  <c r="N425" i="6" s="1"/>
  <c r="K425" i="4"/>
  <c r="L425" i="4" s="1"/>
  <c r="M425" i="4" s="1"/>
  <c r="N425" i="4" s="1"/>
  <c r="M424" i="4"/>
  <c r="N424" i="4" s="1"/>
  <c r="G427" i="4"/>
  <c r="H426" i="4"/>
  <c r="I426" i="4" s="1"/>
  <c r="J426" i="4" s="1"/>
  <c r="T45" i="4" s="1"/>
  <c r="M426" i="6" l="1"/>
  <c r="N426" i="6" s="1"/>
  <c r="K427" i="6"/>
  <c r="L427" i="6" s="1"/>
  <c r="M427" i="6" s="1"/>
  <c r="N427" i="6" s="1"/>
  <c r="J428" i="6"/>
  <c r="K426" i="4"/>
  <c r="L426" i="4" s="1"/>
  <c r="M426" i="4" s="1"/>
  <c r="N426" i="4" s="1"/>
  <c r="G428" i="4"/>
  <c r="H427" i="4"/>
  <c r="I427" i="4" s="1"/>
  <c r="J427" i="4" s="1"/>
  <c r="J429" i="6" l="1"/>
  <c r="K428" i="6"/>
  <c r="L428" i="6" s="1"/>
  <c r="K427" i="4"/>
  <c r="L427" i="4" s="1"/>
  <c r="M427" i="4" s="1"/>
  <c r="N427" i="4" s="1"/>
  <c r="G429" i="4"/>
  <c r="H428" i="4"/>
  <c r="I428" i="4" s="1"/>
  <c r="J428" i="4" s="1"/>
  <c r="T46" i="4" s="1"/>
  <c r="M428" i="6" l="1"/>
  <c r="N428" i="6" s="1"/>
  <c r="J430" i="6"/>
  <c r="K429" i="6"/>
  <c r="L429" i="6" s="1"/>
  <c r="K428" i="4"/>
  <c r="L428" i="4" s="1"/>
  <c r="M428" i="4" s="1"/>
  <c r="N428" i="4" s="1"/>
  <c r="G430" i="4"/>
  <c r="H429" i="4"/>
  <c r="I429" i="4" s="1"/>
  <c r="J429" i="4" s="1"/>
  <c r="K430" i="6" l="1"/>
  <c r="L430" i="6" s="1"/>
  <c r="J431" i="6"/>
  <c r="M429" i="6"/>
  <c r="N429" i="6" s="1"/>
  <c r="K429" i="4"/>
  <c r="L429" i="4" s="1"/>
  <c r="M429" i="4" s="1"/>
  <c r="N429" i="4" s="1"/>
  <c r="G431" i="4"/>
  <c r="H430" i="4"/>
  <c r="I430" i="4" s="1"/>
  <c r="J430" i="4" s="1"/>
  <c r="M430" i="6" l="1"/>
  <c r="N430" i="6" s="1"/>
  <c r="K431" i="6"/>
  <c r="L431" i="6" s="1"/>
  <c r="J432" i="6"/>
  <c r="T50" i="6"/>
  <c r="K430" i="4"/>
  <c r="L430" i="4" s="1"/>
  <c r="M430" i="4" s="1"/>
  <c r="N430" i="4" s="1"/>
  <c r="G432" i="4"/>
  <c r="H431" i="4"/>
  <c r="I431" i="4" s="1"/>
  <c r="J431" i="4" s="1"/>
  <c r="M431" i="6" l="1"/>
  <c r="N431" i="6" s="1"/>
  <c r="J433" i="6"/>
  <c r="L432" i="6"/>
  <c r="K432" i="6"/>
  <c r="K431" i="4"/>
  <c r="L431" i="4" s="1"/>
  <c r="G433" i="4"/>
  <c r="H432" i="4"/>
  <c r="I432" i="4" s="1"/>
  <c r="J432" i="4" s="1"/>
  <c r="J434" i="6" l="1"/>
  <c r="K433" i="6"/>
  <c r="L433" i="6" s="1"/>
  <c r="M432" i="6"/>
  <c r="N432" i="6" s="1"/>
  <c r="K432" i="4"/>
  <c r="L432" i="4" s="1"/>
  <c r="M431" i="4"/>
  <c r="N431" i="4" s="1"/>
  <c r="G434" i="4"/>
  <c r="H433" i="4"/>
  <c r="I433" i="4" s="1"/>
  <c r="J433" i="4" s="1"/>
  <c r="M433" i="6" l="1"/>
  <c r="N433" i="6" s="1"/>
  <c r="K434" i="6"/>
  <c r="L434" i="6" s="1"/>
  <c r="J435" i="6"/>
  <c r="K433" i="4"/>
  <c r="L433" i="4" s="1"/>
  <c r="M433" i="4" s="1"/>
  <c r="N433" i="4" s="1"/>
  <c r="M432" i="4"/>
  <c r="N432" i="4" s="1"/>
  <c r="G435" i="4"/>
  <c r="H434" i="4"/>
  <c r="I434" i="4" s="1"/>
  <c r="J434" i="4" s="1"/>
  <c r="M434" i="6" l="1"/>
  <c r="N434" i="6" s="1"/>
  <c r="K435" i="6"/>
  <c r="L435" i="6" s="1"/>
  <c r="J436" i="6"/>
  <c r="K434" i="4"/>
  <c r="L434" i="4" s="1"/>
  <c r="G436" i="4"/>
  <c r="H435" i="4"/>
  <c r="I435" i="4" s="1"/>
  <c r="J435" i="4" s="1"/>
  <c r="M435" i="6" l="1"/>
  <c r="N435" i="6" s="1"/>
  <c r="J437" i="6"/>
  <c r="K436" i="6"/>
  <c r="L436" i="6" s="1"/>
  <c r="K435" i="4"/>
  <c r="L435" i="4" s="1"/>
  <c r="M434" i="4"/>
  <c r="N434" i="4" s="1"/>
  <c r="G437" i="4"/>
  <c r="H436" i="4"/>
  <c r="I436" i="4" s="1"/>
  <c r="J436" i="4" s="1"/>
  <c r="M436" i="6" l="1"/>
  <c r="N436" i="6" s="1"/>
  <c r="J438" i="6"/>
  <c r="K437" i="6"/>
  <c r="L437" i="6" s="1"/>
  <c r="K436" i="4"/>
  <c r="L436" i="4" s="1"/>
  <c r="M436" i="4" s="1"/>
  <c r="N436" i="4" s="1"/>
  <c r="M435" i="4"/>
  <c r="N435" i="4" s="1"/>
  <c r="G438" i="4"/>
  <c r="H437" i="4"/>
  <c r="I437" i="4" s="1"/>
  <c r="J437" i="4" s="1"/>
  <c r="M437" i="6" l="1"/>
  <c r="N437" i="6" s="1"/>
  <c r="K438" i="6"/>
  <c r="L438" i="6" s="1"/>
  <c r="J439" i="6"/>
  <c r="K437" i="4"/>
  <c r="L437" i="4" s="1"/>
  <c r="M437" i="4" s="1"/>
  <c r="N437" i="4" s="1"/>
  <c r="G439" i="4"/>
  <c r="H438" i="4"/>
  <c r="I438" i="4" s="1"/>
  <c r="J438" i="4" s="1"/>
  <c r="M438" i="6" l="1"/>
  <c r="N438" i="6" s="1"/>
  <c r="K439" i="6"/>
  <c r="L439" i="6" s="1"/>
  <c r="M439" i="6" s="1"/>
  <c r="N439" i="6" s="1"/>
  <c r="J440" i="6"/>
  <c r="K438" i="4"/>
  <c r="L438" i="4" s="1"/>
  <c r="G440" i="4"/>
  <c r="H439" i="4"/>
  <c r="I439" i="4" s="1"/>
  <c r="J439" i="4" s="1"/>
  <c r="J441" i="6" l="1"/>
  <c r="K440" i="6"/>
  <c r="L440" i="6" s="1"/>
  <c r="K439" i="4"/>
  <c r="L439" i="4" s="1"/>
  <c r="M439" i="4" s="1"/>
  <c r="N439" i="4" s="1"/>
  <c r="M438" i="4"/>
  <c r="N438" i="4" s="1"/>
  <c r="G441" i="4"/>
  <c r="H440" i="4"/>
  <c r="I440" i="4" s="1"/>
  <c r="J440" i="4" s="1"/>
  <c r="M440" i="6" l="1"/>
  <c r="N440" i="6" s="1"/>
  <c r="J442" i="6"/>
  <c r="K441" i="6"/>
  <c r="L441" i="6" s="1"/>
  <c r="K440" i="4"/>
  <c r="L440" i="4" s="1"/>
  <c r="M440" i="4" s="1"/>
  <c r="N440" i="4" s="1"/>
  <c r="G442" i="4"/>
  <c r="H441" i="4"/>
  <c r="I441" i="4" s="1"/>
  <c r="J441" i="4" s="1"/>
  <c r="M441" i="6" l="1"/>
  <c r="N441" i="6" s="1"/>
  <c r="K442" i="6"/>
  <c r="L442" i="6" s="1"/>
  <c r="J443" i="6"/>
  <c r="T47" i="4"/>
  <c r="K441" i="4"/>
  <c r="L441" i="4" s="1"/>
  <c r="G443" i="4"/>
  <c r="H442" i="4"/>
  <c r="I442" i="4" s="1"/>
  <c r="J442" i="4" s="1"/>
  <c r="M442" i="6" l="1"/>
  <c r="N442" i="6" s="1"/>
  <c r="K443" i="6"/>
  <c r="L443" i="6" s="1"/>
  <c r="J444" i="6"/>
  <c r="K442" i="4"/>
  <c r="L442" i="4" s="1"/>
  <c r="M442" i="4" s="1"/>
  <c r="N442" i="4" s="1"/>
  <c r="M441" i="4"/>
  <c r="N441" i="4" s="1"/>
  <c r="G444" i="4"/>
  <c r="H443" i="4"/>
  <c r="I443" i="4" s="1"/>
  <c r="J443" i="4" s="1"/>
  <c r="J445" i="6" l="1"/>
  <c r="L444" i="6"/>
  <c r="M444" i="6" s="1"/>
  <c r="N444" i="6" s="1"/>
  <c r="K444" i="6"/>
  <c r="M443" i="6"/>
  <c r="N443" i="6" s="1"/>
  <c r="K443" i="4"/>
  <c r="L443" i="4" s="1"/>
  <c r="G445" i="4"/>
  <c r="H444" i="4"/>
  <c r="I444" i="4" s="1"/>
  <c r="J444" i="4" s="1"/>
  <c r="T48" i="4" s="1"/>
  <c r="J446" i="6" l="1"/>
  <c r="K445" i="6"/>
  <c r="L445" i="6" s="1"/>
  <c r="K444" i="4"/>
  <c r="L444" i="4" s="1"/>
  <c r="M443" i="4"/>
  <c r="N443" i="4" s="1"/>
  <c r="G446" i="4"/>
  <c r="H445" i="4"/>
  <c r="I445" i="4" s="1"/>
  <c r="J445" i="4" s="1"/>
  <c r="M445" i="6" l="1"/>
  <c r="N445" i="6" s="1"/>
  <c r="K446" i="6"/>
  <c r="L446" i="6" s="1"/>
  <c r="J447" i="6"/>
  <c r="K445" i="4"/>
  <c r="L445" i="4" s="1"/>
  <c r="M445" i="4" s="1"/>
  <c r="N445" i="4" s="1"/>
  <c r="M444" i="4"/>
  <c r="N444" i="4" s="1"/>
  <c r="G447" i="4"/>
  <c r="H446" i="4"/>
  <c r="I446" i="4" s="1"/>
  <c r="J446" i="4" s="1"/>
  <c r="M446" i="6" l="1"/>
  <c r="N446" i="6" s="1"/>
  <c r="K447" i="6"/>
  <c r="L447" i="6" s="1"/>
  <c r="J448" i="6"/>
  <c r="K446" i="4"/>
  <c r="L446" i="4" s="1"/>
  <c r="G448" i="4"/>
  <c r="H447" i="4"/>
  <c r="I447" i="4" s="1"/>
  <c r="J447" i="4" s="1"/>
  <c r="J449" i="6" l="1"/>
  <c r="K448" i="6"/>
  <c r="L448" i="6" s="1"/>
  <c r="M447" i="6"/>
  <c r="N447" i="6" s="1"/>
  <c r="K447" i="4"/>
  <c r="L447" i="4" s="1"/>
  <c r="M446" i="4"/>
  <c r="N446" i="4" s="1"/>
  <c r="G449" i="4"/>
  <c r="H448" i="4"/>
  <c r="I448" i="4" s="1"/>
  <c r="J448" i="4" s="1"/>
  <c r="J450" i="6" l="1"/>
  <c r="K449" i="6"/>
  <c r="L449" i="6" s="1"/>
  <c r="M448" i="6"/>
  <c r="N448" i="6" s="1"/>
  <c r="K448" i="4"/>
  <c r="L448" i="4" s="1"/>
  <c r="M448" i="4" s="1"/>
  <c r="N448" i="4" s="1"/>
  <c r="M447" i="4"/>
  <c r="N447" i="4" s="1"/>
  <c r="G450" i="4"/>
  <c r="H449" i="4"/>
  <c r="I449" i="4" s="1"/>
  <c r="J449" i="4" s="1"/>
  <c r="K450" i="6" l="1"/>
  <c r="L450" i="6" s="1"/>
  <c r="J451" i="6"/>
  <c r="M449" i="6"/>
  <c r="N449" i="6" s="1"/>
  <c r="K449" i="4"/>
  <c r="L449" i="4" s="1"/>
  <c r="M449" i="4" s="1"/>
  <c r="N449" i="4" s="1"/>
  <c r="G451" i="4"/>
  <c r="H450" i="4"/>
  <c r="I450" i="4" s="1"/>
  <c r="J450" i="4" s="1"/>
  <c r="M450" i="6" l="1"/>
  <c r="N450" i="6" s="1"/>
  <c r="K451" i="6"/>
  <c r="L451" i="6" s="1"/>
  <c r="J452" i="6"/>
  <c r="K450" i="4"/>
  <c r="L450" i="4" s="1"/>
  <c r="M450" i="4" s="1"/>
  <c r="N450" i="4" s="1"/>
  <c r="G452" i="4"/>
  <c r="H451" i="4"/>
  <c r="I451" i="4" s="1"/>
  <c r="J451" i="4" s="1"/>
  <c r="J453" i="6" l="1"/>
  <c r="K452" i="6"/>
  <c r="L452" i="6" s="1"/>
  <c r="M452" i="6" s="1"/>
  <c r="N452" i="6" s="1"/>
  <c r="M451" i="6"/>
  <c r="N451" i="6" s="1"/>
  <c r="K451" i="4"/>
  <c r="L451" i="4" s="1"/>
  <c r="G453" i="4"/>
  <c r="H452" i="4"/>
  <c r="I452" i="4" s="1"/>
  <c r="J452" i="4" s="1"/>
  <c r="J454" i="6" l="1"/>
  <c r="K453" i="6"/>
  <c r="L453" i="6" s="1"/>
  <c r="K452" i="4"/>
  <c r="L452" i="4" s="1"/>
  <c r="M451" i="4"/>
  <c r="N451" i="4" s="1"/>
  <c r="G454" i="4"/>
  <c r="H453" i="4"/>
  <c r="I453" i="4" s="1"/>
  <c r="J453" i="4" s="1"/>
  <c r="M453" i="6" l="1"/>
  <c r="N453" i="6" s="1"/>
  <c r="K454" i="6"/>
  <c r="L454" i="6" s="1"/>
  <c r="J455" i="6"/>
  <c r="K453" i="4"/>
  <c r="L453" i="4" s="1"/>
  <c r="M453" i="4" s="1"/>
  <c r="N453" i="4" s="1"/>
  <c r="M452" i="4"/>
  <c r="N452" i="4" s="1"/>
  <c r="G455" i="4"/>
  <c r="H454" i="4"/>
  <c r="I454" i="4" s="1"/>
  <c r="J454" i="4" s="1"/>
  <c r="M454" i="6" l="1"/>
  <c r="N454" i="6" s="1"/>
  <c r="K455" i="6"/>
  <c r="L455" i="6" s="1"/>
  <c r="J456" i="6"/>
  <c r="K454" i="4"/>
  <c r="L454" i="4" s="1"/>
  <c r="G456" i="4"/>
  <c r="H455" i="4"/>
  <c r="I455" i="4" s="1"/>
  <c r="J455" i="4" s="1"/>
  <c r="J457" i="6" l="1"/>
  <c r="K456" i="6"/>
  <c r="L456" i="6" s="1"/>
  <c r="M455" i="6"/>
  <c r="N455" i="6" s="1"/>
  <c r="K455" i="4"/>
  <c r="L455" i="4" s="1"/>
  <c r="M454" i="4"/>
  <c r="N454" i="4" s="1"/>
  <c r="G457" i="4"/>
  <c r="H456" i="4"/>
  <c r="I456" i="4" s="1"/>
  <c r="J456" i="4" s="1"/>
  <c r="J458" i="6" l="1"/>
  <c r="K457" i="6"/>
  <c r="L457" i="6" s="1"/>
  <c r="M457" i="6" s="1"/>
  <c r="N457" i="6" s="1"/>
  <c r="M456" i="6"/>
  <c r="N456" i="6" s="1"/>
  <c r="K456" i="4"/>
  <c r="L456" i="4" s="1"/>
  <c r="M456" i="4" s="1"/>
  <c r="N456" i="4" s="1"/>
  <c r="M455" i="4"/>
  <c r="N455" i="4" s="1"/>
  <c r="G458" i="4"/>
  <c r="H457" i="4"/>
  <c r="I457" i="4" s="1"/>
  <c r="J457" i="4" s="1"/>
  <c r="K458" i="6" l="1"/>
  <c r="L458" i="6" s="1"/>
  <c r="J459" i="6"/>
  <c r="K457" i="4"/>
  <c r="L457" i="4" s="1"/>
  <c r="M457" i="4" s="1"/>
  <c r="N457" i="4" s="1"/>
  <c r="G459" i="4"/>
  <c r="H458" i="4"/>
  <c r="I458" i="4" s="1"/>
  <c r="J458" i="4" s="1"/>
  <c r="M458" i="6" l="1"/>
  <c r="N458" i="6" s="1"/>
  <c r="K459" i="6"/>
  <c r="L459" i="6" s="1"/>
  <c r="M459" i="6" s="1"/>
  <c r="N459" i="6" s="1"/>
  <c r="J460" i="6"/>
  <c r="K458" i="4"/>
  <c r="L458" i="4" s="1"/>
  <c r="M458" i="4" s="1"/>
  <c r="N458" i="4" s="1"/>
  <c r="G460" i="4"/>
  <c r="H459" i="4"/>
  <c r="I459" i="4" s="1"/>
  <c r="J459" i="4" s="1"/>
  <c r="J461" i="6" l="1"/>
  <c r="K460" i="6"/>
  <c r="L460" i="6" s="1"/>
  <c r="K459" i="4"/>
  <c r="L459" i="4" s="1"/>
  <c r="M459" i="4" s="1"/>
  <c r="N459" i="4" s="1"/>
  <c r="G461" i="4"/>
  <c r="H460" i="4"/>
  <c r="I460" i="4" s="1"/>
  <c r="J460" i="4" s="1"/>
  <c r="M460" i="6" l="1"/>
  <c r="N460" i="6" s="1"/>
  <c r="J462" i="6"/>
  <c r="K461" i="6"/>
  <c r="L461" i="6" s="1"/>
  <c r="K460" i="4"/>
  <c r="L460" i="4" s="1"/>
  <c r="G462" i="4"/>
  <c r="H461" i="4"/>
  <c r="I461" i="4" s="1"/>
  <c r="J461" i="4" s="1"/>
  <c r="M461" i="6" l="1"/>
  <c r="N461" i="6" s="1"/>
  <c r="K462" i="6"/>
  <c r="L462" i="6" s="1"/>
  <c r="J463" i="6"/>
  <c r="K461" i="4"/>
  <c r="L461" i="4" s="1"/>
  <c r="M461" i="4" s="1"/>
  <c r="N461" i="4" s="1"/>
  <c r="M460" i="4"/>
  <c r="N460" i="4" s="1"/>
  <c r="G463" i="4"/>
  <c r="H462" i="4"/>
  <c r="I462" i="4" s="1"/>
  <c r="J462" i="4" s="1"/>
  <c r="M462" i="6" l="1"/>
  <c r="N462" i="6" s="1"/>
  <c r="K463" i="6"/>
  <c r="L463" i="6" s="1"/>
  <c r="J464" i="6"/>
  <c r="K462" i="4"/>
  <c r="L462" i="4" s="1"/>
  <c r="G464" i="4"/>
  <c r="H463" i="4"/>
  <c r="I463" i="4" s="1"/>
  <c r="J463" i="4" s="1"/>
  <c r="J465" i="6" l="1"/>
  <c r="K464" i="6"/>
  <c r="L464" i="6" s="1"/>
  <c r="M463" i="6"/>
  <c r="N463" i="6" s="1"/>
  <c r="K463" i="4"/>
  <c r="L463" i="4" s="1"/>
  <c r="M462" i="4"/>
  <c r="N462" i="4" s="1"/>
  <c r="G465" i="4"/>
  <c r="H464" i="4"/>
  <c r="I464" i="4" s="1"/>
  <c r="J464" i="4" s="1"/>
  <c r="J466" i="6" l="1"/>
  <c r="K465" i="6"/>
  <c r="L465" i="6" s="1"/>
  <c r="M464" i="6"/>
  <c r="N464" i="6" s="1"/>
  <c r="K464" i="4"/>
  <c r="L464" i="4" s="1"/>
  <c r="M464" i="4" s="1"/>
  <c r="N464" i="4" s="1"/>
  <c r="M463" i="4"/>
  <c r="N463" i="4" s="1"/>
  <c r="G466" i="4"/>
  <c r="H465" i="4"/>
  <c r="I465" i="4" s="1"/>
  <c r="J465" i="4" s="1"/>
  <c r="M465" i="6" l="1"/>
  <c r="N465" i="6" s="1"/>
  <c r="K466" i="6"/>
  <c r="L466" i="6" s="1"/>
  <c r="J467" i="6"/>
  <c r="K465" i="4"/>
  <c r="L465" i="4" s="1"/>
  <c r="G467" i="4"/>
  <c r="H466" i="4"/>
  <c r="I466" i="4" s="1"/>
  <c r="J466" i="4" s="1"/>
  <c r="M466" i="6" l="1"/>
  <c r="N466" i="6" s="1"/>
  <c r="K467" i="6"/>
  <c r="L467" i="6" s="1"/>
  <c r="J468" i="6"/>
  <c r="K466" i="4"/>
  <c r="L466" i="4" s="1"/>
  <c r="M466" i="4" s="1"/>
  <c r="N466" i="4" s="1"/>
  <c r="M465" i="4"/>
  <c r="N465" i="4" s="1"/>
  <c r="G468" i="4"/>
  <c r="H467" i="4"/>
  <c r="I467" i="4" s="1"/>
  <c r="J467" i="4" s="1"/>
  <c r="J469" i="6" l="1"/>
  <c r="K468" i="6"/>
  <c r="L468" i="6" s="1"/>
  <c r="M467" i="6"/>
  <c r="N467" i="6" s="1"/>
  <c r="K467" i="4"/>
  <c r="L467" i="4" s="1"/>
  <c r="G469" i="4"/>
  <c r="H468" i="4"/>
  <c r="I468" i="4" s="1"/>
  <c r="J468" i="4" s="1"/>
  <c r="M468" i="6" l="1"/>
  <c r="N468" i="6" s="1"/>
  <c r="J470" i="6"/>
  <c r="K469" i="6"/>
  <c r="L469" i="6" s="1"/>
  <c r="K468" i="4"/>
  <c r="L468" i="4" s="1"/>
  <c r="M467" i="4"/>
  <c r="N467" i="4" s="1"/>
  <c r="G470" i="4"/>
  <c r="H469" i="4"/>
  <c r="I469" i="4" s="1"/>
  <c r="J469" i="4" s="1"/>
  <c r="M469" i="6" l="1"/>
  <c r="N469" i="6" s="1"/>
  <c r="K470" i="6"/>
  <c r="L470" i="6" s="1"/>
  <c r="J471" i="6"/>
  <c r="K469" i="4"/>
  <c r="L469" i="4" s="1"/>
  <c r="M469" i="4" s="1"/>
  <c r="N469" i="4" s="1"/>
  <c r="M468" i="4"/>
  <c r="N468" i="4" s="1"/>
  <c r="G471" i="4"/>
  <c r="H470" i="4"/>
  <c r="I470" i="4" s="1"/>
  <c r="J470" i="4" s="1"/>
  <c r="M470" i="6" l="1"/>
  <c r="N470" i="6" s="1"/>
  <c r="K471" i="6"/>
  <c r="L471" i="6" s="1"/>
  <c r="J472" i="6"/>
  <c r="K470" i="4"/>
  <c r="L470" i="4" s="1"/>
  <c r="G472" i="4"/>
  <c r="H471" i="4"/>
  <c r="I471" i="4" s="1"/>
  <c r="J471" i="4" s="1"/>
  <c r="J473" i="6" l="1"/>
  <c r="K472" i="6"/>
  <c r="L472" i="6" s="1"/>
  <c r="M471" i="6"/>
  <c r="N471" i="6" s="1"/>
  <c r="K471" i="4"/>
  <c r="L471" i="4" s="1"/>
  <c r="M470" i="4"/>
  <c r="N470" i="4" s="1"/>
  <c r="G473" i="4"/>
  <c r="H472" i="4"/>
  <c r="I472" i="4" s="1"/>
  <c r="J472" i="4" s="1"/>
  <c r="M472" i="6" l="1"/>
  <c r="N472" i="6" s="1"/>
  <c r="J474" i="6"/>
  <c r="K473" i="6"/>
  <c r="L473" i="6" s="1"/>
  <c r="K472" i="4"/>
  <c r="L472" i="4" s="1"/>
  <c r="M471" i="4"/>
  <c r="N471" i="4" s="1"/>
  <c r="G474" i="4"/>
  <c r="H473" i="4"/>
  <c r="I473" i="4" s="1"/>
  <c r="J473" i="4" s="1"/>
  <c r="M473" i="6" l="1"/>
  <c r="N473" i="6" s="1"/>
  <c r="K474" i="6"/>
  <c r="L474" i="6" s="1"/>
  <c r="J475" i="6"/>
  <c r="K473" i="4"/>
  <c r="L473" i="4" s="1"/>
  <c r="M472" i="4"/>
  <c r="N472" i="4" s="1"/>
  <c r="G475" i="4"/>
  <c r="H474" i="4"/>
  <c r="I474" i="4" s="1"/>
  <c r="J474" i="4" s="1"/>
  <c r="M474" i="6" l="1"/>
  <c r="N474" i="6" s="1"/>
  <c r="K475" i="6"/>
  <c r="L475" i="6" s="1"/>
  <c r="M475" i="6" s="1"/>
  <c r="N475" i="6" s="1"/>
  <c r="J476" i="6"/>
  <c r="K474" i="4"/>
  <c r="L474" i="4" s="1"/>
  <c r="M474" i="4" s="1"/>
  <c r="N474" i="4" s="1"/>
  <c r="M473" i="4"/>
  <c r="N473" i="4" s="1"/>
  <c r="G476" i="4"/>
  <c r="H475" i="4"/>
  <c r="I475" i="4" s="1"/>
  <c r="J475" i="4" s="1"/>
  <c r="J477" i="6" l="1"/>
  <c r="K476" i="6"/>
  <c r="L476" i="6" s="1"/>
  <c r="K475" i="4"/>
  <c r="L475" i="4" s="1"/>
  <c r="G477" i="4"/>
  <c r="H476" i="4"/>
  <c r="I476" i="4" s="1"/>
  <c r="J476" i="4" s="1"/>
  <c r="M476" i="6" l="1"/>
  <c r="N476" i="6" s="1"/>
  <c r="J478" i="6"/>
  <c r="K477" i="6"/>
  <c r="L477" i="6" s="1"/>
  <c r="K476" i="4"/>
  <c r="L476" i="4" s="1"/>
  <c r="M475" i="4"/>
  <c r="N475" i="4" s="1"/>
  <c r="G478" i="4"/>
  <c r="H477" i="4"/>
  <c r="I477" i="4" s="1"/>
  <c r="J477" i="4" s="1"/>
  <c r="M477" i="6" l="1"/>
  <c r="N477" i="6" s="1"/>
  <c r="K478" i="6"/>
  <c r="L478" i="6" s="1"/>
  <c r="J479" i="6"/>
  <c r="K477" i="4"/>
  <c r="L477" i="4" s="1"/>
  <c r="M477" i="4" s="1"/>
  <c r="N477" i="4" s="1"/>
  <c r="M476" i="4"/>
  <c r="N476" i="4" s="1"/>
  <c r="G479" i="4"/>
  <c r="H478" i="4"/>
  <c r="I478" i="4" s="1"/>
  <c r="J478" i="4" s="1"/>
  <c r="T49" i="4" s="1"/>
  <c r="M478" i="6" l="1"/>
  <c r="N478" i="6" s="1"/>
  <c r="K479" i="6"/>
  <c r="L479" i="6" s="1"/>
  <c r="J480" i="6"/>
  <c r="K478" i="4"/>
  <c r="L478" i="4" s="1"/>
  <c r="G480" i="4"/>
  <c r="H479" i="4"/>
  <c r="I479" i="4" s="1"/>
  <c r="J479" i="4" s="1"/>
  <c r="J481" i="6" l="1"/>
  <c r="K480" i="6"/>
  <c r="L480" i="6" s="1"/>
  <c r="M479" i="6"/>
  <c r="N479" i="6" s="1"/>
  <c r="K479" i="4"/>
  <c r="L479" i="4" s="1"/>
  <c r="M478" i="4"/>
  <c r="N478" i="4" s="1"/>
  <c r="G481" i="4"/>
  <c r="H480" i="4"/>
  <c r="I480" i="4" s="1"/>
  <c r="J480" i="4" s="1"/>
  <c r="M480" i="6" l="1"/>
  <c r="N480" i="6" s="1"/>
  <c r="J482" i="6"/>
  <c r="L481" i="6"/>
  <c r="K481" i="6"/>
  <c r="K480" i="4"/>
  <c r="L480" i="4" s="1"/>
  <c r="M480" i="4" s="1"/>
  <c r="N480" i="4" s="1"/>
  <c r="M479" i="4"/>
  <c r="N479" i="4" s="1"/>
  <c r="G482" i="4"/>
  <c r="H481" i="4"/>
  <c r="I481" i="4" s="1"/>
  <c r="J481" i="4" s="1"/>
  <c r="K482" i="6" l="1"/>
  <c r="L482" i="6" s="1"/>
  <c r="J483" i="6"/>
  <c r="M481" i="6"/>
  <c r="N481" i="6" s="1"/>
  <c r="K481" i="4"/>
  <c r="L481" i="4" s="1"/>
  <c r="M481" i="4" s="1"/>
  <c r="N481" i="4" s="1"/>
  <c r="G483" i="4"/>
  <c r="H482" i="4"/>
  <c r="I482" i="4" s="1"/>
  <c r="J482" i="4" s="1"/>
  <c r="M482" i="6" l="1"/>
  <c r="N482" i="6" s="1"/>
  <c r="K483" i="6"/>
  <c r="L483" i="6" s="1"/>
  <c r="J484" i="6"/>
  <c r="K482" i="4"/>
  <c r="L482" i="4" s="1"/>
  <c r="M482" i="4" s="1"/>
  <c r="N482" i="4" s="1"/>
  <c r="G484" i="4"/>
  <c r="H483" i="4"/>
  <c r="I483" i="4" s="1"/>
  <c r="J483" i="4" s="1"/>
  <c r="J485" i="6" l="1"/>
  <c r="K484" i="6"/>
  <c r="L484" i="6" s="1"/>
  <c r="M483" i="6"/>
  <c r="N483" i="6" s="1"/>
  <c r="K483" i="4"/>
  <c r="L483" i="4" s="1"/>
  <c r="M483" i="4" s="1"/>
  <c r="N483" i="4" s="1"/>
  <c r="G485" i="4"/>
  <c r="H484" i="4"/>
  <c r="I484" i="4" s="1"/>
  <c r="J484" i="4" s="1"/>
  <c r="J486" i="6" l="1"/>
  <c r="K485" i="6"/>
  <c r="L485" i="6" s="1"/>
  <c r="M484" i="6"/>
  <c r="N484" i="6" s="1"/>
  <c r="K484" i="4"/>
  <c r="L484" i="4" s="1"/>
  <c r="G486" i="4"/>
  <c r="H485" i="4"/>
  <c r="I485" i="4" s="1"/>
  <c r="J485" i="4" s="1"/>
  <c r="K486" i="6" l="1"/>
  <c r="L486" i="6" s="1"/>
  <c r="J487" i="6"/>
  <c r="M485" i="6"/>
  <c r="N485" i="6" s="1"/>
  <c r="K485" i="4"/>
  <c r="L485" i="4" s="1"/>
  <c r="M485" i="4" s="1"/>
  <c r="N485" i="4" s="1"/>
  <c r="M484" i="4"/>
  <c r="N484" i="4" s="1"/>
  <c r="G487" i="4"/>
  <c r="H486" i="4"/>
  <c r="I486" i="4" s="1"/>
  <c r="J486" i="4" s="1"/>
  <c r="M486" i="6" l="1"/>
  <c r="N486" i="6" s="1"/>
  <c r="K487" i="6"/>
  <c r="L487" i="6" s="1"/>
  <c r="J488" i="6"/>
  <c r="K486" i="4"/>
  <c r="L486" i="4" s="1"/>
  <c r="G488" i="4"/>
  <c r="H487" i="4"/>
  <c r="I487" i="4" s="1"/>
  <c r="J487" i="4" s="1"/>
  <c r="J489" i="6" l="1"/>
  <c r="K488" i="6"/>
  <c r="L488" i="6" s="1"/>
  <c r="M487" i="6"/>
  <c r="N487" i="6" s="1"/>
  <c r="K487" i="4"/>
  <c r="L487" i="4" s="1"/>
  <c r="M486" i="4"/>
  <c r="N486" i="4" s="1"/>
  <c r="G489" i="4"/>
  <c r="H488" i="4"/>
  <c r="I488" i="4" s="1"/>
  <c r="J488" i="4" s="1"/>
  <c r="J490" i="6" l="1"/>
  <c r="K489" i="6"/>
  <c r="L489" i="6" s="1"/>
  <c r="M488" i="6"/>
  <c r="N488" i="6" s="1"/>
  <c r="K488" i="4"/>
  <c r="L488" i="4" s="1"/>
  <c r="M488" i="4" s="1"/>
  <c r="N488" i="4" s="1"/>
  <c r="M487" i="4"/>
  <c r="N487" i="4" s="1"/>
  <c r="G490" i="4"/>
  <c r="H489" i="4"/>
  <c r="I489" i="4" s="1"/>
  <c r="J489" i="4" s="1"/>
  <c r="M489" i="6" l="1"/>
  <c r="N489" i="6" s="1"/>
  <c r="K490" i="6"/>
  <c r="L490" i="6" s="1"/>
  <c r="J491" i="6"/>
  <c r="K489" i="4"/>
  <c r="L489" i="4" s="1"/>
  <c r="G491" i="4"/>
  <c r="H490" i="4"/>
  <c r="I490" i="4" s="1"/>
  <c r="J490" i="4" s="1"/>
  <c r="M490" i="6" l="1"/>
  <c r="N490" i="6" s="1"/>
  <c r="K491" i="6"/>
  <c r="L491" i="6" s="1"/>
  <c r="J492" i="6"/>
  <c r="K490" i="4"/>
  <c r="L490" i="4" s="1"/>
  <c r="M490" i="4" s="1"/>
  <c r="N490" i="4" s="1"/>
  <c r="M489" i="4"/>
  <c r="N489" i="4" s="1"/>
  <c r="G492" i="4"/>
  <c r="H491" i="4"/>
  <c r="I491" i="4" s="1"/>
  <c r="J491" i="4" s="1"/>
  <c r="T50" i="4" s="1"/>
  <c r="M491" i="6" l="1"/>
  <c r="N491" i="6" s="1"/>
  <c r="J493" i="6"/>
  <c r="L492" i="6"/>
  <c r="K492" i="6"/>
  <c r="K491" i="4"/>
  <c r="L491" i="4" s="1"/>
  <c r="M491" i="4" s="1"/>
  <c r="N491" i="4" s="1"/>
  <c r="G493" i="4"/>
  <c r="H492" i="4"/>
  <c r="I492" i="4" s="1"/>
  <c r="J492" i="4" s="1"/>
  <c r="J494" i="6" l="1"/>
  <c r="K493" i="6"/>
  <c r="L493" i="6" s="1"/>
  <c r="M492" i="6"/>
  <c r="N492" i="6" s="1"/>
  <c r="K492" i="4"/>
  <c r="L492" i="4" s="1"/>
  <c r="G494" i="4"/>
  <c r="H493" i="4"/>
  <c r="I493" i="4" s="1"/>
  <c r="J493" i="4" s="1"/>
  <c r="M493" i="6" l="1"/>
  <c r="N493" i="6" s="1"/>
  <c r="K494" i="6"/>
  <c r="L494" i="6" s="1"/>
  <c r="J495" i="6"/>
  <c r="K493" i="4"/>
  <c r="L493" i="4" s="1"/>
  <c r="M493" i="4" s="1"/>
  <c r="N493" i="4" s="1"/>
  <c r="M492" i="4"/>
  <c r="N492" i="4" s="1"/>
  <c r="G495" i="4"/>
  <c r="H494" i="4"/>
  <c r="I494" i="4" s="1"/>
  <c r="J494" i="4" s="1"/>
  <c r="M494" i="6" l="1"/>
  <c r="N494" i="6" s="1"/>
  <c r="K495" i="6"/>
  <c r="L495" i="6" s="1"/>
  <c r="J496" i="6"/>
  <c r="K494" i="4"/>
  <c r="L494" i="4" s="1"/>
  <c r="G496" i="4"/>
  <c r="H495" i="4"/>
  <c r="I495" i="4" s="1"/>
  <c r="J495" i="4" s="1"/>
  <c r="M495" i="6" l="1"/>
  <c r="N495" i="6" s="1"/>
  <c r="J497" i="6"/>
  <c r="L496" i="6"/>
  <c r="K496" i="6"/>
  <c r="K495" i="4"/>
  <c r="L495" i="4" s="1"/>
  <c r="M495" i="4" s="1"/>
  <c r="N495" i="4" s="1"/>
  <c r="M494" i="4"/>
  <c r="N494" i="4" s="1"/>
  <c r="G497" i="4"/>
  <c r="H496" i="4"/>
  <c r="I496" i="4" s="1"/>
  <c r="J496" i="4" s="1"/>
  <c r="J498" i="6" l="1"/>
  <c r="K497" i="6"/>
  <c r="L497" i="6" s="1"/>
  <c r="M496" i="6"/>
  <c r="N496" i="6" s="1"/>
  <c r="K496" i="4"/>
  <c r="L496" i="4" s="1"/>
  <c r="M496" i="4" s="1"/>
  <c r="N496" i="4" s="1"/>
  <c r="G498" i="4"/>
  <c r="H497" i="4"/>
  <c r="I497" i="4" s="1"/>
  <c r="J497" i="4" s="1"/>
  <c r="M497" i="6" l="1"/>
  <c r="N497" i="6" s="1"/>
  <c r="K498" i="6"/>
  <c r="L498" i="6" s="1"/>
  <c r="J499" i="6"/>
  <c r="K497" i="4"/>
  <c r="L497" i="4" s="1"/>
  <c r="M497" i="4" s="1"/>
  <c r="N497" i="4" s="1"/>
  <c r="G499" i="4"/>
  <c r="H498" i="4"/>
  <c r="I498" i="4" s="1"/>
  <c r="J498" i="4" s="1"/>
  <c r="M498" i="6" l="1"/>
  <c r="N498" i="6" s="1"/>
  <c r="K499" i="6"/>
  <c r="L499" i="6" s="1"/>
  <c r="J500" i="6"/>
  <c r="K498" i="4"/>
  <c r="L498" i="4" s="1"/>
  <c r="G500" i="4"/>
  <c r="H499" i="4"/>
  <c r="I499" i="4" s="1"/>
  <c r="J499" i="4" s="1"/>
  <c r="M499" i="6" l="1"/>
  <c r="N499" i="6" s="1"/>
  <c r="J501" i="6"/>
  <c r="L500" i="6"/>
  <c r="K500" i="6"/>
  <c r="K499" i="4"/>
  <c r="L499" i="4" s="1"/>
  <c r="M499" i="4" s="1"/>
  <c r="N499" i="4" s="1"/>
  <c r="M498" i="4"/>
  <c r="N498" i="4" s="1"/>
  <c r="G501" i="4"/>
  <c r="H500" i="4"/>
  <c r="I500" i="4" s="1"/>
  <c r="J500" i="4" s="1"/>
  <c r="J502" i="6" l="1"/>
  <c r="K501" i="6"/>
  <c r="L501" i="6" s="1"/>
  <c r="M500" i="6"/>
  <c r="N500" i="6" s="1"/>
  <c r="K500" i="4"/>
  <c r="L500" i="4" s="1"/>
  <c r="M500" i="4" s="1"/>
  <c r="N500" i="4" s="1"/>
  <c r="G502" i="4"/>
  <c r="H501" i="4"/>
  <c r="I501" i="4" s="1"/>
  <c r="J501" i="4" s="1"/>
  <c r="M501" i="6" l="1"/>
  <c r="N501" i="6" s="1"/>
  <c r="K502" i="6"/>
  <c r="L502" i="6" s="1"/>
  <c r="J503" i="6"/>
  <c r="K501" i="4"/>
  <c r="L501" i="4" s="1"/>
  <c r="G503" i="4"/>
  <c r="H502" i="4"/>
  <c r="I502" i="4" s="1"/>
  <c r="J502" i="4" s="1"/>
  <c r="K503" i="6" l="1"/>
  <c r="L503" i="6" s="1"/>
  <c r="J504" i="6"/>
  <c r="M502" i="6"/>
  <c r="N502" i="6" s="1"/>
  <c r="K502" i="4"/>
  <c r="L502" i="4" s="1"/>
  <c r="M502" i="4" s="1"/>
  <c r="N502" i="4" s="1"/>
  <c r="M501" i="4"/>
  <c r="N501" i="4" s="1"/>
  <c r="G504" i="4"/>
  <c r="H503" i="4"/>
  <c r="I503" i="4" s="1"/>
  <c r="J503" i="4" s="1"/>
  <c r="M503" i="6" l="1"/>
  <c r="N503" i="6" s="1"/>
  <c r="J505" i="6"/>
  <c r="L504" i="6"/>
  <c r="K504" i="6"/>
  <c r="K503" i="4"/>
  <c r="L503" i="4" s="1"/>
  <c r="M503" i="4" s="1"/>
  <c r="N503" i="4" s="1"/>
  <c r="G505" i="4"/>
  <c r="H504" i="4"/>
  <c r="I504" i="4" s="1"/>
  <c r="J504" i="4" s="1"/>
  <c r="J506" i="6" l="1"/>
  <c r="K505" i="6"/>
  <c r="L505" i="6" s="1"/>
  <c r="M504" i="6"/>
  <c r="N504" i="6" s="1"/>
  <c r="K504" i="4"/>
  <c r="L504" i="4" s="1"/>
  <c r="G506" i="4"/>
  <c r="H505" i="4"/>
  <c r="I505" i="4" s="1"/>
  <c r="J505" i="4" s="1"/>
  <c r="M505" i="6" l="1"/>
  <c r="N505" i="6" s="1"/>
  <c r="K506" i="6"/>
  <c r="L506" i="6" s="1"/>
  <c r="J507" i="6"/>
  <c r="K505" i="4"/>
  <c r="L505" i="4" s="1"/>
  <c r="M504" i="4"/>
  <c r="N504" i="4" s="1"/>
  <c r="G507" i="4"/>
  <c r="H506" i="4"/>
  <c r="I506" i="4" s="1"/>
  <c r="J506" i="4" s="1"/>
  <c r="M506" i="6" l="1"/>
  <c r="N506" i="6" s="1"/>
  <c r="K507" i="6"/>
  <c r="L507" i="6"/>
  <c r="J508" i="6"/>
  <c r="K506" i="4"/>
  <c r="L506" i="4" s="1"/>
  <c r="M506" i="4" s="1"/>
  <c r="N506" i="4" s="1"/>
  <c r="M505" i="4"/>
  <c r="N505" i="4" s="1"/>
  <c r="G508" i="4"/>
  <c r="H507" i="4"/>
  <c r="I507" i="4" s="1"/>
  <c r="J507" i="4" s="1"/>
  <c r="K508" i="6" l="1"/>
  <c r="L508" i="6" s="1"/>
  <c r="J509" i="6"/>
  <c r="M507" i="6"/>
  <c r="N507" i="6" s="1"/>
  <c r="K507" i="4"/>
  <c r="L507" i="4" s="1"/>
  <c r="M507" i="4" s="1"/>
  <c r="N507" i="4" s="1"/>
  <c r="G509" i="4"/>
  <c r="H508" i="4"/>
  <c r="I508" i="4" s="1"/>
  <c r="J508" i="4" s="1"/>
  <c r="J510" i="6" l="1"/>
  <c r="K509" i="6"/>
  <c r="L509" i="6" s="1"/>
  <c r="M509" i="6" s="1"/>
  <c r="N509" i="6" s="1"/>
  <c r="M508" i="6"/>
  <c r="N508" i="6" s="1"/>
  <c r="K508" i="4"/>
  <c r="L508" i="4" s="1"/>
  <c r="G510" i="4"/>
  <c r="H509" i="4"/>
  <c r="I509" i="4" s="1"/>
  <c r="J509" i="4" s="1"/>
  <c r="J511" i="6" l="1"/>
  <c r="K510" i="6"/>
  <c r="L510" i="6" s="1"/>
  <c r="K509" i="4"/>
  <c r="L509" i="4" s="1"/>
  <c r="M508" i="4"/>
  <c r="N508" i="4" s="1"/>
  <c r="G511" i="4"/>
  <c r="H510" i="4"/>
  <c r="I510" i="4" s="1"/>
  <c r="J510" i="4" s="1"/>
  <c r="M510" i="6" l="1"/>
  <c r="N510" i="6" s="1"/>
  <c r="K511" i="6"/>
  <c r="L511" i="6"/>
  <c r="J512" i="6"/>
  <c r="K510" i="4"/>
  <c r="L510" i="4" s="1"/>
  <c r="M510" i="4" s="1"/>
  <c r="N510" i="4" s="1"/>
  <c r="M509" i="4"/>
  <c r="N509" i="4" s="1"/>
  <c r="G512" i="4"/>
  <c r="H511" i="4"/>
  <c r="I511" i="4" s="1"/>
  <c r="J511" i="4" s="1"/>
  <c r="K512" i="6" l="1"/>
  <c r="L512" i="6" s="1"/>
  <c r="J513" i="6"/>
  <c r="M511" i="6"/>
  <c r="N511" i="6" s="1"/>
  <c r="K511" i="4"/>
  <c r="L511" i="4" s="1"/>
  <c r="M511" i="4" s="1"/>
  <c r="N511" i="4" s="1"/>
  <c r="G513" i="4"/>
  <c r="H512" i="4"/>
  <c r="I512" i="4" s="1"/>
  <c r="J512" i="4" s="1"/>
  <c r="J514" i="6" l="1"/>
  <c r="K513" i="6"/>
  <c r="L513" i="6" s="1"/>
  <c r="M512" i="6"/>
  <c r="N512" i="6" s="1"/>
  <c r="K512" i="4"/>
  <c r="L512" i="4" s="1"/>
  <c r="G514" i="4"/>
  <c r="H513" i="4"/>
  <c r="I513" i="4" s="1"/>
  <c r="J513" i="4" s="1"/>
  <c r="M513" i="6" l="1"/>
  <c r="N513" i="6" s="1"/>
  <c r="J515" i="6"/>
  <c r="L514" i="6"/>
  <c r="K514" i="6"/>
  <c r="K513" i="4"/>
  <c r="L513" i="4" s="1"/>
  <c r="M512" i="4"/>
  <c r="N512" i="4" s="1"/>
  <c r="G515" i="4"/>
  <c r="H514" i="4"/>
  <c r="I514" i="4" s="1"/>
  <c r="J514" i="4" s="1"/>
  <c r="K515" i="6" l="1"/>
  <c r="L515" i="6" s="1"/>
  <c r="M515" i="6" s="1"/>
  <c r="N515" i="6" s="1"/>
  <c r="J516" i="6"/>
  <c r="M514" i="6"/>
  <c r="N514" i="6" s="1"/>
  <c r="K514" i="4"/>
  <c r="L514" i="4" s="1"/>
  <c r="M513" i="4"/>
  <c r="N513" i="4" s="1"/>
  <c r="G516" i="4"/>
  <c r="H515" i="4"/>
  <c r="I515" i="4" s="1"/>
  <c r="J515" i="4" s="1"/>
  <c r="K516" i="6" l="1"/>
  <c r="L516" i="6" s="1"/>
  <c r="J517" i="6"/>
  <c r="K515" i="4"/>
  <c r="L515" i="4" s="1"/>
  <c r="M515" i="4" s="1"/>
  <c r="N515" i="4" s="1"/>
  <c r="M514" i="4"/>
  <c r="N514" i="4" s="1"/>
  <c r="G517" i="4"/>
  <c r="H516" i="4"/>
  <c r="I516" i="4" s="1"/>
  <c r="J516" i="4" s="1"/>
  <c r="M516" i="6" l="1"/>
  <c r="N516" i="6" s="1"/>
  <c r="J518" i="6"/>
  <c r="L517" i="6"/>
  <c r="K517" i="6"/>
  <c r="K516" i="4"/>
  <c r="L516" i="4" s="1"/>
  <c r="G518" i="4"/>
  <c r="H517" i="4"/>
  <c r="I517" i="4" s="1"/>
  <c r="J517" i="4" s="1"/>
  <c r="J519" i="6" l="1"/>
  <c r="K518" i="6"/>
  <c r="L518" i="6" s="1"/>
  <c r="M517" i="6"/>
  <c r="N517" i="6" s="1"/>
  <c r="K517" i="4"/>
  <c r="L517" i="4" s="1"/>
  <c r="M516" i="4"/>
  <c r="N516" i="4" s="1"/>
  <c r="G519" i="4"/>
  <c r="H518" i="4"/>
  <c r="I518" i="4" s="1"/>
  <c r="J518" i="4" s="1"/>
  <c r="M518" i="6" l="1"/>
  <c r="N518" i="6" s="1"/>
  <c r="K519" i="6"/>
  <c r="L519" i="6"/>
  <c r="J520" i="6"/>
  <c r="K518" i="4"/>
  <c r="L518" i="4" s="1"/>
  <c r="M518" i="4" s="1"/>
  <c r="N518" i="4" s="1"/>
  <c r="M517" i="4"/>
  <c r="N517" i="4" s="1"/>
  <c r="G520" i="4"/>
  <c r="H519" i="4"/>
  <c r="I519" i="4" s="1"/>
  <c r="J519" i="4" s="1"/>
  <c r="K520" i="6" l="1"/>
  <c r="L520" i="6" s="1"/>
  <c r="J521" i="6"/>
  <c r="M519" i="6"/>
  <c r="N519" i="6" s="1"/>
  <c r="K519" i="4"/>
  <c r="L519" i="4" s="1"/>
  <c r="M519" i="4" s="1"/>
  <c r="N519" i="4" s="1"/>
  <c r="G521" i="4"/>
  <c r="H520" i="4"/>
  <c r="I520" i="4" s="1"/>
  <c r="J520" i="4" s="1"/>
  <c r="J522" i="6" l="1"/>
  <c r="K521" i="6"/>
  <c r="L521" i="6" s="1"/>
  <c r="M521" i="6" s="1"/>
  <c r="N521" i="6" s="1"/>
  <c r="M520" i="6"/>
  <c r="N520" i="6" s="1"/>
  <c r="K520" i="4"/>
  <c r="L520" i="4" s="1"/>
  <c r="M520" i="4" s="1"/>
  <c r="N520" i="4" s="1"/>
  <c r="G522" i="4"/>
  <c r="H521" i="4"/>
  <c r="I521" i="4" s="1"/>
  <c r="J521" i="4" s="1"/>
  <c r="J523" i="6" l="1"/>
  <c r="K522" i="6"/>
  <c r="L522" i="6" s="1"/>
  <c r="K521" i="4"/>
  <c r="L521" i="4" s="1"/>
  <c r="M521" i="4" s="1"/>
  <c r="N521" i="4" s="1"/>
  <c r="G523" i="4"/>
  <c r="H522" i="4"/>
  <c r="I522" i="4" s="1"/>
  <c r="J522" i="4" s="1"/>
  <c r="M522" i="6" l="1"/>
  <c r="N522" i="6" s="1"/>
  <c r="K523" i="6"/>
  <c r="L523" i="6"/>
  <c r="J524" i="6"/>
  <c r="K522" i="4"/>
  <c r="L522" i="4" s="1"/>
  <c r="M522" i="4" s="1"/>
  <c r="N522" i="4" s="1"/>
  <c r="G524" i="4"/>
  <c r="H523" i="4"/>
  <c r="I523" i="4" s="1"/>
  <c r="J523" i="4" s="1"/>
  <c r="K524" i="6" l="1"/>
  <c r="L524" i="6" s="1"/>
  <c r="J525" i="6"/>
  <c r="M523" i="6"/>
  <c r="N523" i="6" s="1"/>
  <c r="K523" i="4"/>
  <c r="L523" i="4" s="1"/>
  <c r="M523" i="4" s="1"/>
  <c r="N523" i="4" s="1"/>
  <c r="G525" i="4"/>
  <c r="H524" i="4"/>
  <c r="I524" i="4" s="1"/>
  <c r="J524" i="4" s="1"/>
  <c r="J526" i="6" l="1"/>
  <c r="K525" i="6"/>
  <c r="L525" i="6" s="1"/>
  <c r="M525" i="6" s="1"/>
  <c r="N525" i="6" s="1"/>
  <c r="M524" i="6"/>
  <c r="N524" i="6" s="1"/>
  <c r="K524" i="4"/>
  <c r="L524" i="4" s="1"/>
  <c r="M524" i="4" s="1"/>
  <c r="N524" i="4" s="1"/>
  <c r="G526" i="4"/>
  <c r="H525" i="4"/>
  <c r="I525" i="4" s="1"/>
  <c r="J525" i="4" s="1"/>
  <c r="J527" i="6" l="1"/>
  <c r="K526" i="6"/>
  <c r="L526" i="6" s="1"/>
  <c r="K525" i="4"/>
  <c r="L525" i="4" s="1"/>
  <c r="M525" i="4" s="1"/>
  <c r="N525" i="4" s="1"/>
  <c r="G527" i="4"/>
  <c r="H526" i="4"/>
  <c r="I526" i="4" s="1"/>
  <c r="J526" i="4" s="1"/>
  <c r="M526" i="6" l="1"/>
  <c r="N526" i="6" s="1"/>
  <c r="K527" i="6"/>
  <c r="L527" i="6"/>
  <c r="J528" i="6"/>
  <c r="K526" i="4"/>
  <c r="L526" i="4" s="1"/>
  <c r="M526" i="4" s="1"/>
  <c r="N526" i="4" s="1"/>
  <c r="G528" i="4"/>
  <c r="H527" i="4"/>
  <c r="I527" i="4" s="1"/>
  <c r="J527" i="4" s="1"/>
  <c r="K528" i="6" l="1"/>
  <c r="L528" i="6" s="1"/>
  <c r="J529" i="6"/>
  <c r="M527" i="6"/>
  <c r="N527" i="6" s="1"/>
  <c r="K527" i="4"/>
  <c r="L527" i="4" s="1"/>
  <c r="M527" i="4" s="1"/>
  <c r="N527" i="4" s="1"/>
  <c r="G529" i="4"/>
  <c r="H528" i="4"/>
  <c r="I528" i="4" s="1"/>
  <c r="J528" i="4" s="1"/>
  <c r="M528" i="6" l="1"/>
  <c r="N528" i="6" s="1"/>
  <c r="J530" i="6"/>
  <c r="K529" i="6"/>
  <c r="L529" i="6" s="1"/>
  <c r="K528" i="4"/>
  <c r="L528" i="4" s="1"/>
  <c r="G530" i="4"/>
  <c r="H529" i="4"/>
  <c r="I529" i="4" s="1"/>
  <c r="J529" i="4" s="1"/>
  <c r="M529" i="6" l="1"/>
  <c r="N529" i="6" s="1"/>
  <c r="J531" i="6"/>
  <c r="L530" i="6"/>
  <c r="K530" i="6"/>
  <c r="K529" i="4"/>
  <c r="L529" i="4" s="1"/>
  <c r="M528" i="4"/>
  <c r="N528" i="4" s="1"/>
  <c r="G531" i="4"/>
  <c r="H530" i="4"/>
  <c r="I530" i="4" s="1"/>
  <c r="J530" i="4" s="1"/>
  <c r="K531" i="6" l="1"/>
  <c r="L531" i="6"/>
  <c r="J532" i="6"/>
  <c r="M530" i="6"/>
  <c r="N530" i="6" s="1"/>
  <c r="K530" i="4"/>
  <c r="L530" i="4" s="1"/>
  <c r="M530" i="4" s="1"/>
  <c r="N530" i="4" s="1"/>
  <c r="M529" i="4"/>
  <c r="N529" i="4" s="1"/>
  <c r="G532" i="4"/>
  <c r="H531" i="4"/>
  <c r="I531" i="4" s="1"/>
  <c r="J531" i="4" s="1"/>
  <c r="L532" i="6" l="1"/>
  <c r="M532" i="6" s="1"/>
  <c r="N532" i="6" s="1"/>
  <c r="K532" i="6"/>
  <c r="J533" i="6"/>
  <c r="M531" i="6"/>
  <c r="N531" i="6" s="1"/>
  <c r="K531" i="4"/>
  <c r="L531" i="4" s="1"/>
  <c r="M531" i="4" s="1"/>
  <c r="N531" i="4" s="1"/>
  <c r="G533" i="4"/>
  <c r="H532" i="4"/>
  <c r="I532" i="4" s="1"/>
  <c r="J532" i="4" s="1"/>
  <c r="J534" i="6" l="1"/>
  <c r="K533" i="6"/>
  <c r="L533" i="6" s="1"/>
  <c r="K532" i="4"/>
  <c r="L532" i="4" s="1"/>
  <c r="M532" i="4" s="1"/>
  <c r="N532" i="4" s="1"/>
  <c r="G534" i="4"/>
  <c r="H533" i="4"/>
  <c r="I533" i="4" s="1"/>
  <c r="J533" i="4" s="1"/>
  <c r="M533" i="6" l="1"/>
  <c r="N533" i="6" s="1"/>
  <c r="J535" i="6"/>
  <c r="K534" i="6"/>
  <c r="L534" i="6" s="1"/>
  <c r="K533" i="4"/>
  <c r="L533" i="4" s="1"/>
  <c r="M533" i="4" s="1"/>
  <c r="N533" i="4" s="1"/>
  <c r="G535" i="4"/>
  <c r="H534" i="4"/>
  <c r="I534" i="4" s="1"/>
  <c r="J534" i="4" s="1"/>
  <c r="M534" i="6" l="1"/>
  <c r="N534" i="6" s="1"/>
  <c r="K535" i="6"/>
  <c r="L535" i="6"/>
  <c r="J536" i="6"/>
  <c r="K534" i="4"/>
  <c r="L534" i="4" s="1"/>
  <c r="M534" i="4" s="1"/>
  <c r="N534" i="4" s="1"/>
  <c r="G536" i="4"/>
  <c r="H535" i="4"/>
  <c r="I535" i="4" s="1"/>
  <c r="J535" i="4" s="1"/>
  <c r="L536" i="6" l="1"/>
  <c r="K536" i="6"/>
  <c r="J537" i="6"/>
  <c r="M535" i="6"/>
  <c r="N535" i="6" s="1"/>
  <c r="K535" i="4"/>
  <c r="L535" i="4" s="1"/>
  <c r="M535" i="4" s="1"/>
  <c r="N535" i="4" s="1"/>
  <c r="G537" i="4"/>
  <c r="H536" i="4"/>
  <c r="I536" i="4" s="1"/>
  <c r="J536" i="4" s="1"/>
  <c r="J538" i="6" l="1"/>
  <c r="K537" i="6"/>
  <c r="L537" i="6" s="1"/>
  <c r="M536" i="6"/>
  <c r="N536" i="6" s="1"/>
  <c r="K536" i="4"/>
  <c r="L536" i="4" s="1"/>
  <c r="G538" i="4"/>
  <c r="H537" i="4"/>
  <c r="I537" i="4" s="1"/>
  <c r="J537" i="4" s="1"/>
  <c r="M537" i="6" l="1"/>
  <c r="N537" i="6" s="1"/>
  <c r="J539" i="6"/>
  <c r="K538" i="6"/>
  <c r="L538" i="6" s="1"/>
  <c r="K537" i="4"/>
  <c r="L537" i="4" s="1"/>
  <c r="M536" i="4"/>
  <c r="N536" i="4" s="1"/>
  <c r="G539" i="4"/>
  <c r="H538" i="4"/>
  <c r="I538" i="4" s="1"/>
  <c r="J538" i="4" s="1"/>
  <c r="M538" i="6" l="1"/>
  <c r="N538" i="6" s="1"/>
  <c r="K539" i="6"/>
  <c r="L539" i="6" s="1"/>
  <c r="J540" i="6"/>
  <c r="K538" i="4"/>
  <c r="L538" i="4" s="1"/>
  <c r="M537" i="4"/>
  <c r="N537" i="4" s="1"/>
  <c r="G540" i="4"/>
  <c r="H539" i="4"/>
  <c r="I539" i="4" s="1"/>
  <c r="J539" i="4" s="1"/>
  <c r="M539" i="6" l="1"/>
  <c r="N539" i="6" s="1"/>
  <c r="K540" i="6"/>
  <c r="L540" i="6" s="1"/>
  <c r="M540" i="6" s="1"/>
  <c r="N540" i="6" s="1"/>
  <c r="J541" i="6"/>
  <c r="K539" i="4"/>
  <c r="L539" i="4" s="1"/>
  <c r="M538" i="4"/>
  <c r="N538" i="4" s="1"/>
  <c r="G541" i="4"/>
  <c r="H540" i="4"/>
  <c r="I540" i="4" s="1"/>
  <c r="J540" i="4" s="1"/>
  <c r="J542" i="6" l="1"/>
  <c r="K541" i="6"/>
  <c r="L541" i="6" s="1"/>
  <c r="K540" i="4"/>
  <c r="L540" i="4" s="1"/>
  <c r="M539" i="4"/>
  <c r="N539" i="4" s="1"/>
  <c r="G542" i="4"/>
  <c r="H541" i="4"/>
  <c r="I541" i="4" s="1"/>
  <c r="J541" i="4" s="1"/>
  <c r="M541" i="6" l="1"/>
  <c r="N541" i="6" s="1"/>
  <c r="J543" i="6"/>
  <c r="K542" i="6"/>
  <c r="L542" i="6" s="1"/>
  <c r="K541" i="4"/>
  <c r="L541" i="4" s="1"/>
  <c r="M540" i="4"/>
  <c r="N540" i="4" s="1"/>
  <c r="G543" i="4"/>
  <c r="H542" i="4"/>
  <c r="I542" i="4" s="1"/>
  <c r="J542" i="4" s="1"/>
  <c r="M542" i="6" l="1"/>
  <c r="N542" i="6" s="1"/>
  <c r="K543" i="6"/>
  <c r="L543" i="6" s="1"/>
  <c r="J544" i="6"/>
  <c r="K542" i="4"/>
  <c r="L542" i="4" s="1"/>
  <c r="M541" i="4"/>
  <c r="N541" i="4" s="1"/>
  <c r="G544" i="4"/>
  <c r="H543" i="4"/>
  <c r="I543" i="4" s="1"/>
  <c r="J543" i="4" s="1"/>
  <c r="M543" i="6" l="1"/>
  <c r="N543" i="6" s="1"/>
  <c r="K544" i="6"/>
  <c r="L544" i="6" s="1"/>
  <c r="M544" i="6" s="1"/>
  <c r="N544" i="6" s="1"/>
  <c r="J545" i="6"/>
  <c r="K543" i="4"/>
  <c r="L543" i="4" s="1"/>
  <c r="M543" i="4" s="1"/>
  <c r="N543" i="4" s="1"/>
  <c r="M542" i="4"/>
  <c r="N542" i="4" s="1"/>
  <c r="G545" i="4"/>
  <c r="H544" i="4"/>
  <c r="I544" i="4" s="1"/>
  <c r="J544" i="4" s="1"/>
  <c r="J546" i="6" l="1"/>
  <c r="K545" i="6"/>
  <c r="L545" i="6" s="1"/>
  <c r="K544" i="4"/>
  <c r="L544" i="4" s="1"/>
  <c r="G546" i="4"/>
  <c r="H545" i="4"/>
  <c r="I545" i="4" s="1"/>
  <c r="J545" i="4" s="1"/>
  <c r="M545" i="6" l="1"/>
  <c r="N545" i="6" s="1"/>
  <c r="J547" i="6"/>
  <c r="K546" i="6"/>
  <c r="L546" i="6" s="1"/>
  <c r="K545" i="4"/>
  <c r="L545" i="4" s="1"/>
  <c r="M544" i="4"/>
  <c r="N544" i="4" s="1"/>
  <c r="G547" i="4"/>
  <c r="H546" i="4"/>
  <c r="I546" i="4" s="1"/>
  <c r="J546" i="4" s="1"/>
  <c r="M546" i="6" l="1"/>
  <c r="N546" i="6" s="1"/>
  <c r="K547" i="6"/>
  <c r="L547" i="6" s="1"/>
  <c r="J548" i="6"/>
  <c r="K546" i="4"/>
  <c r="L546" i="4" s="1"/>
  <c r="M546" i="4" s="1"/>
  <c r="N546" i="4" s="1"/>
  <c r="M545" i="4"/>
  <c r="N545" i="4" s="1"/>
  <c r="G548" i="4"/>
  <c r="H547" i="4"/>
  <c r="I547" i="4" s="1"/>
  <c r="J547" i="4" s="1"/>
  <c r="M547" i="6" l="1"/>
  <c r="N547" i="6" s="1"/>
  <c r="K548" i="6"/>
  <c r="L548" i="6" s="1"/>
  <c r="J549" i="6"/>
  <c r="K547" i="4"/>
  <c r="L547" i="4" s="1"/>
  <c r="M547" i="4" s="1"/>
  <c r="N547" i="4" s="1"/>
  <c r="G549" i="4"/>
  <c r="H548" i="4"/>
  <c r="I548" i="4" s="1"/>
  <c r="J548" i="4" s="1"/>
  <c r="J550" i="6" l="1"/>
  <c r="K549" i="6"/>
  <c r="L549" i="6" s="1"/>
  <c r="M548" i="6"/>
  <c r="N548" i="6" s="1"/>
  <c r="K548" i="4"/>
  <c r="L548" i="4" s="1"/>
  <c r="G550" i="4"/>
  <c r="H549" i="4"/>
  <c r="I549" i="4" s="1"/>
  <c r="J549" i="4" s="1"/>
  <c r="M549" i="6" l="1"/>
  <c r="N549" i="6" s="1"/>
  <c r="J551" i="6"/>
  <c r="K550" i="6"/>
  <c r="L550" i="6" s="1"/>
  <c r="K549" i="4"/>
  <c r="L549" i="4" s="1"/>
  <c r="M548" i="4"/>
  <c r="N548" i="4" s="1"/>
  <c r="G551" i="4"/>
  <c r="H550" i="4"/>
  <c r="I550" i="4" s="1"/>
  <c r="J550" i="4" s="1"/>
  <c r="M550" i="6" l="1"/>
  <c r="N550" i="6" s="1"/>
  <c r="K551" i="6"/>
  <c r="L551" i="6" s="1"/>
  <c r="J552" i="6"/>
  <c r="K550" i="4"/>
  <c r="L550" i="4" s="1"/>
  <c r="M549" i="4"/>
  <c r="N549" i="4" s="1"/>
  <c r="G552" i="4"/>
  <c r="H551" i="4"/>
  <c r="I551" i="4" s="1"/>
  <c r="J551" i="4" s="1"/>
  <c r="M551" i="6" l="1"/>
  <c r="N551" i="6" s="1"/>
  <c r="L552" i="6"/>
  <c r="K552" i="6"/>
  <c r="J553" i="6"/>
  <c r="K551" i="4"/>
  <c r="L551" i="4" s="1"/>
  <c r="M550" i="4"/>
  <c r="N550" i="4" s="1"/>
  <c r="G553" i="4"/>
  <c r="H552" i="4"/>
  <c r="I552" i="4" s="1"/>
  <c r="J552" i="4" s="1"/>
  <c r="J554" i="6" l="1"/>
  <c r="L553" i="6"/>
  <c r="K553" i="6"/>
  <c r="M552" i="6"/>
  <c r="N552" i="6" s="1"/>
  <c r="K552" i="4"/>
  <c r="L552" i="4" s="1"/>
  <c r="M552" i="4" s="1"/>
  <c r="N552" i="4" s="1"/>
  <c r="M551" i="4"/>
  <c r="N551" i="4" s="1"/>
  <c r="G554" i="4"/>
  <c r="H553" i="4"/>
  <c r="I553" i="4" s="1"/>
  <c r="J553" i="4" s="1"/>
  <c r="J555" i="6" l="1"/>
  <c r="L554" i="6"/>
  <c r="K554" i="6"/>
  <c r="M553" i="6"/>
  <c r="N553" i="6" s="1"/>
  <c r="K553" i="4"/>
  <c r="L553" i="4" s="1"/>
  <c r="M553" i="4" s="1"/>
  <c r="N553" i="4" s="1"/>
  <c r="G555" i="4"/>
  <c r="H554" i="4"/>
  <c r="I554" i="4" s="1"/>
  <c r="J554" i="4" s="1"/>
  <c r="K555" i="6" l="1"/>
  <c r="L555" i="6" s="1"/>
  <c r="M555" i="6" s="1"/>
  <c r="N555" i="6" s="1"/>
  <c r="J556" i="6"/>
  <c r="M554" i="6"/>
  <c r="N554" i="6" s="1"/>
  <c r="K554" i="4"/>
  <c r="L554" i="4" s="1"/>
  <c r="M554" i="4" s="1"/>
  <c r="N554" i="4" s="1"/>
  <c r="G556" i="4"/>
  <c r="H555" i="4"/>
  <c r="I555" i="4" s="1"/>
  <c r="J555" i="4" s="1"/>
  <c r="K556" i="6" l="1"/>
  <c r="L556" i="6" s="1"/>
  <c r="J557" i="6"/>
  <c r="K555" i="4"/>
  <c r="L555" i="4" s="1"/>
  <c r="M555" i="4" s="1"/>
  <c r="N555" i="4" s="1"/>
  <c r="G557" i="4"/>
  <c r="H556" i="4"/>
  <c r="I556" i="4" s="1"/>
  <c r="J556" i="4" s="1"/>
  <c r="M556" i="6" l="1"/>
  <c r="N556" i="6" s="1"/>
  <c r="J558" i="6"/>
  <c r="K557" i="6"/>
  <c r="L557" i="6" s="1"/>
  <c r="K556" i="4"/>
  <c r="L556" i="4" s="1"/>
  <c r="G558" i="4"/>
  <c r="H557" i="4"/>
  <c r="I557" i="4" s="1"/>
  <c r="J557" i="4" s="1"/>
  <c r="J559" i="6" l="1"/>
  <c r="L558" i="6"/>
  <c r="K558" i="6"/>
  <c r="M557" i="6"/>
  <c r="N557" i="6" s="1"/>
  <c r="K557" i="4"/>
  <c r="L557" i="4" s="1"/>
  <c r="M556" i="4"/>
  <c r="N556" i="4" s="1"/>
  <c r="G559" i="4"/>
  <c r="H558" i="4"/>
  <c r="I558" i="4" s="1"/>
  <c r="J558" i="4" s="1"/>
  <c r="K559" i="6" l="1"/>
  <c r="L559" i="6" s="1"/>
  <c r="J560" i="6"/>
  <c r="M558" i="6"/>
  <c r="N558" i="6" s="1"/>
  <c r="K558" i="4"/>
  <c r="L558" i="4" s="1"/>
  <c r="M557" i="4"/>
  <c r="N557" i="4" s="1"/>
  <c r="G560" i="4"/>
  <c r="H559" i="4"/>
  <c r="I559" i="4" s="1"/>
  <c r="J559" i="4" s="1"/>
  <c r="M559" i="6" l="1"/>
  <c r="N559" i="6" s="1"/>
  <c r="K560" i="6"/>
  <c r="L560" i="6" s="1"/>
  <c r="J561" i="6"/>
  <c r="K559" i="4"/>
  <c r="L559" i="4" s="1"/>
  <c r="M559" i="4" s="1"/>
  <c r="N559" i="4" s="1"/>
  <c r="M558" i="4"/>
  <c r="N558" i="4" s="1"/>
  <c r="G561" i="4"/>
  <c r="H560" i="4"/>
  <c r="I560" i="4" s="1"/>
  <c r="J560" i="4" s="1"/>
  <c r="T51" i="4" s="1"/>
  <c r="J562" i="6" l="1"/>
  <c r="K561" i="6"/>
  <c r="L561" i="6" s="1"/>
  <c r="M560" i="6"/>
  <c r="N560" i="6" s="1"/>
  <c r="K560" i="4"/>
  <c r="L560" i="4" s="1"/>
  <c r="G562" i="4"/>
  <c r="H561" i="4"/>
  <c r="I561" i="4" s="1"/>
  <c r="J561" i="4" s="1"/>
  <c r="J563" i="6" l="1"/>
  <c r="K562" i="6"/>
  <c r="L562" i="6" s="1"/>
  <c r="M561" i="6"/>
  <c r="N561" i="6" s="1"/>
  <c r="K561" i="4"/>
  <c r="L561" i="4" s="1"/>
  <c r="M560" i="4"/>
  <c r="N560" i="4" s="1"/>
  <c r="G563" i="4"/>
  <c r="H562" i="4"/>
  <c r="I562" i="4" s="1"/>
  <c r="J562" i="4" s="1"/>
  <c r="K563" i="6" l="1"/>
  <c r="L563" i="6"/>
  <c r="J564" i="6"/>
  <c r="M562" i="6"/>
  <c r="N562" i="6" s="1"/>
  <c r="K562" i="4"/>
  <c r="L562" i="4" s="1"/>
  <c r="M562" i="4" s="1"/>
  <c r="N562" i="4" s="1"/>
  <c r="M561" i="4"/>
  <c r="N561" i="4" s="1"/>
  <c r="G564" i="4"/>
  <c r="H563" i="4"/>
  <c r="I563" i="4" s="1"/>
  <c r="J563" i="4" s="1"/>
  <c r="K564" i="6" l="1"/>
  <c r="L564" i="6" s="1"/>
  <c r="J565" i="6"/>
  <c r="M563" i="6"/>
  <c r="N563" i="6" s="1"/>
  <c r="K563" i="4"/>
  <c r="L563" i="4" s="1"/>
  <c r="M563" i="4" s="1"/>
  <c r="N563" i="4" s="1"/>
  <c r="G565" i="4"/>
  <c r="H564" i="4"/>
  <c r="I564" i="4" s="1"/>
  <c r="J564" i="4" s="1"/>
  <c r="M564" i="6" l="1"/>
  <c r="N564" i="6" s="1"/>
  <c r="J566" i="6"/>
  <c r="K565" i="6"/>
  <c r="L565" i="6" s="1"/>
  <c r="K564" i="4"/>
  <c r="L564" i="4" s="1"/>
  <c r="G566" i="4"/>
  <c r="H565" i="4"/>
  <c r="I565" i="4" s="1"/>
  <c r="J565" i="4" s="1"/>
  <c r="J567" i="6" l="1"/>
  <c r="K566" i="6"/>
  <c r="L566" i="6" s="1"/>
  <c r="M565" i="6"/>
  <c r="N565" i="6" s="1"/>
  <c r="K565" i="4"/>
  <c r="L565" i="4" s="1"/>
  <c r="M564" i="4"/>
  <c r="N564" i="4" s="1"/>
  <c r="G567" i="4"/>
  <c r="H566" i="4"/>
  <c r="I566" i="4" s="1"/>
  <c r="J566" i="4" s="1"/>
  <c r="K567" i="6" l="1"/>
  <c r="L567" i="6" s="1"/>
  <c r="J568" i="6"/>
  <c r="M566" i="6"/>
  <c r="N566" i="6" s="1"/>
  <c r="K566" i="4"/>
  <c r="L566" i="4" s="1"/>
  <c r="M566" i="4" s="1"/>
  <c r="N566" i="4" s="1"/>
  <c r="M565" i="4"/>
  <c r="N565" i="4" s="1"/>
  <c r="G568" i="4"/>
  <c r="H567" i="4"/>
  <c r="I567" i="4" s="1"/>
  <c r="J567" i="4" s="1"/>
  <c r="M567" i="6" l="1"/>
  <c r="N567" i="6" s="1"/>
  <c r="K568" i="6"/>
  <c r="L568" i="6" s="1"/>
  <c r="J569" i="6"/>
  <c r="K567" i="4"/>
  <c r="L567" i="4" s="1"/>
  <c r="M567" i="4" s="1"/>
  <c r="N567" i="4" s="1"/>
  <c r="G569" i="4"/>
  <c r="H568" i="4"/>
  <c r="I568" i="4" s="1"/>
  <c r="J568" i="4" s="1"/>
  <c r="M568" i="6" l="1"/>
  <c r="N568" i="6" s="1"/>
  <c r="J570" i="6"/>
  <c r="K569" i="6"/>
  <c r="L569" i="6" s="1"/>
  <c r="K568" i="4"/>
  <c r="L568" i="4" s="1"/>
  <c r="G570" i="4"/>
  <c r="H569" i="4"/>
  <c r="I569" i="4" s="1"/>
  <c r="J569" i="4" s="1"/>
  <c r="J571" i="6" l="1"/>
  <c r="K570" i="6"/>
  <c r="L570" i="6" s="1"/>
  <c r="M569" i="6"/>
  <c r="N569" i="6" s="1"/>
  <c r="K569" i="4"/>
  <c r="L569" i="4" s="1"/>
  <c r="M568" i="4"/>
  <c r="N568" i="4" s="1"/>
  <c r="G571" i="4"/>
  <c r="H570" i="4"/>
  <c r="I570" i="4" s="1"/>
  <c r="J570" i="4" s="1"/>
  <c r="M570" i="6" l="1"/>
  <c r="N570" i="6" s="1"/>
  <c r="K571" i="6"/>
  <c r="L571" i="6" s="1"/>
  <c r="J572" i="6"/>
  <c r="K570" i="4"/>
  <c r="L570" i="4" s="1"/>
  <c r="M570" i="4" s="1"/>
  <c r="N570" i="4" s="1"/>
  <c r="M569" i="4"/>
  <c r="N569" i="4" s="1"/>
  <c r="G572" i="4"/>
  <c r="H571" i="4"/>
  <c r="I571" i="4" s="1"/>
  <c r="J571" i="4" s="1"/>
  <c r="M571" i="6" l="1"/>
  <c r="N571" i="6" s="1"/>
  <c r="K572" i="6"/>
  <c r="L572" i="6" s="1"/>
  <c r="J573" i="6"/>
  <c r="K571" i="4"/>
  <c r="L571" i="4" s="1"/>
  <c r="M571" i="4" s="1"/>
  <c r="N571" i="4" s="1"/>
  <c r="G573" i="4"/>
  <c r="H572" i="4"/>
  <c r="I572" i="4" s="1"/>
  <c r="J572" i="4" s="1"/>
  <c r="M572" i="6" l="1"/>
  <c r="N572" i="6" s="1"/>
  <c r="J574" i="6"/>
  <c r="K573" i="6"/>
  <c r="L573" i="6" s="1"/>
  <c r="K572" i="4"/>
  <c r="L572" i="4" s="1"/>
  <c r="M572" i="4" s="1"/>
  <c r="N572" i="4" s="1"/>
  <c r="G574" i="4"/>
  <c r="H573" i="4"/>
  <c r="I573" i="4" s="1"/>
  <c r="J573" i="4" s="1"/>
  <c r="T52" i="4" s="1"/>
  <c r="M573" i="6" l="1"/>
  <c r="N573" i="6" s="1"/>
  <c r="J575" i="6"/>
  <c r="K574" i="6"/>
  <c r="L574" i="6" s="1"/>
  <c r="K573" i="4"/>
  <c r="L573" i="4" s="1"/>
  <c r="G575" i="4"/>
  <c r="H574" i="4"/>
  <c r="I574" i="4" s="1"/>
  <c r="J574" i="4" s="1"/>
  <c r="K575" i="6" l="1"/>
  <c r="L575" i="6" s="1"/>
  <c r="J576" i="6"/>
  <c r="M574" i="6"/>
  <c r="N574" i="6" s="1"/>
  <c r="K574" i="4"/>
  <c r="L574" i="4" s="1"/>
  <c r="M573" i="4"/>
  <c r="N573" i="4" s="1"/>
  <c r="G576" i="4"/>
  <c r="H575" i="4"/>
  <c r="I575" i="4" s="1"/>
  <c r="J575" i="4" s="1"/>
  <c r="M575" i="6" l="1"/>
  <c r="N575" i="6" s="1"/>
  <c r="L576" i="6"/>
  <c r="K576" i="6"/>
  <c r="J577" i="6"/>
  <c r="K575" i="4"/>
  <c r="L575" i="4" s="1"/>
  <c r="M575" i="4" s="1"/>
  <c r="N575" i="4" s="1"/>
  <c r="M574" i="4"/>
  <c r="N574" i="4" s="1"/>
  <c r="G577" i="4"/>
  <c r="H576" i="4"/>
  <c r="I576" i="4" s="1"/>
  <c r="J576" i="4" s="1"/>
  <c r="J578" i="6" l="1"/>
  <c r="K577" i="6"/>
  <c r="L577" i="6" s="1"/>
  <c r="M576" i="6"/>
  <c r="N576" i="6" s="1"/>
  <c r="K576" i="4"/>
  <c r="L576" i="4" s="1"/>
  <c r="G578" i="4"/>
  <c r="H577" i="4"/>
  <c r="I577" i="4" s="1"/>
  <c r="J577" i="4" s="1"/>
  <c r="J579" i="6" l="1"/>
  <c r="K578" i="6"/>
  <c r="L578" i="6" s="1"/>
  <c r="M577" i="6"/>
  <c r="N577" i="6" s="1"/>
  <c r="K577" i="4"/>
  <c r="L577" i="4" s="1"/>
  <c r="M576" i="4"/>
  <c r="N576" i="4" s="1"/>
  <c r="G579" i="4"/>
  <c r="H578" i="4"/>
  <c r="I578" i="4" s="1"/>
  <c r="J578" i="4" s="1"/>
  <c r="M578" i="6" l="1"/>
  <c r="N578" i="6" s="1"/>
  <c r="K579" i="6"/>
  <c r="L579" i="6" s="1"/>
  <c r="J580" i="6"/>
  <c r="K578" i="4"/>
  <c r="L578" i="4" s="1"/>
  <c r="M578" i="4" s="1"/>
  <c r="N578" i="4" s="1"/>
  <c r="M577" i="4"/>
  <c r="N577" i="4" s="1"/>
  <c r="G580" i="4"/>
  <c r="H579" i="4"/>
  <c r="I579" i="4" s="1"/>
  <c r="J579" i="4" s="1"/>
  <c r="M579" i="6" l="1"/>
  <c r="N579" i="6" s="1"/>
  <c r="L580" i="6"/>
  <c r="M580" i="6" s="1"/>
  <c r="N580" i="6" s="1"/>
  <c r="K580" i="6"/>
  <c r="J581" i="6"/>
  <c r="K579" i="4"/>
  <c r="L579" i="4" s="1"/>
  <c r="M579" i="4" s="1"/>
  <c r="N579" i="4" s="1"/>
  <c r="G581" i="4"/>
  <c r="H580" i="4"/>
  <c r="I580" i="4" s="1"/>
  <c r="J580" i="4" s="1"/>
  <c r="J582" i="6" l="1"/>
  <c r="K581" i="6"/>
  <c r="L581" i="6" s="1"/>
  <c r="K580" i="4"/>
  <c r="L580" i="4" s="1"/>
  <c r="G582" i="4"/>
  <c r="H581" i="4"/>
  <c r="I581" i="4" s="1"/>
  <c r="J581" i="4" s="1"/>
  <c r="M581" i="6" l="1"/>
  <c r="N581" i="6" s="1"/>
  <c r="J583" i="6"/>
  <c r="K582" i="6"/>
  <c r="L582" i="6" s="1"/>
  <c r="K581" i="4"/>
  <c r="L581" i="4" s="1"/>
  <c r="M580" i="4"/>
  <c r="N580" i="4" s="1"/>
  <c r="G583" i="4"/>
  <c r="H582" i="4"/>
  <c r="I582" i="4" s="1"/>
  <c r="J582" i="4" s="1"/>
  <c r="K583" i="6" l="1"/>
  <c r="L583" i="6" s="1"/>
  <c r="M583" i="6" s="1"/>
  <c r="N583" i="6" s="1"/>
  <c r="J584" i="6"/>
  <c r="M582" i="6"/>
  <c r="N582" i="6" s="1"/>
  <c r="K582" i="4"/>
  <c r="L582" i="4" s="1"/>
  <c r="M582" i="4" s="1"/>
  <c r="N582" i="4" s="1"/>
  <c r="M581" i="4"/>
  <c r="N581" i="4" s="1"/>
  <c r="G584" i="4"/>
  <c r="H583" i="4"/>
  <c r="I583" i="4" s="1"/>
  <c r="J583" i="4" s="1"/>
  <c r="K584" i="6" l="1"/>
  <c r="L584" i="6" s="1"/>
  <c r="J585" i="6"/>
  <c r="K583" i="4"/>
  <c r="L583" i="4" s="1"/>
  <c r="M583" i="4" s="1"/>
  <c r="N583" i="4" s="1"/>
  <c r="G585" i="4"/>
  <c r="H584" i="4"/>
  <c r="I584" i="4" s="1"/>
  <c r="J584" i="4" s="1"/>
  <c r="M584" i="6" l="1"/>
  <c r="N584" i="6" s="1"/>
  <c r="J586" i="6"/>
  <c r="K585" i="6"/>
  <c r="L585" i="6" s="1"/>
  <c r="K584" i="4"/>
  <c r="L584" i="4" s="1"/>
  <c r="M584" i="4" s="1"/>
  <c r="N584" i="4" s="1"/>
  <c r="G586" i="4"/>
  <c r="H585" i="4"/>
  <c r="I585" i="4" s="1"/>
  <c r="J585" i="4" s="1"/>
  <c r="J587" i="6" l="1"/>
  <c r="L586" i="6"/>
  <c r="K586" i="6"/>
  <c r="M585" i="6"/>
  <c r="N585" i="6" s="1"/>
  <c r="K585" i="4"/>
  <c r="L585" i="4" s="1"/>
  <c r="G587" i="4"/>
  <c r="H586" i="4"/>
  <c r="I586" i="4" s="1"/>
  <c r="J586" i="4" s="1"/>
  <c r="K587" i="6" l="1"/>
  <c r="L587" i="6"/>
  <c r="J588" i="6"/>
  <c r="M586" i="6"/>
  <c r="N586" i="6" s="1"/>
  <c r="K586" i="4"/>
  <c r="L586" i="4" s="1"/>
  <c r="M586" i="4" s="1"/>
  <c r="N586" i="4" s="1"/>
  <c r="M585" i="4"/>
  <c r="N585" i="4" s="1"/>
  <c r="G588" i="4"/>
  <c r="H587" i="4"/>
  <c r="I587" i="4" s="1"/>
  <c r="J587" i="4" s="1"/>
  <c r="K588" i="6" l="1"/>
  <c r="L588" i="6" s="1"/>
  <c r="J589" i="6"/>
  <c r="M587" i="6"/>
  <c r="N587" i="6" s="1"/>
  <c r="K587" i="4"/>
  <c r="L587" i="4" s="1"/>
  <c r="M587" i="4" s="1"/>
  <c r="N587" i="4" s="1"/>
  <c r="G589" i="4"/>
  <c r="H588" i="4"/>
  <c r="I588" i="4" s="1"/>
  <c r="J588" i="4" s="1"/>
  <c r="M588" i="6" l="1"/>
  <c r="N588" i="6" s="1"/>
  <c r="J590" i="6"/>
  <c r="K589" i="6"/>
  <c r="L589" i="6" s="1"/>
  <c r="K588" i="4"/>
  <c r="L588" i="4" s="1"/>
  <c r="G590" i="4"/>
  <c r="H589" i="4"/>
  <c r="I589" i="4" s="1"/>
  <c r="J589" i="4" s="1"/>
  <c r="M589" i="6" l="1"/>
  <c r="N589" i="6" s="1"/>
  <c r="J591" i="6"/>
  <c r="K590" i="6"/>
  <c r="L590" i="6" s="1"/>
  <c r="K589" i="4"/>
  <c r="L589" i="4" s="1"/>
  <c r="M588" i="4"/>
  <c r="N588" i="4" s="1"/>
  <c r="G591" i="4"/>
  <c r="H590" i="4"/>
  <c r="I590" i="4" s="1"/>
  <c r="J590" i="4" s="1"/>
  <c r="M590" i="6" l="1"/>
  <c r="N590" i="6" s="1"/>
  <c r="K591" i="6"/>
  <c r="L591" i="6"/>
  <c r="J592" i="6"/>
  <c r="K590" i="4"/>
  <c r="L590" i="4" s="1"/>
  <c r="M589" i="4"/>
  <c r="N589" i="4" s="1"/>
  <c r="G592" i="4"/>
  <c r="H591" i="4"/>
  <c r="I591" i="4" s="1"/>
  <c r="J591" i="4" s="1"/>
  <c r="K592" i="6" l="1"/>
  <c r="L592" i="6" s="1"/>
  <c r="J593" i="6"/>
  <c r="M591" i="6"/>
  <c r="N591" i="6" s="1"/>
  <c r="K591" i="4"/>
  <c r="L591" i="4" s="1"/>
  <c r="M591" i="4" s="1"/>
  <c r="N591" i="4" s="1"/>
  <c r="M590" i="4"/>
  <c r="N590" i="4" s="1"/>
  <c r="G593" i="4"/>
  <c r="H592" i="4"/>
  <c r="I592" i="4" s="1"/>
  <c r="J592" i="4" s="1"/>
  <c r="J594" i="6" l="1"/>
  <c r="K593" i="6"/>
  <c r="L593" i="6" s="1"/>
  <c r="M593" i="6" s="1"/>
  <c r="N593" i="6" s="1"/>
  <c r="M592" i="6"/>
  <c r="N592" i="6" s="1"/>
  <c r="K592" i="4"/>
  <c r="L592" i="4" s="1"/>
  <c r="G594" i="4"/>
  <c r="H593" i="4"/>
  <c r="I593" i="4" s="1"/>
  <c r="J593" i="4" s="1"/>
  <c r="J595" i="6" l="1"/>
  <c r="K594" i="6"/>
  <c r="L594" i="6" s="1"/>
  <c r="K593" i="4"/>
  <c r="L593" i="4" s="1"/>
  <c r="M592" i="4"/>
  <c r="N592" i="4" s="1"/>
  <c r="G595" i="4"/>
  <c r="H594" i="4"/>
  <c r="I594" i="4" s="1"/>
  <c r="J594" i="4" s="1"/>
  <c r="M594" i="6" l="1"/>
  <c r="N594" i="6" s="1"/>
  <c r="K595" i="6"/>
  <c r="L595" i="6"/>
  <c r="J596" i="6"/>
  <c r="K594" i="4"/>
  <c r="L594" i="4" s="1"/>
  <c r="M593" i="4"/>
  <c r="N593" i="4" s="1"/>
  <c r="G596" i="4"/>
  <c r="H595" i="4"/>
  <c r="I595" i="4" s="1"/>
  <c r="J595" i="4" s="1"/>
  <c r="K596" i="6" l="1"/>
  <c r="L596" i="6" s="1"/>
  <c r="J597" i="6"/>
  <c r="M595" i="6"/>
  <c r="N595" i="6" s="1"/>
  <c r="K595" i="4"/>
  <c r="L595" i="4" s="1"/>
  <c r="M595" i="4" s="1"/>
  <c r="N595" i="4" s="1"/>
  <c r="M594" i="4"/>
  <c r="N594" i="4" s="1"/>
  <c r="G597" i="4"/>
  <c r="H596" i="4"/>
  <c r="I596" i="4" s="1"/>
  <c r="J596" i="4" s="1"/>
  <c r="J598" i="6" l="1"/>
  <c r="L597" i="6"/>
  <c r="M597" i="6" s="1"/>
  <c r="N597" i="6" s="1"/>
  <c r="K597" i="6"/>
  <c r="M596" i="6"/>
  <c r="N596" i="6" s="1"/>
  <c r="K596" i="4"/>
  <c r="L596" i="4" s="1"/>
  <c r="M596" i="4" s="1"/>
  <c r="N596" i="4" s="1"/>
  <c r="G598" i="4"/>
  <c r="H597" i="4"/>
  <c r="I597" i="4" s="1"/>
  <c r="J597" i="4" s="1"/>
  <c r="J599" i="6" l="1"/>
  <c r="K598" i="6"/>
  <c r="L598" i="6" s="1"/>
  <c r="K597" i="4"/>
  <c r="L597" i="4" s="1"/>
  <c r="G599" i="4"/>
  <c r="H598" i="4"/>
  <c r="I598" i="4" s="1"/>
  <c r="J598" i="4" s="1"/>
  <c r="M598" i="6" l="1"/>
  <c r="N598" i="6" s="1"/>
  <c r="K599" i="6"/>
  <c r="L599" i="6"/>
  <c r="J600" i="6"/>
  <c r="K598" i="4"/>
  <c r="L598" i="4" s="1"/>
  <c r="M598" i="4" s="1"/>
  <c r="N598" i="4" s="1"/>
  <c r="M597" i="4"/>
  <c r="N597" i="4" s="1"/>
  <c r="G600" i="4"/>
  <c r="H599" i="4"/>
  <c r="I599" i="4" s="1"/>
  <c r="J599" i="4" s="1"/>
  <c r="K600" i="6" l="1"/>
  <c r="L600" i="6" s="1"/>
  <c r="J601" i="6"/>
  <c r="M599" i="6"/>
  <c r="N599" i="6" s="1"/>
  <c r="K599" i="4"/>
  <c r="L599" i="4" s="1"/>
  <c r="M599" i="4" s="1"/>
  <c r="N599" i="4" s="1"/>
  <c r="G601" i="4"/>
  <c r="H600" i="4"/>
  <c r="I600" i="4" s="1"/>
  <c r="J600" i="4" s="1"/>
  <c r="M600" i="6" l="1"/>
  <c r="N600" i="6" s="1"/>
  <c r="J602" i="6"/>
  <c r="K601" i="6"/>
  <c r="L601" i="6" s="1"/>
  <c r="K600" i="4"/>
  <c r="L600" i="4" s="1"/>
  <c r="G602" i="4"/>
  <c r="H601" i="4"/>
  <c r="I601" i="4" s="1"/>
  <c r="J601" i="4" s="1"/>
  <c r="M601" i="6" l="1"/>
  <c r="N601" i="6" s="1"/>
  <c r="J603" i="6"/>
  <c r="K602" i="6"/>
  <c r="L602" i="6" s="1"/>
  <c r="K601" i="4"/>
  <c r="L601" i="4" s="1"/>
  <c r="M600" i="4"/>
  <c r="N600" i="4" s="1"/>
  <c r="G603" i="4"/>
  <c r="H602" i="4"/>
  <c r="I602" i="4" s="1"/>
  <c r="J602" i="4" s="1"/>
  <c r="M602" i="6" l="1"/>
  <c r="N602" i="6" s="1"/>
  <c r="K603" i="6"/>
  <c r="L603" i="6" s="1"/>
  <c r="J604" i="6"/>
  <c r="K602" i="4"/>
  <c r="L602" i="4" s="1"/>
  <c r="M601" i="4"/>
  <c r="N601" i="4" s="1"/>
  <c r="G604" i="4"/>
  <c r="H603" i="4"/>
  <c r="I603" i="4" s="1"/>
  <c r="J603" i="4" s="1"/>
  <c r="M603" i="6" l="1"/>
  <c r="N603" i="6" s="1"/>
  <c r="K604" i="6"/>
  <c r="L604" i="6" s="1"/>
  <c r="J605" i="6"/>
  <c r="K603" i="4"/>
  <c r="L603" i="4" s="1"/>
  <c r="M603" i="4" s="1"/>
  <c r="N603" i="4" s="1"/>
  <c r="M602" i="4"/>
  <c r="N602" i="4" s="1"/>
  <c r="G605" i="4"/>
  <c r="H604" i="4"/>
  <c r="I604" i="4" s="1"/>
  <c r="J604" i="4" s="1"/>
  <c r="J606" i="6" l="1"/>
  <c r="L605" i="6"/>
  <c r="K605" i="6"/>
  <c r="M604" i="6"/>
  <c r="N604" i="6" s="1"/>
  <c r="K604" i="4"/>
  <c r="L604" i="4" s="1"/>
  <c r="G606" i="4"/>
  <c r="H605" i="4"/>
  <c r="I605" i="4" s="1"/>
  <c r="J605" i="4" s="1"/>
  <c r="T53" i="4" s="1"/>
  <c r="J607" i="6" l="1"/>
  <c r="K606" i="6"/>
  <c r="L606" i="6" s="1"/>
  <c r="M605" i="6"/>
  <c r="N605" i="6" s="1"/>
  <c r="K605" i="4"/>
  <c r="L605" i="4" s="1"/>
  <c r="M604" i="4"/>
  <c r="N604" i="4" s="1"/>
  <c r="G607" i="4"/>
  <c r="H606" i="4"/>
  <c r="I606" i="4" s="1"/>
  <c r="J606" i="4" s="1"/>
  <c r="M606" i="6" l="1"/>
  <c r="N606" i="6" s="1"/>
  <c r="K607" i="6"/>
  <c r="L607" i="6" s="1"/>
  <c r="J608" i="6"/>
  <c r="K606" i="4"/>
  <c r="L606" i="4" s="1"/>
  <c r="M605" i="4"/>
  <c r="N605" i="4" s="1"/>
  <c r="G608" i="4"/>
  <c r="H607" i="4"/>
  <c r="I607" i="4" s="1"/>
  <c r="J607" i="4" s="1"/>
  <c r="M607" i="6" l="1"/>
  <c r="N607" i="6" s="1"/>
  <c r="K608" i="6"/>
  <c r="L608" i="6" s="1"/>
  <c r="M608" i="6" s="1"/>
  <c r="N608" i="6" s="1"/>
  <c r="J609" i="6"/>
  <c r="K607" i="4"/>
  <c r="L607" i="4" s="1"/>
  <c r="M607" i="4" s="1"/>
  <c r="N607" i="4" s="1"/>
  <c r="M606" i="4"/>
  <c r="N606" i="4" s="1"/>
  <c r="G609" i="4"/>
  <c r="H608" i="4"/>
  <c r="I608" i="4" s="1"/>
  <c r="J608" i="4" s="1"/>
  <c r="J610" i="6" l="1"/>
  <c r="K609" i="6"/>
  <c r="L609" i="6" s="1"/>
  <c r="K608" i="4"/>
  <c r="L608" i="4" s="1"/>
  <c r="G610" i="4"/>
  <c r="H609" i="4"/>
  <c r="I609" i="4" s="1"/>
  <c r="J609" i="4" s="1"/>
  <c r="M609" i="6" l="1"/>
  <c r="N609" i="6" s="1"/>
  <c r="J611" i="6"/>
  <c r="K610" i="6"/>
  <c r="L610" i="6" s="1"/>
  <c r="K609" i="4"/>
  <c r="L609" i="4" s="1"/>
  <c r="M608" i="4"/>
  <c r="N608" i="4" s="1"/>
  <c r="G611" i="4"/>
  <c r="H610" i="4"/>
  <c r="I610" i="4" s="1"/>
  <c r="J610" i="4" s="1"/>
  <c r="M610" i="6" l="1"/>
  <c r="N610" i="6" s="1"/>
  <c r="K611" i="6"/>
  <c r="L611" i="6" s="1"/>
  <c r="J612" i="6"/>
  <c r="K610" i="4"/>
  <c r="L610" i="4" s="1"/>
  <c r="M610" i="4" s="1"/>
  <c r="N610" i="4" s="1"/>
  <c r="M609" i="4"/>
  <c r="N609" i="4" s="1"/>
  <c r="G612" i="4"/>
  <c r="H611" i="4"/>
  <c r="I611" i="4" s="1"/>
  <c r="J611" i="4" s="1"/>
  <c r="M611" i="6" l="1"/>
  <c r="N611" i="6" s="1"/>
  <c r="K612" i="6"/>
  <c r="L612" i="6" s="1"/>
  <c r="J613" i="6"/>
  <c r="K611" i="4"/>
  <c r="L611" i="4" s="1"/>
  <c r="G613" i="4"/>
  <c r="H612" i="4"/>
  <c r="I612" i="4" s="1"/>
  <c r="J612" i="4" s="1"/>
  <c r="M612" i="6" l="1"/>
  <c r="N612" i="6" s="1"/>
  <c r="J614" i="6"/>
  <c r="K613" i="6"/>
  <c r="L613" i="6" s="1"/>
  <c r="K612" i="4"/>
  <c r="L612" i="4" s="1"/>
  <c r="M611" i="4"/>
  <c r="N611" i="4" s="1"/>
  <c r="G614" i="4"/>
  <c r="H613" i="4"/>
  <c r="I613" i="4" s="1"/>
  <c r="J613" i="4" s="1"/>
  <c r="M613" i="6" l="1"/>
  <c r="N613" i="6" s="1"/>
  <c r="J615" i="6"/>
  <c r="K614" i="6"/>
  <c r="L614" i="6" s="1"/>
  <c r="K613" i="4"/>
  <c r="L613" i="4" s="1"/>
  <c r="M613" i="4" s="1"/>
  <c r="N613" i="4" s="1"/>
  <c r="M612" i="4"/>
  <c r="N612" i="4" s="1"/>
  <c r="G615" i="4"/>
  <c r="H614" i="4"/>
  <c r="I614" i="4" s="1"/>
  <c r="J614" i="4" s="1"/>
  <c r="M614" i="6" l="1"/>
  <c r="N614" i="6" s="1"/>
  <c r="K615" i="6"/>
  <c r="L615" i="6" s="1"/>
  <c r="J616" i="6"/>
  <c r="K614" i="4"/>
  <c r="L614" i="4" s="1"/>
  <c r="M614" i="4" s="1"/>
  <c r="N614" i="4" s="1"/>
  <c r="G616" i="4"/>
  <c r="H615" i="4"/>
  <c r="I615" i="4" s="1"/>
  <c r="J615" i="4" s="1"/>
  <c r="M615" i="6" l="1"/>
  <c r="N615" i="6" s="1"/>
  <c r="K616" i="6"/>
  <c r="L616" i="6" s="1"/>
  <c r="M616" i="6" s="1"/>
  <c r="N616" i="6" s="1"/>
  <c r="J617" i="6"/>
  <c r="K615" i="4"/>
  <c r="L615" i="4" s="1"/>
  <c r="M615" i="4" s="1"/>
  <c r="N615" i="4" s="1"/>
  <c r="G617" i="4"/>
  <c r="H616" i="4"/>
  <c r="I616" i="4" s="1"/>
  <c r="J616" i="4" s="1"/>
  <c r="J618" i="6" l="1"/>
  <c r="K617" i="6"/>
  <c r="L617" i="6" s="1"/>
  <c r="K616" i="4"/>
  <c r="L616" i="4" s="1"/>
  <c r="G618" i="4"/>
  <c r="H617" i="4"/>
  <c r="I617" i="4" s="1"/>
  <c r="J617" i="4" s="1"/>
  <c r="M617" i="6" l="1"/>
  <c r="N617" i="6" s="1"/>
  <c r="J619" i="6"/>
  <c r="L618" i="6"/>
  <c r="K618" i="6"/>
  <c r="K617" i="4"/>
  <c r="L617" i="4" s="1"/>
  <c r="M616" i="4"/>
  <c r="N616" i="4" s="1"/>
  <c r="G619" i="4"/>
  <c r="H618" i="4"/>
  <c r="I618" i="4" s="1"/>
  <c r="J618" i="4" s="1"/>
  <c r="T54" i="4" s="1"/>
  <c r="K619" i="6" l="1"/>
  <c r="L619" i="6" s="1"/>
  <c r="J620" i="6"/>
  <c r="M618" i="6"/>
  <c r="N618" i="6" s="1"/>
  <c r="K618" i="4"/>
  <c r="L618" i="4" s="1"/>
  <c r="M617" i="4"/>
  <c r="N617" i="4" s="1"/>
  <c r="G620" i="4"/>
  <c r="H619" i="4"/>
  <c r="I619" i="4" s="1"/>
  <c r="J619" i="4" s="1"/>
  <c r="K620" i="6" l="1"/>
  <c r="L620" i="6" s="1"/>
  <c r="J621" i="6"/>
  <c r="M619" i="6"/>
  <c r="N619" i="6" s="1"/>
  <c r="K619" i="4"/>
  <c r="L619" i="4" s="1"/>
  <c r="M618" i="4"/>
  <c r="N618" i="4" s="1"/>
  <c r="G621" i="4"/>
  <c r="H620" i="4"/>
  <c r="I620" i="4" s="1"/>
  <c r="J620" i="4" s="1"/>
  <c r="M620" i="6" l="1"/>
  <c r="N620" i="6" s="1"/>
  <c r="J622" i="6"/>
  <c r="K621" i="6"/>
  <c r="L621" i="6" s="1"/>
  <c r="K620" i="4"/>
  <c r="L620" i="4" s="1"/>
  <c r="M619" i="4"/>
  <c r="N619" i="4" s="1"/>
  <c r="G622" i="4"/>
  <c r="H621" i="4"/>
  <c r="I621" i="4" s="1"/>
  <c r="J621" i="4" s="1"/>
  <c r="M621" i="6" l="1"/>
  <c r="N621" i="6" s="1"/>
  <c r="J623" i="6"/>
  <c r="L622" i="6"/>
  <c r="K622" i="6"/>
  <c r="K621" i="4"/>
  <c r="L621" i="4" s="1"/>
  <c r="M620" i="4"/>
  <c r="N620" i="4" s="1"/>
  <c r="G623" i="4"/>
  <c r="H622" i="4"/>
  <c r="I622" i="4" s="1"/>
  <c r="J622" i="4" s="1"/>
  <c r="K623" i="6" l="1"/>
  <c r="L623" i="6" s="1"/>
  <c r="J624" i="6"/>
  <c r="M622" i="6"/>
  <c r="N622" i="6" s="1"/>
  <c r="K622" i="4"/>
  <c r="L622" i="4" s="1"/>
  <c r="M622" i="4" s="1"/>
  <c r="N622" i="4" s="1"/>
  <c r="M621" i="4"/>
  <c r="N621" i="4" s="1"/>
  <c r="G624" i="4"/>
  <c r="H623" i="4"/>
  <c r="I623" i="4" s="1"/>
  <c r="J623" i="4" s="1"/>
  <c r="T55" i="4" s="1"/>
  <c r="K624" i="6" l="1"/>
  <c r="L624" i="6" s="1"/>
  <c r="J625" i="6"/>
  <c r="M623" i="6"/>
  <c r="N623" i="6" s="1"/>
  <c r="K623" i="4"/>
  <c r="L623" i="4" s="1"/>
  <c r="M623" i="4" s="1"/>
  <c r="N623" i="4" s="1"/>
  <c r="G625" i="4"/>
  <c r="H624" i="4"/>
  <c r="I624" i="4" s="1"/>
  <c r="J624" i="4" s="1"/>
  <c r="M624" i="6" l="1"/>
  <c r="N624" i="6" s="1"/>
  <c r="J626" i="6"/>
  <c r="K625" i="6"/>
  <c r="L625" i="6" s="1"/>
  <c r="K624" i="4"/>
  <c r="L624" i="4" s="1"/>
  <c r="G626" i="4"/>
  <c r="H625" i="4"/>
  <c r="I625" i="4" s="1"/>
  <c r="J625" i="4" s="1"/>
  <c r="J627" i="6" l="1"/>
  <c r="K626" i="6"/>
  <c r="L626" i="6" s="1"/>
  <c r="M625" i="6"/>
  <c r="N625" i="6" s="1"/>
  <c r="K625" i="4"/>
  <c r="L625" i="4" s="1"/>
  <c r="M624" i="4"/>
  <c r="N624" i="4" s="1"/>
  <c r="G627" i="4"/>
  <c r="H626" i="4"/>
  <c r="I626" i="4" s="1"/>
  <c r="J626" i="4" s="1"/>
  <c r="K627" i="6" l="1"/>
  <c r="L627" i="6" s="1"/>
  <c r="J628" i="6"/>
  <c r="T51" i="6"/>
  <c r="M626" i="6"/>
  <c r="N626" i="6" s="1"/>
  <c r="K626" i="4"/>
  <c r="L626" i="4" s="1"/>
  <c r="M626" i="4" s="1"/>
  <c r="N626" i="4" s="1"/>
  <c r="M625" i="4"/>
  <c r="N625" i="4" s="1"/>
  <c r="G628" i="4"/>
  <c r="H627" i="4"/>
  <c r="I627" i="4" s="1"/>
  <c r="J627" i="4" s="1"/>
  <c r="M627" i="6" l="1"/>
  <c r="N627" i="6" s="1"/>
  <c r="K628" i="6"/>
  <c r="L628" i="6" s="1"/>
  <c r="J629" i="6"/>
  <c r="T52" i="6"/>
  <c r="K627" i="4"/>
  <c r="L627" i="4" s="1"/>
  <c r="M627" i="4" s="1"/>
  <c r="N627" i="4" s="1"/>
  <c r="G629" i="4"/>
  <c r="H628" i="4"/>
  <c r="I628" i="4" s="1"/>
  <c r="J628" i="4" s="1"/>
  <c r="T56" i="4" s="1"/>
  <c r="J630" i="6" l="1"/>
  <c r="K629" i="6"/>
  <c r="L629" i="6" s="1"/>
  <c r="M628" i="6"/>
  <c r="N628" i="6" s="1"/>
  <c r="K628" i="4"/>
  <c r="L628" i="4" s="1"/>
  <c r="G630" i="4"/>
  <c r="H629" i="4"/>
  <c r="I629" i="4" s="1"/>
  <c r="J629" i="4" s="1"/>
  <c r="M629" i="6" l="1"/>
  <c r="N629" i="6" s="1"/>
  <c r="J631" i="6"/>
  <c r="K630" i="6"/>
  <c r="L630" i="6" s="1"/>
  <c r="K629" i="4"/>
  <c r="L629" i="4" s="1"/>
  <c r="M628" i="4"/>
  <c r="N628" i="4" s="1"/>
  <c r="G631" i="4"/>
  <c r="H630" i="4"/>
  <c r="I630" i="4" s="1"/>
  <c r="J630" i="4" s="1"/>
  <c r="M630" i="6" l="1"/>
  <c r="N630" i="6" s="1"/>
  <c r="K631" i="6"/>
  <c r="L631" i="6" s="1"/>
  <c r="J632" i="6"/>
  <c r="K630" i="4"/>
  <c r="L630" i="4" s="1"/>
  <c r="M629" i="4"/>
  <c r="N629" i="4" s="1"/>
  <c r="G632" i="4"/>
  <c r="H631" i="4"/>
  <c r="I631" i="4" s="1"/>
  <c r="J631" i="4" s="1"/>
  <c r="M631" i="6" l="1"/>
  <c r="N631" i="6" s="1"/>
  <c r="K632" i="6"/>
  <c r="L632" i="6" s="1"/>
  <c r="J633" i="6"/>
  <c r="K631" i="4"/>
  <c r="L631" i="4" s="1"/>
  <c r="M631" i="4" s="1"/>
  <c r="N631" i="4" s="1"/>
  <c r="M630" i="4"/>
  <c r="N630" i="4" s="1"/>
  <c r="G633" i="4"/>
  <c r="H632" i="4"/>
  <c r="I632" i="4" s="1"/>
  <c r="J632" i="4" s="1"/>
  <c r="J634" i="6" l="1"/>
  <c r="K633" i="6"/>
  <c r="L633" i="6" s="1"/>
  <c r="M633" i="6" s="1"/>
  <c r="N633" i="6" s="1"/>
  <c r="M632" i="6"/>
  <c r="N632" i="6" s="1"/>
  <c r="K632" i="4"/>
  <c r="L632" i="4" s="1"/>
  <c r="M632" i="4" s="1"/>
  <c r="N632" i="4" s="1"/>
  <c r="G634" i="4"/>
  <c r="H633" i="4"/>
  <c r="I633" i="4" s="1"/>
  <c r="J633" i="4" s="1"/>
  <c r="J635" i="6" l="1"/>
  <c r="K634" i="6"/>
  <c r="L634" i="6" s="1"/>
  <c r="K633" i="4"/>
  <c r="L633" i="4" s="1"/>
  <c r="M633" i="4" s="1"/>
  <c r="N633" i="4" s="1"/>
  <c r="G635" i="4"/>
  <c r="H634" i="4"/>
  <c r="I634" i="4" s="1"/>
  <c r="J634" i="4" s="1"/>
  <c r="M634" i="6" l="1"/>
  <c r="N634" i="6" s="1"/>
  <c r="K635" i="6"/>
  <c r="L635" i="6" s="1"/>
  <c r="J636" i="6"/>
  <c r="K634" i="4"/>
  <c r="L634" i="4" s="1"/>
  <c r="G636" i="4"/>
  <c r="H635" i="4"/>
  <c r="I635" i="4" s="1"/>
  <c r="J635" i="4" s="1"/>
  <c r="M635" i="6" l="1"/>
  <c r="N635" i="6" s="1"/>
  <c r="K636" i="6"/>
  <c r="L636" i="6" s="1"/>
  <c r="J637" i="6"/>
  <c r="T53" i="6"/>
  <c r="K635" i="4"/>
  <c r="L635" i="4" s="1"/>
  <c r="M635" i="4" s="1"/>
  <c r="N635" i="4" s="1"/>
  <c r="M634" i="4"/>
  <c r="N634" i="4" s="1"/>
  <c r="G637" i="4"/>
  <c r="H636" i="4"/>
  <c r="I636" i="4" s="1"/>
  <c r="J636" i="4" s="1"/>
  <c r="J638" i="6" l="1"/>
  <c r="K637" i="6"/>
  <c r="L637" i="6" s="1"/>
  <c r="M636" i="6"/>
  <c r="N636" i="6" s="1"/>
  <c r="K636" i="4"/>
  <c r="L636" i="4" s="1"/>
  <c r="G638" i="4"/>
  <c r="H637" i="4"/>
  <c r="I637" i="4" s="1"/>
  <c r="J637" i="4" s="1"/>
  <c r="J639" i="6" l="1"/>
  <c r="K638" i="6"/>
  <c r="L638" i="6" s="1"/>
  <c r="M637" i="6"/>
  <c r="N637" i="6" s="1"/>
  <c r="K637" i="4"/>
  <c r="L637" i="4" s="1"/>
  <c r="M636" i="4"/>
  <c r="N636" i="4" s="1"/>
  <c r="G639" i="4"/>
  <c r="H638" i="4"/>
  <c r="I638" i="4" s="1"/>
  <c r="J638" i="4" s="1"/>
  <c r="K639" i="6" l="1"/>
  <c r="L639" i="6" s="1"/>
  <c r="J640" i="6"/>
  <c r="M638" i="6"/>
  <c r="N638" i="6" s="1"/>
  <c r="K638" i="4"/>
  <c r="L638" i="4" s="1"/>
  <c r="M638" i="4" s="1"/>
  <c r="N638" i="4" s="1"/>
  <c r="M637" i="4"/>
  <c r="N637" i="4" s="1"/>
  <c r="G640" i="4"/>
  <c r="H639" i="4"/>
  <c r="I639" i="4" s="1"/>
  <c r="J639" i="4" s="1"/>
  <c r="M639" i="6" l="1"/>
  <c r="N639" i="6" s="1"/>
  <c r="K640" i="6"/>
  <c r="L640" i="6" s="1"/>
  <c r="J641" i="6"/>
  <c r="T54" i="6"/>
  <c r="K639" i="4"/>
  <c r="L639" i="4" s="1"/>
  <c r="M639" i="4" s="1"/>
  <c r="N639" i="4" s="1"/>
  <c r="G641" i="4"/>
  <c r="H640" i="4"/>
  <c r="I640" i="4" s="1"/>
  <c r="J640" i="4" s="1"/>
  <c r="J642" i="6" l="1"/>
  <c r="K641" i="6"/>
  <c r="L641" i="6" s="1"/>
  <c r="M640" i="6"/>
  <c r="N640" i="6" s="1"/>
  <c r="T57" i="4"/>
  <c r="K640" i="4"/>
  <c r="L640" i="4" s="1"/>
  <c r="G642" i="4"/>
  <c r="H641" i="4"/>
  <c r="I641" i="4" s="1"/>
  <c r="J641" i="4" s="1"/>
  <c r="J643" i="6" l="1"/>
  <c r="K642" i="6"/>
  <c r="L642" i="6" s="1"/>
  <c r="M641" i="6"/>
  <c r="N641" i="6" s="1"/>
  <c r="K641" i="4"/>
  <c r="L641" i="4" s="1"/>
  <c r="M640" i="4"/>
  <c r="N640" i="4" s="1"/>
  <c r="G643" i="4"/>
  <c r="H642" i="4"/>
  <c r="I642" i="4" s="1"/>
  <c r="J642" i="4" s="1"/>
  <c r="M642" i="6" l="1"/>
  <c r="N642" i="6" s="1"/>
  <c r="K643" i="6"/>
  <c r="J644" i="6"/>
  <c r="L643" i="6"/>
  <c r="K642" i="4"/>
  <c r="L642" i="4" s="1"/>
  <c r="M641" i="4"/>
  <c r="N641" i="4" s="1"/>
  <c r="G644" i="4"/>
  <c r="H643" i="4"/>
  <c r="I643" i="4" s="1"/>
  <c r="J643" i="4" s="1"/>
  <c r="L644" i="6" l="1"/>
  <c r="K644" i="6"/>
  <c r="J645" i="6"/>
  <c r="M643" i="6"/>
  <c r="N643" i="6" s="1"/>
  <c r="K643" i="4"/>
  <c r="L643" i="4" s="1"/>
  <c r="M643" i="4" s="1"/>
  <c r="N643" i="4" s="1"/>
  <c r="M642" i="4"/>
  <c r="N642" i="4" s="1"/>
  <c r="G645" i="4"/>
  <c r="H644" i="4"/>
  <c r="I644" i="4" s="1"/>
  <c r="J644" i="4" s="1"/>
  <c r="T58" i="4" s="1"/>
  <c r="M644" i="6" l="1"/>
  <c r="N644" i="6" s="1"/>
  <c r="J646" i="6"/>
  <c r="L645" i="6"/>
  <c r="K645" i="6"/>
  <c r="T55" i="6"/>
  <c r="K644" i="4"/>
  <c r="L644" i="4" s="1"/>
  <c r="G646" i="4"/>
  <c r="H645" i="4"/>
  <c r="I645" i="4" s="1"/>
  <c r="J645" i="4" s="1"/>
  <c r="J647" i="6" l="1"/>
  <c r="K646" i="6"/>
  <c r="L646" i="6" s="1"/>
  <c r="M645" i="6"/>
  <c r="N645" i="6" s="1"/>
  <c r="K645" i="4"/>
  <c r="L645" i="4" s="1"/>
  <c r="M644" i="4"/>
  <c r="N644" i="4" s="1"/>
  <c r="G647" i="4"/>
  <c r="H646" i="4"/>
  <c r="I646" i="4" s="1"/>
  <c r="J646" i="4" s="1"/>
  <c r="M646" i="6" l="1"/>
  <c r="N646" i="6" s="1"/>
  <c r="K647" i="6"/>
  <c r="L647" i="6" s="1"/>
  <c r="J648" i="6"/>
  <c r="K646" i="4"/>
  <c r="L646" i="4" s="1"/>
  <c r="M646" i="4" s="1"/>
  <c r="N646" i="4" s="1"/>
  <c r="M645" i="4"/>
  <c r="N645" i="4" s="1"/>
  <c r="G648" i="4"/>
  <c r="H647" i="4"/>
  <c r="I647" i="4" s="1"/>
  <c r="J647" i="4" s="1"/>
  <c r="M647" i="6" l="1"/>
  <c r="N647" i="6" s="1"/>
  <c r="K648" i="6"/>
  <c r="L648" i="6" s="1"/>
  <c r="J649" i="6"/>
  <c r="K647" i="4"/>
  <c r="L647" i="4" s="1"/>
  <c r="M647" i="4" s="1"/>
  <c r="N647" i="4" s="1"/>
  <c r="G649" i="4"/>
  <c r="H648" i="4"/>
  <c r="I648" i="4" s="1"/>
  <c r="J648" i="4" s="1"/>
  <c r="M648" i="6" l="1"/>
  <c r="N648" i="6" s="1"/>
  <c r="J650" i="6"/>
  <c r="K649" i="6"/>
  <c r="L649" i="6" s="1"/>
  <c r="K648" i="4"/>
  <c r="L648" i="4" s="1"/>
  <c r="G650" i="4"/>
  <c r="H649" i="4"/>
  <c r="I649" i="4" s="1"/>
  <c r="J649" i="4" s="1"/>
  <c r="T59" i="4" s="1"/>
  <c r="M649" i="6" l="1"/>
  <c r="N649" i="6" s="1"/>
  <c r="J651" i="6"/>
  <c r="K650" i="6"/>
  <c r="L650" i="6" s="1"/>
  <c r="K649" i="4"/>
  <c r="L649" i="4" s="1"/>
  <c r="M648" i="4"/>
  <c r="N648" i="4" s="1"/>
  <c r="G651" i="4"/>
  <c r="H650" i="4"/>
  <c r="I650" i="4" s="1"/>
  <c r="J650" i="4" s="1"/>
  <c r="M650" i="6" l="1"/>
  <c r="N650" i="6" s="1"/>
  <c r="K651" i="6"/>
  <c r="L651" i="6" s="1"/>
  <c r="J652" i="6"/>
  <c r="K650" i="4"/>
  <c r="L650" i="4" s="1"/>
  <c r="M649" i="4"/>
  <c r="N649" i="4" s="1"/>
  <c r="G652" i="4"/>
  <c r="H651" i="4"/>
  <c r="I651" i="4" s="1"/>
  <c r="J651" i="4" s="1"/>
  <c r="K652" i="6" l="1"/>
  <c r="L652" i="6" s="1"/>
  <c r="J653" i="6"/>
  <c r="T56" i="6"/>
  <c r="M651" i="6"/>
  <c r="N651" i="6" s="1"/>
  <c r="K651" i="4"/>
  <c r="L651" i="4" s="1"/>
  <c r="M651" i="4" s="1"/>
  <c r="N651" i="4" s="1"/>
  <c r="M650" i="4"/>
  <c r="N650" i="4" s="1"/>
  <c r="G653" i="4"/>
  <c r="H652" i="4"/>
  <c r="I652" i="4" s="1"/>
  <c r="J652" i="4" s="1"/>
  <c r="M652" i="6" l="1"/>
  <c r="N652" i="6" s="1"/>
  <c r="J654" i="6"/>
  <c r="K653" i="6"/>
  <c r="L653" i="6" s="1"/>
  <c r="K652" i="4"/>
  <c r="L652" i="4" s="1"/>
  <c r="M652" i="4" s="1"/>
  <c r="N652" i="4" s="1"/>
  <c r="G654" i="4"/>
  <c r="H653" i="4"/>
  <c r="I653" i="4" s="1"/>
  <c r="J653" i="4" s="1"/>
  <c r="T60" i="4" s="1"/>
  <c r="M653" i="6" l="1"/>
  <c r="N653" i="6" s="1"/>
  <c r="J655" i="6"/>
  <c r="K654" i="6"/>
  <c r="L654" i="6" s="1"/>
  <c r="T57" i="6"/>
  <c r="K653" i="4"/>
  <c r="L653" i="4" s="1"/>
  <c r="M653" i="4" s="1"/>
  <c r="N653" i="4" s="1"/>
  <c r="G655" i="4"/>
  <c r="H654" i="4"/>
  <c r="I654" i="4" s="1"/>
  <c r="J654" i="4" s="1"/>
  <c r="K655" i="6" l="1"/>
  <c r="L655" i="6" s="1"/>
  <c r="J656" i="6"/>
  <c r="M654" i="6"/>
  <c r="N654" i="6" s="1"/>
  <c r="K654" i="4"/>
  <c r="L654" i="4" s="1"/>
  <c r="M654" i="4" s="1"/>
  <c r="N654" i="4" s="1"/>
  <c r="G656" i="4"/>
  <c r="H655" i="4"/>
  <c r="I655" i="4" s="1"/>
  <c r="J655" i="4" s="1"/>
  <c r="M655" i="6" l="1"/>
  <c r="N655" i="6" s="1"/>
  <c r="K656" i="6"/>
  <c r="L656" i="6" s="1"/>
  <c r="J657" i="6"/>
  <c r="T61" i="4"/>
  <c r="K655" i="4"/>
  <c r="L655" i="4" s="1"/>
  <c r="M655" i="4" s="1"/>
  <c r="N655" i="4" s="1"/>
  <c r="G657" i="4"/>
  <c r="H656" i="4"/>
  <c r="I656" i="4" s="1"/>
  <c r="J656" i="4" s="1"/>
  <c r="M656" i="6" l="1"/>
  <c r="N656" i="6" s="1"/>
  <c r="J658" i="6"/>
  <c r="K657" i="6"/>
  <c r="L657" i="6" s="1"/>
  <c r="K656" i="4"/>
  <c r="L656" i="4" s="1"/>
  <c r="M656" i="4" s="1"/>
  <c r="N656" i="4" s="1"/>
  <c r="G658" i="4"/>
  <c r="H657" i="4"/>
  <c r="I657" i="4" s="1"/>
  <c r="J657" i="4" s="1"/>
  <c r="M657" i="6" l="1"/>
  <c r="N657" i="6" s="1"/>
  <c r="J659" i="6"/>
  <c r="K658" i="6"/>
  <c r="L658" i="6" s="1"/>
  <c r="K657" i="4"/>
  <c r="L657" i="4" s="1"/>
  <c r="M657" i="4" s="1"/>
  <c r="N657" i="4" s="1"/>
  <c r="G659" i="4"/>
  <c r="H658" i="4"/>
  <c r="I658" i="4" s="1"/>
  <c r="J658" i="4" s="1"/>
  <c r="T62" i="4" s="1"/>
  <c r="M658" i="6" l="1"/>
  <c r="N658" i="6" s="1"/>
  <c r="K659" i="6"/>
  <c r="L659" i="6" s="1"/>
  <c r="J660" i="6"/>
  <c r="K658" i="4"/>
  <c r="L658" i="4" s="1"/>
  <c r="G660" i="4"/>
  <c r="H659" i="4"/>
  <c r="I659" i="4" s="1"/>
  <c r="J659" i="4" s="1"/>
  <c r="M659" i="6" l="1"/>
  <c r="N659" i="6" s="1"/>
  <c r="K660" i="6"/>
  <c r="L660" i="6" s="1"/>
  <c r="J661" i="6"/>
  <c r="K659" i="4"/>
  <c r="L659" i="4" s="1"/>
  <c r="M659" i="4" s="1"/>
  <c r="N659" i="4" s="1"/>
  <c r="M658" i="4"/>
  <c r="N658" i="4" s="1"/>
  <c r="G661" i="4"/>
  <c r="H660" i="4"/>
  <c r="I660" i="4" s="1"/>
  <c r="J660" i="4" s="1"/>
  <c r="M660" i="6" l="1"/>
  <c r="N660" i="6" s="1"/>
  <c r="J662" i="6"/>
  <c r="K661" i="6"/>
  <c r="L661" i="6" s="1"/>
  <c r="K660" i="4"/>
  <c r="L660" i="4" s="1"/>
  <c r="G662" i="4"/>
  <c r="H661" i="4"/>
  <c r="I661" i="4" s="1"/>
  <c r="J661" i="4" s="1"/>
  <c r="M661" i="6" l="1"/>
  <c r="N661" i="6" s="1"/>
  <c r="J663" i="6"/>
  <c r="K662" i="6"/>
  <c r="L662" i="6" s="1"/>
  <c r="T58" i="6"/>
  <c r="K661" i="4"/>
  <c r="L661" i="4" s="1"/>
  <c r="M660" i="4"/>
  <c r="N660" i="4" s="1"/>
  <c r="G663" i="4"/>
  <c r="H662" i="4"/>
  <c r="I662" i="4" s="1"/>
  <c r="J662" i="4" s="1"/>
  <c r="M662" i="6" l="1"/>
  <c r="N662" i="6" s="1"/>
  <c r="K663" i="6"/>
  <c r="J664" i="6"/>
  <c r="L663" i="6"/>
  <c r="K662" i="4"/>
  <c r="L662" i="4" s="1"/>
  <c r="M661" i="4"/>
  <c r="N661" i="4" s="1"/>
  <c r="G664" i="4"/>
  <c r="H663" i="4"/>
  <c r="I663" i="4" s="1"/>
  <c r="J663" i="4" s="1"/>
  <c r="K664" i="6" l="1"/>
  <c r="L664" i="6" s="1"/>
  <c r="J665" i="6"/>
  <c r="M663" i="6"/>
  <c r="N663" i="6" s="1"/>
  <c r="K663" i="4"/>
  <c r="L663" i="4" s="1"/>
  <c r="M662" i="4"/>
  <c r="N662" i="4" s="1"/>
  <c r="G665" i="4"/>
  <c r="H664" i="4"/>
  <c r="I664" i="4" s="1"/>
  <c r="J664" i="4" s="1"/>
  <c r="T63" i="4" s="1"/>
  <c r="M664" i="6" l="1"/>
  <c r="N664" i="6" s="1"/>
  <c r="J666" i="6"/>
  <c r="L665" i="6"/>
  <c r="K665" i="6"/>
  <c r="K664" i="4"/>
  <c r="L664" i="4" s="1"/>
  <c r="M664" i="4" s="1"/>
  <c r="N664" i="4" s="1"/>
  <c r="M663" i="4"/>
  <c r="N663" i="4" s="1"/>
  <c r="G666" i="4"/>
  <c r="H665" i="4"/>
  <c r="I665" i="4" s="1"/>
  <c r="J665" i="4" s="1"/>
  <c r="J667" i="6" l="1"/>
  <c r="K666" i="6"/>
  <c r="L666" i="6" s="1"/>
  <c r="M665" i="6"/>
  <c r="N665" i="6" s="1"/>
  <c r="K665" i="4"/>
  <c r="L665" i="4" s="1"/>
  <c r="M665" i="4" s="1"/>
  <c r="N665" i="4" s="1"/>
  <c r="G667" i="4"/>
  <c r="H666" i="4"/>
  <c r="I666" i="4" s="1"/>
  <c r="J666" i="4" s="1"/>
  <c r="M666" i="6" l="1"/>
  <c r="N666" i="6" s="1"/>
  <c r="K667" i="6"/>
  <c r="L667" i="6" s="1"/>
  <c r="J668" i="6"/>
  <c r="T59" i="6"/>
  <c r="K666" i="4"/>
  <c r="L666" i="4" s="1"/>
  <c r="M666" i="4" s="1"/>
  <c r="N666" i="4" s="1"/>
  <c r="G668" i="4"/>
  <c r="H667" i="4"/>
  <c r="I667" i="4" s="1"/>
  <c r="J667" i="4" s="1"/>
  <c r="M667" i="6" l="1"/>
  <c r="N667" i="6" s="1"/>
  <c r="K668" i="6"/>
  <c r="L668" i="6" s="1"/>
  <c r="J669" i="6"/>
  <c r="K667" i="4"/>
  <c r="L667" i="4" s="1"/>
  <c r="G669" i="4"/>
  <c r="H668" i="4"/>
  <c r="I668" i="4" s="1"/>
  <c r="J668" i="4" s="1"/>
  <c r="T64" i="4" s="1"/>
  <c r="M668" i="6" l="1"/>
  <c r="N668" i="6" s="1"/>
  <c r="J670" i="6"/>
  <c r="K669" i="6"/>
  <c r="L669" i="6" s="1"/>
  <c r="K668" i="4"/>
  <c r="L668" i="4" s="1"/>
  <c r="M667" i="4"/>
  <c r="N667" i="4" s="1"/>
  <c r="G670" i="4"/>
  <c r="H669" i="4"/>
  <c r="I669" i="4" s="1"/>
  <c r="J669" i="4" s="1"/>
  <c r="M669" i="6" l="1"/>
  <c r="N669" i="6" s="1"/>
  <c r="J671" i="6"/>
  <c r="L670" i="6"/>
  <c r="K670" i="6"/>
  <c r="K669" i="4"/>
  <c r="L669" i="4" s="1"/>
  <c r="M668" i="4"/>
  <c r="N668" i="4" s="1"/>
  <c r="G671" i="4"/>
  <c r="H670" i="4"/>
  <c r="I670" i="4" s="1"/>
  <c r="J670" i="4" s="1"/>
  <c r="K671" i="6" l="1"/>
  <c r="L671" i="6" s="1"/>
  <c r="J672" i="6"/>
  <c r="M670" i="6"/>
  <c r="N670" i="6" s="1"/>
  <c r="K670" i="4"/>
  <c r="L670" i="4" s="1"/>
  <c r="M670" i="4" s="1"/>
  <c r="N670" i="4" s="1"/>
  <c r="M669" i="4"/>
  <c r="N669" i="4" s="1"/>
  <c r="G672" i="4"/>
  <c r="H671" i="4"/>
  <c r="I671" i="4" s="1"/>
  <c r="J671" i="4" s="1"/>
  <c r="M671" i="6" l="1"/>
  <c r="N671" i="6" s="1"/>
  <c r="K672" i="6"/>
  <c r="L672" i="6" s="1"/>
  <c r="J673" i="6"/>
  <c r="K671" i="4"/>
  <c r="L671" i="4" s="1"/>
  <c r="M671" i="4" s="1"/>
  <c r="N671" i="4" s="1"/>
  <c r="G673" i="4"/>
  <c r="H672" i="4"/>
  <c r="I672" i="4" s="1"/>
  <c r="J672" i="4" s="1"/>
  <c r="M672" i="6" l="1"/>
  <c r="N672" i="6" s="1"/>
  <c r="J674" i="6"/>
  <c r="K673" i="6"/>
  <c r="L673" i="6" s="1"/>
  <c r="K672" i="4"/>
  <c r="L672" i="4" s="1"/>
  <c r="M672" i="4" s="1"/>
  <c r="N672" i="4" s="1"/>
  <c r="G674" i="4"/>
  <c r="H673" i="4"/>
  <c r="I673" i="4" s="1"/>
  <c r="J673" i="4" s="1"/>
  <c r="M673" i="6" l="1"/>
  <c r="N673" i="6" s="1"/>
  <c r="J675" i="6"/>
  <c r="L674" i="6"/>
  <c r="K674" i="6"/>
  <c r="K673" i="4"/>
  <c r="L673" i="4" s="1"/>
  <c r="G675" i="4"/>
  <c r="H674" i="4"/>
  <c r="I674" i="4" s="1"/>
  <c r="J674" i="4" s="1"/>
  <c r="K675" i="6" l="1"/>
  <c r="L675" i="6" s="1"/>
  <c r="J676" i="6"/>
  <c r="M674" i="6"/>
  <c r="N674" i="6" s="1"/>
  <c r="K674" i="4"/>
  <c r="L674" i="4" s="1"/>
  <c r="M673" i="4"/>
  <c r="N673" i="4" s="1"/>
  <c r="G676" i="4"/>
  <c r="H675" i="4"/>
  <c r="I675" i="4" s="1"/>
  <c r="J675" i="4" s="1"/>
  <c r="T65" i="4" s="1"/>
  <c r="M675" i="6" l="1"/>
  <c r="N675" i="6" s="1"/>
  <c r="K676" i="6"/>
  <c r="L676" i="6" s="1"/>
  <c r="J677" i="6"/>
  <c r="K675" i="4"/>
  <c r="L675" i="4" s="1"/>
  <c r="M675" i="4" s="1"/>
  <c r="N675" i="4" s="1"/>
  <c r="M674" i="4"/>
  <c r="N674" i="4" s="1"/>
  <c r="G677" i="4"/>
  <c r="H676" i="4"/>
  <c r="I676" i="4" s="1"/>
  <c r="J676" i="4" s="1"/>
  <c r="M676" i="6" l="1"/>
  <c r="N676" i="6" s="1"/>
  <c r="J678" i="6"/>
  <c r="K677" i="6"/>
  <c r="L677" i="6" s="1"/>
  <c r="K676" i="4"/>
  <c r="L676" i="4" s="1"/>
  <c r="G678" i="4"/>
  <c r="H677" i="4"/>
  <c r="I677" i="4" s="1"/>
  <c r="J677" i="4" s="1"/>
  <c r="M677" i="6" l="1"/>
  <c r="N677" i="6" s="1"/>
  <c r="J679" i="6"/>
  <c r="K678" i="6"/>
  <c r="L678" i="6" s="1"/>
  <c r="K677" i="4"/>
  <c r="L677" i="4" s="1"/>
  <c r="M676" i="4"/>
  <c r="N676" i="4" s="1"/>
  <c r="G679" i="4"/>
  <c r="H678" i="4"/>
  <c r="I678" i="4" s="1"/>
  <c r="J678" i="4" s="1"/>
  <c r="M678" i="6" l="1"/>
  <c r="N678" i="6" s="1"/>
  <c r="K679" i="6"/>
  <c r="L679" i="6" s="1"/>
  <c r="J680" i="6"/>
  <c r="K678" i="4"/>
  <c r="L678" i="4" s="1"/>
  <c r="M677" i="4"/>
  <c r="N677" i="4" s="1"/>
  <c r="G680" i="4"/>
  <c r="H679" i="4"/>
  <c r="I679" i="4" s="1"/>
  <c r="J679" i="4" s="1"/>
  <c r="M679" i="6" l="1"/>
  <c r="N679" i="6" s="1"/>
  <c r="K680" i="6"/>
  <c r="L680" i="6" s="1"/>
  <c r="J681" i="6"/>
  <c r="K679" i="4"/>
  <c r="L679" i="4" s="1"/>
  <c r="M679" i="4" s="1"/>
  <c r="N679" i="4" s="1"/>
  <c r="M678" i="4"/>
  <c r="N678" i="4" s="1"/>
  <c r="G681" i="4"/>
  <c r="H680" i="4"/>
  <c r="I680" i="4" s="1"/>
  <c r="J680" i="4" s="1"/>
  <c r="M680" i="6" l="1"/>
  <c r="N680" i="6" s="1"/>
  <c r="J682" i="6"/>
  <c r="L681" i="6"/>
  <c r="K681" i="6"/>
  <c r="K680" i="4"/>
  <c r="L680" i="4" s="1"/>
  <c r="G682" i="4"/>
  <c r="H681" i="4"/>
  <c r="I681" i="4" s="1"/>
  <c r="J681" i="4" s="1"/>
  <c r="J683" i="6" l="1"/>
  <c r="K682" i="6"/>
  <c r="L682" i="6" s="1"/>
  <c r="M681" i="6"/>
  <c r="N681" i="6" s="1"/>
  <c r="K681" i="4"/>
  <c r="L681" i="4" s="1"/>
  <c r="M680" i="4"/>
  <c r="N680" i="4" s="1"/>
  <c r="G683" i="4"/>
  <c r="H682" i="4"/>
  <c r="I682" i="4" s="1"/>
  <c r="J682" i="4" s="1"/>
  <c r="K683" i="6" l="1"/>
  <c r="L683" i="6" s="1"/>
  <c r="J684" i="6"/>
  <c r="M682" i="6"/>
  <c r="N682" i="6" s="1"/>
  <c r="K682" i="4"/>
  <c r="L682" i="4" s="1"/>
  <c r="M682" i="4" s="1"/>
  <c r="N682" i="4" s="1"/>
  <c r="M681" i="4"/>
  <c r="N681" i="4" s="1"/>
  <c r="G684" i="4"/>
  <c r="H683" i="4"/>
  <c r="I683" i="4" s="1"/>
  <c r="J683" i="4" s="1"/>
  <c r="M683" i="6" l="1"/>
  <c r="N683" i="6" s="1"/>
  <c r="K684" i="6"/>
  <c r="L684" i="6" s="1"/>
  <c r="J685" i="6"/>
  <c r="K683" i="4"/>
  <c r="L683" i="4" s="1"/>
  <c r="M683" i="4" s="1"/>
  <c r="N683" i="4" s="1"/>
  <c r="G685" i="4"/>
  <c r="H684" i="4"/>
  <c r="I684" i="4" s="1"/>
  <c r="J684" i="4" s="1"/>
  <c r="J686" i="6" l="1"/>
  <c r="K685" i="6"/>
  <c r="L685" i="6" s="1"/>
  <c r="M684" i="6"/>
  <c r="N684" i="6" s="1"/>
  <c r="K684" i="4"/>
  <c r="L684" i="4" s="1"/>
  <c r="G686" i="4"/>
  <c r="H685" i="4"/>
  <c r="I685" i="4" s="1"/>
  <c r="J685" i="4" s="1"/>
  <c r="T66" i="4" s="1"/>
  <c r="M685" i="6" l="1"/>
  <c r="N685" i="6" s="1"/>
  <c r="J687" i="6"/>
  <c r="K686" i="6"/>
  <c r="L686" i="6" s="1"/>
  <c r="K685" i="4"/>
  <c r="L685" i="4" s="1"/>
  <c r="M685" i="4" s="1"/>
  <c r="N685" i="4" s="1"/>
  <c r="M684" i="4"/>
  <c r="N684" i="4" s="1"/>
  <c r="G687" i="4"/>
  <c r="H686" i="4"/>
  <c r="I686" i="4" s="1"/>
  <c r="J686" i="4" s="1"/>
  <c r="M686" i="6" l="1"/>
  <c r="N686" i="6" s="1"/>
  <c r="K687" i="6"/>
  <c r="L687" i="6" s="1"/>
  <c r="J688" i="6"/>
  <c r="K686" i="4"/>
  <c r="L686" i="4" s="1"/>
  <c r="G688" i="4"/>
  <c r="H687" i="4"/>
  <c r="I687" i="4" s="1"/>
  <c r="J687" i="4" s="1"/>
  <c r="M687" i="6" l="1"/>
  <c r="N687" i="6" s="1"/>
  <c r="K688" i="6"/>
  <c r="L688" i="6" s="1"/>
  <c r="J689" i="6"/>
  <c r="K687" i="4"/>
  <c r="L687" i="4" s="1"/>
  <c r="M687" i="4" s="1"/>
  <c r="N687" i="4" s="1"/>
  <c r="M686" i="4"/>
  <c r="N686" i="4" s="1"/>
  <c r="G689" i="4"/>
  <c r="H688" i="4"/>
  <c r="I688" i="4" s="1"/>
  <c r="J688" i="4" s="1"/>
  <c r="M688" i="6" l="1"/>
  <c r="N688" i="6" s="1"/>
  <c r="J690" i="6"/>
  <c r="L689" i="6"/>
  <c r="K689" i="6"/>
  <c r="K688" i="4"/>
  <c r="L688" i="4" s="1"/>
  <c r="M688" i="4" s="1"/>
  <c r="N688" i="4" s="1"/>
  <c r="G690" i="4"/>
  <c r="H689" i="4"/>
  <c r="I689" i="4" s="1"/>
  <c r="J689" i="4" s="1"/>
  <c r="J691" i="6" l="1"/>
  <c r="K690" i="6"/>
  <c r="L690" i="6" s="1"/>
  <c r="M689" i="6"/>
  <c r="N689" i="6" s="1"/>
  <c r="K689" i="4"/>
  <c r="L689" i="4" s="1"/>
  <c r="M689" i="4" s="1"/>
  <c r="N689" i="4" s="1"/>
  <c r="G691" i="4"/>
  <c r="H690" i="4"/>
  <c r="I690" i="4" s="1"/>
  <c r="J690" i="4" s="1"/>
  <c r="M690" i="6" l="1"/>
  <c r="N690" i="6" s="1"/>
  <c r="K691" i="6"/>
  <c r="L691" i="6" s="1"/>
  <c r="J692" i="6"/>
  <c r="K690" i="4"/>
  <c r="L690" i="4" s="1"/>
  <c r="M690" i="4" s="1"/>
  <c r="N690" i="4" s="1"/>
  <c r="G692" i="4"/>
  <c r="H691" i="4"/>
  <c r="I691" i="4" s="1"/>
  <c r="J691" i="4" s="1"/>
  <c r="M691" i="6" l="1"/>
  <c r="N691" i="6" s="1"/>
  <c r="K692" i="6"/>
  <c r="L692" i="6" s="1"/>
  <c r="J693" i="6"/>
  <c r="K691" i="4"/>
  <c r="L691" i="4" s="1"/>
  <c r="G693" i="4"/>
  <c r="H692" i="4"/>
  <c r="I692" i="4" s="1"/>
  <c r="J692" i="4" s="1"/>
  <c r="M692" i="6" l="1"/>
  <c r="N692" i="6" s="1"/>
  <c r="J694" i="6"/>
  <c r="L693" i="6"/>
  <c r="K693" i="6"/>
  <c r="K692" i="4"/>
  <c r="L692" i="4" s="1"/>
  <c r="M691" i="4"/>
  <c r="N691" i="4" s="1"/>
  <c r="G694" i="4"/>
  <c r="H693" i="4"/>
  <c r="I693" i="4" s="1"/>
  <c r="J693" i="4" s="1"/>
  <c r="J695" i="6" l="1"/>
  <c r="K694" i="6"/>
  <c r="L694" i="6" s="1"/>
  <c r="M693" i="6"/>
  <c r="N693" i="6" s="1"/>
  <c r="K693" i="4"/>
  <c r="L693" i="4" s="1"/>
  <c r="M693" i="4" s="1"/>
  <c r="N693" i="4" s="1"/>
  <c r="M692" i="4"/>
  <c r="N692" i="4" s="1"/>
  <c r="G695" i="4"/>
  <c r="H694" i="4"/>
  <c r="I694" i="4" s="1"/>
  <c r="J694" i="4" s="1"/>
  <c r="M694" i="6" l="1"/>
  <c r="N694" i="6" s="1"/>
  <c r="K695" i="6"/>
  <c r="L695" i="6" s="1"/>
  <c r="J696" i="6"/>
  <c r="K694" i="4"/>
  <c r="L694" i="4" s="1"/>
  <c r="G696" i="4"/>
  <c r="H695" i="4"/>
  <c r="I695" i="4" s="1"/>
  <c r="J695" i="4" s="1"/>
  <c r="M695" i="6" l="1"/>
  <c r="N695" i="6" s="1"/>
  <c r="K696" i="6"/>
  <c r="L696" i="6" s="1"/>
  <c r="J697" i="6"/>
  <c r="K695" i="4"/>
  <c r="L695" i="4" s="1"/>
  <c r="M695" i="4" s="1"/>
  <c r="N695" i="4" s="1"/>
  <c r="M694" i="4"/>
  <c r="N694" i="4" s="1"/>
  <c r="G697" i="4"/>
  <c r="H696" i="4"/>
  <c r="I696" i="4" s="1"/>
  <c r="J696" i="4" s="1"/>
  <c r="M696" i="6" l="1"/>
  <c r="N696" i="6" s="1"/>
  <c r="J698" i="6"/>
  <c r="K697" i="6"/>
  <c r="L697" i="6" s="1"/>
  <c r="K696" i="4"/>
  <c r="L696" i="4" s="1"/>
  <c r="G698" i="4"/>
  <c r="H697" i="4"/>
  <c r="I697" i="4" s="1"/>
  <c r="J697" i="4" s="1"/>
  <c r="J699" i="6" l="1"/>
  <c r="K698" i="6"/>
  <c r="L698" i="6" s="1"/>
  <c r="M697" i="6"/>
  <c r="N697" i="6" s="1"/>
  <c r="K697" i="4"/>
  <c r="L697" i="4" s="1"/>
  <c r="M696" i="4"/>
  <c r="N696" i="4" s="1"/>
  <c r="G699" i="4"/>
  <c r="H698" i="4"/>
  <c r="I698" i="4" s="1"/>
  <c r="J698" i="4" s="1"/>
  <c r="M698" i="6" l="1"/>
  <c r="N698" i="6" s="1"/>
  <c r="K699" i="6"/>
  <c r="L699" i="6" s="1"/>
  <c r="J700" i="6"/>
  <c r="K698" i="4"/>
  <c r="L698" i="4" s="1"/>
  <c r="M698" i="4" s="1"/>
  <c r="N698" i="4" s="1"/>
  <c r="M697" i="4"/>
  <c r="N697" i="4" s="1"/>
  <c r="G700" i="4"/>
  <c r="H699" i="4"/>
  <c r="I699" i="4" s="1"/>
  <c r="J699" i="4" s="1"/>
  <c r="M699" i="6" l="1"/>
  <c r="N699" i="6" s="1"/>
  <c r="K700" i="6"/>
  <c r="L700" i="6" s="1"/>
  <c r="J701" i="6"/>
  <c r="K699" i="4"/>
  <c r="L699" i="4" s="1"/>
  <c r="G701" i="4"/>
  <c r="H700" i="4"/>
  <c r="I700" i="4" s="1"/>
  <c r="J700" i="4" s="1"/>
  <c r="M700" i="6" l="1"/>
  <c r="N700" i="6" s="1"/>
  <c r="J702" i="6"/>
  <c r="L701" i="6"/>
  <c r="K701" i="6"/>
  <c r="K700" i="4"/>
  <c r="L700" i="4" s="1"/>
  <c r="M699" i="4"/>
  <c r="N699" i="4" s="1"/>
  <c r="G702" i="4"/>
  <c r="H701" i="4"/>
  <c r="I701" i="4" s="1"/>
  <c r="J701" i="4" s="1"/>
  <c r="J703" i="6" l="1"/>
  <c r="K702" i="6"/>
  <c r="L702" i="6" s="1"/>
  <c r="M701" i="6"/>
  <c r="N701" i="6" s="1"/>
  <c r="K701" i="4"/>
  <c r="L701" i="4" s="1"/>
  <c r="M700" i="4"/>
  <c r="N700" i="4" s="1"/>
  <c r="G703" i="4"/>
  <c r="H702" i="4"/>
  <c r="I702" i="4" s="1"/>
  <c r="J702" i="4" s="1"/>
  <c r="M702" i="6" l="1"/>
  <c r="N702" i="6" s="1"/>
  <c r="K703" i="6"/>
  <c r="L703" i="6" s="1"/>
  <c r="J704" i="6"/>
  <c r="K702" i="4"/>
  <c r="L702" i="4" s="1"/>
  <c r="M701" i="4"/>
  <c r="N701" i="4" s="1"/>
  <c r="G704" i="4"/>
  <c r="H703" i="4"/>
  <c r="I703" i="4" s="1"/>
  <c r="J703" i="4" s="1"/>
  <c r="M703" i="6" l="1"/>
  <c r="N703" i="6" s="1"/>
  <c r="K704" i="6"/>
  <c r="L704" i="6" s="1"/>
  <c r="J705" i="6"/>
  <c r="K703" i="4"/>
  <c r="L703" i="4" s="1"/>
  <c r="M703" i="4" s="1"/>
  <c r="N703" i="4" s="1"/>
  <c r="M702" i="4"/>
  <c r="N702" i="4" s="1"/>
  <c r="G705" i="4"/>
  <c r="H704" i="4"/>
  <c r="I704" i="4" s="1"/>
  <c r="J704" i="4" s="1"/>
  <c r="M704" i="6" l="1"/>
  <c r="N704" i="6" s="1"/>
  <c r="J706" i="6"/>
  <c r="L705" i="6"/>
  <c r="K705" i="6"/>
  <c r="K704" i="4"/>
  <c r="L704" i="4" s="1"/>
  <c r="G706" i="4"/>
  <c r="H705" i="4"/>
  <c r="I705" i="4" s="1"/>
  <c r="J705" i="4" s="1"/>
  <c r="J707" i="6" l="1"/>
  <c r="K706" i="6"/>
  <c r="L706" i="6" s="1"/>
  <c r="M705" i="6"/>
  <c r="N705" i="6" s="1"/>
  <c r="K705" i="4"/>
  <c r="L705" i="4" s="1"/>
  <c r="M704" i="4"/>
  <c r="N704" i="4" s="1"/>
  <c r="G707" i="4"/>
  <c r="H706" i="4"/>
  <c r="I706" i="4" s="1"/>
  <c r="J706" i="4" s="1"/>
  <c r="M706" i="6" l="1"/>
  <c r="N706" i="6" s="1"/>
  <c r="K707" i="6"/>
  <c r="L707" i="6" s="1"/>
  <c r="J708" i="6"/>
  <c r="K706" i="4"/>
  <c r="L706" i="4" s="1"/>
  <c r="M706" i="4" s="1"/>
  <c r="N706" i="4" s="1"/>
  <c r="M705" i="4"/>
  <c r="N705" i="4" s="1"/>
  <c r="G708" i="4"/>
  <c r="H707" i="4"/>
  <c r="I707" i="4" s="1"/>
  <c r="J707" i="4" s="1"/>
  <c r="M707" i="6" l="1"/>
  <c r="N707" i="6" s="1"/>
  <c r="K708" i="6"/>
  <c r="L708" i="6" s="1"/>
  <c r="J709" i="6"/>
  <c r="K707" i="4"/>
  <c r="L707" i="4" s="1"/>
  <c r="M707" i="4" s="1"/>
  <c r="N707" i="4" s="1"/>
  <c r="G709" i="4"/>
  <c r="H708" i="4"/>
  <c r="I708" i="4" s="1"/>
  <c r="J708" i="4" s="1"/>
  <c r="M708" i="6" l="1"/>
  <c r="N708" i="6" s="1"/>
  <c r="J710" i="6"/>
  <c r="K709" i="6"/>
  <c r="L709" i="6" s="1"/>
  <c r="K708" i="4"/>
  <c r="L708" i="4" s="1"/>
  <c r="G710" i="4"/>
  <c r="H709" i="4"/>
  <c r="I709" i="4" s="1"/>
  <c r="J709" i="4" s="1"/>
  <c r="J711" i="6" l="1"/>
  <c r="K710" i="6"/>
  <c r="L710" i="6" s="1"/>
  <c r="M709" i="6"/>
  <c r="N709" i="6" s="1"/>
  <c r="K709" i="4"/>
  <c r="L709" i="4" s="1"/>
  <c r="M708" i="4"/>
  <c r="N708" i="4" s="1"/>
  <c r="G711" i="4"/>
  <c r="H710" i="4"/>
  <c r="I710" i="4" s="1"/>
  <c r="J710" i="4" s="1"/>
  <c r="M710" i="6" l="1"/>
  <c r="N710" i="6" s="1"/>
  <c r="K711" i="6"/>
  <c r="L711" i="6" s="1"/>
  <c r="J712" i="6"/>
  <c r="K710" i="4"/>
  <c r="L710" i="4" s="1"/>
  <c r="M709" i="4"/>
  <c r="N709" i="4" s="1"/>
  <c r="G712" i="4"/>
  <c r="H711" i="4"/>
  <c r="I711" i="4" s="1"/>
  <c r="J711" i="4" s="1"/>
  <c r="M711" i="6" l="1"/>
  <c r="N711" i="6" s="1"/>
  <c r="K712" i="6"/>
  <c r="L712" i="6" s="1"/>
  <c r="J713" i="6"/>
  <c r="K711" i="4"/>
  <c r="L711" i="4" s="1"/>
  <c r="M710" i="4"/>
  <c r="N710" i="4" s="1"/>
  <c r="G713" i="4"/>
  <c r="H712" i="4"/>
  <c r="I712" i="4" s="1"/>
  <c r="J712" i="4" s="1"/>
  <c r="M712" i="6" l="1"/>
  <c r="N712" i="6" s="1"/>
  <c r="J714" i="6"/>
  <c r="K713" i="6"/>
  <c r="L713" i="6" s="1"/>
  <c r="K712" i="4"/>
  <c r="L712" i="4" s="1"/>
  <c r="M711" i="4"/>
  <c r="N711" i="4" s="1"/>
  <c r="G714" i="4"/>
  <c r="H713" i="4"/>
  <c r="I713" i="4" s="1"/>
  <c r="J713" i="4" s="1"/>
  <c r="M713" i="6" l="1"/>
  <c r="N713" i="6" s="1"/>
  <c r="J715" i="6"/>
  <c r="L714" i="6"/>
  <c r="K714" i="6"/>
  <c r="K713" i="4"/>
  <c r="L713" i="4" s="1"/>
  <c r="M713" i="4" s="1"/>
  <c r="N713" i="4" s="1"/>
  <c r="M712" i="4"/>
  <c r="N712" i="4" s="1"/>
  <c r="G715" i="4"/>
  <c r="H714" i="4"/>
  <c r="I714" i="4" s="1"/>
  <c r="J714" i="4" s="1"/>
  <c r="K715" i="6" l="1"/>
  <c r="J716" i="6"/>
  <c r="L715" i="6"/>
  <c r="M714" i="6"/>
  <c r="N714" i="6" s="1"/>
  <c r="K714" i="4"/>
  <c r="L714" i="4" s="1"/>
  <c r="G716" i="4"/>
  <c r="H715" i="4"/>
  <c r="I715" i="4" s="1"/>
  <c r="J715" i="4" s="1"/>
  <c r="K716" i="6" l="1"/>
  <c r="L716" i="6" s="1"/>
  <c r="J717" i="6"/>
  <c r="M715" i="6"/>
  <c r="N715" i="6" s="1"/>
  <c r="K715" i="4"/>
  <c r="L715" i="4" s="1"/>
  <c r="M714" i="4"/>
  <c r="N714" i="4" s="1"/>
  <c r="G717" i="4"/>
  <c r="H716" i="4"/>
  <c r="I716" i="4" s="1"/>
  <c r="J716" i="4" s="1"/>
  <c r="M716" i="6" l="1"/>
  <c r="N716" i="6" s="1"/>
  <c r="J718" i="6"/>
  <c r="L717" i="6"/>
  <c r="K717" i="6"/>
  <c r="K716" i="4"/>
  <c r="L716" i="4" s="1"/>
  <c r="M715" i="4"/>
  <c r="N715" i="4" s="1"/>
  <c r="G718" i="4"/>
  <c r="H717" i="4"/>
  <c r="I717" i="4" s="1"/>
  <c r="J717" i="4" s="1"/>
  <c r="J719" i="6" l="1"/>
  <c r="K718" i="6"/>
  <c r="L718" i="6" s="1"/>
  <c r="M717" i="6"/>
  <c r="N717" i="6" s="1"/>
  <c r="K717" i="4"/>
  <c r="L717" i="4" s="1"/>
  <c r="M717" i="4" s="1"/>
  <c r="N717" i="4" s="1"/>
  <c r="M716" i="4"/>
  <c r="N716" i="4" s="1"/>
  <c r="G719" i="4"/>
  <c r="H718" i="4"/>
  <c r="I718" i="4" s="1"/>
  <c r="J718" i="4" s="1"/>
  <c r="M718" i="6" l="1"/>
  <c r="N718" i="6" s="1"/>
  <c r="K719" i="6"/>
  <c r="L719" i="6" s="1"/>
  <c r="J720" i="6"/>
  <c r="K718" i="4"/>
  <c r="L718" i="4" s="1"/>
  <c r="M718" i="4" s="1"/>
  <c r="N718" i="4" s="1"/>
  <c r="G720" i="4"/>
  <c r="H719" i="4"/>
  <c r="I719" i="4" s="1"/>
  <c r="J719" i="4" s="1"/>
  <c r="M719" i="6" l="1"/>
  <c r="N719" i="6" s="1"/>
  <c r="K720" i="6"/>
  <c r="L720" i="6" s="1"/>
  <c r="J721" i="6"/>
  <c r="K719" i="4"/>
  <c r="L719" i="4" s="1"/>
  <c r="M719" i="4" s="1"/>
  <c r="N719" i="4" s="1"/>
  <c r="G721" i="4"/>
  <c r="H720" i="4"/>
  <c r="I720" i="4" s="1"/>
  <c r="J720" i="4" s="1"/>
  <c r="M720" i="6" l="1"/>
  <c r="N720" i="6" s="1"/>
  <c r="J722" i="6"/>
  <c r="K721" i="6"/>
  <c r="L721" i="6" s="1"/>
  <c r="K720" i="4"/>
  <c r="L720" i="4" s="1"/>
  <c r="G722" i="4"/>
  <c r="H721" i="4"/>
  <c r="I721" i="4" s="1"/>
  <c r="J721" i="4" s="1"/>
  <c r="J723" i="6" l="1"/>
  <c r="K722" i="6"/>
  <c r="L722" i="6" s="1"/>
  <c r="M721" i="6"/>
  <c r="N721" i="6" s="1"/>
  <c r="K721" i="4"/>
  <c r="L721" i="4" s="1"/>
  <c r="M720" i="4"/>
  <c r="N720" i="4" s="1"/>
  <c r="G723" i="4"/>
  <c r="H722" i="4"/>
  <c r="I722" i="4" s="1"/>
  <c r="J722" i="4" s="1"/>
  <c r="M722" i="6" l="1"/>
  <c r="N722" i="6" s="1"/>
  <c r="K723" i="6"/>
  <c r="L723" i="6" s="1"/>
  <c r="J724" i="6"/>
  <c r="K722" i="4"/>
  <c r="L722" i="4" s="1"/>
  <c r="M722" i="4" s="1"/>
  <c r="N722" i="4" s="1"/>
  <c r="M721" i="4"/>
  <c r="N721" i="4" s="1"/>
  <c r="G724" i="4"/>
  <c r="H723" i="4"/>
  <c r="I723" i="4" s="1"/>
  <c r="J723" i="4" s="1"/>
  <c r="M723" i="6" l="1"/>
  <c r="N723" i="6" s="1"/>
  <c r="K724" i="6"/>
  <c r="L724" i="6" s="1"/>
  <c r="J725" i="6"/>
  <c r="K723" i="4"/>
  <c r="L723" i="4" s="1"/>
  <c r="M723" i="4" s="1"/>
  <c r="N723" i="4" s="1"/>
  <c r="G725" i="4"/>
  <c r="H724" i="4"/>
  <c r="I724" i="4" s="1"/>
  <c r="J724" i="4" s="1"/>
  <c r="M724" i="6" l="1"/>
  <c r="N724" i="6" s="1"/>
  <c r="J726" i="6"/>
  <c r="K725" i="6"/>
  <c r="L725" i="6" s="1"/>
  <c r="K724" i="4"/>
  <c r="L724" i="4" s="1"/>
  <c r="G726" i="4"/>
  <c r="H725" i="4"/>
  <c r="I725" i="4" s="1"/>
  <c r="J725" i="4" s="1"/>
  <c r="J727" i="6" l="1"/>
  <c r="K726" i="6"/>
  <c r="L726" i="6" s="1"/>
  <c r="M725" i="6"/>
  <c r="N725" i="6" s="1"/>
  <c r="K725" i="4"/>
  <c r="L725" i="4" s="1"/>
  <c r="M724" i="4"/>
  <c r="N724" i="4" s="1"/>
  <c r="G727" i="4"/>
  <c r="H726" i="4"/>
  <c r="I726" i="4" s="1"/>
  <c r="J726" i="4" s="1"/>
  <c r="M726" i="6" l="1"/>
  <c r="N726" i="6" s="1"/>
  <c r="K727" i="6"/>
  <c r="L727" i="6" s="1"/>
  <c r="J728" i="6"/>
  <c r="K726" i="4"/>
  <c r="L726" i="4" s="1"/>
  <c r="M725" i="4"/>
  <c r="N725" i="4" s="1"/>
  <c r="G728" i="4"/>
  <c r="H727" i="4"/>
  <c r="I727" i="4" s="1"/>
  <c r="J727" i="4" s="1"/>
  <c r="M727" i="6" l="1"/>
  <c r="N727" i="6" s="1"/>
  <c r="K728" i="6"/>
  <c r="L728" i="6" s="1"/>
  <c r="J729" i="6"/>
  <c r="K727" i="4"/>
  <c r="L727" i="4" s="1"/>
  <c r="M727" i="4" s="1"/>
  <c r="N727" i="4" s="1"/>
  <c r="M726" i="4"/>
  <c r="N726" i="4" s="1"/>
  <c r="G729" i="4"/>
  <c r="H728" i="4"/>
  <c r="I728" i="4" s="1"/>
  <c r="J728" i="4" s="1"/>
  <c r="M728" i="6" l="1"/>
  <c r="N728" i="6" s="1"/>
  <c r="J730" i="6"/>
  <c r="L729" i="6"/>
  <c r="K729" i="6"/>
  <c r="K728" i="4"/>
  <c r="L728" i="4" s="1"/>
  <c r="G730" i="4"/>
  <c r="H729" i="4"/>
  <c r="I729" i="4" s="1"/>
  <c r="J729" i="4" s="1"/>
  <c r="J731" i="6" l="1"/>
  <c r="K730" i="6"/>
  <c r="L730" i="6" s="1"/>
  <c r="M729" i="6"/>
  <c r="N729" i="6" s="1"/>
  <c r="K729" i="4"/>
  <c r="L729" i="4" s="1"/>
  <c r="M728" i="4"/>
  <c r="N728" i="4" s="1"/>
  <c r="G731" i="4"/>
  <c r="H730" i="4"/>
  <c r="I730" i="4" s="1"/>
  <c r="J730" i="4" s="1"/>
  <c r="M730" i="6" l="1"/>
  <c r="N730" i="6" s="1"/>
  <c r="K731" i="6"/>
  <c r="L731" i="6" s="1"/>
  <c r="J732" i="6"/>
  <c r="K730" i="4"/>
  <c r="L730" i="4" s="1"/>
  <c r="M730" i="4" s="1"/>
  <c r="N730" i="4" s="1"/>
  <c r="M729" i="4"/>
  <c r="N729" i="4" s="1"/>
  <c r="G732" i="4"/>
  <c r="H731" i="4"/>
  <c r="I731" i="4" s="1"/>
  <c r="J731" i="4" s="1"/>
  <c r="M731" i="6" l="1"/>
  <c r="N731" i="6" s="1"/>
  <c r="K732" i="6"/>
  <c r="L732" i="6" s="1"/>
  <c r="J733" i="6"/>
  <c r="K731" i="4"/>
  <c r="L731" i="4" s="1"/>
  <c r="M731" i="4" s="1"/>
  <c r="N731" i="4" s="1"/>
  <c r="G733" i="4"/>
  <c r="H732" i="4"/>
  <c r="I732" i="4" s="1"/>
  <c r="J732" i="4" s="1"/>
  <c r="M732" i="6" l="1"/>
  <c r="N732" i="6" s="1"/>
  <c r="J734" i="6"/>
  <c r="L733" i="6"/>
  <c r="K733" i="6"/>
  <c r="K732" i="4"/>
  <c r="L732" i="4" s="1"/>
  <c r="G734" i="4"/>
  <c r="H733" i="4"/>
  <c r="I733" i="4" s="1"/>
  <c r="J733" i="4" s="1"/>
  <c r="J735" i="6" l="1"/>
  <c r="K734" i="6"/>
  <c r="L734" i="6" s="1"/>
  <c r="M733" i="6"/>
  <c r="N733" i="6" s="1"/>
  <c r="K733" i="4"/>
  <c r="L733" i="4" s="1"/>
  <c r="M732" i="4"/>
  <c r="N732" i="4" s="1"/>
  <c r="G735" i="4"/>
  <c r="H734" i="4"/>
  <c r="I734" i="4" s="1"/>
  <c r="J734" i="4" s="1"/>
  <c r="M734" i="6" l="1"/>
  <c r="N734" i="6" s="1"/>
  <c r="K735" i="6"/>
  <c r="L735" i="6" s="1"/>
  <c r="J736" i="6"/>
  <c r="K734" i="4"/>
  <c r="L734" i="4" s="1"/>
  <c r="M734" i="4" s="1"/>
  <c r="N734" i="4" s="1"/>
  <c r="M733" i="4"/>
  <c r="N733" i="4" s="1"/>
  <c r="G736" i="4"/>
  <c r="H735" i="4"/>
  <c r="I735" i="4" s="1"/>
  <c r="J735" i="4" s="1"/>
  <c r="M735" i="6" l="1"/>
  <c r="N735" i="6" s="1"/>
  <c r="K736" i="6"/>
  <c r="L736" i="6" s="1"/>
  <c r="J737" i="6"/>
  <c r="K735" i="4"/>
  <c r="L735" i="4" s="1"/>
  <c r="M735" i="4" s="1"/>
  <c r="N735" i="4" s="1"/>
  <c r="G737" i="4"/>
  <c r="H736" i="4"/>
  <c r="I736" i="4" s="1"/>
  <c r="J736" i="4" s="1"/>
  <c r="J738" i="6" l="1"/>
  <c r="K737" i="6"/>
  <c r="L737" i="6" s="1"/>
  <c r="M736" i="6"/>
  <c r="N736" i="6" s="1"/>
  <c r="K736" i="4"/>
  <c r="L736" i="4" s="1"/>
  <c r="G738" i="4"/>
  <c r="H737" i="4"/>
  <c r="I737" i="4" s="1"/>
  <c r="J737" i="4" s="1"/>
  <c r="J739" i="6" l="1"/>
  <c r="K738" i="6"/>
  <c r="L738" i="6" s="1"/>
  <c r="M737" i="6"/>
  <c r="N737" i="6" s="1"/>
  <c r="K737" i="4"/>
  <c r="L737" i="4" s="1"/>
  <c r="M736" i="4"/>
  <c r="N736" i="4" s="1"/>
  <c r="G739" i="4"/>
  <c r="H738" i="4"/>
  <c r="I738" i="4" s="1"/>
  <c r="J738" i="4" s="1"/>
  <c r="K739" i="6" l="1"/>
  <c r="L739" i="6" s="1"/>
  <c r="J740" i="6"/>
  <c r="M738" i="6"/>
  <c r="N738" i="6" s="1"/>
  <c r="K738" i="4"/>
  <c r="L738" i="4" s="1"/>
  <c r="M737" i="4"/>
  <c r="N737" i="4" s="1"/>
  <c r="G740" i="4"/>
  <c r="H739" i="4"/>
  <c r="I739" i="4" s="1"/>
  <c r="J739" i="4" s="1"/>
  <c r="M739" i="6" l="1"/>
  <c r="N739" i="6" s="1"/>
  <c r="K740" i="6"/>
  <c r="L740" i="6" s="1"/>
  <c r="J741" i="6"/>
  <c r="K739" i="4"/>
  <c r="L739" i="4" s="1"/>
  <c r="M739" i="4" s="1"/>
  <c r="N739" i="4" s="1"/>
  <c r="M738" i="4"/>
  <c r="N738" i="4" s="1"/>
  <c r="G741" i="4"/>
  <c r="H740" i="4"/>
  <c r="I740" i="4" s="1"/>
  <c r="J740" i="4" s="1"/>
  <c r="J742" i="6" l="1"/>
  <c r="K741" i="6"/>
  <c r="L741" i="6" s="1"/>
  <c r="M740" i="6"/>
  <c r="N740" i="6" s="1"/>
  <c r="K740" i="4"/>
  <c r="L740" i="4" s="1"/>
  <c r="G742" i="4"/>
  <c r="H741" i="4"/>
  <c r="I741" i="4" s="1"/>
  <c r="J741" i="4" s="1"/>
  <c r="J743" i="6" l="1"/>
  <c r="K742" i="6"/>
  <c r="L742" i="6" s="1"/>
  <c r="M742" i="6" s="1"/>
  <c r="N742" i="6" s="1"/>
  <c r="M741" i="6"/>
  <c r="N741" i="6" s="1"/>
  <c r="K741" i="4"/>
  <c r="L741" i="4" s="1"/>
  <c r="M740" i="4"/>
  <c r="N740" i="4" s="1"/>
  <c r="G743" i="4"/>
  <c r="H742" i="4"/>
  <c r="I742" i="4" s="1"/>
  <c r="J742" i="4" s="1"/>
  <c r="K743" i="6" l="1"/>
  <c r="L743" i="6" s="1"/>
  <c r="J744" i="6"/>
  <c r="K742" i="4"/>
  <c r="L742" i="4" s="1"/>
  <c r="M741" i="4"/>
  <c r="N741" i="4" s="1"/>
  <c r="G744" i="4"/>
  <c r="H743" i="4"/>
  <c r="I743" i="4" s="1"/>
  <c r="J743" i="4" s="1"/>
  <c r="M743" i="6" l="1"/>
  <c r="N743" i="6" s="1"/>
  <c r="K744" i="6"/>
  <c r="L744" i="6" s="1"/>
  <c r="M744" i="6" s="1"/>
  <c r="N744" i="6" s="1"/>
  <c r="J745" i="6"/>
  <c r="K743" i="4"/>
  <c r="L743" i="4" s="1"/>
  <c r="M743" i="4" s="1"/>
  <c r="N743" i="4" s="1"/>
  <c r="M742" i="4"/>
  <c r="N742" i="4" s="1"/>
  <c r="G745" i="4"/>
  <c r="H744" i="4"/>
  <c r="I744" i="4" s="1"/>
  <c r="J744" i="4" s="1"/>
  <c r="J746" i="6" l="1"/>
  <c r="K745" i="6"/>
  <c r="L745" i="6" s="1"/>
  <c r="K744" i="4"/>
  <c r="L744" i="4" s="1"/>
  <c r="G746" i="4"/>
  <c r="H745" i="4"/>
  <c r="I745" i="4" s="1"/>
  <c r="J745" i="4" s="1"/>
  <c r="M745" i="6" l="1"/>
  <c r="N745" i="6" s="1"/>
  <c r="J747" i="6"/>
  <c r="L746" i="6"/>
  <c r="K746" i="6"/>
  <c r="K745" i="4"/>
  <c r="L745" i="4" s="1"/>
  <c r="M744" i="4"/>
  <c r="N744" i="4" s="1"/>
  <c r="G747" i="4"/>
  <c r="H746" i="4"/>
  <c r="I746" i="4" s="1"/>
  <c r="J746" i="4" s="1"/>
  <c r="K747" i="6" l="1"/>
  <c r="L747" i="6" s="1"/>
  <c r="J748" i="6"/>
  <c r="M746" i="6"/>
  <c r="N746" i="6" s="1"/>
  <c r="K746" i="4"/>
  <c r="L746" i="4" s="1"/>
  <c r="M746" i="4" s="1"/>
  <c r="N746" i="4" s="1"/>
  <c r="M745" i="4"/>
  <c r="N745" i="4" s="1"/>
  <c r="G748" i="4"/>
  <c r="H747" i="4"/>
  <c r="I747" i="4" s="1"/>
  <c r="J747" i="4" s="1"/>
  <c r="M747" i="6" l="1"/>
  <c r="N747" i="6" s="1"/>
  <c r="K748" i="6"/>
  <c r="L748" i="6" s="1"/>
  <c r="M748" i="6" s="1"/>
  <c r="N748" i="6" s="1"/>
  <c r="J749" i="6"/>
  <c r="K747" i="4"/>
  <c r="L747" i="4" s="1"/>
  <c r="M747" i="4" s="1"/>
  <c r="N747" i="4" s="1"/>
  <c r="G749" i="4"/>
  <c r="H748" i="4"/>
  <c r="I748" i="4" s="1"/>
  <c r="J748" i="4" s="1"/>
  <c r="J750" i="6" l="1"/>
  <c r="K749" i="6"/>
  <c r="L749" i="6" s="1"/>
  <c r="K748" i="4"/>
  <c r="L748" i="4" s="1"/>
  <c r="M748" i="4" s="1"/>
  <c r="N748" i="4" s="1"/>
  <c r="G750" i="4"/>
  <c r="H749" i="4"/>
  <c r="I749" i="4" s="1"/>
  <c r="J749" i="4" s="1"/>
  <c r="M749" i="6" l="1"/>
  <c r="N749" i="6" s="1"/>
  <c r="J751" i="6"/>
  <c r="K750" i="6"/>
  <c r="L750" i="6" s="1"/>
  <c r="K749" i="4"/>
  <c r="L749" i="4" s="1"/>
  <c r="M749" i="4" s="1"/>
  <c r="N749" i="4" s="1"/>
  <c r="G751" i="4"/>
  <c r="H750" i="4"/>
  <c r="I750" i="4" s="1"/>
  <c r="J750" i="4" s="1"/>
  <c r="M750" i="6" l="1"/>
  <c r="N750" i="6" s="1"/>
  <c r="K751" i="6"/>
  <c r="L751" i="6" s="1"/>
  <c r="J752" i="6"/>
  <c r="K750" i="4"/>
  <c r="L750" i="4" s="1"/>
  <c r="M750" i="4" s="1"/>
  <c r="N750" i="4" s="1"/>
  <c r="G752" i="4"/>
  <c r="H751" i="4"/>
  <c r="I751" i="4" s="1"/>
  <c r="J751" i="4" s="1"/>
  <c r="M751" i="6" l="1"/>
  <c r="N751" i="6" s="1"/>
  <c r="K752" i="6"/>
  <c r="L752" i="6" s="1"/>
  <c r="J753" i="6"/>
  <c r="K751" i="4"/>
  <c r="L751" i="4" s="1"/>
  <c r="M751" i="4" s="1"/>
  <c r="N751" i="4" s="1"/>
  <c r="G753" i="4"/>
  <c r="H752" i="4"/>
  <c r="I752" i="4" s="1"/>
  <c r="J752" i="4" s="1"/>
  <c r="J754" i="6" l="1"/>
  <c r="K753" i="6"/>
  <c r="L753" i="6" s="1"/>
  <c r="M752" i="6"/>
  <c r="N752" i="6" s="1"/>
  <c r="K752" i="4"/>
  <c r="L752" i="4" s="1"/>
  <c r="G754" i="4"/>
  <c r="H753" i="4"/>
  <c r="I753" i="4" s="1"/>
  <c r="J753" i="4" s="1"/>
  <c r="T67" i="4" s="1"/>
  <c r="J755" i="6" l="1"/>
  <c r="K754" i="6"/>
  <c r="L754" i="6" s="1"/>
  <c r="M754" i="6" s="1"/>
  <c r="N754" i="6" s="1"/>
  <c r="M753" i="6"/>
  <c r="N753" i="6" s="1"/>
  <c r="K753" i="4"/>
  <c r="L753" i="4" s="1"/>
  <c r="M752" i="4"/>
  <c r="N752" i="4" s="1"/>
  <c r="G755" i="4"/>
  <c r="H754" i="4"/>
  <c r="I754" i="4" s="1"/>
  <c r="J754" i="4" s="1"/>
  <c r="K755" i="6" l="1"/>
  <c r="L755" i="6" s="1"/>
  <c r="J756" i="6"/>
  <c r="K754" i="4"/>
  <c r="L754" i="4" s="1"/>
  <c r="M754" i="4" s="1"/>
  <c r="N754" i="4" s="1"/>
  <c r="M753" i="4"/>
  <c r="N753" i="4" s="1"/>
  <c r="G756" i="4"/>
  <c r="H755" i="4"/>
  <c r="I755" i="4" s="1"/>
  <c r="J755" i="4" s="1"/>
  <c r="M755" i="6" l="1"/>
  <c r="N755" i="6" s="1"/>
  <c r="K756" i="6"/>
  <c r="L756" i="6" s="1"/>
  <c r="M756" i="6" s="1"/>
  <c r="N756" i="6" s="1"/>
  <c r="J757" i="6"/>
  <c r="K755" i="4"/>
  <c r="L755" i="4" s="1"/>
  <c r="M755" i="4" s="1"/>
  <c r="N755" i="4" s="1"/>
  <c r="G757" i="4"/>
  <c r="H756" i="4"/>
  <c r="I756" i="4" s="1"/>
  <c r="J756" i="4" s="1"/>
  <c r="J758" i="6" l="1"/>
  <c r="K757" i="6"/>
  <c r="L757" i="6" s="1"/>
  <c r="K756" i="4"/>
  <c r="L756" i="4" s="1"/>
  <c r="G758" i="4"/>
  <c r="H757" i="4"/>
  <c r="I757" i="4" s="1"/>
  <c r="J757" i="4" s="1"/>
  <c r="M757" i="6" l="1"/>
  <c r="N757" i="6" s="1"/>
  <c r="J759" i="6"/>
  <c r="K758" i="6"/>
  <c r="L758" i="6" s="1"/>
  <c r="K757" i="4"/>
  <c r="L757" i="4" s="1"/>
  <c r="M757" i="4" s="1"/>
  <c r="N757" i="4" s="1"/>
  <c r="M756" i="4"/>
  <c r="N756" i="4" s="1"/>
  <c r="G759" i="4"/>
  <c r="H758" i="4"/>
  <c r="I758" i="4" s="1"/>
  <c r="J758" i="4" s="1"/>
  <c r="M758" i="6" l="1"/>
  <c r="N758" i="6" s="1"/>
  <c r="K759" i="6"/>
  <c r="L759" i="6" s="1"/>
  <c r="J760" i="6"/>
  <c r="K758" i="4"/>
  <c r="L758" i="4" s="1"/>
  <c r="G760" i="4"/>
  <c r="H759" i="4"/>
  <c r="I759" i="4" s="1"/>
  <c r="J759" i="4" s="1"/>
  <c r="M759" i="6" l="1"/>
  <c r="N759" i="6" s="1"/>
  <c r="K760" i="6"/>
  <c r="L760" i="6" s="1"/>
  <c r="J761" i="6"/>
  <c r="K759" i="4"/>
  <c r="L759" i="4" s="1"/>
  <c r="M758" i="4"/>
  <c r="N758" i="4" s="1"/>
  <c r="G761" i="4"/>
  <c r="H760" i="4"/>
  <c r="I760" i="4" s="1"/>
  <c r="J760" i="4" s="1"/>
  <c r="M760" i="6" l="1"/>
  <c r="N760" i="6" s="1"/>
  <c r="J762" i="6"/>
  <c r="L761" i="6"/>
  <c r="K761" i="6"/>
  <c r="K760" i="4"/>
  <c r="L760" i="4" s="1"/>
  <c r="M759" i="4"/>
  <c r="N759" i="4" s="1"/>
  <c r="G762" i="4"/>
  <c r="H761" i="4"/>
  <c r="I761" i="4" s="1"/>
  <c r="J761" i="4" s="1"/>
  <c r="J763" i="6" l="1"/>
  <c r="K762" i="6"/>
  <c r="L762" i="6" s="1"/>
  <c r="T60" i="6"/>
  <c r="M761" i="6"/>
  <c r="N761" i="6" s="1"/>
  <c r="K761" i="4"/>
  <c r="L761" i="4" s="1"/>
  <c r="M761" i="4" s="1"/>
  <c r="N761" i="4" s="1"/>
  <c r="M760" i="4"/>
  <c r="N760" i="4" s="1"/>
  <c r="G763" i="4"/>
  <c r="H762" i="4"/>
  <c r="I762" i="4" s="1"/>
  <c r="J762" i="4" s="1"/>
  <c r="M762" i="6" l="1"/>
  <c r="N762" i="6" s="1"/>
  <c r="K763" i="6"/>
  <c r="L763" i="6" s="1"/>
  <c r="J764" i="6"/>
  <c r="K762" i="4"/>
  <c r="L762" i="4" s="1"/>
  <c r="G764" i="4"/>
  <c r="H763" i="4"/>
  <c r="I763" i="4" s="1"/>
  <c r="J763" i="4" s="1"/>
  <c r="M763" i="6" l="1"/>
  <c r="N763" i="6" s="1"/>
  <c r="K764" i="6"/>
  <c r="L764" i="6" s="1"/>
  <c r="J765" i="6"/>
  <c r="K763" i="4"/>
  <c r="L763" i="4" s="1"/>
  <c r="M762" i="4"/>
  <c r="N762" i="4" s="1"/>
  <c r="G765" i="4"/>
  <c r="H764" i="4"/>
  <c r="I764" i="4" s="1"/>
  <c r="J764" i="4" s="1"/>
  <c r="J766" i="6" l="1"/>
  <c r="K765" i="6"/>
  <c r="L765" i="6" s="1"/>
  <c r="M764" i="6"/>
  <c r="N764" i="6" s="1"/>
  <c r="K764" i="4"/>
  <c r="L764" i="4" s="1"/>
  <c r="M764" i="4" s="1"/>
  <c r="N764" i="4" s="1"/>
  <c r="M763" i="4"/>
  <c r="N763" i="4" s="1"/>
  <c r="G766" i="4"/>
  <c r="H765" i="4"/>
  <c r="I765" i="4" s="1"/>
  <c r="J765" i="4" s="1"/>
  <c r="M765" i="6" l="1"/>
  <c r="N765" i="6" s="1"/>
  <c r="J767" i="6"/>
  <c r="K766" i="6"/>
  <c r="L766" i="6" s="1"/>
  <c r="K765" i="4"/>
  <c r="L765" i="4" s="1"/>
  <c r="M765" i="4" s="1"/>
  <c r="N765" i="4" s="1"/>
  <c r="G767" i="4"/>
  <c r="H766" i="4"/>
  <c r="I766" i="4" s="1"/>
  <c r="J766" i="4" s="1"/>
  <c r="T68" i="4" s="1"/>
  <c r="M766" i="6" l="1"/>
  <c r="N766" i="6" s="1"/>
  <c r="K767" i="6"/>
  <c r="L767" i="6" s="1"/>
  <c r="J768" i="6"/>
  <c r="K766" i="4"/>
  <c r="L766" i="4" s="1"/>
  <c r="M766" i="4" s="1"/>
  <c r="N766" i="4" s="1"/>
  <c r="G768" i="4"/>
  <c r="H767" i="4"/>
  <c r="I767" i="4" s="1"/>
  <c r="J767" i="4" s="1"/>
  <c r="M767" i="6" l="1"/>
  <c r="N767" i="6" s="1"/>
  <c r="K768" i="6"/>
  <c r="L768" i="6" s="1"/>
  <c r="J769" i="6"/>
  <c r="K767" i="4"/>
  <c r="L767" i="4" s="1"/>
  <c r="G769" i="4"/>
  <c r="H768" i="4"/>
  <c r="I768" i="4" s="1"/>
  <c r="J768" i="4" s="1"/>
  <c r="J770" i="6" l="1"/>
  <c r="K769" i="6"/>
  <c r="L769" i="6" s="1"/>
  <c r="M768" i="6"/>
  <c r="N768" i="6" s="1"/>
  <c r="K768" i="4"/>
  <c r="L768" i="4" s="1"/>
  <c r="M768" i="4" s="1"/>
  <c r="N768" i="4" s="1"/>
  <c r="M767" i="4"/>
  <c r="N767" i="4" s="1"/>
  <c r="G770" i="4"/>
  <c r="H769" i="4"/>
  <c r="I769" i="4" s="1"/>
  <c r="J769" i="4" s="1"/>
  <c r="J771" i="6" l="1"/>
  <c r="K770" i="6"/>
  <c r="L770" i="6" s="1"/>
  <c r="M769" i="6"/>
  <c r="N769" i="6" s="1"/>
  <c r="K769" i="4"/>
  <c r="L769" i="4" s="1"/>
  <c r="M769" i="4" s="1"/>
  <c r="N769" i="4" s="1"/>
  <c r="G771" i="4"/>
  <c r="H770" i="4"/>
  <c r="I770" i="4" s="1"/>
  <c r="J770" i="4" s="1"/>
  <c r="K771" i="6" l="1"/>
  <c r="L771" i="6" s="1"/>
  <c r="J772" i="6"/>
  <c r="M770" i="6"/>
  <c r="N770" i="6" s="1"/>
  <c r="K770" i="4"/>
  <c r="L770" i="4" s="1"/>
  <c r="G772" i="4"/>
  <c r="H771" i="4"/>
  <c r="I771" i="4" s="1"/>
  <c r="J771" i="4" s="1"/>
  <c r="M771" i="6" l="1"/>
  <c r="N771" i="6" s="1"/>
  <c r="K772" i="6"/>
  <c r="L772" i="6" s="1"/>
  <c r="J773" i="6"/>
  <c r="K771" i="4"/>
  <c r="L771" i="4" s="1"/>
  <c r="M770" i="4"/>
  <c r="N770" i="4" s="1"/>
  <c r="G773" i="4"/>
  <c r="H772" i="4"/>
  <c r="I772" i="4" s="1"/>
  <c r="J772" i="4" s="1"/>
  <c r="J774" i="6" l="1"/>
  <c r="K773" i="6"/>
  <c r="L773" i="6" s="1"/>
  <c r="M773" i="6" s="1"/>
  <c r="N773" i="6" s="1"/>
  <c r="M772" i="6"/>
  <c r="N772" i="6" s="1"/>
  <c r="K772" i="4"/>
  <c r="L772" i="4" s="1"/>
  <c r="M771" i="4"/>
  <c r="N771" i="4" s="1"/>
  <c r="G774" i="4"/>
  <c r="H773" i="4"/>
  <c r="I773" i="4" s="1"/>
  <c r="J773" i="4" s="1"/>
  <c r="J775" i="6" l="1"/>
  <c r="K774" i="6"/>
  <c r="L774" i="6" s="1"/>
  <c r="K773" i="4"/>
  <c r="L773" i="4" s="1"/>
  <c r="M772" i="4"/>
  <c r="N772" i="4" s="1"/>
  <c r="G775" i="4"/>
  <c r="H774" i="4"/>
  <c r="I774" i="4" s="1"/>
  <c r="J774" i="4" s="1"/>
  <c r="M774" i="6" l="1"/>
  <c r="N774" i="6" s="1"/>
  <c r="K775" i="6"/>
  <c r="L775" i="6" s="1"/>
  <c r="J776" i="6"/>
  <c r="K774" i="4"/>
  <c r="L774" i="4" s="1"/>
  <c r="M773" i="4"/>
  <c r="N773" i="4" s="1"/>
  <c r="G776" i="4"/>
  <c r="H775" i="4"/>
  <c r="I775" i="4" s="1"/>
  <c r="J775" i="4" s="1"/>
  <c r="M775" i="6" l="1"/>
  <c r="N775" i="6" s="1"/>
  <c r="K776" i="6"/>
  <c r="L776" i="6" s="1"/>
  <c r="M776" i="6" s="1"/>
  <c r="N776" i="6" s="1"/>
  <c r="J777" i="6"/>
  <c r="T61" i="6"/>
  <c r="K775" i="4"/>
  <c r="L775" i="4" s="1"/>
  <c r="M775" i="4" s="1"/>
  <c r="N775" i="4" s="1"/>
  <c r="M774" i="4"/>
  <c r="N774" i="4" s="1"/>
  <c r="G777" i="4"/>
  <c r="H776" i="4"/>
  <c r="I776" i="4" s="1"/>
  <c r="J776" i="4" s="1"/>
  <c r="T69" i="4" s="1"/>
  <c r="J778" i="6" l="1"/>
  <c r="K777" i="6"/>
  <c r="L777" i="6" s="1"/>
  <c r="K776" i="4"/>
  <c r="L776" i="4" s="1"/>
  <c r="M776" i="4" s="1"/>
  <c r="N776" i="4" s="1"/>
  <c r="G778" i="4"/>
  <c r="H777" i="4"/>
  <c r="I777" i="4" s="1"/>
  <c r="J777" i="4" s="1"/>
  <c r="M777" i="6" l="1"/>
  <c r="N777" i="6" s="1"/>
  <c r="J779" i="6"/>
  <c r="L778" i="6"/>
  <c r="K778" i="6"/>
  <c r="K777" i="4"/>
  <c r="L777" i="4" s="1"/>
  <c r="M777" i="4" s="1"/>
  <c r="N777" i="4" s="1"/>
  <c r="G779" i="4"/>
  <c r="H778" i="4"/>
  <c r="I778" i="4" s="1"/>
  <c r="J778" i="4" s="1"/>
  <c r="K779" i="6" l="1"/>
  <c r="L779" i="6" s="1"/>
  <c r="J780" i="6"/>
  <c r="M778" i="6"/>
  <c r="N778" i="6" s="1"/>
  <c r="K778" i="4"/>
  <c r="L778" i="4" s="1"/>
  <c r="M778" i="4" s="1"/>
  <c r="N778" i="4" s="1"/>
  <c r="G780" i="4"/>
  <c r="H779" i="4"/>
  <c r="I779" i="4" s="1"/>
  <c r="J779" i="4" s="1"/>
  <c r="M779" i="6" l="1"/>
  <c r="N779" i="6" s="1"/>
  <c r="K780" i="6"/>
  <c r="L780" i="6" s="1"/>
  <c r="J781" i="6"/>
  <c r="T62" i="6"/>
  <c r="K779" i="4"/>
  <c r="L779" i="4" s="1"/>
  <c r="M779" i="4" s="1"/>
  <c r="N779" i="4" s="1"/>
  <c r="G781" i="4"/>
  <c r="H780" i="4"/>
  <c r="I780" i="4" s="1"/>
  <c r="J780" i="4" s="1"/>
  <c r="J782" i="6" l="1"/>
  <c r="K781" i="6"/>
  <c r="L781" i="6" s="1"/>
  <c r="M781" i="6" s="1"/>
  <c r="N781" i="6" s="1"/>
  <c r="M780" i="6"/>
  <c r="N780" i="6" s="1"/>
  <c r="K780" i="4"/>
  <c r="L780" i="4" s="1"/>
  <c r="M780" i="4" s="1"/>
  <c r="N780" i="4" s="1"/>
  <c r="G782" i="4"/>
  <c r="H781" i="4"/>
  <c r="I781" i="4" s="1"/>
  <c r="J781" i="4" s="1"/>
  <c r="J783" i="6" l="1"/>
  <c r="K782" i="6"/>
  <c r="L782" i="6" s="1"/>
  <c r="M782" i="6" s="1"/>
  <c r="N782" i="6" s="1"/>
  <c r="K781" i="4"/>
  <c r="L781" i="4" s="1"/>
  <c r="G783" i="4"/>
  <c r="H782" i="4"/>
  <c r="I782" i="4" s="1"/>
  <c r="J782" i="4" s="1"/>
  <c r="K783" i="6" l="1"/>
  <c r="L783" i="6" s="1"/>
  <c r="J784" i="6"/>
  <c r="K782" i="4"/>
  <c r="L782" i="4" s="1"/>
  <c r="M781" i="4"/>
  <c r="N781" i="4" s="1"/>
  <c r="G784" i="4"/>
  <c r="H783" i="4"/>
  <c r="I783" i="4" s="1"/>
  <c r="J783" i="4" s="1"/>
  <c r="M783" i="6" l="1"/>
  <c r="N783" i="6" s="1"/>
  <c r="K784" i="6"/>
  <c r="L784" i="6" s="1"/>
  <c r="M784" i="6" s="1"/>
  <c r="N784" i="6" s="1"/>
  <c r="J785" i="6"/>
  <c r="K783" i="4"/>
  <c r="L783" i="4" s="1"/>
  <c r="M783" i="4" s="1"/>
  <c r="N783" i="4" s="1"/>
  <c r="M782" i="4"/>
  <c r="N782" i="4" s="1"/>
  <c r="G785" i="4"/>
  <c r="H784" i="4"/>
  <c r="I784" i="4" s="1"/>
  <c r="J784" i="4" s="1"/>
  <c r="J786" i="6" l="1"/>
  <c r="K785" i="6"/>
  <c r="L785" i="6" s="1"/>
  <c r="K784" i="4"/>
  <c r="L784" i="4" s="1"/>
  <c r="G786" i="4"/>
  <c r="H785" i="4"/>
  <c r="I785" i="4" s="1"/>
  <c r="J785" i="4" s="1"/>
  <c r="M785" i="6" l="1"/>
  <c r="N785" i="6" s="1"/>
  <c r="J787" i="6"/>
  <c r="K786" i="6"/>
  <c r="L786" i="6" s="1"/>
  <c r="K785" i="4"/>
  <c r="L785" i="4" s="1"/>
  <c r="M785" i="4" s="1"/>
  <c r="N785" i="4" s="1"/>
  <c r="M784" i="4"/>
  <c r="N784" i="4" s="1"/>
  <c r="G787" i="4"/>
  <c r="H786" i="4"/>
  <c r="I786" i="4" s="1"/>
  <c r="J786" i="4" s="1"/>
  <c r="M786" i="6" l="1"/>
  <c r="N786" i="6" s="1"/>
  <c r="K787" i="6"/>
  <c r="L787" i="6" s="1"/>
  <c r="J788" i="6"/>
  <c r="K786" i="4"/>
  <c r="L786" i="4" s="1"/>
  <c r="G788" i="4"/>
  <c r="H787" i="4"/>
  <c r="I787" i="4" s="1"/>
  <c r="J787" i="4" s="1"/>
  <c r="M787" i="6" l="1"/>
  <c r="N787" i="6" s="1"/>
  <c r="K788" i="6"/>
  <c r="L788" i="6" s="1"/>
  <c r="M788" i="6" s="1"/>
  <c r="N788" i="6" s="1"/>
  <c r="J789" i="6"/>
  <c r="K787" i="4"/>
  <c r="L787" i="4" s="1"/>
  <c r="M786" i="4"/>
  <c r="N786" i="4" s="1"/>
  <c r="G789" i="4"/>
  <c r="H788" i="4"/>
  <c r="I788" i="4" s="1"/>
  <c r="J788" i="4" s="1"/>
  <c r="J790" i="6" l="1"/>
  <c r="K789" i="6"/>
  <c r="L789" i="6" s="1"/>
  <c r="K788" i="4"/>
  <c r="L788" i="4" s="1"/>
  <c r="M788" i="4" s="1"/>
  <c r="N788" i="4" s="1"/>
  <c r="M787" i="4"/>
  <c r="N787" i="4" s="1"/>
  <c r="G790" i="4"/>
  <c r="H789" i="4"/>
  <c r="I789" i="4" s="1"/>
  <c r="J789" i="4" s="1"/>
  <c r="T70" i="4" s="1"/>
  <c r="M789" i="6" l="1"/>
  <c r="N789" i="6" s="1"/>
  <c r="J791" i="6"/>
  <c r="L790" i="6"/>
  <c r="K790" i="6"/>
  <c r="K789" i="4"/>
  <c r="L789" i="4" s="1"/>
  <c r="M789" i="4" s="1"/>
  <c r="N789" i="4" s="1"/>
  <c r="G791" i="4"/>
  <c r="H790" i="4"/>
  <c r="I790" i="4" s="1"/>
  <c r="J790" i="4" s="1"/>
  <c r="K791" i="6" l="1"/>
  <c r="L791" i="6" s="1"/>
  <c r="J792" i="6"/>
  <c r="M790" i="6"/>
  <c r="N790" i="6" s="1"/>
  <c r="K790" i="4"/>
  <c r="L790" i="4" s="1"/>
  <c r="G792" i="4"/>
  <c r="H791" i="4"/>
  <c r="I791" i="4" s="1"/>
  <c r="J791" i="4" s="1"/>
  <c r="M791" i="6" l="1"/>
  <c r="N791" i="6" s="1"/>
  <c r="K792" i="6"/>
  <c r="L792" i="6" s="1"/>
  <c r="M792" i="6" s="1"/>
  <c r="N792" i="6" s="1"/>
  <c r="J793" i="6"/>
  <c r="K791" i="4"/>
  <c r="L791" i="4" s="1"/>
  <c r="M790" i="4"/>
  <c r="N790" i="4" s="1"/>
  <c r="G793" i="4"/>
  <c r="H792" i="4"/>
  <c r="I792" i="4" s="1"/>
  <c r="J792" i="4" s="1"/>
  <c r="J794" i="6" l="1"/>
  <c r="K793" i="6"/>
  <c r="L793" i="6" s="1"/>
  <c r="K792" i="4"/>
  <c r="L792" i="4" s="1"/>
  <c r="M792" i="4" s="1"/>
  <c r="N792" i="4" s="1"/>
  <c r="M791" i="4"/>
  <c r="N791" i="4" s="1"/>
  <c r="G794" i="4"/>
  <c r="H793" i="4"/>
  <c r="I793" i="4" s="1"/>
  <c r="J793" i="4" s="1"/>
  <c r="M793" i="6" l="1"/>
  <c r="N793" i="6" s="1"/>
  <c r="J795" i="6"/>
  <c r="K794" i="6"/>
  <c r="L794" i="6" s="1"/>
  <c r="K793" i="4"/>
  <c r="L793" i="4" s="1"/>
  <c r="M793" i="4" s="1"/>
  <c r="N793" i="4" s="1"/>
  <c r="G795" i="4"/>
  <c r="H794" i="4"/>
  <c r="I794" i="4" s="1"/>
  <c r="J794" i="4" s="1"/>
  <c r="M794" i="6" l="1"/>
  <c r="N794" i="6" s="1"/>
  <c r="K795" i="6"/>
  <c r="L795" i="6" s="1"/>
  <c r="J796" i="6"/>
  <c r="K794" i="4"/>
  <c r="L794" i="4" s="1"/>
  <c r="G796" i="4"/>
  <c r="H795" i="4"/>
  <c r="I795" i="4" s="1"/>
  <c r="J795" i="4" s="1"/>
  <c r="M795" i="6" l="1"/>
  <c r="N795" i="6" s="1"/>
  <c r="K796" i="6"/>
  <c r="L796" i="6" s="1"/>
  <c r="J797" i="6"/>
  <c r="K795" i="4"/>
  <c r="L795" i="4" s="1"/>
  <c r="M794" i="4"/>
  <c r="N794" i="4" s="1"/>
  <c r="G797" i="4"/>
  <c r="H796" i="4"/>
  <c r="I796" i="4" s="1"/>
  <c r="J796" i="4" s="1"/>
  <c r="J798" i="6" l="1"/>
  <c r="K797" i="6"/>
  <c r="L797" i="6" s="1"/>
  <c r="M796" i="6"/>
  <c r="N796" i="6" s="1"/>
  <c r="K796" i="4"/>
  <c r="L796" i="4" s="1"/>
  <c r="M795" i="4"/>
  <c r="N795" i="4" s="1"/>
  <c r="G798" i="4"/>
  <c r="H797" i="4"/>
  <c r="I797" i="4" s="1"/>
  <c r="J797" i="4" s="1"/>
  <c r="J799" i="6" l="1"/>
  <c r="K798" i="6"/>
  <c r="L798" i="6" s="1"/>
  <c r="M797" i="6"/>
  <c r="N797" i="6" s="1"/>
  <c r="K797" i="4"/>
  <c r="L797" i="4" s="1"/>
  <c r="M797" i="4" s="1"/>
  <c r="N797" i="4" s="1"/>
  <c r="M796" i="4"/>
  <c r="N796" i="4" s="1"/>
  <c r="G799" i="4"/>
  <c r="H798" i="4"/>
  <c r="I798" i="4" s="1"/>
  <c r="J798" i="4" s="1"/>
  <c r="K799" i="6" l="1"/>
  <c r="L799" i="6" s="1"/>
  <c r="J800" i="6"/>
  <c r="M798" i="6"/>
  <c r="N798" i="6" s="1"/>
  <c r="K798" i="4"/>
  <c r="L798" i="4" s="1"/>
  <c r="G800" i="4"/>
  <c r="H799" i="4"/>
  <c r="I799" i="4" s="1"/>
  <c r="J799" i="4" s="1"/>
  <c r="M799" i="6" l="1"/>
  <c r="N799" i="6" s="1"/>
  <c r="K800" i="6"/>
  <c r="L800" i="6" s="1"/>
  <c r="J801" i="6"/>
  <c r="K799" i="4"/>
  <c r="L799" i="4" s="1"/>
  <c r="M798" i="4"/>
  <c r="N798" i="4" s="1"/>
  <c r="G801" i="4"/>
  <c r="H800" i="4"/>
  <c r="I800" i="4" s="1"/>
  <c r="J800" i="4" s="1"/>
  <c r="M800" i="6" l="1"/>
  <c r="N800" i="6" s="1"/>
  <c r="J802" i="6"/>
  <c r="L801" i="6"/>
  <c r="K801" i="6"/>
  <c r="K800" i="4"/>
  <c r="L800" i="4" s="1"/>
  <c r="M800" i="4" s="1"/>
  <c r="N800" i="4" s="1"/>
  <c r="M799" i="4"/>
  <c r="N799" i="4" s="1"/>
  <c r="G802" i="4"/>
  <c r="H801" i="4"/>
  <c r="I801" i="4" s="1"/>
  <c r="J801" i="4" s="1"/>
  <c r="J803" i="6" l="1"/>
  <c r="K802" i="6"/>
  <c r="L802" i="6" s="1"/>
  <c r="M801" i="6"/>
  <c r="N801" i="6" s="1"/>
  <c r="K801" i="4"/>
  <c r="L801" i="4" s="1"/>
  <c r="M801" i="4" s="1"/>
  <c r="N801" i="4" s="1"/>
  <c r="G803" i="4"/>
  <c r="H802" i="4"/>
  <c r="I802" i="4" s="1"/>
  <c r="J802" i="4" s="1"/>
  <c r="M802" i="6" l="1"/>
  <c r="N802" i="6" s="1"/>
  <c r="K803" i="6"/>
  <c r="L803" i="6" s="1"/>
  <c r="J804" i="6"/>
  <c r="K802" i="4"/>
  <c r="L802" i="4" s="1"/>
  <c r="G804" i="4"/>
  <c r="H803" i="4"/>
  <c r="I803" i="4" s="1"/>
  <c r="J803" i="4" s="1"/>
  <c r="M803" i="6" l="1"/>
  <c r="N803" i="6" s="1"/>
  <c r="K804" i="6"/>
  <c r="L804" i="6" s="1"/>
  <c r="M804" i="6" s="1"/>
  <c r="N804" i="6" s="1"/>
  <c r="J805" i="6"/>
  <c r="K803" i="4"/>
  <c r="L803" i="4" s="1"/>
  <c r="M802" i="4"/>
  <c r="N802" i="4" s="1"/>
  <c r="G805" i="4"/>
  <c r="H804" i="4"/>
  <c r="I804" i="4" s="1"/>
  <c r="J804" i="4" s="1"/>
  <c r="J806" i="6" l="1"/>
  <c r="K805" i="6"/>
  <c r="L805" i="6" s="1"/>
  <c r="K804" i="4"/>
  <c r="L804" i="4" s="1"/>
  <c r="M804" i="4" s="1"/>
  <c r="N804" i="4" s="1"/>
  <c r="M803" i="4"/>
  <c r="N803" i="4" s="1"/>
  <c r="G806" i="4"/>
  <c r="H805" i="4"/>
  <c r="I805" i="4" s="1"/>
  <c r="J805" i="4" s="1"/>
  <c r="M805" i="6" l="1"/>
  <c r="N805" i="6" s="1"/>
  <c r="J807" i="6"/>
  <c r="K806" i="6"/>
  <c r="L806" i="6" s="1"/>
  <c r="K805" i="4"/>
  <c r="L805" i="4" s="1"/>
  <c r="M805" i="4" s="1"/>
  <c r="N805" i="4" s="1"/>
  <c r="G807" i="4"/>
  <c r="H806" i="4"/>
  <c r="I806" i="4" s="1"/>
  <c r="J806" i="4" s="1"/>
  <c r="M806" i="6" l="1"/>
  <c r="N806" i="6" s="1"/>
  <c r="K807" i="6"/>
  <c r="L807" i="6" s="1"/>
  <c r="J808" i="6"/>
  <c r="K806" i="4"/>
  <c r="L806" i="4" s="1"/>
  <c r="G808" i="4"/>
  <c r="H807" i="4"/>
  <c r="I807" i="4" s="1"/>
  <c r="J807" i="4" s="1"/>
  <c r="M807" i="6" l="1"/>
  <c r="N807" i="6" s="1"/>
  <c r="K808" i="6"/>
  <c r="L808" i="6" s="1"/>
  <c r="M808" i="6" s="1"/>
  <c r="N808" i="6" s="1"/>
  <c r="J809" i="6"/>
  <c r="K807" i="4"/>
  <c r="L807" i="4" s="1"/>
  <c r="M806" i="4"/>
  <c r="N806" i="4" s="1"/>
  <c r="G809" i="4"/>
  <c r="H808" i="4"/>
  <c r="I808" i="4" s="1"/>
  <c r="J808" i="4" s="1"/>
  <c r="J810" i="6" l="1"/>
  <c r="K809" i="6"/>
  <c r="L809" i="6" s="1"/>
  <c r="K808" i="4"/>
  <c r="L808" i="4" s="1"/>
  <c r="M808" i="4" s="1"/>
  <c r="N808" i="4" s="1"/>
  <c r="M807" i="4"/>
  <c r="N807" i="4" s="1"/>
  <c r="G810" i="4"/>
  <c r="H809" i="4"/>
  <c r="I809" i="4" s="1"/>
  <c r="J809" i="4" s="1"/>
  <c r="M809" i="6" l="1"/>
  <c r="N809" i="6" s="1"/>
  <c r="J811" i="6"/>
  <c r="K810" i="6"/>
  <c r="L810" i="6" s="1"/>
  <c r="K809" i="4"/>
  <c r="L809" i="4" s="1"/>
  <c r="M809" i="4" s="1"/>
  <c r="N809" i="4" s="1"/>
  <c r="G811" i="4"/>
  <c r="H810" i="4"/>
  <c r="I810" i="4" s="1"/>
  <c r="J810" i="4" s="1"/>
  <c r="M810" i="6" l="1"/>
  <c r="N810" i="6" s="1"/>
  <c r="K811" i="6"/>
  <c r="L811" i="6" s="1"/>
  <c r="J812" i="6"/>
  <c r="K810" i="4"/>
  <c r="L810" i="4" s="1"/>
  <c r="G812" i="4"/>
  <c r="H811" i="4"/>
  <c r="I811" i="4" s="1"/>
  <c r="J811" i="4" s="1"/>
  <c r="M811" i="6" l="1"/>
  <c r="N811" i="6" s="1"/>
  <c r="K812" i="6"/>
  <c r="L812" i="6" s="1"/>
  <c r="M812" i="6" s="1"/>
  <c r="N812" i="6" s="1"/>
  <c r="J813" i="6"/>
  <c r="K811" i="4"/>
  <c r="L811" i="4" s="1"/>
  <c r="M810" i="4"/>
  <c r="N810" i="4" s="1"/>
  <c r="G813" i="4"/>
  <c r="H812" i="4"/>
  <c r="I812" i="4" s="1"/>
  <c r="J812" i="4" s="1"/>
  <c r="J814" i="6" l="1"/>
  <c r="K813" i="6"/>
  <c r="L813" i="6" s="1"/>
  <c r="K812" i="4"/>
  <c r="L812" i="4" s="1"/>
  <c r="M812" i="4" s="1"/>
  <c r="N812" i="4" s="1"/>
  <c r="M811" i="4"/>
  <c r="N811" i="4" s="1"/>
  <c r="G814" i="4"/>
  <c r="H813" i="4"/>
  <c r="I813" i="4" s="1"/>
  <c r="J813" i="4" s="1"/>
  <c r="M813" i="6" l="1"/>
  <c r="N813" i="6" s="1"/>
  <c r="K814" i="6"/>
  <c r="L814" i="6" s="1"/>
  <c r="J815" i="6"/>
  <c r="K813" i="4"/>
  <c r="L813" i="4" s="1"/>
  <c r="M813" i="4" s="1"/>
  <c r="N813" i="4" s="1"/>
  <c r="G815" i="4"/>
  <c r="H814" i="4"/>
  <c r="I814" i="4" s="1"/>
  <c r="J814" i="4" s="1"/>
  <c r="J816" i="6" l="1"/>
  <c r="K815" i="6"/>
  <c r="L815" i="6" s="1"/>
  <c r="M814" i="6"/>
  <c r="N814" i="6" s="1"/>
  <c r="K814" i="4"/>
  <c r="L814" i="4" s="1"/>
  <c r="G816" i="4"/>
  <c r="H815" i="4"/>
  <c r="I815" i="4" s="1"/>
  <c r="J815" i="4" s="1"/>
  <c r="J817" i="6" l="1"/>
  <c r="K816" i="6"/>
  <c r="L816" i="6" s="1"/>
  <c r="M815" i="6"/>
  <c r="N815" i="6" s="1"/>
  <c r="K815" i="4"/>
  <c r="L815" i="4" s="1"/>
  <c r="M814" i="4"/>
  <c r="N814" i="4" s="1"/>
  <c r="G817" i="4"/>
  <c r="H816" i="4"/>
  <c r="I816" i="4" s="1"/>
  <c r="J816" i="4" s="1"/>
  <c r="K817" i="6" l="1"/>
  <c r="L817" i="6" s="1"/>
  <c r="J818" i="6"/>
  <c r="M816" i="6"/>
  <c r="N816" i="6" s="1"/>
  <c r="K816" i="4"/>
  <c r="L816" i="4" s="1"/>
  <c r="M816" i="4" s="1"/>
  <c r="N816" i="4" s="1"/>
  <c r="M815" i="4"/>
  <c r="N815" i="4" s="1"/>
  <c r="G818" i="4"/>
  <c r="H817" i="4"/>
  <c r="I817" i="4" s="1"/>
  <c r="J817" i="4" s="1"/>
  <c r="M817" i="6" l="1"/>
  <c r="N817" i="6" s="1"/>
  <c r="J819" i="6"/>
  <c r="K818" i="6"/>
  <c r="L818" i="6" s="1"/>
  <c r="K817" i="4"/>
  <c r="L817" i="4" s="1"/>
  <c r="G819" i="4"/>
  <c r="H818" i="4"/>
  <c r="I818" i="4" s="1"/>
  <c r="J818" i="4" s="1"/>
  <c r="J820" i="6" l="1"/>
  <c r="K819" i="6"/>
  <c r="L819" i="6" s="1"/>
  <c r="M819" i="6" s="1"/>
  <c r="N819" i="6" s="1"/>
  <c r="M818" i="6"/>
  <c r="N818" i="6" s="1"/>
  <c r="K818" i="4"/>
  <c r="L818" i="4" s="1"/>
  <c r="M817" i="4"/>
  <c r="N817" i="4" s="1"/>
  <c r="G820" i="4"/>
  <c r="H819" i="4"/>
  <c r="I819" i="4" s="1"/>
  <c r="J819" i="4" s="1"/>
  <c r="J821" i="6" l="1"/>
  <c r="K820" i="6"/>
  <c r="L820" i="6" s="1"/>
  <c r="K819" i="4"/>
  <c r="L819" i="4" s="1"/>
  <c r="M818" i="4"/>
  <c r="N818" i="4" s="1"/>
  <c r="G821" i="4"/>
  <c r="H820" i="4"/>
  <c r="I820" i="4" s="1"/>
  <c r="J820" i="4" s="1"/>
  <c r="M820" i="6" l="1"/>
  <c r="N820" i="6" s="1"/>
  <c r="K821" i="6"/>
  <c r="L821" i="6" s="1"/>
  <c r="J822" i="6"/>
  <c r="K820" i="4"/>
  <c r="L820" i="4" s="1"/>
  <c r="M820" i="4" s="1"/>
  <c r="N820" i="4" s="1"/>
  <c r="M819" i="4"/>
  <c r="N819" i="4" s="1"/>
  <c r="G822" i="4"/>
  <c r="H821" i="4"/>
  <c r="I821" i="4" s="1"/>
  <c r="J821" i="4" s="1"/>
  <c r="M821" i="6" l="1"/>
  <c r="N821" i="6" s="1"/>
  <c r="K822" i="6"/>
  <c r="L822" i="6" s="1"/>
  <c r="J823" i="6"/>
  <c r="K821" i="4"/>
  <c r="L821" i="4" s="1"/>
  <c r="G823" i="4"/>
  <c r="H822" i="4"/>
  <c r="I822" i="4" s="1"/>
  <c r="J822" i="4" s="1"/>
  <c r="M822" i="6" l="1"/>
  <c r="N822" i="6" s="1"/>
  <c r="J824" i="6"/>
  <c r="K823" i="6"/>
  <c r="L823" i="6" s="1"/>
  <c r="K822" i="4"/>
  <c r="L822" i="4" s="1"/>
  <c r="M821" i="4"/>
  <c r="N821" i="4" s="1"/>
  <c r="G824" i="4"/>
  <c r="H823" i="4"/>
  <c r="I823" i="4" s="1"/>
  <c r="J823" i="4" s="1"/>
  <c r="M823" i="6" l="1"/>
  <c r="N823" i="6" s="1"/>
  <c r="J825" i="6"/>
  <c r="K824" i="6"/>
  <c r="L824" i="6" s="1"/>
  <c r="K823" i="4"/>
  <c r="L823" i="4" s="1"/>
  <c r="M822" i="4"/>
  <c r="N822" i="4" s="1"/>
  <c r="G825" i="4"/>
  <c r="H824" i="4"/>
  <c r="I824" i="4" s="1"/>
  <c r="J824" i="4" s="1"/>
  <c r="M824" i="6" l="1"/>
  <c r="N824" i="6" s="1"/>
  <c r="K825" i="6"/>
  <c r="L825" i="6" s="1"/>
  <c r="J826" i="6"/>
  <c r="K824" i="4"/>
  <c r="L824" i="4" s="1"/>
  <c r="M824" i="4" s="1"/>
  <c r="N824" i="4" s="1"/>
  <c r="M823" i="4"/>
  <c r="N823" i="4" s="1"/>
  <c r="G826" i="4"/>
  <c r="H825" i="4"/>
  <c r="I825" i="4" s="1"/>
  <c r="J825" i="4" s="1"/>
  <c r="M825" i="6" l="1"/>
  <c r="N825" i="6" s="1"/>
  <c r="J827" i="6"/>
  <c r="K826" i="6"/>
  <c r="L826" i="6" s="1"/>
  <c r="K825" i="4"/>
  <c r="L825" i="4" s="1"/>
  <c r="M825" i="4" s="1"/>
  <c r="N825" i="4" s="1"/>
  <c r="G827" i="4"/>
  <c r="H826" i="4"/>
  <c r="I826" i="4" s="1"/>
  <c r="J826" i="4" s="1"/>
  <c r="J828" i="6" l="1"/>
  <c r="K827" i="6"/>
  <c r="L827" i="6"/>
  <c r="M827" i="6" s="1"/>
  <c r="N827" i="6" s="1"/>
  <c r="M826" i="6"/>
  <c r="N826" i="6" s="1"/>
  <c r="K826" i="4"/>
  <c r="L826" i="4" s="1"/>
  <c r="G828" i="4"/>
  <c r="H827" i="4"/>
  <c r="I827" i="4" s="1"/>
  <c r="J827" i="4" s="1"/>
  <c r="J829" i="6" l="1"/>
  <c r="K828" i="6"/>
  <c r="L828" i="6" s="1"/>
  <c r="K827" i="4"/>
  <c r="L827" i="4" s="1"/>
  <c r="M826" i="4"/>
  <c r="N826" i="4" s="1"/>
  <c r="G829" i="4"/>
  <c r="H828" i="4"/>
  <c r="I828" i="4" s="1"/>
  <c r="J828" i="4" s="1"/>
  <c r="K829" i="6" l="1"/>
  <c r="L829" i="6" s="1"/>
  <c r="J830" i="6"/>
  <c r="M828" i="6"/>
  <c r="N828" i="6" s="1"/>
  <c r="K828" i="4"/>
  <c r="L828" i="4" s="1"/>
  <c r="M828" i="4" s="1"/>
  <c r="N828" i="4" s="1"/>
  <c r="M827" i="4"/>
  <c r="N827" i="4" s="1"/>
  <c r="G830" i="4"/>
  <c r="H829" i="4"/>
  <c r="I829" i="4" s="1"/>
  <c r="J829" i="4" s="1"/>
  <c r="M829" i="6" l="1"/>
  <c r="N829" i="6" s="1"/>
  <c r="K830" i="6"/>
  <c r="L830" i="6" s="1"/>
  <c r="J831" i="6"/>
  <c r="K829" i="4"/>
  <c r="L829" i="4" s="1"/>
  <c r="G831" i="4"/>
  <c r="H830" i="4"/>
  <c r="I830" i="4" s="1"/>
  <c r="J830" i="4" s="1"/>
  <c r="J832" i="6" l="1"/>
  <c r="K831" i="6"/>
  <c r="L831" i="6" s="1"/>
  <c r="M830" i="6"/>
  <c r="N830" i="6" s="1"/>
  <c r="K830" i="4"/>
  <c r="L830" i="4" s="1"/>
  <c r="M829" i="4"/>
  <c r="N829" i="4" s="1"/>
  <c r="G832" i="4"/>
  <c r="H831" i="4"/>
  <c r="I831" i="4" s="1"/>
  <c r="J831" i="4" s="1"/>
  <c r="J833" i="6" l="1"/>
  <c r="K832" i="6"/>
  <c r="L832" i="6" s="1"/>
  <c r="M831" i="6"/>
  <c r="N831" i="6" s="1"/>
  <c r="K831" i="4"/>
  <c r="L831" i="4" s="1"/>
  <c r="M831" i="4" s="1"/>
  <c r="N831" i="4" s="1"/>
  <c r="M830" i="4"/>
  <c r="N830" i="4" s="1"/>
  <c r="G833" i="4"/>
  <c r="H832" i="4"/>
  <c r="I832" i="4" s="1"/>
  <c r="J832" i="4" s="1"/>
  <c r="K833" i="6" l="1"/>
  <c r="L833" i="6" s="1"/>
  <c r="J834" i="6"/>
  <c r="M832" i="6"/>
  <c r="N832" i="6" s="1"/>
  <c r="K832" i="4"/>
  <c r="L832" i="4" s="1"/>
  <c r="M832" i="4" s="1"/>
  <c r="N832" i="4" s="1"/>
  <c r="G834" i="4"/>
  <c r="H833" i="4"/>
  <c r="I833" i="4" s="1"/>
  <c r="J833" i="4" s="1"/>
  <c r="M833" i="6" l="1"/>
  <c r="N833" i="6" s="1"/>
  <c r="K834" i="6"/>
  <c r="L834" i="6" s="1"/>
  <c r="J835" i="6"/>
  <c r="K833" i="4"/>
  <c r="L833" i="4" s="1"/>
  <c r="M833" i="4" s="1"/>
  <c r="N833" i="4" s="1"/>
  <c r="G835" i="4"/>
  <c r="H834" i="4"/>
  <c r="I834" i="4" s="1"/>
  <c r="J834" i="4" s="1"/>
  <c r="M834" i="6" l="1"/>
  <c r="N834" i="6" s="1"/>
  <c r="J836" i="6"/>
  <c r="K835" i="6"/>
  <c r="L835" i="6" s="1"/>
  <c r="K834" i="4"/>
  <c r="L834" i="4" s="1"/>
  <c r="G836" i="4"/>
  <c r="H835" i="4"/>
  <c r="I835" i="4" s="1"/>
  <c r="J835" i="4" s="1"/>
  <c r="K836" i="6" l="1"/>
  <c r="L836" i="6" s="1"/>
  <c r="J837" i="6"/>
  <c r="M835" i="6"/>
  <c r="N835" i="6" s="1"/>
  <c r="K835" i="4"/>
  <c r="L835" i="4" s="1"/>
  <c r="M834" i="4"/>
  <c r="N834" i="4" s="1"/>
  <c r="G837" i="4"/>
  <c r="H836" i="4"/>
  <c r="I836" i="4" s="1"/>
  <c r="J836" i="4" s="1"/>
  <c r="M836" i="6" l="1"/>
  <c r="N836" i="6" s="1"/>
  <c r="K837" i="6"/>
  <c r="L837" i="6" s="1"/>
  <c r="J838" i="6"/>
  <c r="K836" i="4"/>
  <c r="L836" i="4" s="1"/>
  <c r="M836" i="4" s="1"/>
  <c r="N836" i="4" s="1"/>
  <c r="M835" i="4"/>
  <c r="N835" i="4" s="1"/>
  <c r="G838" i="4"/>
  <c r="H837" i="4"/>
  <c r="I837" i="4" s="1"/>
  <c r="J837" i="4" s="1"/>
  <c r="M837" i="6" l="1"/>
  <c r="N837" i="6" s="1"/>
  <c r="J839" i="6"/>
  <c r="L838" i="6"/>
  <c r="K838" i="6"/>
  <c r="K837" i="4"/>
  <c r="L837" i="4" s="1"/>
  <c r="M837" i="4" s="1"/>
  <c r="N837" i="4" s="1"/>
  <c r="G839" i="4"/>
  <c r="H838" i="4"/>
  <c r="I838" i="4" s="1"/>
  <c r="J838" i="4" s="1"/>
  <c r="J840" i="6" l="1"/>
  <c r="K839" i="6"/>
  <c r="L839" i="6" s="1"/>
  <c r="M838" i="6"/>
  <c r="N838" i="6" s="1"/>
  <c r="K838" i="4"/>
  <c r="L838" i="4" s="1"/>
  <c r="G840" i="4"/>
  <c r="H839" i="4"/>
  <c r="I839" i="4" s="1"/>
  <c r="J839" i="4" s="1"/>
  <c r="M839" i="6" l="1"/>
  <c r="N839" i="6" s="1"/>
  <c r="K840" i="6"/>
  <c r="L840" i="6" s="1"/>
  <c r="J841" i="6"/>
  <c r="K839" i="4"/>
  <c r="L839" i="4" s="1"/>
  <c r="M838" i="4"/>
  <c r="N838" i="4" s="1"/>
  <c r="G841" i="4"/>
  <c r="H840" i="4"/>
  <c r="I840" i="4" s="1"/>
  <c r="J840" i="4" s="1"/>
  <c r="M840" i="6" l="1"/>
  <c r="N840" i="6" s="1"/>
  <c r="K841" i="6"/>
  <c r="L841" i="6" s="1"/>
  <c r="J842" i="6"/>
  <c r="K840" i="4"/>
  <c r="L840" i="4" s="1"/>
  <c r="M840" i="4" s="1"/>
  <c r="N840" i="4" s="1"/>
  <c r="M839" i="4"/>
  <c r="N839" i="4" s="1"/>
  <c r="G842" i="4"/>
  <c r="H841" i="4"/>
  <c r="I841" i="4" s="1"/>
  <c r="J841" i="4" s="1"/>
  <c r="J843" i="6" l="1"/>
  <c r="K842" i="6"/>
  <c r="L842" i="6" s="1"/>
  <c r="M841" i="6"/>
  <c r="N841" i="6" s="1"/>
  <c r="K841" i="4"/>
  <c r="L841" i="4" s="1"/>
  <c r="M841" i="4" s="1"/>
  <c r="N841" i="4" s="1"/>
  <c r="G843" i="4"/>
  <c r="H842" i="4"/>
  <c r="I842" i="4" s="1"/>
  <c r="J842" i="4" s="1"/>
  <c r="J844" i="6" l="1"/>
  <c r="K843" i="6"/>
  <c r="L843" i="6" s="1"/>
  <c r="M842" i="6"/>
  <c r="N842" i="6" s="1"/>
  <c r="K842" i="4"/>
  <c r="L842" i="4" s="1"/>
  <c r="G844" i="4"/>
  <c r="H843" i="4"/>
  <c r="I843" i="4" s="1"/>
  <c r="J843" i="4" s="1"/>
  <c r="M843" i="6" l="1"/>
  <c r="N843" i="6" s="1"/>
  <c r="K844" i="6"/>
  <c r="L844" i="6" s="1"/>
  <c r="J845" i="6"/>
  <c r="K843" i="4"/>
  <c r="L843" i="4" s="1"/>
  <c r="M842" i="4"/>
  <c r="N842" i="4" s="1"/>
  <c r="G845" i="4"/>
  <c r="H844" i="4"/>
  <c r="I844" i="4" s="1"/>
  <c r="J844" i="4" s="1"/>
  <c r="M844" i="6" l="1"/>
  <c r="N844" i="6" s="1"/>
  <c r="K845" i="6"/>
  <c r="L845" i="6" s="1"/>
  <c r="J846" i="6"/>
  <c r="K844" i="4"/>
  <c r="L844" i="4" s="1"/>
  <c r="M844" i="4" s="1"/>
  <c r="N844" i="4" s="1"/>
  <c r="M843" i="4"/>
  <c r="N843" i="4" s="1"/>
  <c r="G846" i="4"/>
  <c r="H845" i="4"/>
  <c r="I845" i="4" s="1"/>
  <c r="J845" i="4" s="1"/>
  <c r="J847" i="6" l="1"/>
  <c r="K846" i="6"/>
  <c r="L846" i="6" s="1"/>
  <c r="M845" i="6"/>
  <c r="N845" i="6" s="1"/>
  <c r="K845" i="4"/>
  <c r="L845" i="4" s="1"/>
  <c r="M845" i="4" s="1"/>
  <c r="N845" i="4" s="1"/>
  <c r="G847" i="4"/>
  <c r="H846" i="4"/>
  <c r="I846" i="4" s="1"/>
  <c r="J846" i="4" s="1"/>
  <c r="M846" i="6" l="1"/>
  <c r="N846" i="6" s="1"/>
  <c r="J848" i="6"/>
  <c r="K847" i="6"/>
  <c r="L847" i="6" s="1"/>
  <c r="K846" i="4"/>
  <c r="L846" i="4" s="1"/>
  <c r="G848" i="4"/>
  <c r="H847" i="4"/>
  <c r="I847" i="4" s="1"/>
  <c r="J847" i="4" s="1"/>
  <c r="K848" i="6" l="1"/>
  <c r="L848" i="6" s="1"/>
  <c r="M848" i="6" s="1"/>
  <c r="N848" i="6" s="1"/>
  <c r="J849" i="6"/>
  <c r="M847" i="6"/>
  <c r="N847" i="6" s="1"/>
  <c r="K847" i="4"/>
  <c r="L847" i="4" s="1"/>
  <c r="M846" i="4"/>
  <c r="N846" i="4" s="1"/>
  <c r="G849" i="4"/>
  <c r="H848" i="4"/>
  <c r="I848" i="4" s="1"/>
  <c r="J848" i="4" s="1"/>
  <c r="K849" i="6" l="1"/>
  <c r="L849" i="6" s="1"/>
  <c r="J850" i="6"/>
  <c r="K848" i="4"/>
  <c r="L848" i="4" s="1"/>
  <c r="M847" i="4"/>
  <c r="N847" i="4" s="1"/>
  <c r="G850" i="4"/>
  <c r="H849" i="4"/>
  <c r="I849" i="4" s="1"/>
  <c r="J849" i="4" s="1"/>
  <c r="M849" i="6" l="1"/>
  <c r="N849" i="6" s="1"/>
  <c r="J851" i="6"/>
  <c r="K850" i="6"/>
  <c r="L850" i="6" s="1"/>
  <c r="K849" i="4"/>
  <c r="L849" i="4" s="1"/>
  <c r="M849" i="4" s="1"/>
  <c r="N849" i="4" s="1"/>
  <c r="M848" i="4"/>
  <c r="N848" i="4" s="1"/>
  <c r="G851" i="4"/>
  <c r="H850" i="4"/>
  <c r="I850" i="4" s="1"/>
  <c r="J850" i="4" s="1"/>
  <c r="M850" i="6" l="1"/>
  <c r="N850" i="6" s="1"/>
  <c r="J852" i="6"/>
  <c r="K851" i="6"/>
  <c r="L851" i="6" s="1"/>
  <c r="K850" i="4"/>
  <c r="L850" i="4" s="1"/>
  <c r="G852" i="4"/>
  <c r="H851" i="4"/>
  <c r="I851" i="4" s="1"/>
  <c r="J851" i="4" s="1"/>
  <c r="K852" i="6" l="1"/>
  <c r="L852" i="6" s="1"/>
  <c r="J853" i="6"/>
  <c r="M851" i="6"/>
  <c r="N851" i="6" s="1"/>
  <c r="K851" i="4"/>
  <c r="L851" i="4" s="1"/>
  <c r="M850" i="4"/>
  <c r="N850" i="4" s="1"/>
  <c r="G853" i="4"/>
  <c r="H852" i="4"/>
  <c r="I852" i="4" s="1"/>
  <c r="J852" i="4" s="1"/>
  <c r="M852" i="6" l="1"/>
  <c r="N852" i="6" s="1"/>
  <c r="K853" i="6"/>
  <c r="L853" i="6" s="1"/>
  <c r="M853" i="6" s="1"/>
  <c r="N853" i="6" s="1"/>
  <c r="J854" i="6"/>
  <c r="K852" i="4"/>
  <c r="L852" i="4" s="1"/>
  <c r="M852" i="4" s="1"/>
  <c r="N852" i="4" s="1"/>
  <c r="M851" i="4"/>
  <c r="N851" i="4" s="1"/>
  <c r="G854" i="4"/>
  <c r="H853" i="4"/>
  <c r="I853" i="4" s="1"/>
  <c r="J853" i="4" s="1"/>
  <c r="J855" i="6" l="1"/>
  <c r="K854" i="6"/>
  <c r="L854" i="6" s="1"/>
  <c r="K853" i="4"/>
  <c r="L853" i="4" s="1"/>
  <c r="M853" i="4" s="1"/>
  <c r="N853" i="4" s="1"/>
  <c r="G855" i="4"/>
  <c r="H854" i="4"/>
  <c r="I854" i="4" s="1"/>
  <c r="J854" i="4" s="1"/>
  <c r="M854" i="6" l="1"/>
  <c r="N854" i="6" s="1"/>
  <c r="J856" i="6"/>
  <c r="K855" i="6"/>
  <c r="L855" i="6" s="1"/>
  <c r="T63" i="6"/>
  <c r="K854" i="4"/>
  <c r="L854" i="4" s="1"/>
  <c r="G856" i="4"/>
  <c r="H855" i="4"/>
  <c r="I855" i="4" s="1"/>
  <c r="J855" i="4" s="1"/>
  <c r="T71" i="4" s="1"/>
  <c r="M855" i="6" l="1"/>
  <c r="N855" i="6" s="1"/>
  <c r="K856" i="6"/>
  <c r="L856" i="6" s="1"/>
  <c r="J857" i="6"/>
  <c r="T64" i="6"/>
  <c r="K855" i="4"/>
  <c r="L855" i="4" s="1"/>
  <c r="M854" i="4"/>
  <c r="N854" i="4" s="1"/>
  <c r="G857" i="4"/>
  <c r="H856" i="4"/>
  <c r="I856" i="4" s="1"/>
  <c r="J856" i="4" s="1"/>
  <c r="M856" i="6" l="1"/>
  <c r="N856" i="6" s="1"/>
  <c r="K857" i="6"/>
  <c r="L857" i="6" s="1"/>
  <c r="J858" i="6"/>
  <c r="K856" i="4"/>
  <c r="L856" i="4" s="1"/>
  <c r="M855" i="4"/>
  <c r="N855" i="4" s="1"/>
  <c r="G858" i="4"/>
  <c r="H857" i="4"/>
  <c r="I857" i="4" s="1"/>
  <c r="J857" i="4" s="1"/>
  <c r="J859" i="6" l="1"/>
  <c r="K858" i="6"/>
  <c r="L858" i="6" s="1"/>
  <c r="M858" i="6" s="1"/>
  <c r="N858" i="6" s="1"/>
  <c r="M857" i="6"/>
  <c r="N857" i="6" s="1"/>
  <c r="K857" i="4"/>
  <c r="L857" i="4" s="1"/>
  <c r="M857" i="4" s="1"/>
  <c r="N857" i="4" s="1"/>
  <c r="M856" i="4"/>
  <c r="N856" i="4" s="1"/>
  <c r="G859" i="4"/>
  <c r="H858" i="4"/>
  <c r="I858" i="4" s="1"/>
  <c r="J858" i="4" s="1"/>
  <c r="J860" i="6" l="1"/>
  <c r="K859" i="6"/>
  <c r="L859" i="6" s="1"/>
  <c r="K858" i="4"/>
  <c r="L858" i="4" s="1"/>
  <c r="G860" i="4"/>
  <c r="H859" i="4"/>
  <c r="I859" i="4" s="1"/>
  <c r="J859" i="4" s="1"/>
  <c r="M859" i="6" l="1"/>
  <c r="N859" i="6" s="1"/>
  <c r="K860" i="6"/>
  <c r="L860" i="6" s="1"/>
  <c r="J861" i="6"/>
  <c r="T65" i="6"/>
  <c r="K859" i="4"/>
  <c r="L859" i="4" s="1"/>
  <c r="M858" i="4"/>
  <c r="N858" i="4" s="1"/>
  <c r="G861" i="4"/>
  <c r="H860" i="4"/>
  <c r="I860" i="4" s="1"/>
  <c r="J860" i="4" s="1"/>
  <c r="M860" i="6" l="1"/>
  <c r="N860" i="6" s="1"/>
  <c r="K861" i="6"/>
  <c r="L861" i="6" s="1"/>
  <c r="J862" i="6"/>
  <c r="K860" i="4"/>
  <c r="L860" i="4" s="1"/>
  <c r="M860" i="4" s="1"/>
  <c r="N860" i="4" s="1"/>
  <c r="M859" i="4"/>
  <c r="N859" i="4" s="1"/>
  <c r="G862" i="4"/>
  <c r="H861" i="4"/>
  <c r="I861" i="4" s="1"/>
  <c r="J861" i="4" s="1"/>
  <c r="J863" i="6" l="1"/>
  <c r="K862" i="6"/>
  <c r="L862" i="6" s="1"/>
  <c r="M861" i="6"/>
  <c r="N861" i="6" s="1"/>
  <c r="K861" i="4"/>
  <c r="L861" i="4" s="1"/>
  <c r="M861" i="4" s="1"/>
  <c r="N861" i="4" s="1"/>
  <c r="G863" i="4"/>
  <c r="H862" i="4"/>
  <c r="I862" i="4" s="1"/>
  <c r="J862" i="4" s="1"/>
  <c r="M862" i="6" l="1"/>
  <c r="N862" i="6" s="1"/>
  <c r="J864" i="6"/>
  <c r="K863" i="6"/>
  <c r="L863" i="6" s="1"/>
  <c r="T66" i="6"/>
  <c r="K862" i="4"/>
  <c r="L862" i="4" s="1"/>
  <c r="G864" i="4"/>
  <c r="H863" i="4"/>
  <c r="I863" i="4" s="1"/>
  <c r="J863" i="4" s="1"/>
  <c r="M863" i="6" l="1"/>
  <c r="N863" i="6" s="1"/>
  <c r="K864" i="6"/>
  <c r="L864" i="6" s="1"/>
  <c r="J865" i="6"/>
  <c r="K863" i="4"/>
  <c r="L863" i="4" s="1"/>
  <c r="M862" i="4"/>
  <c r="N862" i="4" s="1"/>
  <c r="G865" i="4"/>
  <c r="H864" i="4"/>
  <c r="I864" i="4" s="1"/>
  <c r="J864" i="4" s="1"/>
  <c r="M864" i="6" l="1"/>
  <c r="N864" i="6" s="1"/>
  <c r="K865" i="6"/>
  <c r="L865" i="6" s="1"/>
  <c r="J866" i="6"/>
  <c r="K864" i="4"/>
  <c r="L864" i="4" s="1"/>
  <c r="M863" i="4"/>
  <c r="N863" i="4" s="1"/>
  <c r="G866" i="4"/>
  <c r="H865" i="4"/>
  <c r="I865" i="4" s="1"/>
  <c r="J865" i="4" s="1"/>
  <c r="J867" i="6" l="1"/>
  <c r="K866" i="6"/>
  <c r="L866" i="6" s="1"/>
  <c r="M865" i="6"/>
  <c r="N865" i="6" s="1"/>
  <c r="K865" i="4"/>
  <c r="L865" i="4" s="1"/>
  <c r="M865" i="4" s="1"/>
  <c r="N865" i="4" s="1"/>
  <c r="M864" i="4"/>
  <c r="N864" i="4" s="1"/>
  <c r="G867" i="4"/>
  <c r="H866" i="4"/>
  <c r="I866" i="4" s="1"/>
  <c r="J866" i="4" s="1"/>
  <c r="M866" i="6" l="1"/>
  <c r="N866" i="6" s="1"/>
  <c r="J868" i="6"/>
  <c r="K867" i="6"/>
  <c r="L867" i="6" s="1"/>
  <c r="K866" i="4"/>
  <c r="L866" i="4" s="1"/>
  <c r="G868" i="4"/>
  <c r="H867" i="4"/>
  <c r="I867" i="4" s="1"/>
  <c r="J867" i="4" s="1"/>
  <c r="M867" i="6" l="1"/>
  <c r="N867" i="6" s="1"/>
  <c r="K868" i="6"/>
  <c r="L868" i="6" s="1"/>
  <c r="J869" i="6"/>
  <c r="K867" i="4"/>
  <c r="L867" i="4" s="1"/>
  <c r="M866" i="4"/>
  <c r="N866" i="4" s="1"/>
  <c r="G869" i="4"/>
  <c r="H868" i="4"/>
  <c r="I868" i="4" s="1"/>
  <c r="J868" i="4" s="1"/>
  <c r="T72" i="4" s="1"/>
  <c r="M868" i="6" l="1"/>
  <c r="N868" i="6" s="1"/>
  <c r="K869" i="6"/>
  <c r="L869" i="6" s="1"/>
  <c r="J870" i="6"/>
  <c r="K868" i="4"/>
  <c r="L868" i="4" s="1"/>
  <c r="M868" i="4" s="1"/>
  <c r="N868" i="4" s="1"/>
  <c r="M867" i="4"/>
  <c r="N867" i="4" s="1"/>
  <c r="G870" i="4"/>
  <c r="H869" i="4"/>
  <c r="I869" i="4" s="1"/>
  <c r="J869" i="4" s="1"/>
  <c r="J871" i="6" l="1"/>
  <c r="K870" i="6"/>
  <c r="L870" i="6" s="1"/>
  <c r="M869" i="6"/>
  <c r="N869" i="6" s="1"/>
  <c r="K869" i="4"/>
  <c r="L869" i="4" s="1"/>
  <c r="M869" i="4" s="1"/>
  <c r="N869" i="4" s="1"/>
  <c r="G871" i="4"/>
  <c r="H870" i="4"/>
  <c r="I870" i="4" s="1"/>
  <c r="J870" i="4" s="1"/>
  <c r="M870" i="6" l="1"/>
  <c r="N870" i="6" s="1"/>
  <c r="J872" i="6"/>
  <c r="K871" i="6"/>
  <c r="L871" i="6" s="1"/>
  <c r="K870" i="4"/>
  <c r="L870" i="4" s="1"/>
  <c r="G872" i="4"/>
  <c r="H871" i="4"/>
  <c r="I871" i="4" s="1"/>
  <c r="J871" i="4" s="1"/>
  <c r="M871" i="6" l="1"/>
  <c r="N871" i="6" s="1"/>
  <c r="K872" i="6"/>
  <c r="L872" i="6"/>
  <c r="J873" i="6"/>
  <c r="K871" i="4"/>
  <c r="L871" i="4" s="1"/>
  <c r="M870" i="4"/>
  <c r="N870" i="4" s="1"/>
  <c r="G873" i="4"/>
  <c r="H872" i="4"/>
  <c r="I872" i="4" s="1"/>
  <c r="J872" i="4" s="1"/>
  <c r="K873" i="6" l="1"/>
  <c r="L873" i="6" s="1"/>
  <c r="J874" i="6"/>
  <c r="T67" i="6"/>
  <c r="M872" i="6"/>
  <c r="N872" i="6" s="1"/>
  <c r="K872" i="4"/>
  <c r="L872" i="4" s="1"/>
  <c r="M871" i="4"/>
  <c r="N871" i="4" s="1"/>
  <c r="G874" i="4"/>
  <c r="H873" i="4"/>
  <c r="I873" i="4" s="1"/>
  <c r="J873" i="4" s="1"/>
  <c r="M873" i="6" l="1"/>
  <c r="N873" i="6" s="1"/>
  <c r="J875" i="6"/>
  <c r="K874" i="6"/>
  <c r="L874" i="6" s="1"/>
  <c r="K873" i="4"/>
  <c r="L873" i="4" s="1"/>
  <c r="M873" i="4" s="1"/>
  <c r="N873" i="4" s="1"/>
  <c r="M872" i="4"/>
  <c r="N872" i="4" s="1"/>
  <c r="G875" i="4"/>
  <c r="H874" i="4"/>
  <c r="I874" i="4" s="1"/>
  <c r="J874" i="4" s="1"/>
  <c r="J876" i="6" l="1"/>
  <c r="K875" i="6"/>
  <c r="L875" i="6" s="1"/>
  <c r="M874" i="6"/>
  <c r="N874" i="6" s="1"/>
  <c r="K874" i="4"/>
  <c r="L874" i="4" s="1"/>
  <c r="G876" i="4"/>
  <c r="H875" i="4"/>
  <c r="I875" i="4" s="1"/>
  <c r="J875" i="4" s="1"/>
  <c r="M875" i="6" l="1"/>
  <c r="N875" i="6" s="1"/>
  <c r="K876" i="6"/>
  <c r="L876" i="6" s="1"/>
  <c r="J877" i="6"/>
  <c r="T68" i="6"/>
  <c r="K875" i="4"/>
  <c r="L875" i="4" s="1"/>
  <c r="M875" i="4" s="1"/>
  <c r="N875" i="4" s="1"/>
  <c r="M874" i="4"/>
  <c r="N874" i="4" s="1"/>
  <c r="G877" i="4"/>
  <c r="H876" i="4"/>
  <c r="I876" i="4" s="1"/>
  <c r="J876" i="4" s="1"/>
  <c r="M876" i="6" l="1"/>
  <c r="N876" i="6" s="1"/>
  <c r="K877" i="6"/>
  <c r="L877" i="6" s="1"/>
  <c r="J878" i="6"/>
  <c r="K876" i="4"/>
  <c r="L876" i="4" s="1"/>
  <c r="M876" i="4" s="1"/>
  <c r="N876" i="4" s="1"/>
  <c r="G878" i="4"/>
  <c r="H877" i="4"/>
  <c r="I877" i="4" s="1"/>
  <c r="J877" i="4" s="1"/>
  <c r="T73" i="4" s="1"/>
  <c r="M877" i="6" l="1"/>
  <c r="N877" i="6" s="1"/>
  <c r="J879" i="6"/>
  <c r="K878" i="6"/>
  <c r="L878" i="6" s="1"/>
  <c r="K877" i="4"/>
  <c r="L877" i="4" s="1"/>
  <c r="G879" i="4"/>
  <c r="H878" i="4"/>
  <c r="I878" i="4" s="1"/>
  <c r="J878" i="4" s="1"/>
  <c r="J880" i="6" l="1"/>
  <c r="K879" i="6"/>
  <c r="L879" i="6" s="1"/>
  <c r="M878" i="6"/>
  <c r="N878" i="6" s="1"/>
  <c r="K878" i="4"/>
  <c r="L878" i="4" s="1"/>
  <c r="M877" i="4"/>
  <c r="N877" i="4" s="1"/>
  <c r="G880" i="4"/>
  <c r="H879" i="4"/>
  <c r="I879" i="4" s="1"/>
  <c r="J879" i="4" s="1"/>
  <c r="T74" i="4" s="1"/>
  <c r="M879" i="6" l="1"/>
  <c r="N879" i="6" s="1"/>
  <c r="K880" i="6"/>
  <c r="L880" i="6" s="1"/>
  <c r="J881" i="6"/>
  <c r="K879" i="4"/>
  <c r="L879" i="4" s="1"/>
  <c r="M879" i="4" s="1"/>
  <c r="N879" i="4" s="1"/>
  <c r="M878" i="4"/>
  <c r="N878" i="4" s="1"/>
  <c r="G881" i="4"/>
  <c r="H880" i="4"/>
  <c r="I880" i="4" s="1"/>
  <c r="J880" i="4" s="1"/>
  <c r="K881" i="6" l="1"/>
  <c r="L881" i="6" s="1"/>
  <c r="J882" i="6"/>
  <c r="T69" i="6"/>
  <c r="M880" i="6"/>
  <c r="N880" i="6" s="1"/>
  <c r="K880" i="4"/>
  <c r="L880" i="4" s="1"/>
  <c r="G882" i="4"/>
  <c r="H881" i="4"/>
  <c r="I881" i="4" s="1"/>
  <c r="J881" i="4" s="1"/>
  <c r="M881" i="6" l="1"/>
  <c r="N881" i="6" s="1"/>
  <c r="J883" i="6"/>
  <c r="K882" i="6"/>
  <c r="L882" i="6" s="1"/>
  <c r="T70" i="6"/>
  <c r="K881" i="4"/>
  <c r="L881" i="4" s="1"/>
  <c r="M880" i="4"/>
  <c r="N880" i="4" s="1"/>
  <c r="G883" i="4"/>
  <c r="H882" i="4"/>
  <c r="I882" i="4" s="1"/>
  <c r="J882" i="4" s="1"/>
  <c r="J884" i="6" l="1"/>
  <c r="K883" i="6"/>
  <c r="L883" i="6" s="1"/>
  <c r="M882" i="6"/>
  <c r="N882" i="6" s="1"/>
  <c r="K882" i="4"/>
  <c r="L882" i="4" s="1"/>
  <c r="M881" i="4"/>
  <c r="N881" i="4" s="1"/>
  <c r="G884" i="4"/>
  <c r="H883" i="4"/>
  <c r="I883" i="4" s="1"/>
  <c r="J883" i="4" s="1"/>
  <c r="M883" i="6" l="1"/>
  <c r="N883" i="6" s="1"/>
  <c r="K884" i="6"/>
  <c r="L884" i="6" s="1"/>
  <c r="J885" i="6"/>
  <c r="K883" i="4"/>
  <c r="L883" i="4" s="1"/>
  <c r="M883" i="4" s="1"/>
  <c r="N883" i="4" s="1"/>
  <c r="M882" i="4"/>
  <c r="N882" i="4" s="1"/>
  <c r="G885" i="4"/>
  <c r="H884" i="4"/>
  <c r="I884" i="4" s="1"/>
  <c r="J884" i="4" s="1"/>
  <c r="M884" i="6" l="1"/>
  <c r="N884" i="6" s="1"/>
  <c r="K885" i="6"/>
  <c r="L885" i="6" s="1"/>
  <c r="J886" i="6"/>
  <c r="K884" i="4"/>
  <c r="L884" i="4" s="1"/>
  <c r="M884" i="4" s="1"/>
  <c r="N884" i="4" s="1"/>
  <c r="G886" i="4"/>
  <c r="H885" i="4"/>
  <c r="I885" i="4" s="1"/>
  <c r="J885" i="4" s="1"/>
  <c r="J887" i="6" l="1"/>
  <c r="L886" i="6"/>
  <c r="K886" i="6"/>
  <c r="T71" i="6"/>
  <c r="M885" i="6"/>
  <c r="N885" i="6" s="1"/>
  <c r="K885" i="4"/>
  <c r="L885" i="4" s="1"/>
  <c r="M885" i="4" s="1"/>
  <c r="N885" i="4" s="1"/>
  <c r="G887" i="4"/>
  <c r="H886" i="4"/>
  <c r="I886" i="4" s="1"/>
  <c r="J886" i="4" s="1"/>
  <c r="J888" i="6" l="1"/>
  <c r="K887" i="6"/>
  <c r="L887" i="6" s="1"/>
  <c r="M886" i="6"/>
  <c r="N886" i="6" s="1"/>
  <c r="T75" i="4"/>
  <c r="K886" i="4"/>
  <c r="L886" i="4" s="1"/>
  <c r="M886" i="4" s="1"/>
  <c r="N886" i="4" s="1"/>
  <c r="G888" i="4"/>
  <c r="H887" i="4"/>
  <c r="I887" i="4" s="1"/>
  <c r="J887" i="4" s="1"/>
  <c r="M887" i="6" l="1"/>
  <c r="N887" i="6" s="1"/>
  <c r="K888" i="6"/>
  <c r="L888" i="6" s="1"/>
  <c r="J889" i="6"/>
  <c r="K887" i="4"/>
  <c r="L887" i="4" s="1"/>
  <c r="M887" i="4" s="1"/>
  <c r="N887" i="4" s="1"/>
  <c r="G889" i="4"/>
  <c r="H888" i="4"/>
  <c r="I888" i="4" s="1"/>
  <c r="J888" i="4" s="1"/>
  <c r="M888" i="6" l="1"/>
  <c r="N888" i="6" s="1"/>
  <c r="K889" i="6"/>
  <c r="L889" i="6" s="1"/>
  <c r="M889" i="6" s="1"/>
  <c r="N889" i="6" s="1"/>
  <c r="J890" i="6"/>
  <c r="K888" i="4"/>
  <c r="L888" i="4" s="1"/>
  <c r="G890" i="4"/>
  <c r="H889" i="4"/>
  <c r="I889" i="4" s="1"/>
  <c r="J889" i="4" s="1"/>
  <c r="T76" i="4" s="1"/>
  <c r="J891" i="6" l="1"/>
  <c r="K890" i="6"/>
  <c r="L890" i="6" s="1"/>
  <c r="K889" i="4"/>
  <c r="L889" i="4" s="1"/>
  <c r="M888" i="4"/>
  <c r="N888" i="4" s="1"/>
  <c r="G891" i="4"/>
  <c r="H890" i="4"/>
  <c r="I890" i="4" s="1"/>
  <c r="J890" i="4" s="1"/>
  <c r="M890" i="6" l="1"/>
  <c r="N890" i="6" s="1"/>
  <c r="J892" i="6"/>
  <c r="K891" i="6"/>
  <c r="L891" i="6"/>
  <c r="K890" i="4"/>
  <c r="L890" i="4" s="1"/>
  <c r="M890" i="4" s="1"/>
  <c r="N890" i="4" s="1"/>
  <c r="M889" i="4"/>
  <c r="N889" i="4" s="1"/>
  <c r="G892" i="4"/>
  <c r="H891" i="4"/>
  <c r="I891" i="4" s="1"/>
  <c r="J891" i="4" s="1"/>
  <c r="T77" i="4" s="1"/>
  <c r="K892" i="6" l="1"/>
  <c r="L892" i="6"/>
  <c r="J893" i="6"/>
  <c r="M891" i="6"/>
  <c r="N891" i="6" s="1"/>
  <c r="K891" i="4"/>
  <c r="L891" i="4" s="1"/>
  <c r="M891" i="4" s="1"/>
  <c r="N891" i="4" s="1"/>
  <c r="G893" i="4"/>
  <c r="H892" i="4"/>
  <c r="I892" i="4" s="1"/>
  <c r="J892" i="4" s="1"/>
  <c r="K893" i="6" l="1"/>
  <c r="L893" i="6" s="1"/>
  <c r="J894" i="6"/>
  <c r="M892" i="6"/>
  <c r="N892" i="6" s="1"/>
  <c r="K892" i="4"/>
  <c r="L892" i="4" s="1"/>
  <c r="G894" i="4"/>
  <c r="H893" i="4"/>
  <c r="I893" i="4" s="1"/>
  <c r="J893" i="4" s="1"/>
  <c r="M893" i="6" l="1"/>
  <c r="N893" i="6" s="1"/>
  <c r="J895" i="6"/>
  <c r="K894" i="6"/>
  <c r="L894" i="6" s="1"/>
  <c r="K893" i="4"/>
  <c r="L893" i="4" s="1"/>
  <c r="M892" i="4"/>
  <c r="N892" i="4" s="1"/>
  <c r="G895" i="4"/>
  <c r="H894" i="4"/>
  <c r="I894" i="4" s="1"/>
  <c r="J894" i="4" s="1"/>
  <c r="T78" i="4" s="1"/>
  <c r="J896" i="6" l="1"/>
  <c r="K895" i="6"/>
  <c r="L895" i="6" s="1"/>
  <c r="M894" i="6"/>
  <c r="N894" i="6" s="1"/>
  <c r="K894" i="4"/>
  <c r="L894" i="4" s="1"/>
  <c r="M894" i="4" s="1"/>
  <c r="N894" i="4" s="1"/>
  <c r="M893" i="4"/>
  <c r="N893" i="4" s="1"/>
  <c r="G896" i="4"/>
  <c r="H895" i="4"/>
  <c r="I895" i="4" s="1"/>
  <c r="J895" i="4" s="1"/>
  <c r="M895" i="6" l="1"/>
  <c r="N895" i="6" s="1"/>
  <c r="K896" i="6"/>
  <c r="L896" i="6" s="1"/>
  <c r="J897" i="6"/>
  <c r="T72" i="6"/>
  <c r="K895" i="4"/>
  <c r="L895" i="4" s="1"/>
  <c r="G897" i="4"/>
  <c r="H896" i="4"/>
  <c r="I896" i="4" s="1"/>
  <c r="J896" i="4" s="1"/>
  <c r="M896" i="6" l="1"/>
  <c r="N896" i="6" s="1"/>
  <c r="L897" i="6"/>
  <c r="K897" i="6"/>
  <c r="J898" i="6"/>
  <c r="T79" i="4"/>
  <c r="K896" i="4"/>
  <c r="L896" i="4" s="1"/>
  <c r="M895" i="4"/>
  <c r="N895" i="4" s="1"/>
  <c r="G898" i="4"/>
  <c r="H897" i="4"/>
  <c r="I897" i="4" s="1"/>
  <c r="J897" i="4" s="1"/>
  <c r="J899" i="6" l="1"/>
  <c r="L898" i="6"/>
  <c r="M898" i="6" s="1"/>
  <c r="N898" i="6" s="1"/>
  <c r="K898" i="6"/>
  <c r="M897" i="6"/>
  <c r="N897" i="6" s="1"/>
  <c r="K897" i="4"/>
  <c r="L897" i="4" s="1"/>
  <c r="M896" i="4"/>
  <c r="N896" i="4" s="1"/>
  <c r="G899" i="4"/>
  <c r="H898" i="4"/>
  <c r="I898" i="4" s="1"/>
  <c r="J898" i="4" s="1"/>
  <c r="J900" i="6" l="1"/>
  <c r="K899" i="6"/>
  <c r="L899" i="6" s="1"/>
  <c r="K898" i="4"/>
  <c r="L898" i="4" s="1"/>
  <c r="M897" i="4"/>
  <c r="N897" i="4" s="1"/>
  <c r="G900" i="4"/>
  <c r="H899" i="4"/>
  <c r="I899" i="4" s="1"/>
  <c r="J899" i="4" s="1"/>
  <c r="T80" i="4" s="1"/>
  <c r="M899" i="6" l="1"/>
  <c r="N899" i="6" s="1"/>
  <c r="K900" i="6"/>
  <c r="L900" i="6" s="1"/>
  <c r="J901" i="6"/>
  <c r="K899" i="4"/>
  <c r="L899" i="4" s="1"/>
  <c r="M898" i="4"/>
  <c r="N898" i="4" s="1"/>
  <c r="G901" i="4"/>
  <c r="H900" i="4"/>
  <c r="I900" i="4" s="1"/>
  <c r="J900" i="4" s="1"/>
  <c r="M900" i="6" l="1"/>
  <c r="N900" i="6" s="1"/>
  <c r="K901" i="6"/>
  <c r="L901" i="6" s="1"/>
  <c r="M901" i="6" s="1"/>
  <c r="N901" i="6" s="1"/>
  <c r="J902" i="6"/>
  <c r="K900" i="4"/>
  <c r="L900" i="4" s="1"/>
  <c r="M900" i="4" s="1"/>
  <c r="N900" i="4" s="1"/>
  <c r="M899" i="4"/>
  <c r="N899" i="4" s="1"/>
  <c r="G902" i="4"/>
  <c r="H901" i="4"/>
  <c r="I901" i="4" s="1"/>
  <c r="J901" i="4" s="1"/>
  <c r="J903" i="6" l="1"/>
  <c r="K902" i="6"/>
  <c r="L902" i="6" s="1"/>
  <c r="K901" i="4"/>
  <c r="L901" i="4" s="1"/>
  <c r="G903" i="4"/>
  <c r="H902" i="4"/>
  <c r="I902" i="4" s="1"/>
  <c r="J902" i="4" s="1"/>
  <c r="M902" i="6" l="1"/>
  <c r="N902" i="6" s="1"/>
  <c r="J904" i="6"/>
  <c r="K903" i="6"/>
  <c r="L903" i="6"/>
  <c r="K902" i="4"/>
  <c r="L902" i="4" s="1"/>
  <c r="M902" i="4" s="1"/>
  <c r="N902" i="4" s="1"/>
  <c r="M901" i="4"/>
  <c r="N901" i="4" s="1"/>
  <c r="G904" i="4"/>
  <c r="H903" i="4"/>
  <c r="I903" i="4" s="1"/>
  <c r="J903" i="4" s="1"/>
  <c r="M903" i="6" l="1"/>
  <c r="N903" i="6" s="1"/>
  <c r="K904" i="6"/>
  <c r="L904" i="6" s="1"/>
  <c r="J905" i="6"/>
  <c r="T73" i="6"/>
  <c r="K903" i="4"/>
  <c r="L903" i="4" s="1"/>
  <c r="M903" i="4" s="1"/>
  <c r="N903" i="4" s="1"/>
  <c r="G905" i="4"/>
  <c r="H904" i="4"/>
  <c r="I904" i="4" s="1"/>
  <c r="J904" i="4" s="1"/>
  <c r="M904" i="6" l="1"/>
  <c r="N904" i="6" s="1"/>
  <c r="K905" i="6"/>
  <c r="L905" i="6" s="1"/>
  <c r="J906" i="6"/>
  <c r="K904" i="4"/>
  <c r="L904" i="4" s="1"/>
  <c r="M904" i="4" s="1"/>
  <c r="N904" i="4" s="1"/>
  <c r="G906" i="4"/>
  <c r="H905" i="4"/>
  <c r="I905" i="4" s="1"/>
  <c r="J905" i="4" s="1"/>
  <c r="M905" i="6" l="1"/>
  <c r="N905" i="6" s="1"/>
  <c r="J907" i="6"/>
  <c r="K906" i="6"/>
  <c r="L906" i="6" s="1"/>
  <c r="K905" i="4"/>
  <c r="L905" i="4" s="1"/>
  <c r="M905" i="4" s="1"/>
  <c r="N905" i="4" s="1"/>
  <c r="G907" i="4"/>
  <c r="H906" i="4"/>
  <c r="I906" i="4" s="1"/>
  <c r="J906" i="4" s="1"/>
  <c r="J908" i="6" l="1"/>
  <c r="K907" i="6"/>
  <c r="L907" i="6" s="1"/>
  <c r="M906" i="6"/>
  <c r="N906" i="6" s="1"/>
  <c r="K906" i="4"/>
  <c r="L906" i="4" s="1"/>
  <c r="M906" i="4" s="1"/>
  <c r="N906" i="4" s="1"/>
  <c r="G908" i="4"/>
  <c r="H907" i="4"/>
  <c r="I907" i="4" s="1"/>
  <c r="J907" i="4" s="1"/>
  <c r="K908" i="6" l="1"/>
  <c r="L908" i="6" s="1"/>
  <c r="J909" i="6"/>
  <c r="M907" i="6"/>
  <c r="N907" i="6" s="1"/>
  <c r="K907" i="4"/>
  <c r="L907" i="4" s="1"/>
  <c r="M907" i="4" s="1"/>
  <c r="N907" i="4" s="1"/>
  <c r="G909" i="4"/>
  <c r="H908" i="4"/>
  <c r="I908" i="4" s="1"/>
  <c r="J908" i="4" s="1"/>
  <c r="M908" i="6" l="1"/>
  <c r="N908" i="6" s="1"/>
  <c r="K909" i="6"/>
  <c r="L909" i="6" s="1"/>
  <c r="J910" i="6"/>
  <c r="K908" i="4"/>
  <c r="L908" i="4" s="1"/>
  <c r="G910" i="4"/>
  <c r="H909" i="4"/>
  <c r="I909" i="4" s="1"/>
  <c r="J909" i="4" s="1"/>
  <c r="T81" i="4" s="1"/>
  <c r="J911" i="6" l="1"/>
  <c r="L910" i="6"/>
  <c r="K910" i="6"/>
  <c r="M909" i="6"/>
  <c r="N909" i="6" s="1"/>
  <c r="K909" i="4"/>
  <c r="L909" i="4" s="1"/>
  <c r="M908" i="4"/>
  <c r="N908" i="4" s="1"/>
  <c r="G911" i="4"/>
  <c r="H910" i="4"/>
  <c r="I910" i="4" s="1"/>
  <c r="J910" i="4" s="1"/>
  <c r="J912" i="6" l="1"/>
  <c r="L911" i="6"/>
  <c r="K911" i="6"/>
  <c r="T74" i="6"/>
  <c r="M910" i="6"/>
  <c r="N910" i="6" s="1"/>
  <c r="K910" i="4"/>
  <c r="L910" i="4" s="1"/>
  <c r="M910" i="4" s="1"/>
  <c r="N910" i="4" s="1"/>
  <c r="M909" i="4"/>
  <c r="N909" i="4" s="1"/>
  <c r="G912" i="4"/>
  <c r="H911" i="4"/>
  <c r="I911" i="4" s="1"/>
  <c r="J911" i="4" s="1"/>
  <c r="K912" i="6" l="1"/>
  <c r="L912" i="6" s="1"/>
  <c r="J913" i="6"/>
  <c r="M911" i="6"/>
  <c r="N911" i="6" s="1"/>
  <c r="K911" i="4"/>
  <c r="L911" i="4" s="1"/>
  <c r="M911" i="4" s="1"/>
  <c r="N911" i="4" s="1"/>
  <c r="G913" i="4"/>
  <c r="H912" i="4"/>
  <c r="I912" i="4" s="1"/>
  <c r="J912" i="4" s="1"/>
  <c r="M912" i="6" l="1"/>
  <c r="N912" i="6" s="1"/>
  <c r="K913" i="6"/>
  <c r="L913" i="6" s="1"/>
  <c r="J914" i="6"/>
  <c r="T75" i="6"/>
  <c r="K912" i="4"/>
  <c r="L912" i="4" s="1"/>
  <c r="G914" i="4"/>
  <c r="H913" i="4"/>
  <c r="I913" i="4" s="1"/>
  <c r="J913" i="4" s="1"/>
  <c r="T82" i="4" s="1"/>
  <c r="J915" i="6" l="1"/>
  <c r="K914" i="6"/>
  <c r="L914" i="6" s="1"/>
  <c r="M913" i="6"/>
  <c r="N913" i="6" s="1"/>
  <c r="K913" i="4"/>
  <c r="L913" i="4" s="1"/>
  <c r="M912" i="4"/>
  <c r="N912" i="4" s="1"/>
  <c r="G915" i="4"/>
  <c r="H914" i="4"/>
  <c r="I914" i="4" s="1"/>
  <c r="J914" i="4" s="1"/>
  <c r="J916" i="6" l="1"/>
  <c r="K915" i="6"/>
  <c r="L915" i="6" s="1"/>
  <c r="T76" i="6"/>
  <c r="M914" i="6"/>
  <c r="N914" i="6" s="1"/>
  <c r="K914" i="4"/>
  <c r="L914" i="4" s="1"/>
  <c r="M913" i="4"/>
  <c r="N913" i="4" s="1"/>
  <c r="G916" i="4"/>
  <c r="H915" i="4"/>
  <c r="I915" i="4" s="1"/>
  <c r="J915" i="4" s="1"/>
  <c r="M915" i="6" l="1"/>
  <c r="N915" i="6" s="1"/>
  <c r="K916" i="6"/>
  <c r="L916" i="6" s="1"/>
  <c r="J917" i="6"/>
  <c r="K915" i="4"/>
  <c r="L915" i="4" s="1"/>
  <c r="M915" i="4" s="1"/>
  <c r="N915" i="4" s="1"/>
  <c r="M914" i="4"/>
  <c r="N914" i="4" s="1"/>
  <c r="G917" i="4"/>
  <c r="H916" i="4"/>
  <c r="I916" i="4" s="1"/>
  <c r="J916" i="4" s="1"/>
  <c r="M916" i="6" l="1"/>
  <c r="N916" i="6" s="1"/>
  <c r="K917" i="6"/>
  <c r="L917" i="6" s="1"/>
  <c r="J918" i="6"/>
  <c r="K916" i="4"/>
  <c r="L916" i="4" s="1"/>
  <c r="G918" i="4"/>
  <c r="H917" i="4"/>
  <c r="I917" i="4" s="1"/>
  <c r="J917" i="4" s="1"/>
  <c r="T83" i="4" s="1"/>
  <c r="J919" i="6" l="1"/>
  <c r="K918" i="6"/>
  <c r="L918" i="6" s="1"/>
  <c r="M917" i="6"/>
  <c r="N917" i="6" s="1"/>
  <c r="K917" i="4"/>
  <c r="L917" i="4" s="1"/>
  <c r="M916" i="4"/>
  <c r="N916" i="4" s="1"/>
  <c r="G919" i="4"/>
  <c r="H918" i="4"/>
  <c r="I918" i="4" s="1"/>
  <c r="J918" i="4" s="1"/>
  <c r="J920" i="6" l="1"/>
  <c r="K919" i="6"/>
  <c r="L919" i="6" s="1"/>
  <c r="M918" i="6"/>
  <c r="N918" i="6" s="1"/>
  <c r="K918" i="4"/>
  <c r="L918" i="4" s="1"/>
  <c r="M918" i="4" s="1"/>
  <c r="N918" i="4" s="1"/>
  <c r="M917" i="4"/>
  <c r="N917" i="4" s="1"/>
  <c r="G920" i="4"/>
  <c r="H919" i="4"/>
  <c r="I919" i="4" s="1"/>
  <c r="J919" i="4" s="1"/>
  <c r="K920" i="6" l="1"/>
  <c r="L920" i="6" s="1"/>
  <c r="J921" i="6"/>
  <c r="M919" i="6"/>
  <c r="N919" i="6" s="1"/>
  <c r="K919" i="4"/>
  <c r="L919" i="4" s="1"/>
  <c r="G921" i="4"/>
  <c r="H920" i="4"/>
  <c r="I920" i="4" s="1"/>
  <c r="J920" i="4" s="1"/>
  <c r="M920" i="6" l="1"/>
  <c r="N920" i="6" s="1"/>
  <c r="K921" i="6"/>
  <c r="L921" i="6" s="1"/>
  <c r="J922" i="6"/>
  <c r="T77" i="6"/>
  <c r="K920" i="4"/>
  <c r="L920" i="4" s="1"/>
  <c r="M920" i="4" s="1"/>
  <c r="N920" i="4" s="1"/>
  <c r="M919" i="4"/>
  <c r="N919" i="4" s="1"/>
  <c r="G922" i="4"/>
  <c r="H921" i="4"/>
  <c r="I921" i="4" s="1"/>
  <c r="J921" i="4" s="1"/>
  <c r="J923" i="6" l="1"/>
  <c r="K922" i="6"/>
  <c r="L922" i="6" s="1"/>
  <c r="M921" i="6"/>
  <c r="N921" i="6" s="1"/>
  <c r="K921" i="4"/>
  <c r="L921" i="4" s="1"/>
  <c r="G923" i="4"/>
  <c r="H922" i="4"/>
  <c r="I922" i="4" s="1"/>
  <c r="J922" i="4" s="1"/>
  <c r="J924" i="6" l="1"/>
  <c r="K923" i="6"/>
  <c r="L923" i="6" s="1"/>
  <c r="M922" i="6"/>
  <c r="N922" i="6" s="1"/>
  <c r="K922" i="4"/>
  <c r="L922" i="4" s="1"/>
  <c r="M922" i="4" s="1"/>
  <c r="N922" i="4" s="1"/>
  <c r="M921" i="4"/>
  <c r="N921" i="4" s="1"/>
  <c r="G924" i="4"/>
  <c r="H923" i="4"/>
  <c r="I923" i="4" s="1"/>
  <c r="J923" i="4" s="1"/>
  <c r="K924" i="6" l="1"/>
  <c r="L924" i="6" s="1"/>
  <c r="J925" i="6"/>
  <c r="M923" i="6"/>
  <c r="N923" i="6" s="1"/>
  <c r="K923" i="4"/>
  <c r="L923" i="4" s="1"/>
  <c r="M923" i="4" s="1"/>
  <c r="N923" i="4" s="1"/>
  <c r="G925" i="4"/>
  <c r="H924" i="4"/>
  <c r="I924" i="4" s="1"/>
  <c r="J924" i="4" s="1"/>
  <c r="M924" i="6" l="1"/>
  <c r="N924" i="6" s="1"/>
  <c r="K925" i="6"/>
  <c r="L925" i="6" s="1"/>
  <c r="J926" i="6"/>
  <c r="K924" i="4"/>
  <c r="L924" i="4" s="1"/>
  <c r="G926" i="4"/>
  <c r="H925" i="4"/>
  <c r="I925" i="4" s="1"/>
  <c r="J925" i="4" s="1"/>
  <c r="J927" i="6" l="1"/>
  <c r="K926" i="6"/>
  <c r="L926" i="6" s="1"/>
  <c r="M925" i="6"/>
  <c r="N925" i="6" s="1"/>
  <c r="K925" i="4"/>
  <c r="L925" i="4" s="1"/>
  <c r="M924" i="4"/>
  <c r="N924" i="4" s="1"/>
  <c r="G927" i="4"/>
  <c r="H926" i="4"/>
  <c r="I926" i="4" s="1"/>
  <c r="J926" i="4" s="1"/>
  <c r="J928" i="6" l="1"/>
  <c r="L927" i="6"/>
  <c r="M927" i="6" s="1"/>
  <c r="N927" i="6" s="1"/>
  <c r="K927" i="6"/>
  <c r="M926" i="6"/>
  <c r="N926" i="6" s="1"/>
  <c r="K926" i="4"/>
  <c r="L926" i="4" s="1"/>
  <c r="M926" i="4" s="1"/>
  <c r="N926" i="4" s="1"/>
  <c r="M925" i="4"/>
  <c r="N925" i="4" s="1"/>
  <c r="G928" i="4"/>
  <c r="H927" i="4"/>
  <c r="I927" i="4" s="1"/>
  <c r="J927" i="4" s="1"/>
  <c r="T84" i="4" s="1"/>
  <c r="K928" i="6" l="1"/>
  <c r="L928" i="6" s="1"/>
  <c r="J929" i="6"/>
  <c r="K927" i="4"/>
  <c r="L927" i="4" s="1"/>
  <c r="M927" i="4" s="1"/>
  <c r="N927" i="4" s="1"/>
  <c r="G929" i="4"/>
  <c r="H928" i="4"/>
  <c r="I928" i="4" s="1"/>
  <c r="J928" i="4" s="1"/>
  <c r="M928" i="6" l="1"/>
  <c r="N928" i="6" s="1"/>
  <c r="K929" i="6"/>
  <c r="L929" i="6" s="1"/>
  <c r="M929" i="6" s="1"/>
  <c r="N929" i="6" s="1"/>
  <c r="J930" i="6"/>
  <c r="K928" i="4"/>
  <c r="L928" i="4" s="1"/>
  <c r="G930" i="4"/>
  <c r="H929" i="4"/>
  <c r="I929" i="4" s="1"/>
  <c r="J929" i="4" s="1"/>
  <c r="J931" i="6" l="1"/>
  <c r="K930" i="6"/>
  <c r="L930" i="6" s="1"/>
  <c r="K929" i="4"/>
  <c r="L929" i="4" s="1"/>
  <c r="M929" i="4" s="1"/>
  <c r="N929" i="4" s="1"/>
  <c r="M928" i="4"/>
  <c r="N928" i="4" s="1"/>
  <c r="G931" i="4"/>
  <c r="H930" i="4"/>
  <c r="I930" i="4" s="1"/>
  <c r="J930" i="4" s="1"/>
  <c r="M930" i="6" l="1"/>
  <c r="N930" i="6" s="1"/>
  <c r="J932" i="6"/>
  <c r="K931" i="6"/>
  <c r="L931" i="6" s="1"/>
  <c r="K930" i="4"/>
  <c r="L930" i="4" s="1"/>
  <c r="M930" i="4" s="1"/>
  <c r="N930" i="4" s="1"/>
  <c r="G932" i="4"/>
  <c r="H931" i="4"/>
  <c r="I931" i="4" s="1"/>
  <c r="J931" i="4" s="1"/>
  <c r="M931" i="6" l="1"/>
  <c r="N931" i="6" s="1"/>
  <c r="K932" i="6"/>
  <c r="L932" i="6" s="1"/>
  <c r="J933" i="6"/>
  <c r="K931" i="4"/>
  <c r="L931" i="4" s="1"/>
  <c r="M931" i="4" s="1"/>
  <c r="N931" i="4" s="1"/>
  <c r="G933" i="4"/>
  <c r="H932" i="4"/>
  <c r="I932" i="4" s="1"/>
  <c r="J932" i="4" s="1"/>
  <c r="M932" i="6" l="1"/>
  <c r="N932" i="6" s="1"/>
  <c r="K933" i="6"/>
  <c r="L933" i="6" s="1"/>
  <c r="J934" i="6"/>
  <c r="K932" i="4"/>
  <c r="L932" i="4" s="1"/>
  <c r="G934" i="4"/>
  <c r="H933" i="4"/>
  <c r="I933" i="4" s="1"/>
  <c r="J933" i="4" s="1"/>
  <c r="J935" i="6" l="1"/>
  <c r="K934" i="6"/>
  <c r="L934" i="6" s="1"/>
  <c r="M934" i="6" s="1"/>
  <c r="N934" i="6" s="1"/>
  <c r="M933" i="6"/>
  <c r="N933" i="6" s="1"/>
  <c r="K933" i="4"/>
  <c r="L933" i="4" s="1"/>
  <c r="M932" i="4"/>
  <c r="N932" i="4" s="1"/>
  <c r="G935" i="4"/>
  <c r="H934" i="4"/>
  <c r="I934" i="4" s="1"/>
  <c r="J934" i="4" s="1"/>
  <c r="J936" i="6" l="1"/>
  <c r="K935" i="6"/>
  <c r="L935" i="6" s="1"/>
  <c r="T78" i="6"/>
  <c r="K934" i="4"/>
  <c r="L934" i="4" s="1"/>
  <c r="M934" i="4" s="1"/>
  <c r="N934" i="4" s="1"/>
  <c r="M933" i="4"/>
  <c r="N933" i="4" s="1"/>
  <c r="G936" i="4"/>
  <c r="H935" i="4"/>
  <c r="I935" i="4" s="1"/>
  <c r="J935" i="4" s="1"/>
  <c r="M935" i="6" l="1"/>
  <c r="N935" i="6" s="1"/>
  <c r="K936" i="6"/>
  <c r="L936" i="6" s="1"/>
  <c r="J937" i="6"/>
  <c r="T85" i="4"/>
  <c r="K935" i="4"/>
  <c r="L935" i="4" s="1"/>
  <c r="M935" i="4" s="1"/>
  <c r="N935" i="4" s="1"/>
  <c r="G937" i="4"/>
  <c r="H936" i="4"/>
  <c r="I936" i="4" s="1"/>
  <c r="J936" i="4" s="1"/>
  <c r="M936" i="6" l="1"/>
  <c r="N936" i="6" s="1"/>
  <c r="K937" i="6"/>
  <c r="L937" i="6" s="1"/>
  <c r="J938" i="6"/>
  <c r="K936" i="4"/>
  <c r="L936" i="4" s="1"/>
  <c r="G938" i="4"/>
  <c r="H937" i="4"/>
  <c r="I937" i="4" s="1"/>
  <c r="J937" i="4" s="1"/>
  <c r="J939" i="6" l="1"/>
  <c r="K938" i="6"/>
  <c r="L938" i="6" s="1"/>
  <c r="T79" i="6"/>
  <c r="M937" i="6"/>
  <c r="N937" i="6" s="1"/>
  <c r="K937" i="4"/>
  <c r="L937" i="4" s="1"/>
  <c r="M936" i="4"/>
  <c r="N936" i="4" s="1"/>
  <c r="G939" i="4"/>
  <c r="H938" i="4"/>
  <c r="I938" i="4" s="1"/>
  <c r="J938" i="4" s="1"/>
  <c r="J940" i="6" l="1"/>
  <c r="K939" i="6"/>
  <c r="L939" i="6" s="1"/>
  <c r="M938" i="6"/>
  <c r="N938" i="6" s="1"/>
  <c r="K938" i="4"/>
  <c r="L938" i="4" s="1"/>
  <c r="M937" i="4"/>
  <c r="N937" i="4" s="1"/>
  <c r="G940" i="4"/>
  <c r="H939" i="4"/>
  <c r="I939" i="4" s="1"/>
  <c r="J939" i="4" s="1"/>
  <c r="K940" i="6" l="1"/>
  <c r="L940" i="6" s="1"/>
  <c r="J941" i="6"/>
  <c r="M939" i="6"/>
  <c r="N939" i="6" s="1"/>
  <c r="K939" i="4"/>
  <c r="L939" i="4" s="1"/>
  <c r="M939" i="4" s="1"/>
  <c r="N939" i="4" s="1"/>
  <c r="M938" i="4"/>
  <c r="N938" i="4" s="1"/>
  <c r="G941" i="4"/>
  <c r="H940" i="4"/>
  <c r="I940" i="4" s="1"/>
  <c r="J940" i="4" s="1"/>
  <c r="M940" i="6" l="1"/>
  <c r="N940" i="6" s="1"/>
  <c r="K941" i="6"/>
  <c r="L941" i="6" s="1"/>
  <c r="J942" i="6"/>
  <c r="K940" i="4"/>
  <c r="L940" i="4" s="1"/>
  <c r="G942" i="4"/>
  <c r="H941" i="4"/>
  <c r="I941" i="4" s="1"/>
  <c r="J941" i="4" s="1"/>
  <c r="J943" i="6" l="1"/>
  <c r="K942" i="6"/>
  <c r="L942" i="6" s="1"/>
  <c r="M941" i="6"/>
  <c r="N941" i="6" s="1"/>
  <c r="K941" i="4"/>
  <c r="L941" i="4" s="1"/>
  <c r="M940" i="4"/>
  <c r="N940" i="4" s="1"/>
  <c r="G943" i="4"/>
  <c r="H942" i="4"/>
  <c r="I942" i="4" s="1"/>
  <c r="J942" i="4" s="1"/>
  <c r="J944" i="6" l="1"/>
  <c r="L943" i="6"/>
  <c r="K943" i="6"/>
  <c r="T80" i="6"/>
  <c r="M942" i="6"/>
  <c r="N942" i="6" s="1"/>
  <c r="K942" i="4"/>
  <c r="L942" i="4" s="1"/>
  <c r="M942" i="4" s="1"/>
  <c r="N942" i="4" s="1"/>
  <c r="M941" i="4"/>
  <c r="N941" i="4" s="1"/>
  <c r="G944" i="4"/>
  <c r="H943" i="4"/>
  <c r="I943" i="4" s="1"/>
  <c r="J943" i="4" s="1"/>
  <c r="K944" i="6" l="1"/>
  <c r="L944" i="6" s="1"/>
  <c r="J945" i="6"/>
  <c r="M943" i="6"/>
  <c r="N943" i="6" s="1"/>
  <c r="K943" i="4"/>
  <c r="L943" i="4" s="1"/>
  <c r="M943" i="4" s="1"/>
  <c r="N943" i="4" s="1"/>
  <c r="G945" i="4"/>
  <c r="H944" i="4"/>
  <c r="I944" i="4" s="1"/>
  <c r="J944" i="4" s="1"/>
  <c r="M944" i="6" l="1"/>
  <c r="N944" i="6" s="1"/>
  <c r="K945" i="6"/>
  <c r="L945" i="6" s="1"/>
  <c r="M945" i="6" s="1"/>
  <c r="N945" i="6" s="1"/>
  <c r="J946" i="6"/>
  <c r="K944" i="4"/>
  <c r="L944" i="4" s="1"/>
  <c r="G946" i="4"/>
  <c r="H945" i="4"/>
  <c r="I945" i="4" s="1"/>
  <c r="J945" i="4" s="1"/>
  <c r="J947" i="6" l="1"/>
  <c r="K946" i="6"/>
  <c r="L946" i="6" s="1"/>
  <c r="K945" i="4"/>
  <c r="L945" i="4" s="1"/>
  <c r="M944" i="4"/>
  <c r="N944" i="4" s="1"/>
  <c r="G947" i="4"/>
  <c r="H946" i="4"/>
  <c r="I946" i="4" s="1"/>
  <c r="J946" i="4" s="1"/>
  <c r="M946" i="6" l="1"/>
  <c r="N946" i="6" s="1"/>
  <c r="J948" i="6"/>
  <c r="K947" i="6"/>
  <c r="L947" i="6" s="1"/>
  <c r="T86" i="4"/>
  <c r="K946" i="4"/>
  <c r="L946" i="4" s="1"/>
  <c r="M945" i="4"/>
  <c r="N945" i="4" s="1"/>
  <c r="G948" i="4"/>
  <c r="H947" i="4"/>
  <c r="I947" i="4" s="1"/>
  <c r="J947" i="4" s="1"/>
  <c r="K948" i="6" l="1"/>
  <c r="L948" i="6" s="1"/>
  <c r="J949" i="6"/>
  <c r="M947" i="6"/>
  <c r="N947" i="6" s="1"/>
  <c r="K947" i="4"/>
  <c r="L947" i="4" s="1"/>
  <c r="M947" i="4" s="1"/>
  <c r="N947" i="4" s="1"/>
  <c r="M946" i="4"/>
  <c r="N946" i="4" s="1"/>
  <c r="G949" i="4"/>
  <c r="H948" i="4"/>
  <c r="I948" i="4" s="1"/>
  <c r="J948" i="4" s="1"/>
  <c r="T87" i="4" s="1"/>
  <c r="M948" i="6" l="1"/>
  <c r="N948" i="6" s="1"/>
  <c r="K949" i="6"/>
  <c r="L949" i="6" s="1"/>
  <c r="J950" i="6"/>
  <c r="T81" i="6"/>
  <c r="K948" i="4"/>
  <c r="L948" i="4" s="1"/>
  <c r="M948" i="4" s="1"/>
  <c r="N948" i="4" s="1"/>
  <c r="G950" i="4"/>
  <c r="H949" i="4"/>
  <c r="I949" i="4" s="1"/>
  <c r="J949" i="4" s="1"/>
  <c r="J951" i="6" l="1"/>
  <c r="K950" i="6"/>
  <c r="L950" i="6" s="1"/>
  <c r="M950" i="6" s="1"/>
  <c r="N950" i="6" s="1"/>
  <c r="T82" i="6"/>
  <c r="M949" i="6"/>
  <c r="N949" i="6" s="1"/>
  <c r="K949" i="4"/>
  <c r="L949" i="4" s="1"/>
  <c r="M949" i="4" s="1"/>
  <c r="N949" i="4" s="1"/>
  <c r="G951" i="4"/>
  <c r="H950" i="4"/>
  <c r="I950" i="4" s="1"/>
  <c r="J950" i="4" s="1"/>
  <c r="J952" i="6" l="1"/>
  <c r="K951" i="6"/>
  <c r="L951" i="6" s="1"/>
  <c r="K950" i="4"/>
  <c r="L950" i="4" s="1"/>
  <c r="M950" i="4" s="1"/>
  <c r="N950" i="4" s="1"/>
  <c r="G952" i="4"/>
  <c r="H951" i="4"/>
  <c r="I951" i="4" s="1"/>
  <c r="J951" i="4" s="1"/>
  <c r="K952" i="6" l="1"/>
  <c r="L952" i="6" s="1"/>
  <c r="J953" i="6"/>
  <c r="M951" i="6"/>
  <c r="N951" i="6" s="1"/>
  <c r="T88" i="4"/>
  <c r="K951" i="4"/>
  <c r="L951" i="4" s="1"/>
  <c r="M951" i="4" s="1"/>
  <c r="N951" i="4" s="1"/>
  <c r="G953" i="4"/>
  <c r="H952" i="4"/>
  <c r="I952" i="4" s="1"/>
  <c r="J952" i="4" s="1"/>
  <c r="M952" i="6" l="1"/>
  <c r="N952" i="6" s="1"/>
  <c r="L953" i="6"/>
  <c r="K953" i="6"/>
  <c r="J954" i="6"/>
  <c r="K952" i="4"/>
  <c r="L952" i="4" s="1"/>
  <c r="M952" i="4" s="1"/>
  <c r="N952" i="4" s="1"/>
  <c r="G954" i="4"/>
  <c r="H953" i="4"/>
  <c r="I953" i="4" s="1"/>
  <c r="J953" i="4" s="1"/>
  <c r="J955" i="6" l="1"/>
  <c r="K954" i="6"/>
  <c r="L954" i="6" s="1"/>
  <c r="M954" i="6" s="1"/>
  <c r="N954" i="6" s="1"/>
  <c r="M953" i="6"/>
  <c r="N953" i="6" s="1"/>
  <c r="K953" i="4"/>
  <c r="L953" i="4" s="1"/>
  <c r="M953" i="4" s="1"/>
  <c r="N953" i="4" s="1"/>
  <c r="G955" i="4"/>
  <c r="H954" i="4"/>
  <c r="I954" i="4" s="1"/>
  <c r="J954" i="4" s="1"/>
  <c r="T89" i="4" s="1"/>
  <c r="J956" i="6" l="1"/>
  <c r="K955" i="6"/>
  <c r="L955" i="6" s="1"/>
  <c r="M955" i="6" s="1"/>
  <c r="N955" i="6" s="1"/>
  <c r="K954" i="4"/>
  <c r="L954" i="4" s="1"/>
  <c r="G956" i="4"/>
  <c r="H955" i="4"/>
  <c r="I955" i="4" s="1"/>
  <c r="J955" i="4" s="1"/>
  <c r="K956" i="6" l="1"/>
  <c r="L956" i="6" s="1"/>
  <c r="J957" i="6"/>
  <c r="K955" i="4"/>
  <c r="L955" i="4" s="1"/>
  <c r="M955" i="4" s="1"/>
  <c r="N955" i="4" s="1"/>
  <c r="M954" i="4"/>
  <c r="N954" i="4" s="1"/>
  <c r="G957" i="4"/>
  <c r="H956" i="4"/>
  <c r="I956" i="4" s="1"/>
  <c r="J956" i="4" s="1"/>
  <c r="M956" i="6" l="1"/>
  <c r="N956" i="6" s="1"/>
  <c r="K957" i="6"/>
  <c r="L957" i="6" s="1"/>
  <c r="J958" i="6"/>
  <c r="K956" i="4"/>
  <c r="L956" i="4" s="1"/>
  <c r="M956" i="4" s="1"/>
  <c r="N956" i="4" s="1"/>
  <c r="G958" i="4"/>
  <c r="H957" i="4"/>
  <c r="I957" i="4" s="1"/>
  <c r="J957" i="4" s="1"/>
  <c r="T90" i="4" s="1"/>
  <c r="J959" i="6" l="1"/>
  <c r="K958" i="6"/>
  <c r="L958" i="6" s="1"/>
  <c r="M957" i="6"/>
  <c r="N957" i="6" s="1"/>
  <c r="K957" i="4"/>
  <c r="L957" i="4" s="1"/>
  <c r="G959" i="4"/>
  <c r="H958" i="4"/>
  <c r="I958" i="4" s="1"/>
  <c r="J958" i="4" s="1"/>
  <c r="M958" i="6" l="1"/>
  <c r="N958" i="6" s="1"/>
  <c r="J960" i="6"/>
  <c r="K959" i="6"/>
  <c r="L959" i="6" s="1"/>
  <c r="K958" i="4"/>
  <c r="L958" i="4" s="1"/>
  <c r="M958" i="4" s="1"/>
  <c r="N958" i="4" s="1"/>
  <c r="M957" i="4"/>
  <c r="N957" i="4" s="1"/>
  <c r="G960" i="4"/>
  <c r="H959" i="4"/>
  <c r="I959" i="4" s="1"/>
  <c r="J959" i="4" s="1"/>
  <c r="T91" i="4" s="1"/>
  <c r="K960" i="6" l="1"/>
  <c r="L960" i="6" s="1"/>
  <c r="J961" i="6"/>
  <c r="M959" i="6"/>
  <c r="N959" i="6" s="1"/>
  <c r="K959" i="4"/>
  <c r="L959" i="4" s="1"/>
  <c r="M959" i="4" s="1"/>
  <c r="N959" i="4" s="1"/>
  <c r="G961" i="4"/>
  <c r="H960" i="4"/>
  <c r="I960" i="4" s="1"/>
  <c r="J960" i="4" s="1"/>
  <c r="M960" i="6" l="1"/>
  <c r="N960" i="6" s="1"/>
  <c r="K961" i="6"/>
  <c r="L961" i="6" s="1"/>
  <c r="J962" i="6"/>
  <c r="K960" i="4"/>
  <c r="L960" i="4" s="1"/>
  <c r="G962" i="4"/>
  <c r="H961" i="4"/>
  <c r="I961" i="4" s="1"/>
  <c r="J961" i="4" s="1"/>
  <c r="M961" i="6" l="1"/>
  <c r="N961" i="6" s="1"/>
  <c r="J963" i="6"/>
  <c r="K962" i="6"/>
  <c r="L962" i="6" s="1"/>
  <c r="K961" i="4"/>
  <c r="L961" i="4" s="1"/>
  <c r="M960" i="4"/>
  <c r="N960" i="4" s="1"/>
  <c r="G963" i="4"/>
  <c r="H962" i="4"/>
  <c r="I962" i="4" s="1"/>
  <c r="J962" i="4" s="1"/>
  <c r="T92" i="4" s="1"/>
  <c r="J964" i="6" l="1"/>
  <c r="K963" i="6"/>
  <c r="L963" i="6" s="1"/>
  <c r="M962" i="6"/>
  <c r="N962" i="6" s="1"/>
  <c r="K962" i="4"/>
  <c r="L962" i="4" s="1"/>
  <c r="M961" i="4"/>
  <c r="N961" i="4" s="1"/>
  <c r="G964" i="4"/>
  <c r="H963" i="4"/>
  <c r="I963" i="4" s="1"/>
  <c r="J963" i="4" s="1"/>
  <c r="K964" i="6" l="1"/>
  <c r="L964" i="6" s="1"/>
  <c r="J965" i="6"/>
  <c r="M963" i="6"/>
  <c r="N963" i="6" s="1"/>
  <c r="K963" i="4"/>
  <c r="L963" i="4" s="1"/>
  <c r="M963" i="4" s="1"/>
  <c r="N963" i="4" s="1"/>
  <c r="M962" i="4"/>
  <c r="N962" i="4" s="1"/>
  <c r="G965" i="4"/>
  <c r="H964" i="4"/>
  <c r="I964" i="4" s="1"/>
  <c r="J964" i="4" s="1"/>
  <c r="M964" i="6" l="1"/>
  <c r="N964" i="6" s="1"/>
  <c r="K965" i="6"/>
  <c r="L965" i="6" s="1"/>
  <c r="J966" i="6"/>
  <c r="K964" i="4"/>
  <c r="L964" i="4" s="1"/>
  <c r="G966" i="4"/>
  <c r="H965" i="4"/>
  <c r="I965" i="4" s="1"/>
  <c r="J965" i="4" s="1"/>
  <c r="J967" i="6" l="1"/>
  <c r="K966" i="6"/>
  <c r="L966" i="6" s="1"/>
  <c r="M966" i="6" s="1"/>
  <c r="N966" i="6" s="1"/>
  <c r="M965" i="6"/>
  <c r="N965" i="6" s="1"/>
  <c r="K965" i="4"/>
  <c r="L965" i="4" s="1"/>
  <c r="M964" i="4"/>
  <c r="N964" i="4" s="1"/>
  <c r="G967" i="4"/>
  <c r="H966" i="4"/>
  <c r="I966" i="4" s="1"/>
  <c r="J966" i="4" s="1"/>
  <c r="J968" i="6" l="1"/>
  <c r="K967" i="6"/>
  <c r="L967" i="6" s="1"/>
  <c r="M967" i="6" s="1"/>
  <c r="N967" i="6" s="1"/>
  <c r="K966" i="4"/>
  <c r="L966" i="4" s="1"/>
  <c r="M966" i="4" s="1"/>
  <c r="N966" i="4" s="1"/>
  <c r="M965" i="4"/>
  <c r="N965" i="4" s="1"/>
  <c r="G968" i="4"/>
  <c r="H967" i="4"/>
  <c r="I967" i="4" s="1"/>
  <c r="J967" i="4" s="1"/>
  <c r="K968" i="6" l="1"/>
  <c r="L968" i="6" s="1"/>
  <c r="J969" i="6"/>
  <c r="K967" i="4"/>
  <c r="L967" i="4" s="1"/>
  <c r="M967" i="4" s="1"/>
  <c r="N967" i="4" s="1"/>
  <c r="G969" i="4"/>
  <c r="H968" i="4"/>
  <c r="I968" i="4" s="1"/>
  <c r="J968" i="4" s="1"/>
  <c r="M968" i="6" l="1"/>
  <c r="N968" i="6" s="1"/>
  <c r="K969" i="6"/>
  <c r="L969" i="6" s="1"/>
  <c r="M969" i="6" s="1"/>
  <c r="N969" i="6" s="1"/>
  <c r="J970" i="6"/>
  <c r="K968" i="4"/>
  <c r="L968" i="4" s="1"/>
  <c r="G970" i="4"/>
  <c r="H969" i="4"/>
  <c r="I969" i="4" s="1"/>
  <c r="J969" i="4" s="1"/>
  <c r="J971" i="6" l="1"/>
  <c r="K970" i="6"/>
  <c r="L970" i="6" s="1"/>
  <c r="K969" i="4"/>
  <c r="L969" i="4" s="1"/>
  <c r="M968" i="4"/>
  <c r="N968" i="4" s="1"/>
  <c r="G971" i="4"/>
  <c r="H970" i="4"/>
  <c r="I970" i="4" s="1"/>
  <c r="J970" i="4" s="1"/>
  <c r="M970" i="6" l="1"/>
  <c r="N970" i="6" s="1"/>
  <c r="J972" i="6"/>
  <c r="K971" i="6"/>
  <c r="L971" i="6" s="1"/>
  <c r="K970" i="4"/>
  <c r="L970" i="4" s="1"/>
  <c r="M969" i="4"/>
  <c r="N969" i="4" s="1"/>
  <c r="G972" i="4"/>
  <c r="H971" i="4"/>
  <c r="I971" i="4" s="1"/>
  <c r="J971" i="4" s="1"/>
  <c r="M971" i="6" l="1"/>
  <c r="N971" i="6" s="1"/>
  <c r="K972" i="6"/>
  <c r="L972" i="6" s="1"/>
  <c r="J973" i="6"/>
  <c r="K971" i="4"/>
  <c r="L971" i="4" s="1"/>
  <c r="M971" i="4" s="1"/>
  <c r="N971" i="4" s="1"/>
  <c r="M970" i="4"/>
  <c r="N970" i="4" s="1"/>
  <c r="G973" i="4"/>
  <c r="H972" i="4"/>
  <c r="I972" i="4" s="1"/>
  <c r="J972" i="4" s="1"/>
  <c r="M972" i="6" l="1"/>
  <c r="N972" i="6" s="1"/>
  <c r="K973" i="6"/>
  <c r="L973" i="6" s="1"/>
  <c r="J974" i="6"/>
  <c r="K972" i="4"/>
  <c r="L972" i="4" s="1"/>
  <c r="G974" i="4"/>
  <c r="H973" i="4"/>
  <c r="I973" i="4" s="1"/>
  <c r="J973" i="4" s="1"/>
  <c r="J975" i="6" l="1"/>
  <c r="K974" i="6"/>
  <c r="L974" i="6" s="1"/>
  <c r="M973" i="6"/>
  <c r="N973" i="6" s="1"/>
  <c r="K973" i="4"/>
  <c r="L973" i="4" s="1"/>
  <c r="M973" i="4" s="1"/>
  <c r="N973" i="4" s="1"/>
  <c r="M972" i="4"/>
  <c r="N972" i="4" s="1"/>
  <c r="G975" i="4"/>
  <c r="H974" i="4"/>
  <c r="I974" i="4" s="1"/>
  <c r="J974" i="4" s="1"/>
  <c r="J976" i="6" l="1"/>
  <c r="K975" i="6"/>
  <c r="L975" i="6" s="1"/>
  <c r="M974" i="6"/>
  <c r="N974" i="6" s="1"/>
  <c r="K974" i="4"/>
  <c r="L974" i="4" s="1"/>
  <c r="G976" i="4"/>
  <c r="H975" i="4"/>
  <c r="I975" i="4" s="1"/>
  <c r="J975" i="4" s="1"/>
  <c r="K976" i="6" l="1"/>
  <c r="L976" i="6" s="1"/>
  <c r="J977" i="6"/>
  <c r="M975" i="6"/>
  <c r="N975" i="6" s="1"/>
  <c r="K975" i="4"/>
  <c r="L975" i="4" s="1"/>
  <c r="M974" i="4"/>
  <c r="N974" i="4" s="1"/>
  <c r="G977" i="4"/>
  <c r="H976" i="4"/>
  <c r="I976" i="4" s="1"/>
  <c r="J976" i="4" s="1"/>
  <c r="M976" i="6" l="1"/>
  <c r="N976" i="6" s="1"/>
  <c r="K977" i="6"/>
  <c r="L977" i="6" s="1"/>
  <c r="J978" i="6"/>
  <c r="K976" i="4"/>
  <c r="L976" i="4" s="1"/>
  <c r="M975" i="4"/>
  <c r="N975" i="4" s="1"/>
  <c r="G978" i="4"/>
  <c r="H977" i="4"/>
  <c r="I977" i="4" s="1"/>
  <c r="J977" i="4" s="1"/>
  <c r="J979" i="6" l="1"/>
  <c r="K978" i="6"/>
  <c r="L978" i="6" s="1"/>
  <c r="M977" i="6"/>
  <c r="N977" i="6" s="1"/>
  <c r="K977" i="4"/>
  <c r="L977" i="4" s="1"/>
  <c r="M977" i="4" s="1"/>
  <c r="N977" i="4" s="1"/>
  <c r="M976" i="4"/>
  <c r="N976" i="4" s="1"/>
  <c r="G979" i="4"/>
  <c r="H978" i="4"/>
  <c r="I978" i="4" s="1"/>
  <c r="J978" i="4" s="1"/>
  <c r="J980" i="6" l="1"/>
  <c r="K979" i="6"/>
  <c r="L979" i="6" s="1"/>
  <c r="M978" i="6"/>
  <c r="N978" i="6" s="1"/>
  <c r="K978" i="4"/>
  <c r="L978" i="4" s="1"/>
  <c r="M978" i="4" s="1"/>
  <c r="N978" i="4" s="1"/>
  <c r="G980" i="4"/>
  <c r="H979" i="4"/>
  <c r="I979" i="4" s="1"/>
  <c r="J979" i="4" s="1"/>
  <c r="K980" i="6" l="1"/>
  <c r="L980" i="6" s="1"/>
  <c r="J981" i="6"/>
  <c r="M979" i="6"/>
  <c r="N979" i="6" s="1"/>
  <c r="K979" i="4"/>
  <c r="L979" i="4" s="1"/>
  <c r="M979" i="4" s="1"/>
  <c r="N979" i="4" s="1"/>
  <c r="G981" i="4"/>
  <c r="H980" i="4"/>
  <c r="I980" i="4" s="1"/>
  <c r="J980" i="4" s="1"/>
  <c r="M980" i="6" l="1"/>
  <c r="N980" i="6" s="1"/>
  <c r="K981" i="6"/>
  <c r="L981" i="6" s="1"/>
  <c r="J982" i="6"/>
  <c r="K980" i="4"/>
  <c r="L980" i="4" s="1"/>
  <c r="G982" i="4"/>
  <c r="H981" i="4"/>
  <c r="I981" i="4" s="1"/>
  <c r="J981" i="4" s="1"/>
  <c r="J983" i="6" l="1"/>
  <c r="K982" i="6"/>
  <c r="L982" i="6" s="1"/>
  <c r="M982" i="6" s="1"/>
  <c r="N982" i="6" s="1"/>
  <c r="M981" i="6"/>
  <c r="N981" i="6" s="1"/>
  <c r="K981" i="4"/>
  <c r="L981" i="4" s="1"/>
  <c r="M980" i="4"/>
  <c r="N980" i="4" s="1"/>
  <c r="G983" i="4"/>
  <c r="H982" i="4"/>
  <c r="I982" i="4" s="1"/>
  <c r="J982" i="4" s="1"/>
  <c r="J984" i="6" l="1"/>
  <c r="K983" i="6"/>
  <c r="L983" i="6" s="1"/>
  <c r="M983" i="6" s="1"/>
  <c r="N983" i="6" s="1"/>
  <c r="K982" i="4"/>
  <c r="L982" i="4" s="1"/>
  <c r="M982" i="4" s="1"/>
  <c r="N982" i="4" s="1"/>
  <c r="M981" i="4"/>
  <c r="N981" i="4" s="1"/>
  <c r="G984" i="4"/>
  <c r="H983" i="4"/>
  <c r="I983" i="4" s="1"/>
  <c r="J983" i="4" s="1"/>
  <c r="K984" i="6" l="1"/>
  <c r="L984" i="6" s="1"/>
  <c r="J985" i="6"/>
  <c r="K983" i="4"/>
  <c r="L983" i="4" s="1"/>
  <c r="M983" i="4" s="1"/>
  <c r="N983" i="4" s="1"/>
  <c r="G985" i="4"/>
  <c r="H984" i="4"/>
  <c r="I984" i="4" s="1"/>
  <c r="J984" i="4" s="1"/>
  <c r="M984" i="6" l="1"/>
  <c r="N984" i="6" s="1"/>
  <c r="K985" i="6"/>
  <c r="L985" i="6" s="1"/>
  <c r="J986" i="6"/>
  <c r="K984" i="4"/>
  <c r="L984" i="4" s="1"/>
  <c r="G986" i="4"/>
  <c r="H985" i="4"/>
  <c r="I985" i="4" s="1"/>
  <c r="J985" i="4" s="1"/>
  <c r="J987" i="6" l="1"/>
  <c r="K986" i="6"/>
  <c r="L986" i="6" s="1"/>
  <c r="M986" i="6" s="1"/>
  <c r="N986" i="6" s="1"/>
  <c r="T83" i="6"/>
  <c r="M985" i="6"/>
  <c r="N985" i="6" s="1"/>
  <c r="K985" i="4"/>
  <c r="L985" i="4" s="1"/>
  <c r="M984" i="4"/>
  <c r="N984" i="4" s="1"/>
  <c r="G987" i="4"/>
  <c r="H986" i="4"/>
  <c r="I986" i="4" s="1"/>
  <c r="J986" i="4" s="1"/>
  <c r="T93" i="4" s="1"/>
  <c r="J988" i="6" l="1"/>
  <c r="K987" i="6"/>
  <c r="L987" i="6" s="1"/>
  <c r="M987" i="6" s="1"/>
  <c r="N987" i="6" s="1"/>
  <c r="K986" i="4"/>
  <c r="L986" i="4" s="1"/>
  <c r="M985" i="4"/>
  <c r="N985" i="4" s="1"/>
  <c r="G988" i="4"/>
  <c r="H987" i="4"/>
  <c r="I987" i="4" s="1"/>
  <c r="J987" i="4" s="1"/>
  <c r="K988" i="6" l="1"/>
  <c r="L988" i="6" s="1"/>
  <c r="J989" i="6"/>
  <c r="K987" i="4"/>
  <c r="L987" i="4" s="1"/>
  <c r="M987" i="4" s="1"/>
  <c r="N987" i="4" s="1"/>
  <c r="M986" i="4"/>
  <c r="N986" i="4" s="1"/>
  <c r="G989" i="4"/>
  <c r="H988" i="4"/>
  <c r="I988" i="4" s="1"/>
  <c r="J988" i="4" s="1"/>
  <c r="M988" i="6" l="1"/>
  <c r="N988" i="6" s="1"/>
  <c r="K989" i="6"/>
  <c r="L989" i="6" s="1"/>
  <c r="M989" i="6" s="1"/>
  <c r="N989" i="6" s="1"/>
  <c r="J990" i="6"/>
  <c r="K988" i="4"/>
  <c r="L988" i="4" s="1"/>
  <c r="G990" i="4"/>
  <c r="H989" i="4"/>
  <c r="I989" i="4" s="1"/>
  <c r="J989" i="4" s="1"/>
  <c r="J991" i="6" l="1"/>
  <c r="K990" i="6"/>
  <c r="L990" i="6" s="1"/>
  <c r="K989" i="4"/>
  <c r="L989" i="4" s="1"/>
  <c r="M988" i="4"/>
  <c r="N988" i="4" s="1"/>
  <c r="G991" i="4"/>
  <c r="H990" i="4"/>
  <c r="I990" i="4" s="1"/>
  <c r="J990" i="4" s="1"/>
  <c r="M990" i="6" l="1"/>
  <c r="N990" i="6" s="1"/>
  <c r="J992" i="6"/>
  <c r="K991" i="6"/>
  <c r="L991" i="6" s="1"/>
  <c r="T84" i="6"/>
  <c r="K990" i="4"/>
  <c r="L990" i="4" s="1"/>
  <c r="M989" i="4"/>
  <c r="N989" i="4" s="1"/>
  <c r="G992" i="4"/>
  <c r="H991" i="4"/>
  <c r="I991" i="4" s="1"/>
  <c r="J991" i="4" s="1"/>
  <c r="M991" i="6" l="1"/>
  <c r="N991" i="6" s="1"/>
  <c r="K992" i="6"/>
  <c r="L992" i="6" s="1"/>
  <c r="J993" i="6"/>
  <c r="K991" i="4"/>
  <c r="L991" i="4" s="1"/>
  <c r="M991" i="4" s="1"/>
  <c r="N991" i="4" s="1"/>
  <c r="M990" i="4"/>
  <c r="N990" i="4" s="1"/>
  <c r="G993" i="4"/>
  <c r="H992" i="4"/>
  <c r="I992" i="4" s="1"/>
  <c r="J992" i="4" s="1"/>
  <c r="M992" i="6" l="1"/>
  <c r="N992" i="6" s="1"/>
  <c r="L993" i="6"/>
  <c r="K993" i="6"/>
  <c r="J994" i="6"/>
  <c r="K992" i="4"/>
  <c r="L992" i="4" s="1"/>
  <c r="G994" i="4"/>
  <c r="H993" i="4"/>
  <c r="I993" i="4" s="1"/>
  <c r="J993" i="4" s="1"/>
  <c r="J995" i="6" l="1"/>
  <c r="L994" i="6"/>
  <c r="K994" i="6"/>
  <c r="M993" i="6"/>
  <c r="N993" i="6" s="1"/>
  <c r="K993" i="4"/>
  <c r="L993" i="4" s="1"/>
  <c r="M992" i="4"/>
  <c r="N992" i="4" s="1"/>
  <c r="G995" i="4"/>
  <c r="H994" i="4"/>
  <c r="I994" i="4" s="1"/>
  <c r="J994" i="4" s="1"/>
  <c r="J996" i="6" l="1"/>
  <c r="L995" i="6"/>
  <c r="M995" i="6" s="1"/>
  <c r="N995" i="6" s="1"/>
  <c r="K995" i="6"/>
  <c r="M994" i="6"/>
  <c r="N994" i="6" s="1"/>
  <c r="K994" i="4"/>
  <c r="L994" i="4" s="1"/>
  <c r="M994" i="4" s="1"/>
  <c r="N994" i="4" s="1"/>
  <c r="M993" i="4"/>
  <c r="N993" i="4" s="1"/>
  <c r="G996" i="4"/>
  <c r="H995" i="4"/>
  <c r="I995" i="4" s="1"/>
  <c r="J995" i="4" s="1"/>
  <c r="K996" i="6" l="1"/>
  <c r="L996" i="6" s="1"/>
  <c r="J997" i="6"/>
  <c r="K995" i="4"/>
  <c r="L995" i="4" s="1"/>
  <c r="G997" i="4"/>
  <c r="H996" i="4"/>
  <c r="I996" i="4" s="1"/>
  <c r="J996" i="4" s="1"/>
  <c r="M996" i="6" l="1"/>
  <c r="N996" i="6" s="1"/>
  <c r="L997" i="6"/>
  <c r="M997" i="6" s="1"/>
  <c r="N997" i="6" s="1"/>
  <c r="K997" i="6"/>
  <c r="J998" i="6"/>
  <c r="K996" i="4"/>
  <c r="L996" i="4" s="1"/>
  <c r="M995" i="4"/>
  <c r="N995" i="4" s="1"/>
  <c r="G998" i="4"/>
  <c r="H997" i="4"/>
  <c r="I997" i="4" s="1"/>
  <c r="J997" i="4" s="1"/>
  <c r="J999" i="6" l="1"/>
  <c r="K998" i="6"/>
  <c r="L998" i="6" s="1"/>
  <c r="K997" i="4"/>
  <c r="L997" i="4" s="1"/>
  <c r="M996" i="4"/>
  <c r="N996" i="4" s="1"/>
  <c r="G999" i="4"/>
  <c r="H998" i="4"/>
  <c r="I998" i="4" s="1"/>
  <c r="J998" i="4" s="1"/>
  <c r="M998" i="6" l="1"/>
  <c r="N998" i="6" s="1"/>
  <c r="J1000" i="6"/>
  <c r="K999" i="6"/>
  <c r="L999" i="6" s="1"/>
  <c r="K998" i="4"/>
  <c r="L998" i="4" s="1"/>
  <c r="M998" i="4" s="1"/>
  <c r="N998" i="4" s="1"/>
  <c r="M997" i="4"/>
  <c r="N997" i="4" s="1"/>
  <c r="G1000" i="4"/>
  <c r="H999" i="4"/>
  <c r="I999" i="4" s="1"/>
  <c r="J999" i="4" s="1"/>
  <c r="T94" i="4" s="1"/>
  <c r="M999" i="6" l="1"/>
  <c r="N999" i="6" s="1"/>
  <c r="K1000" i="6"/>
  <c r="L1000" i="6" s="1"/>
  <c r="J1001" i="6"/>
  <c r="K999" i="4"/>
  <c r="L999" i="4" s="1"/>
  <c r="M999" i="4" s="1"/>
  <c r="N999" i="4" s="1"/>
  <c r="G1001" i="4"/>
  <c r="H1000" i="4"/>
  <c r="I1000" i="4" s="1"/>
  <c r="J1000" i="4" s="1"/>
  <c r="M1000" i="6" l="1"/>
  <c r="N1000" i="6" s="1"/>
  <c r="K1001" i="6"/>
  <c r="L1001" i="6" s="1"/>
  <c r="M1001" i="6" s="1"/>
  <c r="N1001" i="6" s="1"/>
  <c r="J1002" i="6"/>
  <c r="T85" i="6"/>
  <c r="K1000" i="4"/>
  <c r="L1000" i="4" s="1"/>
  <c r="G1002" i="4"/>
  <c r="H1001" i="4"/>
  <c r="I1001" i="4" s="1"/>
  <c r="J1001" i="4" s="1"/>
  <c r="J1003" i="6" l="1"/>
  <c r="K1002" i="6"/>
  <c r="L1002" i="6" s="1"/>
  <c r="K1001" i="4"/>
  <c r="L1001" i="4" s="1"/>
  <c r="M1000" i="4"/>
  <c r="N1000" i="4" s="1"/>
  <c r="G1003" i="4"/>
  <c r="H1002" i="4"/>
  <c r="I1002" i="4" s="1"/>
  <c r="J1002" i="4" s="1"/>
  <c r="M1002" i="6" l="1"/>
  <c r="N1002" i="6" s="1"/>
  <c r="J1004" i="6"/>
  <c r="K1003" i="6"/>
  <c r="L1003" i="6" s="1"/>
  <c r="K1002" i="4"/>
  <c r="L1002" i="4" s="1"/>
  <c r="M1002" i="4" s="1"/>
  <c r="N1002" i="4" s="1"/>
  <c r="M1001" i="4"/>
  <c r="N1001" i="4" s="1"/>
  <c r="G1004" i="4"/>
  <c r="H1003" i="4"/>
  <c r="I1003" i="4" s="1"/>
  <c r="J1003" i="4" s="1"/>
  <c r="M1003" i="6" l="1"/>
  <c r="N1003" i="6" s="1"/>
  <c r="K1004" i="6"/>
  <c r="L1004" i="6" s="1"/>
  <c r="J1005" i="6"/>
  <c r="K1003" i="4"/>
  <c r="L1003" i="4" s="1"/>
  <c r="M1003" i="4" s="1"/>
  <c r="N1003" i="4" s="1"/>
  <c r="G1005" i="4"/>
  <c r="H1004" i="4"/>
  <c r="I1004" i="4" s="1"/>
  <c r="J1004" i="4" s="1"/>
  <c r="T95" i="4" s="1"/>
  <c r="M1004" i="6" l="1"/>
  <c r="N1004" i="6" s="1"/>
  <c r="L1005" i="6"/>
  <c r="K1005" i="6"/>
  <c r="J1006" i="6"/>
  <c r="K1004" i="4"/>
  <c r="L1004" i="4" s="1"/>
  <c r="M1004" i="4" s="1"/>
  <c r="N1004" i="4" s="1"/>
  <c r="G1006" i="4"/>
  <c r="H1005" i="4"/>
  <c r="I1005" i="4" s="1"/>
  <c r="J1005" i="4" s="1"/>
  <c r="J1007" i="6" l="1"/>
  <c r="L1006" i="6"/>
  <c r="M1006" i="6" s="1"/>
  <c r="N1006" i="6" s="1"/>
  <c r="K1006" i="6"/>
  <c r="M1005" i="6"/>
  <c r="N1005" i="6" s="1"/>
  <c r="K1005" i="4"/>
  <c r="L1005" i="4" s="1"/>
  <c r="G1007" i="4"/>
  <c r="H1006" i="4"/>
  <c r="I1006" i="4" s="1"/>
  <c r="J1006" i="4" s="1"/>
  <c r="J1008" i="6" l="1"/>
  <c r="K1007" i="6"/>
  <c r="L1007" i="6" s="1"/>
  <c r="K1006" i="4"/>
  <c r="L1006" i="4" s="1"/>
  <c r="M1005" i="4"/>
  <c r="N1005" i="4" s="1"/>
  <c r="G1008" i="4"/>
  <c r="H1007" i="4"/>
  <c r="I1007" i="4" s="1"/>
  <c r="J1007" i="4" s="1"/>
  <c r="M1007" i="6" l="1"/>
  <c r="N1007" i="6" s="1"/>
  <c r="K1008" i="6"/>
  <c r="L1008" i="6" s="1"/>
  <c r="J1009" i="6"/>
  <c r="K1007" i="4"/>
  <c r="L1007" i="4" s="1"/>
  <c r="M1007" i="4" s="1"/>
  <c r="N1007" i="4" s="1"/>
  <c r="M1006" i="4"/>
  <c r="N1006" i="4" s="1"/>
  <c r="G1009" i="4"/>
  <c r="H1008" i="4"/>
  <c r="I1008" i="4" s="1"/>
  <c r="J1008" i="4" s="1"/>
  <c r="M1008" i="6" l="1"/>
  <c r="N1008" i="6" s="1"/>
  <c r="K1009" i="6"/>
  <c r="L1009" i="6" s="1"/>
  <c r="J1010" i="6"/>
  <c r="K1008" i="4"/>
  <c r="L1008" i="4" s="1"/>
  <c r="G1010" i="4"/>
  <c r="H1009" i="4"/>
  <c r="I1009" i="4" s="1"/>
  <c r="J1009" i="4" s="1"/>
  <c r="J1011" i="6" l="1"/>
  <c r="K1010" i="6"/>
  <c r="L1010" i="6" s="1"/>
  <c r="M1010" i="6" s="1"/>
  <c r="N1010" i="6" s="1"/>
  <c r="M1009" i="6"/>
  <c r="N1009" i="6" s="1"/>
  <c r="K1009" i="4"/>
  <c r="L1009" i="4" s="1"/>
  <c r="M1008" i="4"/>
  <c r="N1008" i="4" s="1"/>
  <c r="G1011" i="4"/>
  <c r="H1010" i="4"/>
  <c r="I1010" i="4" s="1"/>
  <c r="J1010" i="4" s="1"/>
  <c r="J1012" i="6" l="1"/>
  <c r="L1011" i="6"/>
  <c r="K1011" i="6"/>
  <c r="K1010" i="4"/>
  <c r="L1010" i="4" s="1"/>
  <c r="M1009" i="4"/>
  <c r="N1009" i="4" s="1"/>
  <c r="G1012" i="4"/>
  <c r="H1011" i="4"/>
  <c r="I1011" i="4" s="1"/>
  <c r="J1011" i="4" s="1"/>
  <c r="M1011" i="6" l="1"/>
  <c r="N1011" i="6" s="1"/>
  <c r="K1012" i="6"/>
  <c r="L1012" i="6" s="1"/>
  <c r="J1013" i="6"/>
  <c r="K1011" i="4"/>
  <c r="L1011" i="4" s="1"/>
  <c r="M1010" i="4"/>
  <c r="N1010" i="4" s="1"/>
  <c r="G1013" i="4"/>
  <c r="H1012" i="4"/>
  <c r="I1012" i="4" s="1"/>
  <c r="J1012" i="4" s="1"/>
  <c r="M1012" i="6" l="1"/>
  <c r="N1012" i="6" s="1"/>
  <c r="L1013" i="6"/>
  <c r="M1013" i="6" s="1"/>
  <c r="N1013" i="6" s="1"/>
  <c r="K1013" i="6"/>
  <c r="J1014" i="6"/>
  <c r="K1012" i="4"/>
  <c r="L1012" i="4" s="1"/>
  <c r="M1011" i="4"/>
  <c r="N1011" i="4" s="1"/>
  <c r="G1014" i="4"/>
  <c r="H1013" i="4"/>
  <c r="I1013" i="4" s="1"/>
  <c r="J1013" i="4" s="1"/>
  <c r="J1015" i="6" l="1"/>
  <c r="K1014" i="6"/>
  <c r="L1014" i="6" s="1"/>
  <c r="K1013" i="4"/>
  <c r="L1013" i="4" s="1"/>
  <c r="M1012" i="4"/>
  <c r="N1012" i="4" s="1"/>
  <c r="G1015" i="4"/>
  <c r="H1014" i="4"/>
  <c r="I1014" i="4" s="1"/>
  <c r="J1014" i="4" s="1"/>
  <c r="M1014" i="6" l="1"/>
  <c r="N1014" i="6" s="1"/>
  <c r="J1016" i="6"/>
  <c r="K1015" i="6"/>
  <c r="L1015" i="6" s="1"/>
  <c r="K1014" i="4"/>
  <c r="L1014" i="4" s="1"/>
  <c r="M1013" i="4"/>
  <c r="N1013" i="4" s="1"/>
  <c r="G1016" i="4"/>
  <c r="H1015" i="4"/>
  <c r="I1015" i="4" s="1"/>
  <c r="J1015" i="4" s="1"/>
  <c r="M1015" i="6" l="1"/>
  <c r="N1015" i="6" s="1"/>
  <c r="K1016" i="6"/>
  <c r="L1016" i="6" s="1"/>
  <c r="J1017" i="6"/>
  <c r="K1015" i="4"/>
  <c r="L1015" i="4" s="1"/>
  <c r="M1014" i="4"/>
  <c r="N1014" i="4" s="1"/>
  <c r="G1017" i="4"/>
  <c r="H1016" i="4"/>
  <c r="I1016" i="4" s="1"/>
  <c r="J1016" i="4" s="1"/>
  <c r="M1016" i="6" l="1"/>
  <c r="N1016" i="6" s="1"/>
  <c r="K1017" i="6"/>
  <c r="L1017" i="6" s="1"/>
  <c r="M1017" i="6" s="1"/>
  <c r="N1017" i="6" s="1"/>
  <c r="J1018" i="6"/>
  <c r="K1016" i="4"/>
  <c r="L1016" i="4" s="1"/>
  <c r="M1015" i="4"/>
  <c r="N1015" i="4" s="1"/>
  <c r="G1018" i="4"/>
  <c r="H1017" i="4"/>
  <c r="I1017" i="4" s="1"/>
  <c r="J1017" i="4" s="1"/>
  <c r="J1019" i="6" l="1"/>
  <c r="K1018" i="6"/>
  <c r="L1018" i="6" s="1"/>
  <c r="K1017" i="4"/>
  <c r="L1017" i="4" s="1"/>
  <c r="M1016" i="4"/>
  <c r="N1016" i="4" s="1"/>
  <c r="G1019" i="4"/>
  <c r="H1018" i="4"/>
  <c r="I1018" i="4" s="1"/>
  <c r="J1018" i="4" s="1"/>
  <c r="M1018" i="6" l="1"/>
  <c r="N1018" i="6" s="1"/>
  <c r="J1020" i="6"/>
  <c r="K1019" i="6"/>
  <c r="L1019" i="6" s="1"/>
  <c r="K1018" i="4"/>
  <c r="L1018" i="4" s="1"/>
  <c r="M1017" i="4"/>
  <c r="N1017" i="4" s="1"/>
  <c r="G1020" i="4"/>
  <c r="H1019" i="4"/>
  <c r="I1019" i="4" s="1"/>
  <c r="J1019" i="4" s="1"/>
  <c r="M1019" i="6" l="1"/>
  <c r="N1019" i="6" s="1"/>
  <c r="K1020" i="6"/>
  <c r="L1020" i="6" s="1"/>
  <c r="J1021" i="6"/>
  <c r="K1019" i="4"/>
  <c r="L1019" i="4" s="1"/>
  <c r="M1019" i="4" s="1"/>
  <c r="N1019" i="4" s="1"/>
  <c r="M1018" i="4"/>
  <c r="N1018" i="4" s="1"/>
  <c r="G1021" i="4"/>
  <c r="H1020" i="4"/>
  <c r="I1020" i="4" s="1"/>
  <c r="J1020" i="4" s="1"/>
  <c r="M1020" i="6" l="1"/>
  <c r="N1020" i="6" s="1"/>
  <c r="K1021" i="6"/>
  <c r="L1021" i="6" s="1"/>
  <c r="M1021" i="6" s="1"/>
  <c r="N1021" i="6" s="1"/>
  <c r="J1022" i="6"/>
  <c r="K1020" i="4"/>
  <c r="L1020" i="4" s="1"/>
  <c r="G1022" i="4"/>
  <c r="H1021" i="4"/>
  <c r="I1021" i="4" s="1"/>
  <c r="J1021" i="4" s="1"/>
  <c r="J1023" i="6" l="1"/>
  <c r="K1022" i="6"/>
  <c r="L1022" i="6" s="1"/>
  <c r="K1021" i="4"/>
  <c r="L1021" i="4" s="1"/>
  <c r="M1020" i="4"/>
  <c r="N1020" i="4" s="1"/>
  <c r="G1023" i="4"/>
  <c r="H1022" i="4"/>
  <c r="I1022" i="4" s="1"/>
  <c r="J1022" i="4" s="1"/>
  <c r="M1022" i="6" l="1"/>
  <c r="N1022" i="6" s="1"/>
  <c r="J1024" i="6"/>
  <c r="K1023" i="6"/>
  <c r="L1023" i="6" s="1"/>
  <c r="K1022" i="4"/>
  <c r="L1022" i="4" s="1"/>
  <c r="M1022" i="4" s="1"/>
  <c r="N1022" i="4" s="1"/>
  <c r="M1021" i="4"/>
  <c r="N1021" i="4" s="1"/>
  <c r="G1024" i="4"/>
  <c r="H1023" i="4"/>
  <c r="I1023" i="4" s="1"/>
  <c r="J1023" i="4" s="1"/>
  <c r="K1024" i="6" l="1"/>
  <c r="L1024" i="6" s="1"/>
  <c r="J1025" i="6"/>
  <c r="M1023" i="6"/>
  <c r="N1023" i="6" s="1"/>
  <c r="K1023" i="4"/>
  <c r="L1023" i="4" s="1"/>
  <c r="G1025" i="4"/>
  <c r="H1024" i="4"/>
  <c r="I1024" i="4" s="1"/>
  <c r="J1024" i="4" s="1"/>
  <c r="M1024" i="6" l="1"/>
  <c r="N1024" i="6" s="1"/>
  <c r="K1025" i="6"/>
  <c r="L1025" i="6" s="1"/>
  <c r="J1026" i="6"/>
  <c r="K1024" i="4"/>
  <c r="L1024" i="4" s="1"/>
  <c r="M1023" i="4"/>
  <c r="N1023" i="4" s="1"/>
  <c r="G1026" i="4"/>
  <c r="H1025" i="4"/>
  <c r="I1025" i="4" s="1"/>
  <c r="J1025" i="4" s="1"/>
  <c r="M1025" i="6" l="1"/>
  <c r="N1025" i="6" s="1"/>
  <c r="J1027" i="6"/>
  <c r="K1026" i="6"/>
  <c r="L1026" i="6" s="1"/>
  <c r="K1025" i="4"/>
  <c r="L1025" i="4" s="1"/>
  <c r="M1024" i="4"/>
  <c r="N1024" i="4" s="1"/>
  <c r="G1027" i="4"/>
  <c r="H1026" i="4"/>
  <c r="I1026" i="4" s="1"/>
  <c r="J1026" i="4" s="1"/>
  <c r="M1026" i="6" l="1"/>
  <c r="N1026" i="6" s="1"/>
  <c r="J1028" i="6"/>
  <c r="K1027" i="6"/>
  <c r="L1027" i="6" s="1"/>
  <c r="K1026" i="4"/>
  <c r="L1026" i="4" s="1"/>
  <c r="M1025" i="4"/>
  <c r="N1025" i="4" s="1"/>
  <c r="G1028" i="4"/>
  <c r="H1027" i="4"/>
  <c r="I1027" i="4" s="1"/>
  <c r="J1027" i="4" s="1"/>
  <c r="K1028" i="6" l="1"/>
  <c r="L1028" i="6" s="1"/>
  <c r="J1029" i="6"/>
  <c r="M1027" i="6"/>
  <c r="N1027" i="6" s="1"/>
  <c r="K1027" i="4"/>
  <c r="L1027" i="4" s="1"/>
  <c r="M1026" i="4"/>
  <c r="N1026" i="4" s="1"/>
  <c r="G1029" i="4"/>
  <c r="H1028" i="4"/>
  <c r="I1028" i="4" s="1"/>
  <c r="J1028" i="4" s="1"/>
  <c r="M1028" i="6" l="1"/>
  <c r="N1028" i="6" s="1"/>
  <c r="K1029" i="6"/>
  <c r="L1029" i="6" s="1"/>
  <c r="M1029" i="6" s="1"/>
  <c r="N1029" i="6" s="1"/>
  <c r="J1030" i="6"/>
  <c r="K1028" i="4"/>
  <c r="L1028" i="4" s="1"/>
  <c r="M1027" i="4"/>
  <c r="N1027" i="4" s="1"/>
  <c r="G1030" i="4"/>
  <c r="H1029" i="4"/>
  <c r="I1029" i="4" s="1"/>
  <c r="J1029" i="4" s="1"/>
  <c r="J1031" i="6" l="1"/>
  <c r="K1030" i="6"/>
  <c r="L1030" i="6" s="1"/>
  <c r="K1029" i="4"/>
  <c r="L1029" i="4" s="1"/>
  <c r="M1028" i="4"/>
  <c r="N1028" i="4" s="1"/>
  <c r="G1031" i="4"/>
  <c r="H1030" i="4"/>
  <c r="I1030" i="4" s="1"/>
  <c r="J1030" i="4" s="1"/>
  <c r="M1030" i="6" l="1"/>
  <c r="N1030" i="6" s="1"/>
  <c r="J1032" i="6"/>
  <c r="K1031" i="6"/>
  <c r="L1031" i="6" s="1"/>
  <c r="K1030" i="4"/>
  <c r="L1030" i="4" s="1"/>
  <c r="M1029" i="4"/>
  <c r="N1029" i="4" s="1"/>
  <c r="G1032" i="4"/>
  <c r="H1031" i="4"/>
  <c r="I1031" i="4" s="1"/>
  <c r="J1031" i="4" s="1"/>
  <c r="M1031" i="6" l="1"/>
  <c r="N1031" i="6" s="1"/>
  <c r="K1032" i="6"/>
  <c r="L1032" i="6" s="1"/>
  <c r="J1033" i="6"/>
  <c r="K1031" i="4"/>
  <c r="L1031" i="4" s="1"/>
  <c r="M1031" i="4" s="1"/>
  <c r="N1031" i="4" s="1"/>
  <c r="M1030" i="4"/>
  <c r="N1030" i="4" s="1"/>
  <c r="G1033" i="4"/>
  <c r="H1032" i="4"/>
  <c r="I1032" i="4" s="1"/>
  <c r="J1032" i="4" s="1"/>
  <c r="M1032" i="6" l="1"/>
  <c r="N1032" i="6" s="1"/>
  <c r="K1033" i="6"/>
  <c r="L1033" i="6" s="1"/>
  <c r="M1033" i="6" s="1"/>
  <c r="N1033" i="6" s="1"/>
  <c r="J1034" i="6"/>
  <c r="K1032" i="4"/>
  <c r="L1032" i="4" s="1"/>
  <c r="G1034" i="4"/>
  <c r="H1033" i="4"/>
  <c r="I1033" i="4" s="1"/>
  <c r="J1033" i="4" s="1"/>
  <c r="T96" i="4" s="1"/>
  <c r="J1035" i="6" l="1"/>
  <c r="K1034" i="6"/>
  <c r="L1034" i="6" s="1"/>
  <c r="T86" i="6"/>
  <c r="K1033" i="4"/>
  <c r="L1033" i="4" s="1"/>
  <c r="M1032" i="4"/>
  <c r="N1032" i="4" s="1"/>
  <c r="G1035" i="4"/>
  <c r="H1034" i="4"/>
  <c r="I1034" i="4" s="1"/>
  <c r="J1034" i="4" s="1"/>
  <c r="M1034" i="6" l="1"/>
  <c r="N1034" i="6" s="1"/>
  <c r="J1036" i="6"/>
  <c r="K1035" i="6"/>
  <c r="L1035" i="6" s="1"/>
  <c r="K1034" i="4"/>
  <c r="L1034" i="4" s="1"/>
  <c r="M1033" i="4"/>
  <c r="N1033" i="4" s="1"/>
  <c r="G1036" i="4"/>
  <c r="H1035" i="4"/>
  <c r="I1035" i="4" s="1"/>
  <c r="J1035" i="4" s="1"/>
  <c r="K1036" i="6" l="1"/>
  <c r="L1036" i="6" s="1"/>
  <c r="J1037" i="6"/>
  <c r="M1035" i="6"/>
  <c r="N1035" i="6" s="1"/>
  <c r="K1035" i="4"/>
  <c r="L1035" i="4" s="1"/>
  <c r="M1034" i="4"/>
  <c r="N1034" i="4" s="1"/>
  <c r="G1037" i="4"/>
  <c r="H1036" i="4"/>
  <c r="I1036" i="4" s="1"/>
  <c r="J1036" i="4" s="1"/>
  <c r="M1036" i="6" l="1"/>
  <c r="N1036" i="6" s="1"/>
  <c r="L1037" i="6"/>
  <c r="K1037" i="6"/>
  <c r="J1038" i="6"/>
  <c r="K1036" i="4"/>
  <c r="L1036" i="4" s="1"/>
  <c r="M1035" i="4"/>
  <c r="N1035" i="4" s="1"/>
  <c r="G1038" i="4"/>
  <c r="H1037" i="4"/>
  <c r="I1037" i="4" s="1"/>
  <c r="J1037" i="4" s="1"/>
  <c r="J1039" i="6" l="1"/>
  <c r="L1038" i="6"/>
  <c r="M1038" i="6" s="1"/>
  <c r="N1038" i="6" s="1"/>
  <c r="K1038" i="6"/>
  <c r="M1037" i="6"/>
  <c r="N1037" i="6" s="1"/>
  <c r="K1037" i="4"/>
  <c r="L1037" i="4" s="1"/>
  <c r="M1036" i="4"/>
  <c r="N1036" i="4" s="1"/>
  <c r="G1039" i="4"/>
  <c r="H1038" i="4"/>
  <c r="I1038" i="4" s="1"/>
  <c r="J1038" i="4" s="1"/>
  <c r="J1040" i="6" l="1"/>
  <c r="K1039" i="6"/>
  <c r="L1039" i="6" s="1"/>
  <c r="M1039" i="6" s="1"/>
  <c r="N1039" i="6" s="1"/>
  <c r="K1038" i="4"/>
  <c r="L1038" i="4" s="1"/>
  <c r="M1037" i="4"/>
  <c r="N1037" i="4" s="1"/>
  <c r="G1040" i="4"/>
  <c r="H1039" i="4"/>
  <c r="I1039" i="4" s="1"/>
  <c r="J1039" i="4" s="1"/>
  <c r="K1040" i="6" l="1"/>
  <c r="L1040" i="6" s="1"/>
  <c r="J1041" i="6"/>
  <c r="K1039" i="4"/>
  <c r="L1039" i="4" s="1"/>
  <c r="M1039" i="4" s="1"/>
  <c r="N1039" i="4" s="1"/>
  <c r="M1038" i="4"/>
  <c r="N1038" i="4" s="1"/>
  <c r="G1041" i="4"/>
  <c r="H1040" i="4"/>
  <c r="I1040" i="4" s="1"/>
  <c r="J1040" i="4" s="1"/>
  <c r="M1040" i="6" l="1"/>
  <c r="N1040" i="6" s="1"/>
  <c r="K1041" i="6"/>
  <c r="L1041" i="6" s="1"/>
  <c r="M1041" i="6" s="1"/>
  <c r="N1041" i="6" s="1"/>
  <c r="J1042" i="6"/>
  <c r="K1040" i="4"/>
  <c r="L1040" i="4" s="1"/>
  <c r="G1042" i="4"/>
  <c r="H1041" i="4"/>
  <c r="I1041" i="4" s="1"/>
  <c r="J1041" i="4" s="1"/>
  <c r="J1043" i="6" l="1"/>
  <c r="K1042" i="6"/>
  <c r="L1042" i="6" s="1"/>
  <c r="K1041" i="4"/>
  <c r="L1041" i="4" s="1"/>
  <c r="M1040" i="4"/>
  <c r="N1040" i="4" s="1"/>
  <c r="G1043" i="4"/>
  <c r="H1042" i="4"/>
  <c r="I1042" i="4" s="1"/>
  <c r="J1042" i="4" s="1"/>
  <c r="M1042" i="6" l="1"/>
  <c r="N1042" i="6" s="1"/>
  <c r="J1044" i="6"/>
  <c r="K1043" i="6"/>
  <c r="L1043" i="6" s="1"/>
  <c r="K1042" i="4"/>
  <c r="L1042" i="4" s="1"/>
  <c r="M1041" i="4"/>
  <c r="N1041" i="4" s="1"/>
  <c r="G1044" i="4"/>
  <c r="H1043" i="4"/>
  <c r="I1043" i="4" s="1"/>
  <c r="J1043" i="4" s="1"/>
  <c r="M1043" i="6" l="1"/>
  <c r="N1043" i="6" s="1"/>
  <c r="K1044" i="6"/>
  <c r="L1044" i="6" s="1"/>
  <c r="J1045" i="6"/>
  <c r="K1043" i="4"/>
  <c r="L1043" i="4" s="1"/>
  <c r="M1043" i="4" s="1"/>
  <c r="N1043" i="4" s="1"/>
  <c r="M1042" i="4"/>
  <c r="N1042" i="4" s="1"/>
  <c r="G1045" i="4"/>
  <c r="H1044" i="4"/>
  <c r="I1044" i="4" s="1"/>
  <c r="J1044" i="4" s="1"/>
  <c r="M1044" i="6" l="1"/>
  <c r="N1044" i="6" s="1"/>
  <c r="K1045" i="6"/>
  <c r="L1045" i="6" s="1"/>
  <c r="J1046" i="6"/>
  <c r="K1044" i="4"/>
  <c r="L1044" i="4" s="1"/>
  <c r="G1046" i="4"/>
  <c r="H1045" i="4"/>
  <c r="I1045" i="4" s="1"/>
  <c r="J1045" i="4" s="1"/>
  <c r="M1045" i="6" l="1"/>
  <c r="N1045" i="6" s="1"/>
  <c r="J1047" i="6"/>
  <c r="K1046" i="6"/>
  <c r="L1046" i="6" s="1"/>
  <c r="K1045" i="4"/>
  <c r="L1045" i="4" s="1"/>
  <c r="M1044" i="4"/>
  <c r="N1044" i="4" s="1"/>
  <c r="G1047" i="4"/>
  <c r="H1046" i="4"/>
  <c r="I1046" i="4" s="1"/>
  <c r="J1046" i="4" s="1"/>
  <c r="J1048" i="6" l="1"/>
  <c r="K1047" i="6"/>
  <c r="L1047" i="6" s="1"/>
  <c r="M1046" i="6"/>
  <c r="N1046" i="6" s="1"/>
  <c r="K1046" i="4"/>
  <c r="L1046" i="4" s="1"/>
  <c r="M1045" i="4"/>
  <c r="N1045" i="4" s="1"/>
  <c r="G1048" i="4"/>
  <c r="H1047" i="4"/>
  <c r="I1047" i="4" s="1"/>
  <c r="J1047" i="4" s="1"/>
  <c r="M1047" i="6" l="1"/>
  <c r="N1047" i="6" s="1"/>
  <c r="K1048" i="6"/>
  <c r="L1048" i="6" s="1"/>
  <c r="J1049" i="6"/>
  <c r="K1047" i="4"/>
  <c r="L1047" i="4" s="1"/>
  <c r="M1047" i="4" s="1"/>
  <c r="N1047" i="4" s="1"/>
  <c r="M1046" i="4"/>
  <c r="N1046" i="4" s="1"/>
  <c r="G1049" i="4"/>
  <c r="H1048" i="4"/>
  <c r="I1048" i="4" s="1"/>
  <c r="J1048" i="4" s="1"/>
  <c r="M1048" i="6" l="1"/>
  <c r="N1048" i="6" s="1"/>
  <c r="L1049" i="6"/>
  <c r="K1049" i="6"/>
  <c r="J1050" i="6"/>
  <c r="K1048" i="4"/>
  <c r="L1048" i="4" s="1"/>
  <c r="G1050" i="4"/>
  <c r="H1049" i="4"/>
  <c r="I1049" i="4" s="1"/>
  <c r="J1049" i="4" s="1"/>
  <c r="J1051" i="6" l="1"/>
  <c r="K1050" i="6"/>
  <c r="L1050" i="6" s="1"/>
  <c r="M1049" i="6"/>
  <c r="N1049" i="6" s="1"/>
  <c r="K1049" i="4"/>
  <c r="L1049" i="4" s="1"/>
  <c r="M1048" i="4"/>
  <c r="N1048" i="4" s="1"/>
  <c r="G1051" i="4"/>
  <c r="H1050" i="4"/>
  <c r="I1050" i="4" s="1"/>
  <c r="J1050" i="4" s="1"/>
  <c r="M1050" i="6" l="1"/>
  <c r="N1050" i="6" s="1"/>
  <c r="J1052" i="6"/>
  <c r="K1051" i="6"/>
  <c r="L1051" i="6" s="1"/>
  <c r="K1050" i="4"/>
  <c r="L1050" i="4" s="1"/>
  <c r="M1050" i="4" s="1"/>
  <c r="N1050" i="4" s="1"/>
  <c r="M1049" i="4"/>
  <c r="N1049" i="4" s="1"/>
  <c r="G1052" i="4"/>
  <c r="H1051" i="4"/>
  <c r="I1051" i="4" s="1"/>
  <c r="J1051" i="4" s="1"/>
  <c r="K1052" i="6" l="1"/>
  <c r="L1052" i="6" s="1"/>
  <c r="J1053" i="6"/>
  <c r="M1051" i="6"/>
  <c r="N1051" i="6" s="1"/>
  <c r="K1051" i="4"/>
  <c r="L1051" i="4" s="1"/>
  <c r="M1051" i="4" s="1"/>
  <c r="N1051" i="4" s="1"/>
  <c r="G1053" i="4"/>
  <c r="H1052" i="4"/>
  <c r="I1052" i="4" s="1"/>
  <c r="J1052" i="4" s="1"/>
  <c r="M1052" i="6" l="1"/>
  <c r="N1052" i="6" s="1"/>
  <c r="K1053" i="6"/>
  <c r="L1053" i="6" s="1"/>
  <c r="J1054" i="6"/>
  <c r="K1052" i="4"/>
  <c r="L1052" i="4" s="1"/>
  <c r="G1054" i="4"/>
  <c r="H1053" i="4"/>
  <c r="I1053" i="4" s="1"/>
  <c r="J1053" i="4" s="1"/>
  <c r="M1053" i="6" l="1"/>
  <c r="N1053" i="6" s="1"/>
  <c r="J1055" i="6"/>
  <c r="K1054" i="6"/>
  <c r="L1054" i="6" s="1"/>
  <c r="K1053" i="4"/>
  <c r="L1053" i="4" s="1"/>
  <c r="M1053" i="4" s="1"/>
  <c r="N1053" i="4" s="1"/>
  <c r="M1052" i="4"/>
  <c r="N1052" i="4" s="1"/>
  <c r="G1055" i="4"/>
  <c r="H1054" i="4"/>
  <c r="I1054" i="4" s="1"/>
  <c r="J1054" i="4" s="1"/>
  <c r="J1056" i="6" l="1"/>
  <c r="K1055" i="6"/>
  <c r="L1055" i="6" s="1"/>
  <c r="T87" i="6"/>
  <c r="M1054" i="6"/>
  <c r="N1054" i="6" s="1"/>
  <c r="K1054" i="4"/>
  <c r="L1054" i="4" s="1"/>
  <c r="G1056" i="4"/>
  <c r="H1055" i="4"/>
  <c r="I1055" i="4" s="1"/>
  <c r="J1055" i="4" s="1"/>
  <c r="M1055" i="6" l="1"/>
  <c r="N1055" i="6" s="1"/>
  <c r="K1056" i="6"/>
  <c r="L1056" i="6" s="1"/>
  <c r="J1057" i="6"/>
  <c r="K1055" i="4"/>
  <c r="L1055" i="4" s="1"/>
  <c r="M1055" i="4" s="1"/>
  <c r="N1055" i="4" s="1"/>
  <c r="M1054" i="4"/>
  <c r="N1054" i="4" s="1"/>
  <c r="G1057" i="4"/>
  <c r="H1056" i="4"/>
  <c r="I1056" i="4" s="1"/>
  <c r="J1056" i="4" s="1"/>
  <c r="K1057" i="6" l="1"/>
  <c r="L1057" i="6" s="1"/>
  <c r="J1058" i="6"/>
  <c r="M1056" i="6"/>
  <c r="N1056" i="6" s="1"/>
  <c r="K1056" i="4"/>
  <c r="L1056" i="4" s="1"/>
  <c r="G1058" i="4"/>
  <c r="H1057" i="4"/>
  <c r="I1057" i="4" s="1"/>
  <c r="J1057" i="4" s="1"/>
  <c r="T97" i="4" s="1"/>
  <c r="M1057" i="6" l="1"/>
  <c r="N1057" i="6" s="1"/>
  <c r="J1059" i="6"/>
  <c r="K1058" i="6"/>
  <c r="L1058" i="6" s="1"/>
  <c r="K1057" i="4"/>
  <c r="L1057" i="4" s="1"/>
  <c r="M1056" i="4"/>
  <c r="N1056" i="4" s="1"/>
  <c r="G1059" i="4"/>
  <c r="H1058" i="4"/>
  <c r="I1058" i="4" s="1"/>
  <c r="J1058" i="4" s="1"/>
  <c r="M1058" i="6" l="1"/>
  <c r="N1058" i="6" s="1"/>
  <c r="J1060" i="6"/>
  <c r="K1059" i="6"/>
  <c r="L1059" i="6" s="1"/>
  <c r="K1058" i="4"/>
  <c r="L1058" i="4" s="1"/>
  <c r="M1058" i="4" s="1"/>
  <c r="N1058" i="4" s="1"/>
  <c r="M1057" i="4"/>
  <c r="N1057" i="4" s="1"/>
  <c r="G1060" i="4"/>
  <c r="H1059" i="4"/>
  <c r="I1059" i="4" s="1"/>
  <c r="J1059" i="4" s="1"/>
  <c r="M1059" i="6" l="1"/>
  <c r="N1059" i="6" s="1"/>
  <c r="K1060" i="6"/>
  <c r="L1060" i="6" s="1"/>
  <c r="J1061" i="6"/>
  <c r="T88" i="6"/>
  <c r="K1059" i="4"/>
  <c r="L1059" i="4" s="1"/>
  <c r="M1059" i="4" s="1"/>
  <c r="N1059" i="4" s="1"/>
  <c r="G1061" i="4"/>
  <c r="H1060" i="4"/>
  <c r="I1060" i="4" s="1"/>
  <c r="J1060" i="4" s="1"/>
  <c r="M1060" i="6" l="1"/>
  <c r="N1060" i="6" s="1"/>
  <c r="K1061" i="6"/>
  <c r="L1061" i="6" s="1"/>
  <c r="J1062" i="6"/>
  <c r="K1060" i="4"/>
  <c r="L1060" i="4" s="1"/>
  <c r="G1062" i="4"/>
  <c r="H1061" i="4"/>
  <c r="I1061" i="4" s="1"/>
  <c r="J1061" i="4" s="1"/>
  <c r="K1062" i="6" l="1"/>
  <c r="L1062" i="6" s="1"/>
  <c r="J1063" i="6"/>
  <c r="M1061" i="6"/>
  <c r="N1061" i="6" s="1"/>
  <c r="K1061" i="4"/>
  <c r="L1061" i="4" s="1"/>
  <c r="M1060" i="4"/>
  <c r="N1060" i="4" s="1"/>
  <c r="G1063" i="4"/>
  <c r="H1062" i="4"/>
  <c r="I1062" i="4" s="1"/>
  <c r="J1062" i="4" s="1"/>
  <c r="M1062" i="6" l="1"/>
  <c r="N1062" i="6" s="1"/>
  <c r="J1064" i="6"/>
  <c r="K1063" i="6"/>
  <c r="L1063" i="6" s="1"/>
  <c r="K1062" i="4"/>
  <c r="L1062" i="4" s="1"/>
  <c r="M1062" i="4" s="1"/>
  <c r="N1062" i="4" s="1"/>
  <c r="M1061" i="4"/>
  <c r="N1061" i="4" s="1"/>
  <c r="G1064" i="4"/>
  <c r="H1063" i="4"/>
  <c r="I1063" i="4" s="1"/>
  <c r="J1063" i="4" s="1"/>
  <c r="M1063" i="6" l="1"/>
  <c r="N1063" i="6" s="1"/>
  <c r="J1065" i="6"/>
  <c r="K1064" i="6"/>
  <c r="L1064" i="6" s="1"/>
  <c r="K1063" i="4"/>
  <c r="L1063" i="4" s="1"/>
  <c r="G1065" i="4"/>
  <c r="H1064" i="4"/>
  <c r="I1064" i="4" s="1"/>
  <c r="J1064" i="4" s="1"/>
  <c r="M1064" i="6" l="1"/>
  <c r="N1064" i="6" s="1"/>
  <c r="J1066" i="6"/>
  <c r="K1065" i="6"/>
  <c r="L1065" i="6" s="1"/>
  <c r="M1065" i="6" s="1"/>
  <c r="N1065" i="6" s="1"/>
  <c r="K1064" i="4"/>
  <c r="L1064" i="4" s="1"/>
  <c r="M1064" i="4" s="1"/>
  <c r="N1064" i="4" s="1"/>
  <c r="M1063" i="4"/>
  <c r="N1063" i="4" s="1"/>
  <c r="G1066" i="4"/>
  <c r="H1065" i="4"/>
  <c r="I1065" i="4" s="1"/>
  <c r="J1065" i="4" s="1"/>
  <c r="K1066" i="6" l="1"/>
  <c r="L1066" i="6" s="1"/>
  <c r="J1067" i="6"/>
  <c r="K1065" i="4"/>
  <c r="L1065" i="4" s="1"/>
  <c r="M1065" i="4" s="1"/>
  <c r="N1065" i="4" s="1"/>
  <c r="G1067" i="4"/>
  <c r="H1066" i="4"/>
  <c r="I1066" i="4" s="1"/>
  <c r="J1066" i="4" s="1"/>
  <c r="J1068" i="6" l="1"/>
  <c r="K1067" i="6"/>
  <c r="L1067" i="6" s="1"/>
  <c r="M1066" i="6"/>
  <c r="N1066" i="6" s="1"/>
  <c r="K1066" i="4"/>
  <c r="L1066" i="4" s="1"/>
  <c r="G1068" i="4"/>
  <c r="H1067" i="4"/>
  <c r="I1067" i="4" s="1"/>
  <c r="J1067" i="4" s="1"/>
  <c r="M1067" i="6" l="1"/>
  <c r="N1067" i="6" s="1"/>
  <c r="J1069" i="6"/>
  <c r="K1068" i="6"/>
  <c r="L1068" i="6" s="1"/>
  <c r="K1067" i="4"/>
  <c r="L1067" i="4" s="1"/>
  <c r="M1067" i="4" s="1"/>
  <c r="N1067" i="4" s="1"/>
  <c r="M1066" i="4"/>
  <c r="N1066" i="4" s="1"/>
  <c r="G1069" i="4"/>
  <c r="H1068" i="4"/>
  <c r="I1068" i="4" s="1"/>
  <c r="J1068" i="4" s="1"/>
  <c r="J1070" i="6" l="1"/>
  <c r="K1069" i="6"/>
  <c r="L1069" i="6" s="1"/>
  <c r="M1068" i="6"/>
  <c r="N1068" i="6" s="1"/>
  <c r="K1068" i="4"/>
  <c r="L1068" i="4" s="1"/>
  <c r="G1070" i="4"/>
  <c r="H1069" i="4"/>
  <c r="I1069" i="4" s="1"/>
  <c r="J1069" i="4" s="1"/>
  <c r="M1069" i="6" l="1"/>
  <c r="N1069" i="6" s="1"/>
  <c r="K1070" i="6"/>
  <c r="L1070" i="6" s="1"/>
  <c r="J1071" i="6"/>
  <c r="K1069" i="4"/>
  <c r="L1069" i="4" s="1"/>
  <c r="M1068" i="4"/>
  <c r="N1068" i="4" s="1"/>
  <c r="G1071" i="4"/>
  <c r="H1070" i="4"/>
  <c r="I1070" i="4" s="1"/>
  <c r="J1070" i="4" s="1"/>
  <c r="T98" i="4" s="1"/>
  <c r="M1070" i="6" l="1"/>
  <c r="N1070" i="6" s="1"/>
  <c r="J1072" i="6"/>
  <c r="K1071" i="6"/>
  <c r="L1071" i="6" s="1"/>
  <c r="K1070" i="4"/>
  <c r="L1070" i="4" s="1"/>
  <c r="M1070" i="4" s="1"/>
  <c r="N1070" i="4" s="1"/>
  <c r="M1069" i="4"/>
  <c r="N1069" i="4" s="1"/>
  <c r="G1072" i="4"/>
  <c r="H1071" i="4"/>
  <c r="I1071" i="4" s="1"/>
  <c r="J1071" i="4" s="1"/>
  <c r="J1073" i="6" l="1"/>
  <c r="K1072" i="6"/>
  <c r="L1072" i="6" s="1"/>
  <c r="M1072" i="6" s="1"/>
  <c r="N1072" i="6" s="1"/>
  <c r="T89" i="6"/>
  <c r="M1071" i="6"/>
  <c r="N1071" i="6" s="1"/>
  <c r="K1071" i="4"/>
  <c r="L1071" i="4" s="1"/>
  <c r="M1071" i="4" s="1"/>
  <c r="N1071" i="4" s="1"/>
  <c r="G1073" i="4"/>
  <c r="H1072" i="4"/>
  <c r="I1072" i="4" s="1"/>
  <c r="J1072" i="4" s="1"/>
  <c r="J1074" i="6" l="1"/>
  <c r="K1073" i="6"/>
  <c r="L1073" i="6" s="1"/>
  <c r="T90" i="6"/>
  <c r="K1072" i="4"/>
  <c r="L1072" i="4" s="1"/>
  <c r="G1074" i="4"/>
  <c r="H1073" i="4"/>
  <c r="I1073" i="4" s="1"/>
  <c r="J1073" i="4" s="1"/>
  <c r="T99" i="4" s="1"/>
  <c r="M1073" i="6" l="1"/>
  <c r="N1073" i="6" s="1"/>
  <c r="K1074" i="6"/>
  <c r="L1074" i="6" s="1"/>
  <c r="J1075" i="6"/>
  <c r="K1073" i="4"/>
  <c r="L1073" i="4" s="1"/>
  <c r="M1072" i="4"/>
  <c r="N1072" i="4" s="1"/>
  <c r="G1075" i="4"/>
  <c r="H1074" i="4"/>
  <c r="I1074" i="4" s="1"/>
  <c r="J1074" i="4" s="1"/>
  <c r="M1074" i="6" l="1"/>
  <c r="N1074" i="6" s="1"/>
  <c r="J1076" i="6"/>
  <c r="K1075" i="6"/>
  <c r="L1075" i="6" s="1"/>
  <c r="K1074" i="4"/>
  <c r="L1074" i="4" s="1"/>
  <c r="M1073" i="4"/>
  <c r="N1073" i="4" s="1"/>
  <c r="G1076" i="4"/>
  <c r="H1075" i="4"/>
  <c r="I1075" i="4" s="1"/>
  <c r="J1075" i="4" s="1"/>
  <c r="M1075" i="6" l="1"/>
  <c r="N1075" i="6" s="1"/>
  <c r="J1077" i="6"/>
  <c r="K1076" i="6"/>
  <c r="L1076" i="6" s="1"/>
  <c r="K1075" i="4"/>
  <c r="L1075" i="4" s="1"/>
  <c r="M1075" i="4" s="1"/>
  <c r="N1075" i="4" s="1"/>
  <c r="M1074" i="4"/>
  <c r="N1074" i="4" s="1"/>
  <c r="G1077" i="4"/>
  <c r="H1076" i="4"/>
  <c r="I1076" i="4" s="1"/>
  <c r="J1076" i="4" s="1"/>
  <c r="M1076" i="6" l="1"/>
  <c r="N1076" i="6" s="1"/>
  <c r="J1078" i="6"/>
  <c r="K1077" i="6"/>
  <c r="L1077" i="6" s="1"/>
  <c r="K1076" i="4"/>
  <c r="L1076" i="4" s="1"/>
  <c r="G1078" i="4"/>
  <c r="H1077" i="4"/>
  <c r="I1077" i="4" s="1"/>
  <c r="J1077" i="4" s="1"/>
  <c r="K1078" i="6" l="1"/>
  <c r="L1078" i="6" s="1"/>
  <c r="M1078" i="6" s="1"/>
  <c r="N1078" i="6" s="1"/>
  <c r="J1079" i="6"/>
  <c r="M1077" i="6"/>
  <c r="N1077" i="6" s="1"/>
  <c r="K1077" i="4"/>
  <c r="L1077" i="4" s="1"/>
  <c r="M1076" i="4"/>
  <c r="N1076" i="4" s="1"/>
  <c r="G1079" i="4"/>
  <c r="H1078" i="4"/>
  <c r="I1078" i="4" s="1"/>
  <c r="J1078" i="4" s="1"/>
  <c r="J1080" i="6" l="1"/>
  <c r="K1079" i="6"/>
  <c r="L1079" i="6" s="1"/>
  <c r="K1078" i="4"/>
  <c r="L1078" i="4" s="1"/>
  <c r="M1078" i="4" s="1"/>
  <c r="N1078" i="4" s="1"/>
  <c r="M1077" i="4"/>
  <c r="N1077" i="4" s="1"/>
  <c r="G1080" i="4"/>
  <c r="H1079" i="4"/>
  <c r="I1079" i="4" s="1"/>
  <c r="J1079" i="4" s="1"/>
  <c r="M1079" i="6" l="1"/>
  <c r="N1079" i="6" s="1"/>
  <c r="J1081" i="6"/>
  <c r="K1080" i="6"/>
  <c r="L1080" i="6" s="1"/>
  <c r="K1079" i="4"/>
  <c r="L1079" i="4" s="1"/>
  <c r="M1079" i="4" s="1"/>
  <c r="N1079" i="4" s="1"/>
  <c r="G1081" i="4"/>
  <c r="H1080" i="4"/>
  <c r="I1080" i="4" s="1"/>
  <c r="J1080" i="4" s="1"/>
  <c r="J1082" i="6" l="1"/>
  <c r="K1081" i="6"/>
  <c r="L1081" i="6" s="1"/>
  <c r="T91" i="6"/>
  <c r="M1080" i="6"/>
  <c r="N1080" i="6" s="1"/>
  <c r="K1080" i="4"/>
  <c r="L1080" i="4" s="1"/>
  <c r="G1082" i="4"/>
  <c r="H1081" i="4"/>
  <c r="I1081" i="4" s="1"/>
  <c r="J1081" i="4" s="1"/>
  <c r="M1081" i="6" l="1"/>
  <c r="N1081" i="6" s="1"/>
  <c r="K1082" i="6"/>
  <c r="L1082" i="6" s="1"/>
  <c r="J1083" i="6"/>
  <c r="K1081" i="4"/>
  <c r="L1081" i="4" s="1"/>
  <c r="M1080" i="4"/>
  <c r="N1080" i="4" s="1"/>
  <c r="G1083" i="4"/>
  <c r="H1082" i="4"/>
  <c r="I1082" i="4" s="1"/>
  <c r="J1082" i="4" s="1"/>
  <c r="T100" i="4" s="1"/>
  <c r="M1082" i="6" l="1"/>
  <c r="N1082" i="6" s="1"/>
  <c r="J1084" i="6"/>
  <c r="K1083" i="6"/>
  <c r="L1083" i="6" s="1"/>
  <c r="K1082" i="4"/>
  <c r="L1082" i="4" s="1"/>
  <c r="M1082" i="4" s="1"/>
  <c r="N1082" i="4" s="1"/>
  <c r="M1081" i="4"/>
  <c r="N1081" i="4" s="1"/>
  <c r="G1084" i="4"/>
  <c r="H1083" i="4"/>
  <c r="I1083" i="4" s="1"/>
  <c r="J1083" i="4" s="1"/>
  <c r="J1085" i="6" l="1"/>
  <c r="K1084" i="6"/>
  <c r="L1084" i="6" s="1"/>
  <c r="T92" i="6"/>
  <c r="M1083" i="6"/>
  <c r="N1083" i="6" s="1"/>
  <c r="K1083" i="4"/>
  <c r="L1083" i="4" s="1"/>
  <c r="M1083" i="4" s="1"/>
  <c r="N1083" i="4" s="1"/>
  <c r="G1085" i="4"/>
  <c r="H1084" i="4"/>
  <c r="I1084" i="4" s="1"/>
  <c r="J1084" i="4" s="1"/>
  <c r="M1084" i="6" l="1"/>
  <c r="N1084" i="6" s="1"/>
  <c r="J1086" i="6"/>
  <c r="K1085" i="6"/>
  <c r="L1085" i="6" s="1"/>
  <c r="M1085" i="6" s="1"/>
  <c r="N1085" i="6" s="1"/>
  <c r="K1084" i="4"/>
  <c r="L1084" i="4" s="1"/>
  <c r="G1086" i="4"/>
  <c r="H1085" i="4"/>
  <c r="I1085" i="4" s="1"/>
  <c r="J1085" i="4" s="1"/>
  <c r="K1086" i="6" l="1"/>
  <c r="L1086" i="6" s="1"/>
  <c r="M1086" i="6" s="1"/>
  <c r="N1086" i="6" s="1"/>
  <c r="J1087" i="6"/>
  <c r="K1085" i="4"/>
  <c r="L1085" i="4" s="1"/>
  <c r="M1084" i="4"/>
  <c r="N1084" i="4" s="1"/>
  <c r="G1087" i="4"/>
  <c r="H1086" i="4"/>
  <c r="I1086" i="4" s="1"/>
  <c r="J1086" i="4" s="1"/>
  <c r="J1088" i="6" l="1"/>
  <c r="K1087" i="6"/>
  <c r="L1087" i="6" s="1"/>
  <c r="K1086" i="4"/>
  <c r="L1086" i="4" s="1"/>
  <c r="M1086" i="4" s="1"/>
  <c r="N1086" i="4" s="1"/>
  <c r="M1085" i="4"/>
  <c r="N1085" i="4" s="1"/>
  <c r="G1088" i="4"/>
  <c r="H1087" i="4"/>
  <c r="I1087" i="4" s="1"/>
  <c r="J1087" i="4" s="1"/>
  <c r="T101" i="4" s="1"/>
  <c r="M1087" i="6" l="1"/>
  <c r="N1087" i="6" s="1"/>
  <c r="J1089" i="6"/>
  <c r="K1088" i="6"/>
  <c r="L1088" i="6" s="1"/>
  <c r="K1087" i="4"/>
  <c r="L1087" i="4" s="1"/>
  <c r="M1087" i="4" s="1"/>
  <c r="N1087" i="4" s="1"/>
  <c r="G1089" i="4"/>
  <c r="H1088" i="4"/>
  <c r="I1088" i="4" s="1"/>
  <c r="J1088" i="4" s="1"/>
  <c r="M1088" i="6" l="1"/>
  <c r="N1088" i="6" s="1"/>
  <c r="J1090" i="6"/>
  <c r="K1089" i="6"/>
  <c r="L1089" i="6" s="1"/>
  <c r="M1089" i="6" s="1"/>
  <c r="N1089" i="6" s="1"/>
  <c r="K1088" i="4"/>
  <c r="L1088" i="4" s="1"/>
  <c r="G1090" i="4"/>
  <c r="H1089" i="4"/>
  <c r="I1089" i="4" s="1"/>
  <c r="J1089" i="4" s="1"/>
  <c r="K1090" i="6" l="1"/>
  <c r="L1090" i="6" s="1"/>
  <c r="J1091" i="6"/>
  <c r="K1089" i="4"/>
  <c r="L1089" i="4" s="1"/>
  <c r="M1088" i="4"/>
  <c r="N1088" i="4" s="1"/>
  <c r="G1091" i="4"/>
  <c r="H1090" i="4"/>
  <c r="I1090" i="4" s="1"/>
  <c r="J1090" i="4" s="1"/>
  <c r="M1090" i="6" l="1"/>
  <c r="N1090" i="6" s="1"/>
  <c r="J1092" i="6"/>
  <c r="K1091" i="6"/>
  <c r="L1091" i="6" s="1"/>
  <c r="M1091" i="6" s="1"/>
  <c r="N1091" i="6" s="1"/>
  <c r="T93" i="6"/>
  <c r="K1090" i="4"/>
  <c r="L1090" i="4" s="1"/>
  <c r="M1090" i="4" s="1"/>
  <c r="N1090" i="4" s="1"/>
  <c r="M1089" i="4"/>
  <c r="N1089" i="4" s="1"/>
  <c r="G1092" i="4"/>
  <c r="H1091" i="4"/>
  <c r="I1091" i="4" s="1"/>
  <c r="J1091" i="4" s="1"/>
  <c r="J1093" i="6" l="1"/>
  <c r="K1092" i="6"/>
  <c r="L1092" i="6" s="1"/>
  <c r="K1091" i="4"/>
  <c r="L1091" i="4" s="1"/>
  <c r="M1091" i="4" s="1"/>
  <c r="N1091" i="4" s="1"/>
  <c r="G1093" i="4"/>
  <c r="H1092" i="4"/>
  <c r="I1092" i="4" s="1"/>
  <c r="J1092" i="4" s="1"/>
  <c r="M1092" i="6" l="1"/>
  <c r="N1092" i="6" s="1"/>
  <c r="J1094" i="6"/>
  <c r="K1093" i="6"/>
  <c r="L1093" i="6" s="1"/>
  <c r="K1092" i="4"/>
  <c r="L1092" i="4" s="1"/>
  <c r="G1094" i="4"/>
  <c r="H1093" i="4"/>
  <c r="I1093" i="4" s="1"/>
  <c r="J1093" i="4" s="1"/>
  <c r="K1094" i="6" l="1"/>
  <c r="L1094" i="6" s="1"/>
  <c r="J1095" i="6"/>
  <c r="M1093" i="6"/>
  <c r="N1093" i="6" s="1"/>
  <c r="K1093" i="4"/>
  <c r="L1093" i="4" s="1"/>
  <c r="M1092" i="4"/>
  <c r="N1092" i="4" s="1"/>
  <c r="G1095" i="4"/>
  <c r="H1094" i="4"/>
  <c r="I1094" i="4" s="1"/>
  <c r="J1094" i="4" s="1"/>
  <c r="J1096" i="6" l="1"/>
  <c r="K1095" i="6"/>
  <c r="L1095" i="6" s="1"/>
  <c r="M1094" i="6"/>
  <c r="N1094" i="6" s="1"/>
  <c r="K1094" i="4"/>
  <c r="L1094" i="4" s="1"/>
  <c r="M1094" i="4" s="1"/>
  <c r="N1094" i="4" s="1"/>
  <c r="M1093" i="4"/>
  <c r="N1093" i="4" s="1"/>
  <c r="G1096" i="4"/>
  <c r="H1095" i="4"/>
  <c r="I1095" i="4" s="1"/>
  <c r="J1095" i="4" s="1"/>
  <c r="M1095" i="6" l="1"/>
  <c r="N1095" i="6" s="1"/>
  <c r="J1097" i="6"/>
  <c r="K1096" i="6"/>
  <c r="L1096" i="6" s="1"/>
  <c r="K1095" i="4"/>
  <c r="L1095" i="4" s="1"/>
  <c r="M1095" i="4" s="1"/>
  <c r="N1095" i="4" s="1"/>
  <c r="G1097" i="4"/>
  <c r="H1096" i="4"/>
  <c r="I1096" i="4" s="1"/>
  <c r="J1096" i="4" s="1"/>
  <c r="M1096" i="6" l="1"/>
  <c r="N1096" i="6" s="1"/>
  <c r="J1098" i="6"/>
  <c r="K1097" i="6"/>
  <c r="L1097" i="6" s="1"/>
  <c r="K1096" i="4"/>
  <c r="L1096" i="4" s="1"/>
  <c r="G1098" i="4"/>
  <c r="H1097" i="4"/>
  <c r="I1097" i="4" s="1"/>
  <c r="J1097" i="4" s="1"/>
  <c r="K1098" i="6" l="1"/>
  <c r="L1098" i="6" s="1"/>
  <c r="J1099" i="6"/>
  <c r="T94" i="6"/>
  <c r="M1097" i="6"/>
  <c r="N1097" i="6" s="1"/>
  <c r="K1097" i="4"/>
  <c r="L1097" i="4" s="1"/>
  <c r="M1096" i="4"/>
  <c r="N1096" i="4" s="1"/>
  <c r="G1099" i="4"/>
  <c r="H1098" i="4"/>
  <c r="I1098" i="4" s="1"/>
  <c r="J1098" i="4" s="1"/>
  <c r="T102" i="4" s="1"/>
  <c r="J1100" i="6" l="1"/>
  <c r="K1099" i="6"/>
  <c r="L1099" i="6" s="1"/>
  <c r="M1098" i="6"/>
  <c r="N1098" i="6" s="1"/>
  <c r="K1098" i="4"/>
  <c r="L1098" i="4" s="1"/>
  <c r="M1098" i="4" s="1"/>
  <c r="N1098" i="4" s="1"/>
  <c r="M1097" i="4"/>
  <c r="N1097" i="4" s="1"/>
  <c r="G1100" i="4"/>
  <c r="H1099" i="4"/>
  <c r="I1099" i="4" s="1"/>
  <c r="J1099" i="4" s="1"/>
  <c r="M1099" i="6" l="1"/>
  <c r="N1099" i="6" s="1"/>
  <c r="J1101" i="6"/>
  <c r="K1100" i="6"/>
  <c r="L1100" i="6" s="1"/>
  <c r="T95" i="6"/>
  <c r="K1099" i="4"/>
  <c r="L1099" i="4" s="1"/>
  <c r="M1099" i="4" s="1"/>
  <c r="N1099" i="4" s="1"/>
  <c r="G1101" i="4"/>
  <c r="H1100" i="4"/>
  <c r="I1100" i="4" s="1"/>
  <c r="J1100" i="4" s="1"/>
  <c r="M1100" i="6" l="1"/>
  <c r="N1100" i="6" s="1"/>
  <c r="L1101" i="6"/>
  <c r="J1102" i="6"/>
  <c r="K1101" i="6"/>
  <c r="K1100" i="4"/>
  <c r="L1100" i="4" s="1"/>
  <c r="M1100" i="4" s="1"/>
  <c r="N1100" i="4" s="1"/>
  <c r="G1102" i="4"/>
  <c r="H1101" i="4"/>
  <c r="I1101" i="4" s="1"/>
  <c r="J1101" i="4" s="1"/>
  <c r="K1102" i="6" l="1"/>
  <c r="J1103" i="6"/>
  <c r="L1102" i="6"/>
  <c r="M1102" i="6" s="1"/>
  <c r="N1102" i="6" s="1"/>
  <c r="M1101" i="6"/>
  <c r="N1101" i="6" s="1"/>
  <c r="K1101" i="4"/>
  <c r="L1101" i="4" s="1"/>
  <c r="M1101" i="4" s="1"/>
  <c r="N1101" i="4" s="1"/>
  <c r="G1103" i="4"/>
  <c r="H1102" i="4"/>
  <c r="I1102" i="4" s="1"/>
  <c r="J1102" i="4" s="1"/>
  <c r="J1104" i="6" l="1"/>
  <c r="K1103" i="6"/>
  <c r="L1103" i="6" s="1"/>
  <c r="K1102" i="4"/>
  <c r="L1102" i="4" s="1"/>
  <c r="M1102" i="4" s="1"/>
  <c r="N1102" i="4" s="1"/>
  <c r="G1104" i="4"/>
  <c r="H1103" i="4"/>
  <c r="I1103" i="4" s="1"/>
  <c r="J1103" i="4" s="1"/>
  <c r="M1103" i="6" l="1"/>
  <c r="N1103" i="6" s="1"/>
  <c r="J1105" i="6"/>
  <c r="K1104" i="6"/>
  <c r="L1104" i="6" s="1"/>
  <c r="K1103" i="4"/>
  <c r="L1103" i="4" s="1"/>
  <c r="M1103" i="4" s="1"/>
  <c r="N1103" i="4" s="1"/>
  <c r="G1105" i="4"/>
  <c r="H1104" i="4"/>
  <c r="I1104" i="4" s="1"/>
  <c r="J1104" i="4" s="1"/>
  <c r="M1104" i="6" l="1"/>
  <c r="N1104" i="6" s="1"/>
  <c r="J1106" i="6"/>
  <c r="K1105" i="6"/>
  <c r="L1105" i="6" s="1"/>
  <c r="K1104" i="4"/>
  <c r="L1104" i="4" s="1"/>
  <c r="G1106" i="4"/>
  <c r="H1105" i="4"/>
  <c r="I1105" i="4" s="1"/>
  <c r="J1105" i="4" s="1"/>
  <c r="K1106" i="6" l="1"/>
  <c r="L1106" i="6" s="1"/>
  <c r="J1107" i="6"/>
  <c r="T96" i="6"/>
  <c r="M1105" i="6"/>
  <c r="N1105" i="6" s="1"/>
  <c r="K1105" i="4"/>
  <c r="L1105" i="4" s="1"/>
  <c r="M1104" i="4"/>
  <c r="N1104" i="4" s="1"/>
  <c r="G1107" i="4"/>
  <c r="H1106" i="4"/>
  <c r="I1106" i="4" s="1"/>
  <c r="J1106" i="4" s="1"/>
  <c r="M1106" i="6" l="1"/>
  <c r="N1106" i="6" s="1"/>
  <c r="J1108" i="6"/>
  <c r="K1107" i="6"/>
  <c r="L1107" i="6" s="1"/>
  <c r="K1106" i="4"/>
  <c r="L1106" i="4" s="1"/>
  <c r="M1106" i="4" s="1"/>
  <c r="N1106" i="4" s="1"/>
  <c r="M1105" i="4"/>
  <c r="N1105" i="4" s="1"/>
  <c r="G1108" i="4"/>
  <c r="H1107" i="4"/>
  <c r="I1107" i="4" s="1"/>
  <c r="J1107" i="4" s="1"/>
  <c r="J1109" i="6" l="1"/>
  <c r="K1108" i="6"/>
  <c r="L1108" i="6"/>
  <c r="M1108" i="6" s="1"/>
  <c r="N1108" i="6" s="1"/>
  <c r="M1107" i="6"/>
  <c r="N1107" i="6" s="1"/>
  <c r="K1107" i="4"/>
  <c r="L1107" i="4" s="1"/>
  <c r="M1107" i="4" s="1"/>
  <c r="N1107" i="4" s="1"/>
  <c r="G1109" i="4"/>
  <c r="H1108" i="4"/>
  <c r="I1108" i="4" s="1"/>
  <c r="J1108" i="4" s="1"/>
  <c r="J1110" i="6" l="1"/>
  <c r="K1109" i="6"/>
  <c r="L1109" i="6" s="1"/>
  <c r="K1108" i="4"/>
  <c r="L1108" i="4" s="1"/>
  <c r="G1110" i="4"/>
  <c r="H1109" i="4"/>
  <c r="I1109" i="4" s="1"/>
  <c r="J1109" i="4" s="1"/>
  <c r="M1109" i="6" l="1"/>
  <c r="N1109" i="6" s="1"/>
  <c r="K1110" i="6"/>
  <c r="L1110" i="6" s="1"/>
  <c r="J1111" i="6"/>
  <c r="K1109" i="4"/>
  <c r="L1109" i="4" s="1"/>
  <c r="M1108" i="4"/>
  <c r="N1108" i="4" s="1"/>
  <c r="G1111" i="4"/>
  <c r="H1110" i="4"/>
  <c r="I1110" i="4" s="1"/>
  <c r="J1110" i="4" s="1"/>
  <c r="M1110" i="6" l="1"/>
  <c r="N1110" i="6" s="1"/>
  <c r="J1112" i="6"/>
  <c r="K1111" i="6"/>
  <c r="L1111" i="6" s="1"/>
  <c r="K1110" i="4"/>
  <c r="L1110" i="4" s="1"/>
  <c r="M1109" i="4"/>
  <c r="N1109" i="4" s="1"/>
  <c r="G1112" i="4"/>
  <c r="H1111" i="4"/>
  <c r="I1111" i="4" s="1"/>
  <c r="J1111" i="4" s="1"/>
  <c r="T103" i="4" s="1"/>
  <c r="M1111" i="6" l="1"/>
  <c r="N1111" i="6" s="1"/>
  <c r="J1113" i="6"/>
  <c r="K1112" i="6"/>
  <c r="L1112" i="6" s="1"/>
  <c r="K1111" i="4"/>
  <c r="L1111" i="4" s="1"/>
  <c r="M1111" i="4" s="1"/>
  <c r="N1111" i="4" s="1"/>
  <c r="M1110" i="4"/>
  <c r="N1110" i="4" s="1"/>
  <c r="G1113" i="4"/>
  <c r="H1112" i="4"/>
  <c r="I1112" i="4" s="1"/>
  <c r="J1112" i="4" s="1"/>
  <c r="M1112" i="6" l="1"/>
  <c r="N1112" i="6" s="1"/>
  <c r="J1114" i="6"/>
  <c r="K1113" i="6"/>
  <c r="L1113" i="6" s="1"/>
  <c r="K1112" i="4"/>
  <c r="L1112" i="4" s="1"/>
  <c r="G1114" i="4"/>
  <c r="H1113" i="4"/>
  <c r="I1113" i="4" s="1"/>
  <c r="J1113" i="4" s="1"/>
  <c r="T104" i="4" s="1"/>
  <c r="M1113" i="6" l="1"/>
  <c r="N1113" i="6" s="1"/>
  <c r="K1114" i="6"/>
  <c r="L1114" i="6" s="1"/>
  <c r="J1115" i="6"/>
  <c r="K1113" i="4"/>
  <c r="L1113" i="4" s="1"/>
  <c r="M1112" i="4"/>
  <c r="N1112" i="4" s="1"/>
  <c r="G1115" i="4"/>
  <c r="H1114" i="4"/>
  <c r="I1114" i="4" s="1"/>
  <c r="J1114" i="4" s="1"/>
  <c r="M1114" i="6" l="1"/>
  <c r="N1114" i="6" s="1"/>
  <c r="J1116" i="6"/>
  <c r="K1115" i="6"/>
  <c r="L1115" i="6" s="1"/>
  <c r="M1115" i="6" s="1"/>
  <c r="N1115" i="6" s="1"/>
  <c r="K1114" i="4"/>
  <c r="L1114" i="4" s="1"/>
  <c r="M1113" i="4"/>
  <c r="N1113" i="4" s="1"/>
  <c r="G1116" i="4"/>
  <c r="H1115" i="4"/>
  <c r="I1115" i="4" s="1"/>
  <c r="J1115" i="4" s="1"/>
  <c r="J1117" i="6" l="1"/>
  <c r="K1116" i="6"/>
  <c r="L1116" i="6" s="1"/>
  <c r="T97" i="6"/>
  <c r="K1115" i="4"/>
  <c r="L1115" i="4" s="1"/>
  <c r="M1114" i="4"/>
  <c r="N1114" i="4" s="1"/>
  <c r="G1117" i="4"/>
  <c r="H1116" i="4"/>
  <c r="I1116" i="4" s="1"/>
  <c r="J1116" i="4" s="1"/>
  <c r="M1116" i="6" l="1"/>
  <c r="N1116" i="6" s="1"/>
  <c r="J1118" i="6"/>
  <c r="K1117" i="6"/>
  <c r="L1117" i="6" s="1"/>
  <c r="K1116" i="4"/>
  <c r="L1116" i="4" s="1"/>
  <c r="M1115" i="4"/>
  <c r="N1115" i="4" s="1"/>
  <c r="G1118" i="4"/>
  <c r="H1117" i="4"/>
  <c r="I1117" i="4" s="1"/>
  <c r="J1117" i="4" s="1"/>
  <c r="K1118" i="6" l="1"/>
  <c r="L1118" i="6" s="1"/>
  <c r="M1118" i="6" s="1"/>
  <c r="N1118" i="6" s="1"/>
  <c r="J1119" i="6"/>
  <c r="M1117" i="6"/>
  <c r="N1117" i="6" s="1"/>
  <c r="K1117" i="4"/>
  <c r="L1117" i="4" s="1"/>
  <c r="M1116" i="4"/>
  <c r="N1116" i="4" s="1"/>
  <c r="G1119" i="4"/>
  <c r="H1118" i="4"/>
  <c r="I1118" i="4" s="1"/>
  <c r="J1118" i="4" s="1"/>
  <c r="J1120" i="6" l="1"/>
  <c r="K1119" i="6"/>
  <c r="L1119" i="6" s="1"/>
  <c r="K1118" i="4"/>
  <c r="L1118" i="4" s="1"/>
  <c r="M1117" i="4"/>
  <c r="N1117" i="4" s="1"/>
  <c r="G1120" i="4"/>
  <c r="H1119" i="4"/>
  <c r="I1119" i="4" s="1"/>
  <c r="J1119" i="4" s="1"/>
  <c r="M1119" i="6" l="1"/>
  <c r="N1119" i="6" s="1"/>
  <c r="J1121" i="6"/>
  <c r="K1120" i="6"/>
  <c r="L1120" i="6" s="1"/>
  <c r="K1119" i="4"/>
  <c r="L1119" i="4" s="1"/>
  <c r="M1119" i="4" s="1"/>
  <c r="N1119" i="4" s="1"/>
  <c r="M1118" i="4"/>
  <c r="N1118" i="4" s="1"/>
  <c r="G1121" i="4"/>
  <c r="H1120" i="4"/>
  <c r="I1120" i="4" s="1"/>
  <c r="J1120" i="4" s="1"/>
  <c r="M1120" i="6" l="1"/>
  <c r="N1120" i="6" s="1"/>
  <c r="J1122" i="6"/>
  <c r="K1121" i="6"/>
  <c r="L1121" i="6" s="1"/>
  <c r="K1120" i="4"/>
  <c r="L1120" i="4" s="1"/>
  <c r="M1120" i="4" s="1"/>
  <c r="N1120" i="4" s="1"/>
  <c r="G1122" i="4"/>
  <c r="H1121" i="4"/>
  <c r="I1121" i="4" s="1"/>
  <c r="J1121" i="4" s="1"/>
  <c r="M1121" i="6" l="1"/>
  <c r="N1121" i="6" s="1"/>
  <c r="K1122" i="6"/>
  <c r="L1122" i="6" s="1"/>
  <c r="J1123" i="6"/>
  <c r="K1121" i="4"/>
  <c r="L1121" i="4" s="1"/>
  <c r="G1123" i="4"/>
  <c r="H1122" i="4"/>
  <c r="I1122" i="4" s="1"/>
  <c r="J1122" i="4" s="1"/>
  <c r="M1122" i="6" l="1"/>
  <c r="N1122" i="6" s="1"/>
  <c r="J1124" i="6"/>
  <c r="K1123" i="6"/>
  <c r="L1123" i="6" s="1"/>
  <c r="K1122" i="4"/>
  <c r="L1122" i="4" s="1"/>
  <c r="M1122" i="4" s="1"/>
  <c r="N1122" i="4" s="1"/>
  <c r="M1121" i="4"/>
  <c r="N1121" i="4" s="1"/>
  <c r="G1124" i="4"/>
  <c r="H1123" i="4"/>
  <c r="I1123" i="4" s="1"/>
  <c r="J1123" i="4" s="1"/>
  <c r="M1123" i="6" l="1"/>
  <c r="N1123" i="6" s="1"/>
  <c r="J1125" i="6"/>
  <c r="K1124" i="6"/>
  <c r="L1124" i="6" s="1"/>
  <c r="K1123" i="4"/>
  <c r="L1123" i="4" s="1"/>
  <c r="G1125" i="4"/>
  <c r="H1124" i="4"/>
  <c r="I1124" i="4" s="1"/>
  <c r="J1124" i="4" s="1"/>
  <c r="M1124" i="6" l="1"/>
  <c r="N1124" i="6" s="1"/>
  <c r="J1126" i="6"/>
  <c r="K1125" i="6"/>
  <c r="L1125" i="6" s="1"/>
  <c r="K1124" i="4"/>
  <c r="L1124" i="4" s="1"/>
  <c r="M1123" i="4"/>
  <c r="N1123" i="4" s="1"/>
  <c r="G1126" i="4"/>
  <c r="H1125" i="4"/>
  <c r="I1125" i="4" s="1"/>
  <c r="J1125" i="4" s="1"/>
  <c r="M1125" i="6" l="1"/>
  <c r="N1125" i="6" s="1"/>
  <c r="K1126" i="6"/>
  <c r="L1126" i="6" s="1"/>
  <c r="J1127" i="6"/>
  <c r="K1125" i="4"/>
  <c r="L1125" i="4" s="1"/>
  <c r="M1124" i="4"/>
  <c r="N1124" i="4" s="1"/>
  <c r="G1127" i="4"/>
  <c r="H1126" i="4"/>
  <c r="I1126" i="4" s="1"/>
  <c r="J1126" i="4" s="1"/>
  <c r="M1126" i="6" l="1"/>
  <c r="N1126" i="6" s="1"/>
  <c r="J1128" i="6"/>
  <c r="K1127" i="6"/>
  <c r="L1127" i="6" s="1"/>
  <c r="K1126" i="4"/>
  <c r="L1126" i="4" s="1"/>
  <c r="M1125" i="4"/>
  <c r="N1125" i="4" s="1"/>
  <c r="G1128" i="4"/>
  <c r="H1127" i="4"/>
  <c r="I1127" i="4" s="1"/>
  <c r="J1127" i="4" s="1"/>
  <c r="M1127" i="6" l="1"/>
  <c r="N1127" i="6" s="1"/>
  <c r="J1129" i="6"/>
  <c r="K1128" i="6"/>
  <c r="L1128" i="6" s="1"/>
  <c r="K1127" i="4"/>
  <c r="L1127" i="4" s="1"/>
  <c r="M1126" i="4"/>
  <c r="N1126" i="4" s="1"/>
  <c r="G1129" i="4"/>
  <c r="H1128" i="4"/>
  <c r="I1128" i="4" s="1"/>
  <c r="J1128" i="4" s="1"/>
  <c r="M1128" i="6" l="1"/>
  <c r="N1128" i="6" s="1"/>
  <c r="J1130" i="6"/>
  <c r="K1129" i="6"/>
  <c r="L1129" i="6" s="1"/>
  <c r="K1128" i="4"/>
  <c r="L1128" i="4" s="1"/>
  <c r="M1127" i="4"/>
  <c r="N1127" i="4" s="1"/>
  <c r="G1130" i="4"/>
  <c r="H1129" i="4"/>
  <c r="I1129" i="4" s="1"/>
  <c r="J1129" i="4" s="1"/>
  <c r="K1130" i="6" l="1"/>
  <c r="L1130" i="6" s="1"/>
  <c r="J1131" i="6"/>
  <c r="M1129" i="6"/>
  <c r="N1129" i="6" s="1"/>
  <c r="K1129" i="4"/>
  <c r="L1129" i="4" s="1"/>
  <c r="M1128" i="4"/>
  <c r="N1128" i="4" s="1"/>
  <c r="G1131" i="4"/>
  <c r="H1130" i="4"/>
  <c r="I1130" i="4" s="1"/>
  <c r="J1130" i="4" s="1"/>
  <c r="J1132" i="6" l="1"/>
  <c r="K1131" i="6"/>
  <c r="L1131" i="6" s="1"/>
  <c r="M1130" i="6"/>
  <c r="N1130" i="6" s="1"/>
  <c r="K1130" i="4"/>
  <c r="L1130" i="4" s="1"/>
  <c r="M1130" i="4" s="1"/>
  <c r="N1130" i="4" s="1"/>
  <c r="M1129" i="4"/>
  <c r="N1129" i="4" s="1"/>
  <c r="G1132" i="4"/>
  <c r="H1131" i="4"/>
  <c r="I1131" i="4" s="1"/>
  <c r="J1131" i="4" s="1"/>
  <c r="M1131" i="6" l="1"/>
  <c r="N1131" i="6" s="1"/>
  <c r="J1133" i="6"/>
  <c r="K1132" i="6"/>
  <c r="L1132" i="6" s="1"/>
  <c r="K1131" i="4"/>
  <c r="L1131" i="4" s="1"/>
  <c r="G1133" i="4"/>
  <c r="H1132" i="4"/>
  <c r="I1132" i="4" s="1"/>
  <c r="J1132" i="4" s="1"/>
  <c r="M1132" i="6" l="1"/>
  <c r="N1132" i="6" s="1"/>
  <c r="J1134" i="6"/>
  <c r="K1133" i="6"/>
  <c r="L1133" i="6" s="1"/>
  <c r="K1132" i="4"/>
  <c r="L1132" i="4" s="1"/>
  <c r="M1131" i="4"/>
  <c r="N1131" i="4" s="1"/>
  <c r="G1134" i="4"/>
  <c r="H1133" i="4"/>
  <c r="I1133" i="4" s="1"/>
  <c r="J1133" i="4" s="1"/>
  <c r="K1134" i="6" l="1"/>
  <c r="J1135" i="6"/>
  <c r="L1134" i="6"/>
  <c r="M1133" i="6"/>
  <c r="N1133" i="6" s="1"/>
  <c r="K1133" i="4"/>
  <c r="L1133" i="4" s="1"/>
  <c r="M1132" i="4"/>
  <c r="N1132" i="4" s="1"/>
  <c r="G1135" i="4"/>
  <c r="H1134" i="4"/>
  <c r="I1134" i="4" s="1"/>
  <c r="J1134" i="4" s="1"/>
  <c r="J1136" i="6" l="1"/>
  <c r="K1135" i="6"/>
  <c r="L1135" i="6" s="1"/>
  <c r="M1134" i="6"/>
  <c r="N1134" i="6" s="1"/>
  <c r="K1134" i="4"/>
  <c r="L1134" i="4" s="1"/>
  <c r="M1134" i="4" s="1"/>
  <c r="N1134" i="4" s="1"/>
  <c r="M1133" i="4"/>
  <c r="N1133" i="4" s="1"/>
  <c r="G1136" i="4"/>
  <c r="H1135" i="4"/>
  <c r="I1135" i="4" s="1"/>
  <c r="J1135" i="4" s="1"/>
  <c r="M1135" i="6" l="1"/>
  <c r="N1135" i="6" s="1"/>
  <c r="J1137" i="6"/>
  <c r="K1136" i="6"/>
  <c r="L1136" i="6" s="1"/>
  <c r="K1135" i="4"/>
  <c r="L1135" i="4" s="1"/>
  <c r="G1137" i="4"/>
  <c r="H1136" i="4"/>
  <c r="I1136" i="4" s="1"/>
  <c r="J1136" i="4" s="1"/>
  <c r="M1136" i="6" l="1"/>
  <c r="N1136" i="6" s="1"/>
  <c r="J1138" i="6"/>
  <c r="K1137" i="6"/>
  <c r="L1137" i="6" s="1"/>
  <c r="K1136" i="4"/>
  <c r="L1136" i="4" s="1"/>
  <c r="M1135" i="4"/>
  <c r="N1135" i="4" s="1"/>
  <c r="G1138" i="4"/>
  <c r="H1137" i="4"/>
  <c r="I1137" i="4" s="1"/>
  <c r="J1137" i="4" s="1"/>
  <c r="K1138" i="6" l="1"/>
  <c r="L1138" i="6" s="1"/>
  <c r="J1139" i="6"/>
  <c r="M1137" i="6"/>
  <c r="N1137" i="6" s="1"/>
  <c r="K1137" i="4"/>
  <c r="L1137" i="4" s="1"/>
  <c r="M1137" i="4" s="1"/>
  <c r="N1137" i="4" s="1"/>
  <c r="M1136" i="4"/>
  <c r="N1136" i="4" s="1"/>
  <c r="G1139" i="4"/>
  <c r="H1138" i="4"/>
  <c r="I1138" i="4" s="1"/>
  <c r="J1138" i="4" s="1"/>
  <c r="J1140" i="6" l="1"/>
  <c r="K1139" i="6"/>
  <c r="L1139" i="6" s="1"/>
  <c r="M1138" i="6"/>
  <c r="N1138" i="6" s="1"/>
  <c r="K1138" i="4"/>
  <c r="L1138" i="4" s="1"/>
  <c r="M1138" i="4" s="1"/>
  <c r="N1138" i="4" s="1"/>
  <c r="G1140" i="4"/>
  <c r="H1139" i="4"/>
  <c r="I1139" i="4" s="1"/>
  <c r="J1139" i="4" s="1"/>
  <c r="M1139" i="6" l="1"/>
  <c r="N1139" i="6" s="1"/>
  <c r="J1141" i="6"/>
  <c r="K1140" i="6"/>
  <c r="L1140" i="6" s="1"/>
  <c r="K1139" i="4"/>
  <c r="L1139" i="4" s="1"/>
  <c r="G1141" i="4"/>
  <c r="H1140" i="4"/>
  <c r="I1140" i="4" s="1"/>
  <c r="J1140" i="4" s="1"/>
  <c r="M1140" i="6" l="1"/>
  <c r="N1140" i="6" s="1"/>
  <c r="L1141" i="6"/>
  <c r="J1142" i="6"/>
  <c r="K1141" i="6"/>
  <c r="K1140" i="4"/>
  <c r="L1140" i="4" s="1"/>
  <c r="M1139" i="4"/>
  <c r="N1139" i="4" s="1"/>
  <c r="G1142" i="4"/>
  <c r="H1141" i="4"/>
  <c r="I1141" i="4" s="1"/>
  <c r="J1141" i="4" s="1"/>
  <c r="K1142" i="6" l="1"/>
  <c r="L1142" i="6" s="1"/>
  <c r="J1143" i="6"/>
  <c r="T98" i="6"/>
  <c r="M1141" i="6"/>
  <c r="N1141" i="6" s="1"/>
  <c r="K1141" i="4"/>
  <c r="L1141" i="4" s="1"/>
  <c r="M1141" i="4" s="1"/>
  <c r="N1141" i="4" s="1"/>
  <c r="M1140" i="4"/>
  <c r="N1140" i="4" s="1"/>
  <c r="G1143" i="4"/>
  <c r="H1142" i="4"/>
  <c r="I1142" i="4" s="1"/>
  <c r="J1142" i="4" s="1"/>
  <c r="J1144" i="6" l="1"/>
  <c r="K1143" i="6"/>
  <c r="L1143" i="6" s="1"/>
  <c r="M1142" i="6"/>
  <c r="N1142" i="6" s="1"/>
  <c r="K1142" i="4"/>
  <c r="L1142" i="4" s="1"/>
  <c r="M1142" i="4" s="1"/>
  <c r="N1142" i="4" s="1"/>
  <c r="G1144" i="4"/>
  <c r="H1143" i="4"/>
  <c r="I1143" i="4" s="1"/>
  <c r="J1143" i="4" s="1"/>
  <c r="T105" i="4" s="1"/>
  <c r="M1143" i="6" l="1"/>
  <c r="N1143" i="6" s="1"/>
  <c r="J1145" i="6"/>
  <c r="K1144" i="6"/>
  <c r="L1144" i="6" s="1"/>
  <c r="K1143" i="4"/>
  <c r="L1143" i="4" s="1"/>
  <c r="M1143" i="4" s="1"/>
  <c r="N1143" i="4" s="1"/>
  <c r="G1145" i="4"/>
  <c r="H1144" i="4"/>
  <c r="I1144" i="4" s="1"/>
  <c r="J1144" i="4" s="1"/>
  <c r="M1144" i="6" l="1"/>
  <c r="N1144" i="6" s="1"/>
  <c r="J1146" i="6"/>
  <c r="K1145" i="6"/>
  <c r="L1145" i="6" s="1"/>
  <c r="T99" i="6"/>
  <c r="K1144" i="4"/>
  <c r="L1144" i="4" s="1"/>
  <c r="G1146" i="4"/>
  <c r="H1145" i="4"/>
  <c r="I1145" i="4" s="1"/>
  <c r="J1145" i="4" s="1"/>
  <c r="M1145" i="6" l="1"/>
  <c r="N1145" i="6" s="1"/>
  <c r="K1146" i="6"/>
  <c r="L1146" i="6" s="1"/>
  <c r="J1147" i="6"/>
  <c r="K1145" i="4"/>
  <c r="L1145" i="4" s="1"/>
  <c r="M1145" i="4" s="1"/>
  <c r="N1145" i="4" s="1"/>
  <c r="M1144" i="4"/>
  <c r="N1144" i="4" s="1"/>
  <c r="G1147" i="4"/>
  <c r="H1146" i="4"/>
  <c r="I1146" i="4" s="1"/>
  <c r="J1146" i="4" s="1"/>
  <c r="M1146" i="6" l="1"/>
  <c r="N1146" i="6" s="1"/>
  <c r="J1148" i="6"/>
  <c r="K1147" i="6"/>
  <c r="L1147" i="6" s="1"/>
  <c r="M1147" i="6" s="1"/>
  <c r="N1147" i="6" s="1"/>
  <c r="K1146" i="4"/>
  <c r="L1146" i="4" s="1"/>
  <c r="M1146" i="4" s="1"/>
  <c r="N1146" i="4" s="1"/>
  <c r="G1148" i="4"/>
  <c r="H1147" i="4"/>
  <c r="I1147" i="4" s="1"/>
  <c r="J1147" i="4" s="1"/>
  <c r="J1149" i="6" l="1"/>
  <c r="K1148" i="6"/>
  <c r="L1148" i="6"/>
  <c r="T100" i="6"/>
  <c r="K1147" i="4"/>
  <c r="L1147" i="4" s="1"/>
  <c r="G1149" i="4"/>
  <c r="H1148" i="4"/>
  <c r="I1148" i="4" s="1"/>
  <c r="J1148" i="4" s="1"/>
  <c r="J1150" i="6" l="1"/>
  <c r="K1149" i="6"/>
  <c r="L1149" i="6" s="1"/>
  <c r="T101" i="6"/>
  <c r="M1148" i="6"/>
  <c r="N1148" i="6" s="1"/>
  <c r="K1148" i="4"/>
  <c r="L1148" i="4" s="1"/>
  <c r="M1148" i="4" s="1"/>
  <c r="N1148" i="4" s="1"/>
  <c r="M1147" i="4"/>
  <c r="N1147" i="4" s="1"/>
  <c r="G1150" i="4"/>
  <c r="H1149" i="4"/>
  <c r="I1149" i="4" s="1"/>
  <c r="J1149" i="4" s="1"/>
  <c r="M1149" i="6" l="1"/>
  <c r="N1149" i="6" s="1"/>
  <c r="K1150" i="6"/>
  <c r="L1150" i="6" s="1"/>
  <c r="J1151" i="6"/>
  <c r="K1149" i="4"/>
  <c r="L1149" i="4" s="1"/>
  <c r="G1151" i="4"/>
  <c r="H1150" i="4"/>
  <c r="I1150" i="4" s="1"/>
  <c r="J1150" i="4" s="1"/>
  <c r="M1150" i="6" l="1"/>
  <c r="N1150" i="6" s="1"/>
  <c r="J1152" i="6"/>
  <c r="K1151" i="6"/>
  <c r="L1151" i="6" s="1"/>
  <c r="K1150" i="4"/>
  <c r="L1150" i="4" s="1"/>
  <c r="M1149" i="4"/>
  <c r="N1149" i="4" s="1"/>
  <c r="G1152" i="4"/>
  <c r="H1151" i="4"/>
  <c r="I1151" i="4" s="1"/>
  <c r="J1151" i="4" s="1"/>
  <c r="J1153" i="6" l="1"/>
  <c r="K1152" i="6"/>
  <c r="L1152" i="6" s="1"/>
  <c r="M1151" i="6"/>
  <c r="N1151" i="6" s="1"/>
  <c r="K1151" i="4"/>
  <c r="L1151" i="4" s="1"/>
  <c r="M1151" i="4" s="1"/>
  <c r="N1151" i="4" s="1"/>
  <c r="M1150" i="4"/>
  <c r="N1150" i="4" s="1"/>
  <c r="G1153" i="4"/>
  <c r="H1152" i="4"/>
  <c r="I1152" i="4" s="1"/>
  <c r="J1152" i="4" s="1"/>
  <c r="M1152" i="6" l="1"/>
  <c r="N1152" i="6" s="1"/>
  <c r="J1154" i="6"/>
  <c r="K1153" i="6"/>
  <c r="L1153" i="6" s="1"/>
  <c r="K1152" i="4"/>
  <c r="L1152" i="4" s="1"/>
  <c r="M1152" i="4" s="1"/>
  <c r="N1152" i="4" s="1"/>
  <c r="G1154" i="4"/>
  <c r="H1153" i="4"/>
  <c r="I1153" i="4" s="1"/>
  <c r="J1153" i="4" s="1"/>
  <c r="M1153" i="6" l="1"/>
  <c r="N1153" i="6" s="1"/>
  <c r="K1154" i="6"/>
  <c r="L1154" i="6" s="1"/>
  <c r="J1155" i="6"/>
  <c r="K1153" i="4"/>
  <c r="L1153" i="4" s="1"/>
  <c r="M1153" i="4" s="1"/>
  <c r="N1153" i="4" s="1"/>
  <c r="G1155" i="4"/>
  <c r="H1154" i="4"/>
  <c r="I1154" i="4" s="1"/>
  <c r="J1154" i="4" s="1"/>
  <c r="M1154" i="6" l="1"/>
  <c r="N1154" i="6" s="1"/>
  <c r="J1156" i="6"/>
  <c r="K1155" i="6"/>
  <c r="L1155" i="6" s="1"/>
  <c r="K1154" i="4"/>
  <c r="L1154" i="4" s="1"/>
  <c r="M1154" i="4" s="1"/>
  <c r="N1154" i="4" s="1"/>
  <c r="G1156" i="4"/>
  <c r="H1155" i="4"/>
  <c r="I1155" i="4" s="1"/>
  <c r="J1155" i="4" s="1"/>
  <c r="M1155" i="6" l="1"/>
  <c r="N1155" i="6" s="1"/>
  <c r="J1157" i="6"/>
  <c r="K1156" i="6"/>
  <c r="L1156" i="6" s="1"/>
  <c r="K1155" i="4"/>
  <c r="L1155" i="4" s="1"/>
  <c r="M1155" i="4" s="1"/>
  <c r="N1155" i="4" s="1"/>
  <c r="G1157" i="4"/>
  <c r="H1156" i="4"/>
  <c r="I1156" i="4" s="1"/>
  <c r="J1156" i="4" s="1"/>
  <c r="T106" i="4" s="1"/>
  <c r="M1156" i="6" l="1"/>
  <c r="N1156" i="6" s="1"/>
  <c r="J1158" i="6"/>
  <c r="K1157" i="6"/>
  <c r="L1157" i="6" s="1"/>
  <c r="K1156" i="4"/>
  <c r="L1156" i="4" s="1"/>
  <c r="G1158" i="4"/>
  <c r="H1157" i="4"/>
  <c r="I1157" i="4" s="1"/>
  <c r="J1157" i="4" s="1"/>
  <c r="K1158" i="6" l="1"/>
  <c r="L1158" i="6" s="1"/>
  <c r="M1158" i="6" s="1"/>
  <c r="N1158" i="6" s="1"/>
  <c r="J1159" i="6"/>
  <c r="M1157" i="6"/>
  <c r="N1157" i="6" s="1"/>
  <c r="K1157" i="4"/>
  <c r="L1157" i="4" s="1"/>
  <c r="M1157" i="4" s="1"/>
  <c r="N1157" i="4" s="1"/>
  <c r="M1156" i="4"/>
  <c r="N1156" i="4" s="1"/>
  <c r="G1159" i="4"/>
  <c r="H1158" i="4"/>
  <c r="I1158" i="4" s="1"/>
  <c r="J1158" i="4" s="1"/>
  <c r="J1160" i="6" l="1"/>
  <c r="K1159" i="6"/>
  <c r="L1159" i="6" s="1"/>
  <c r="K1158" i="4"/>
  <c r="L1158" i="4" s="1"/>
  <c r="M1158" i="4" s="1"/>
  <c r="N1158" i="4" s="1"/>
  <c r="G1160" i="4"/>
  <c r="H1159" i="4"/>
  <c r="I1159" i="4" s="1"/>
  <c r="J1159" i="4" s="1"/>
  <c r="M1159" i="6" l="1"/>
  <c r="N1159" i="6" s="1"/>
  <c r="J1161" i="6"/>
  <c r="K1160" i="6"/>
  <c r="L1160" i="6" s="1"/>
  <c r="K1159" i="4"/>
  <c r="L1159" i="4" s="1"/>
  <c r="M1159" i="4" s="1"/>
  <c r="N1159" i="4" s="1"/>
  <c r="G1161" i="4"/>
  <c r="H1160" i="4"/>
  <c r="I1160" i="4" s="1"/>
  <c r="J1160" i="4" s="1"/>
  <c r="M1160" i="6" l="1"/>
  <c r="N1160" i="6" s="1"/>
  <c r="J1162" i="6"/>
  <c r="K1161" i="6"/>
  <c r="L1161" i="6" s="1"/>
  <c r="K1160" i="4"/>
  <c r="L1160" i="4" s="1"/>
  <c r="M1160" i="4" s="1"/>
  <c r="N1160" i="4" s="1"/>
  <c r="G1162" i="4"/>
  <c r="H1161" i="4"/>
  <c r="I1161" i="4" s="1"/>
  <c r="J1161" i="4" s="1"/>
  <c r="T107" i="4" s="1"/>
  <c r="K1162" i="6" l="1"/>
  <c r="J1163" i="6"/>
  <c r="L1162" i="6"/>
  <c r="M1161" i="6"/>
  <c r="N1161" i="6" s="1"/>
  <c r="K1161" i="4"/>
  <c r="L1161" i="4" s="1"/>
  <c r="G1163" i="4"/>
  <c r="H1162" i="4"/>
  <c r="I1162" i="4" s="1"/>
  <c r="J1162" i="4" s="1"/>
  <c r="J1164" i="6" l="1"/>
  <c r="K1163" i="6"/>
  <c r="L1163" i="6" s="1"/>
  <c r="M1162" i="6"/>
  <c r="N1162" i="6" s="1"/>
  <c r="K1162" i="4"/>
  <c r="L1162" i="4" s="1"/>
  <c r="M1162" i="4" s="1"/>
  <c r="N1162" i="4" s="1"/>
  <c r="M1161" i="4"/>
  <c r="N1161" i="4" s="1"/>
  <c r="G1164" i="4"/>
  <c r="H1163" i="4"/>
  <c r="I1163" i="4" s="1"/>
  <c r="J1163" i="4" s="1"/>
  <c r="M1163" i="6" l="1"/>
  <c r="N1163" i="6" s="1"/>
  <c r="J1165" i="6"/>
  <c r="K1164" i="6"/>
  <c r="L1164" i="6" s="1"/>
  <c r="K1163" i="4"/>
  <c r="L1163" i="4" s="1"/>
  <c r="M1163" i="4" s="1"/>
  <c r="N1163" i="4" s="1"/>
  <c r="G1165" i="4"/>
  <c r="H1164" i="4"/>
  <c r="I1164" i="4" s="1"/>
  <c r="J1164" i="4" s="1"/>
  <c r="M1164" i="6" l="1"/>
  <c r="N1164" i="6" s="1"/>
  <c r="K1165" i="6"/>
  <c r="L1165" i="6" s="1"/>
  <c r="J1166" i="6"/>
  <c r="K1164" i="4"/>
  <c r="L1164" i="4" s="1"/>
  <c r="M1164" i="4" s="1"/>
  <c r="N1164" i="4" s="1"/>
  <c r="G1166" i="4"/>
  <c r="H1165" i="4"/>
  <c r="I1165" i="4" s="1"/>
  <c r="J1165" i="4" s="1"/>
  <c r="K1166" i="6" l="1"/>
  <c r="L1166" i="6" s="1"/>
  <c r="J1167" i="6"/>
  <c r="M1165" i="6"/>
  <c r="N1165" i="6" s="1"/>
  <c r="K1165" i="4"/>
  <c r="L1165" i="4" s="1"/>
  <c r="G1167" i="4"/>
  <c r="H1166" i="4"/>
  <c r="I1166" i="4" s="1"/>
  <c r="J1166" i="4" s="1"/>
  <c r="M1166" i="6" l="1"/>
  <c r="N1166" i="6" s="1"/>
  <c r="J1168" i="6"/>
  <c r="K1167" i="6"/>
  <c r="L1167" i="6" s="1"/>
  <c r="K1166" i="4"/>
  <c r="L1166" i="4" s="1"/>
  <c r="M1165" i="4"/>
  <c r="N1165" i="4" s="1"/>
  <c r="G1168" i="4"/>
  <c r="H1167" i="4"/>
  <c r="I1167" i="4" s="1"/>
  <c r="J1167" i="4" s="1"/>
  <c r="J1169" i="6" l="1"/>
  <c r="K1168" i="6"/>
  <c r="L1168" i="6" s="1"/>
  <c r="T102" i="6"/>
  <c r="M1167" i="6"/>
  <c r="N1167" i="6" s="1"/>
  <c r="K1167" i="4"/>
  <c r="L1167" i="4" s="1"/>
  <c r="M1166" i="4"/>
  <c r="N1166" i="4" s="1"/>
  <c r="G1169" i="4"/>
  <c r="H1168" i="4"/>
  <c r="I1168" i="4" s="1"/>
  <c r="J1168" i="4" s="1"/>
  <c r="K1169" i="6" l="1"/>
  <c r="L1169" i="6" s="1"/>
  <c r="J1170" i="6"/>
  <c r="M1168" i="6"/>
  <c r="N1168" i="6" s="1"/>
  <c r="K1168" i="4"/>
  <c r="L1168" i="4" s="1"/>
  <c r="M1168" i="4" s="1"/>
  <c r="N1168" i="4" s="1"/>
  <c r="M1167" i="4"/>
  <c r="N1167" i="4" s="1"/>
  <c r="G1170" i="4"/>
  <c r="H1169" i="4"/>
  <c r="I1169" i="4" s="1"/>
  <c r="J1169" i="4" s="1"/>
  <c r="K1170" i="6" l="1"/>
  <c r="L1170" i="6" s="1"/>
  <c r="J1171" i="6"/>
  <c r="M1169" i="6"/>
  <c r="N1169" i="6" s="1"/>
  <c r="K1169" i="4"/>
  <c r="L1169" i="4" s="1"/>
  <c r="M1169" i="4" s="1"/>
  <c r="N1169" i="4" s="1"/>
  <c r="G1171" i="4"/>
  <c r="H1170" i="4"/>
  <c r="I1170" i="4" s="1"/>
  <c r="J1170" i="4" s="1"/>
  <c r="M1170" i="6" l="1"/>
  <c r="N1170" i="6" s="1"/>
  <c r="J1172" i="6"/>
  <c r="K1171" i="6"/>
  <c r="L1171" i="6" s="1"/>
  <c r="K1170" i="4"/>
  <c r="L1170" i="4" s="1"/>
  <c r="M1170" i="4" s="1"/>
  <c r="N1170" i="4" s="1"/>
  <c r="G1172" i="4"/>
  <c r="H1171" i="4"/>
  <c r="I1171" i="4" s="1"/>
  <c r="J1171" i="4" s="1"/>
  <c r="J1173" i="6" l="1"/>
  <c r="K1172" i="6"/>
  <c r="L1172" i="6" s="1"/>
  <c r="M1171" i="6"/>
  <c r="N1171" i="6" s="1"/>
  <c r="K1171" i="4"/>
  <c r="L1171" i="4" s="1"/>
  <c r="G1173" i="4"/>
  <c r="H1172" i="4"/>
  <c r="I1172" i="4" s="1"/>
  <c r="J1172" i="4" s="1"/>
  <c r="M1172" i="6" l="1"/>
  <c r="N1172" i="6" s="1"/>
  <c r="K1173" i="6"/>
  <c r="L1173" i="6" s="1"/>
  <c r="J1174" i="6"/>
  <c r="K1172" i="4"/>
  <c r="L1172" i="4" s="1"/>
  <c r="M1171" i="4"/>
  <c r="N1171" i="4" s="1"/>
  <c r="G1174" i="4"/>
  <c r="H1173" i="4"/>
  <c r="I1173" i="4" s="1"/>
  <c r="J1173" i="4" s="1"/>
  <c r="K1174" i="6" l="1"/>
  <c r="L1174" i="6" s="1"/>
  <c r="J1175" i="6"/>
  <c r="M1173" i="6"/>
  <c r="N1173" i="6" s="1"/>
  <c r="K1173" i="4"/>
  <c r="L1173" i="4" s="1"/>
  <c r="M1172" i="4"/>
  <c r="N1172" i="4" s="1"/>
  <c r="G1175" i="4"/>
  <c r="H1174" i="4"/>
  <c r="I1174" i="4" s="1"/>
  <c r="J1174" i="4" s="1"/>
  <c r="M1174" i="6" l="1"/>
  <c r="N1174" i="6" s="1"/>
  <c r="J1176" i="6"/>
  <c r="K1175" i="6"/>
  <c r="L1175" i="6" s="1"/>
  <c r="K1174" i="4"/>
  <c r="L1174" i="4" s="1"/>
  <c r="M1174" i="4" s="1"/>
  <c r="N1174" i="4" s="1"/>
  <c r="M1173" i="4"/>
  <c r="N1173" i="4" s="1"/>
  <c r="G1176" i="4"/>
  <c r="H1175" i="4"/>
  <c r="I1175" i="4" s="1"/>
  <c r="J1175" i="4" s="1"/>
  <c r="M1175" i="6" l="1"/>
  <c r="N1175" i="6" s="1"/>
  <c r="J1177" i="6"/>
  <c r="K1176" i="6"/>
  <c r="L1176" i="6" s="1"/>
  <c r="K1175" i="4"/>
  <c r="L1175" i="4" s="1"/>
  <c r="G1177" i="4"/>
  <c r="H1176" i="4"/>
  <c r="I1176" i="4" s="1"/>
  <c r="J1176" i="4" s="1"/>
  <c r="M1176" i="6" l="1"/>
  <c r="N1176" i="6" s="1"/>
  <c r="K1177" i="6"/>
  <c r="L1177" i="6" s="1"/>
  <c r="J1178" i="6"/>
  <c r="K1176" i="4"/>
  <c r="L1176" i="4" s="1"/>
  <c r="M1175" i="4"/>
  <c r="N1175" i="4" s="1"/>
  <c r="G1178" i="4"/>
  <c r="H1177" i="4"/>
  <c r="I1177" i="4" s="1"/>
  <c r="J1177" i="4" s="1"/>
  <c r="M1177" i="6" l="1"/>
  <c r="N1177" i="6" s="1"/>
  <c r="K1178" i="6"/>
  <c r="L1178" i="6" s="1"/>
  <c r="J1179" i="6"/>
  <c r="K1177" i="4"/>
  <c r="L1177" i="4" s="1"/>
  <c r="M1177" i="4" s="1"/>
  <c r="N1177" i="4" s="1"/>
  <c r="M1176" i="4"/>
  <c r="N1176" i="4" s="1"/>
  <c r="G1179" i="4"/>
  <c r="H1178" i="4"/>
  <c r="I1178" i="4" s="1"/>
  <c r="J1178" i="4" s="1"/>
  <c r="M1178" i="6" l="1"/>
  <c r="N1178" i="6" s="1"/>
  <c r="J1180" i="6"/>
  <c r="K1179" i="6"/>
  <c r="L1179" i="6" s="1"/>
  <c r="K1178" i="4"/>
  <c r="L1178" i="4" s="1"/>
  <c r="M1178" i="4" s="1"/>
  <c r="N1178" i="4" s="1"/>
  <c r="G1180" i="4"/>
  <c r="H1179" i="4"/>
  <c r="I1179" i="4" s="1"/>
  <c r="J1179" i="4" s="1"/>
  <c r="M1179" i="6" l="1"/>
  <c r="N1179" i="6" s="1"/>
  <c r="J1181" i="6"/>
  <c r="K1180" i="6"/>
  <c r="L1180" i="6" s="1"/>
  <c r="K1179" i="4"/>
  <c r="L1179" i="4" s="1"/>
  <c r="G1181" i="4"/>
  <c r="H1180" i="4"/>
  <c r="I1180" i="4" s="1"/>
  <c r="J1180" i="4" s="1"/>
  <c r="M1180" i="6" l="1"/>
  <c r="N1180" i="6" s="1"/>
  <c r="K1181" i="6"/>
  <c r="L1181" i="6" s="1"/>
  <c r="J1182" i="6"/>
  <c r="K1180" i="4"/>
  <c r="L1180" i="4" s="1"/>
  <c r="M1179" i="4"/>
  <c r="N1179" i="4" s="1"/>
  <c r="G1182" i="4"/>
  <c r="H1181" i="4"/>
  <c r="I1181" i="4" s="1"/>
  <c r="J1181" i="4" s="1"/>
  <c r="M1181" i="6" l="1"/>
  <c r="N1181" i="6" s="1"/>
  <c r="K1182" i="6"/>
  <c r="L1182" i="6" s="1"/>
  <c r="J1183" i="6"/>
  <c r="K1181" i="4"/>
  <c r="L1181" i="4" s="1"/>
  <c r="M1180" i="4"/>
  <c r="N1180" i="4" s="1"/>
  <c r="G1183" i="4"/>
  <c r="H1182" i="4"/>
  <c r="I1182" i="4" s="1"/>
  <c r="J1182" i="4" s="1"/>
  <c r="M1182" i="6" l="1"/>
  <c r="N1182" i="6" s="1"/>
  <c r="J1184" i="6"/>
  <c r="K1183" i="6"/>
  <c r="L1183" i="6" s="1"/>
  <c r="K1182" i="4"/>
  <c r="L1182" i="4" s="1"/>
  <c r="M1182" i="4" s="1"/>
  <c r="N1182" i="4" s="1"/>
  <c r="M1181" i="4"/>
  <c r="N1181" i="4" s="1"/>
  <c r="G1184" i="4"/>
  <c r="H1183" i="4"/>
  <c r="I1183" i="4" s="1"/>
  <c r="J1183" i="4" s="1"/>
  <c r="J1185" i="6" l="1"/>
  <c r="K1184" i="6"/>
  <c r="L1184" i="6" s="1"/>
  <c r="M1183" i="6"/>
  <c r="N1183" i="6" s="1"/>
  <c r="K1183" i="4"/>
  <c r="L1183" i="4" s="1"/>
  <c r="M1183" i="4" s="1"/>
  <c r="N1183" i="4" s="1"/>
  <c r="G1185" i="4"/>
  <c r="H1184" i="4"/>
  <c r="I1184" i="4" s="1"/>
  <c r="J1184" i="4" s="1"/>
  <c r="M1184" i="6" l="1"/>
  <c r="N1184" i="6" s="1"/>
  <c r="K1185" i="6"/>
  <c r="L1185" i="6" s="1"/>
  <c r="J1186" i="6"/>
  <c r="K1184" i="4"/>
  <c r="L1184" i="4" s="1"/>
  <c r="G1186" i="4"/>
  <c r="H1185" i="4"/>
  <c r="I1185" i="4" s="1"/>
  <c r="J1185" i="4" s="1"/>
  <c r="M1185" i="6" l="1"/>
  <c r="N1185" i="6" s="1"/>
  <c r="K1186" i="6"/>
  <c r="L1186" i="6" s="1"/>
  <c r="J1187" i="6"/>
  <c r="K1185" i="4"/>
  <c r="L1185" i="4" s="1"/>
  <c r="M1184" i="4"/>
  <c r="N1184" i="4" s="1"/>
  <c r="G1187" i="4"/>
  <c r="H1186" i="4"/>
  <c r="I1186" i="4" s="1"/>
  <c r="J1186" i="4" s="1"/>
  <c r="J1188" i="6" l="1"/>
  <c r="K1187" i="6"/>
  <c r="L1187" i="6" s="1"/>
  <c r="M1186" i="6"/>
  <c r="N1186" i="6" s="1"/>
  <c r="K1186" i="4"/>
  <c r="L1186" i="4" s="1"/>
  <c r="M1186" i="4" s="1"/>
  <c r="N1186" i="4" s="1"/>
  <c r="M1185" i="4"/>
  <c r="N1185" i="4" s="1"/>
  <c r="G1188" i="4"/>
  <c r="H1187" i="4"/>
  <c r="I1187" i="4" s="1"/>
  <c r="J1187" i="4" s="1"/>
  <c r="M1187" i="6" l="1"/>
  <c r="N1187" i="6" s="1"/>
  <c r="J1189" i="6"/>
  <c r="K1188" i="6"/>
  <c r="L1188" i="6" s="1"/>
  <c r="K1187" i="4"/>
  <c r="L1187" i="4" s="1"/>
  <c r="G1189" i="4"/>
  <c r="H1188" i="4"/>
  <c r="I1188" i="4" s="1"/>
  <c r="J1188" i="4" s="1"/>
  <c r="M1188" i="6" l="1"/>
  <c r="N1188" i="6" s="1"/>
  <c r="K1189" i="6"/>
  <c r="L1189" i="6" s="1"/>
  <c r="J1190" i="6"/>
  <c r="K1188" i="4"/>
  <c r="L1188" i="4" s="1"/>
  <c r="M1188" i="4" s="1"/>
  <c r="N1188" i="4" s="1"/>
  <c r="M1187" i="4"/>
  <c r="N1187" i="4" s="1"/>
  <c r="G1190" i="4"/>
  <c r="H1189" i="4"/>
  <c r="I1189" i="4" s="1"/>
  <c r="J1189" i="4" s="1"/>
  <c r="K1190" i="6" l="1"/>
  <c r="L1190" i="6" s="1"/>
  <c r="J1191" i="6"/>
  <c r="M1189" i="6"/>
  <c r="N1189" i="6" s="1"/>
  <c r="K1189" i="4"/>
  <c r="L1189" i="4" s="1"/>
  <c r="M1189" i="4" s="1"/>
  <c r="N1189" i="4" s="1"/>
  <c r="G1191" i="4"/>
  <c r="H1190" i="4"/>
  <c r="I1190" i="4" s="1"/>
  <c r="J1190" i="4" s="1"/>
  <c r="M1190" i="6" l="1"/>
  <c r="N1190" i="6" s="1"/>
  <c r="J1192" i="6"/>
  <c r="K1191" i="6"/>
  <c r="L1191" i="6" s="1"/>
  <c r="K1190" i="4"/>
  <c r="L1190" i="4" s="1"/>
  <c r="G1192" i="4"/>
  <c r="H1191" i="4"/>
  <c r="I1191" i="4" s="1"/>
  <c r="J1191" i="4" s="1"/>
  <c r="J1193" i="6" l="1"/>
  <c r="K1192" i="6"/>
  <c r="L1192" i="6" s="1"/>
  <c r="M1191" i="6"/>
  <c r="N1191" i="6" s="1"/>
  <c r="K1191" i="4"/>
  <c r="L1191" i="4" s="1"/>
  <c r="M1190" i="4"/>
  <c r="N1190" i="4" s="1"/>
  <c r="G1193" i="4"/>
  <c r="H1192" i="4"/>
  <c r="I1192" i="4" s="1"/>
  <c r="J1192" i="4" s="1"/>
  <c r="M1192" i="6" l="1"/>
  <c r="N1192" i="6" s="1"/>
  <c r="K1193" i="6"/>
  <c r="L1193" i="6" s="1"/>
  <c r="J1194" i="6"/>
  <c r="K1192" i="4"/>
  <c r="L1192" i="4" s="1"/>
  <c r="M1192" i="4" s="1"/>
  <c r="N1192" i="4" s="1"/>
  <c r="M1191" i="4"/>
  <c r="N1191" i="4" s="1"/>
  <c r="G1194" i="4"/>
  <c r="H1193" i="4"/>
  <c r="I1193" i="4" s="1"/>
  <c r="J1193" i="4" s="1"/>
  <c r="M1193" i="6" l="1"/>
  <c r="N1193" i="6" s="1"/>
  <c r="K1194" i="6"/>
  <c r="L1194" i="6" s="1"/>
  <c r="J1195" i="6"/>
  <c r="K1193" i="4"/>
  <c r="L1193" i="4" s="1"/>
  <c r="M1193" i="4" s="1"/>
  <c r="N1193" i="4" s="1"/>
  <c r="G1195" i="4"/>
  <c r="H1194" i="4"/>
  <c r="I1194" i="4" s="1"/>
  <c r="J1194" i="4" s="1"/>
  <c r="M1194" i="6" l="1"/>
  <c r="N1194" i="6" s="1"/>
  <c r="J1196" i="6"/>
  <c r="K1195" i="6"/>
  <c r="L1195" i="6" s="1"/>
  <c r="K1194" i="4"/>
  <c r="L1194" i="4" s="1"/>
  <c r="G1196" i="4"/>
  <c r="H1195" i="4"/>
  <c r="I1195" i="4" s="1"/>
  <c r="J1195" i="4" s="1"/>
  <c r="M1195" i="6" l="1"/>
  <c r="N1195" i="6" s="1"/>
  <c r="J1197" i="6"/>
  <c r="K1196" i="6"/>
  <c r="L1196" i="6" s="1"/>
  <c r="T103" i="6"/>
  <c r="K1195" i="4"/>
  <c r="L1195" i="4" s="1"/>
  <c r="M1194" i="4"/>
  <c r="N1194" i="4" s="1"/>
  <c r="G1197" i="4"/>
  <c r="H1196" i="4"/>
  <c r="I1196" i="4" s="1"/>
  <c r="J1196" i="4" s="1"/>
  <c r="M1196" i="6" l="1"/>
  <c r="N1196" i="6" s="1"/>
  <c r="K1197" i="6"/>
  <c r="L1197" i="6" s="1"/>
  <c r="J1198" i="6"/>
  <c r="K1196" i="4"/>
  <c r="L1196" i="4" s="1"/>
  <c r="M1196" i="4" s="1"/>
  <c r="N1196" i="4" s="1"/>
  <c r="M1195" i="4"/>
  <c r="N1195" i="4" s="1"/>
  <c r="G1198" i="4"/>
  <c r="H1197" i="4"/>
  <c r="I1197" i="4" s="1"/>
  <c r="J1197" i="4" s="1"/>
  <c r="M1197" i="6" l="1"/>
  <c r="N1197" i="6" s="1"/>
  <c r="K1198" i="6"/>
  <c r="L1198" i="6" s="1"/>
  <c r="J1199" i="6"/>
  <c r="K1197" i="4"/>
  <c r="L1197" i="4" s="1"/>
  <c r="M1197" i="4" s="1"/>
  <c r="N1197" i="4" s="1"/>
  <c r="G1199" i="4"/>
  <c r="H1198" i="4"/>
  <c r="I1198" i="4" s="1"/>
  <c r="J1198" i="4" s="1"/>
  <c r="M1198" i="6" l="1"/>
  <c r="N1198" i="6" s="1"/>
  <c r="J1200" i="6"/>
  <c r="K1199" i="6"/>
  <c r="L1199" i="6" s="1"/>
  <c r="K1198" i="4"/>
  <c r="L1198" i="4" s="1"/>
  <c r="M1198" i="4" s="1"/>
  <c r="N1198" i="4" s="1"/>
  <c r="G1200" i="4"/>
  <c r="H1199" i="4"/>
  <c r="I1199" i="4" s="1"/>
  <c r="J1199" i="4" s="1"/>
  <c r="M1199" i="6" l="1"/>
  <c r="N1199" i="6" s="1"/>
  <c r="J1201" i="6"/>
  <c r="K1200" i="6"/>
  <c r="L1200" i="6" s="1"/>
  <c r="K1199" i="4"/>
  <c r="L1199" i="4" s="1"/>
  <c r="M1199" i="4" s="1"/>
  <c r="N1199" i="4" s="1"/>
  <c r="G1201" i="4"/>
  <c r="H1200" i="4"/>
  <c r="I1200" i="4" s="1"/>
  <c r="J1200" i="4" s="1"/>
  <c r="K1201" i="6" l="1"/>
  <c r="L1201" i="6" s="1"/>
  <c r="J1202" i="6"/>
  <c r="M1200" i="6"/>
  <c r="N1200" i="6" s="1"/>
  <c r="K1200" i="4"/>
  <c r="L1200" i="4" s="1"/>
  <c r="M1200" i="4" s="1"/>
  <c r="N1200" i="4" s="1"/>
  <c r="G1202" i="4"/>
  <c r="H1201" i="4"/>
  <c r="I1201" i="4" s="1"/>
  <c r="J1201" i="4" s="1"/>
  <c r="K1202" i="6" l="1"/>
  <c r="L1202" i="6" s="1"/>
  <c r="M1202" i="6" s="1"/>
  <c r="N1202" i="6" s="1"/>
  <c r="J1203" i="6"/>
  <c r="M1201" i="6"/>
  <c r="N1201" i="6" s="1"/>
  <c r="K1201" i="4"/>
  <c r="L1201" i="4" s="1"/>
  <c r="M1201" i="4" s="1"/>
  <c r="N1201" i="4" s="1"/>
  <c r="G1203" i="4"/>
  <c r="H1202" i="4"/>
  <c r="I1202" i="4" s="1"/>
  <c r="J1202" i="4" s="1"/>
  <c r="J1204" i="6" l="1"/>
  <c r="K1203" i="6"/>
  <c r="L1203" i="6" s="1"/>
  <c r="K1202" i="4"/>
  <c r="L1202" i="4" s="1"/>
  <c r="M1202" i="4" s="1"/>
  <c r="N1202" i="4" s="1"/>
  <c r="G1204" i="4"/>
  <c r="H1203" i="4"/>
  <c r="I1203" i="4" s="1"/>
  <c r="J1203" i="4" s="1"/>
  <c r="M1203" i="6" l="1"/>
  <c r="N1203" i="6" s="1"/>
  <c r="J1205" i="6"/>
  <c r="K1204" i="6"/>
  <c r="L1204" i="6" s="1"/>
  <c r="K1203" i="4"/>
  <c r="L1203" i="4" s="1"/>
  <c r="G1205" i="4"/>
  <c r="H1204" i="4"/>
  <c r="I1204" i="4" s="1"/>
  <c r="J1204" i="4" s="1"/>
  <c r="K1205" i="6" l="1"/>
  <c r="L1205" i="6" s="1"/>
  <c r="J1206" i="6"/>
  <c r="T104" i="6"/>
  <c r="M1204" i="6"/>
  <c r="N1204" i="6" s="1"/>
  <c r="K1204" i="4"/>
  <c r="L1204" i="4" s="1"/>
  <c r="M1203" i="4"/>
  <c r="N1203" i="4" s="1"/>
  <c r="G1206" i="4"/>
  <c r="H1205" i="4"/>
  <c r="I1205" i="4" s="1"/>
  <c r="J1205" i="4" s="1"/>
  <c r="M1205" i="6" l="1"/>
  <c r="N1205" i="6" s="1"/>
  <c r="K1206" i="6"/>
  <c r="L1206" i="6" s="1"/>
  <c r="J1207" i="6"/>
  <c r="K1205" i="4"/>
  <c r="L1205" i="4" s="1"/>
  <c r="M1205" i="4" s="1"/>
  <c r="N1205" i="4" s="1"/>
  <c r="M1204" i="4"/>
  <c r="N1204" i="4" s="1"/>
  <c r="G1207" i="4"/>
  <c r="H1206" i="4"/>
  <c r="I1206" i="4" s="1"/>
  <c r="J1206" i="4" s="1"/>
  <c r="M1206" i="6" l="1"/>
  <c r="N1206" i="6" s="1"/>
  <c r="J1208" i="6"/>
  <c r="K1207" i="6"/>
  <c r="L1207" i="6" s="1"/>
  <c r="K1206" i="4"/>
  <c r="L1206" i="4" s="1"/>
  <c r="M1206" i="4" s="1"/>
  <c r="N1206" i="4" s="1"/>
  <c r="G1208" i="4"/>
  <c r="H1207" i="4"/>
  <c r="I1207" i="4" s="1"/>
  <c r="J1207" i="4" s="1"/>
  <c r="T108" i="4" s="1"/>
  <c r="M1207" i="6" l="1"/>
  <c r="N1207" i="6" s="1"/>
  <c r="J1209" i="6"/>
  <c r="K1208" i="6"/>
  <c r="L1208" i="6" s="1"/>
  <c r="T105" i="6"/>
  <c r="K1207" i="4"/>
  <c r="L1207" i="4" s="1"/>
  <c r="G1209" i="4"/>
  <c r="H1208" i="4"/>
  <c r="I1208" i="4" s="1"/>
  <c r="J1208" i="4" s="1"/>
  <c r="K1209" i="6" l="1"/>
  <c r="J1210" i="6"/>
  <c r="L1209" i="6"/>
  <c r="M1208" i="6"/>
  <c r="N1208" i="6" s="1"/>
  <c r="K1208" i="4"/>
  <c r="L1208" i="4" s="1"/>
  <c r="M1207" i="4"/>
  <c r="N1207" i="4" s="1"/>
  <c r="G1210" i="4"/>
  <c r="H1209" i="4"/>
  <c r="I1209" i="4" s="1"/>
  <c r="J1209" i="4" s="1"/>
  <c r="K1210" i="6" l="1"/>
  <c r="L1210" i="6" s="1"/>
  <c r="J1211" i="6"/>
  <c r="M1209" i="6"/>
  <c r="N1209" i="6" s="1"/>
  <c r="K1209" i="4"/>
  <c r="L1209" i="4" s="1"/>
  <c r="M1209" i="4" s="1"/>
  <c r="N1209" i="4" s="1"/>
  <c r="M1208" i="4"/>
  <c r="N1208" i="4" s="1"/>
  <c r="G1211" i="4"/>
  <c r="H1210" i="4"/>
  <c r="I1210" i="4" s="1"/>
  <c r="J1210" i="4" s="1"/>
  <c r="M1210" i="6" l="1"/>
  <c r="N1210" i="6" s="1"/>
  <c r="J1212" i="6"/>
  <c r="K1211" i="6"/>
  <c r="L1211" i="6" s="1"/>
  <c r="T106" i="6"/>
  <c r="K1210" i="4"/>
  <c r="L1210" i="4" s="1"/>
  <c r="M1210" i="4" s="1"/>
  <c r="N1210" i="4" s="1"/>
  <c r="G1212" i="4"/>
  <c r="H1211" i="4"/>
  <c r="I1211" i="4" s="1"/>
  <c r="J1211" i="4" s="1"/>
  <c r="J1213" i="6" l="1"/>
  <c r="K1212" i="6"/>
  <c r="L1212" i="6" s="1"/>
  <c r="M1211" i="6"/>
  <c r="N1211" i="6" s="1"/>
  <c r="K1211" i="4"/>
  <c r="L1211" i="4" s="1"/>
  <c r="G1213" i="4"/>
  <c r="H1212" i="4"/>
  <c r="I1212" i="4" s="1"/>
  <c r="J1212" i="4" s="1"/>
  <c r="M1212" i="6" l="1"/>
  <c r="N1212" i="6" s="1"/>
  <c r="K1213" i="6"/>
  <c r="L1213" i="6" s="1"/>
  <c r="J1214" i="6"/>
  <c r="K1212" i="4"/>
  <c r="L1212" i="4" s="1"/>
  <c r="M1211" i="4"/>
  <c r="N1211" i="4" s="1"/>
  <c r="G1214" i="4"/>
  <c r="H1213" i="4"/>
  <c r="I1213" i="4" s="1"/>
  <c r="J1213" i="4" s="1"/>
  <c r="M1213" i="6" l="1"/>
  <c r="N1213" i="6" s="1"/>
  <c r="K1214" i="6"/>
  <c r="L1214" i="6" s="1"/>
  <c r="J1215" i="6"/>
  <c r="K1213" i="4"/>
  <c r="L1213" i="4" s="1"/>
  <c r="M1213" i="4" s="1"/>
  <c r="N1213" i="4" s="1"/>
  <c r="M1212" i="4"/>
  <c r="N1212" i="4" s="1"/>
  <c r="G1215" i="4"/>
  <c r="H1214" i="4"/>
  <c r="I1214" i="4" s="1"/>
  <c r="J1214" i="4" s="1"/>
  <c r="M1214" i="6" l="1"/>
  <c r="N1214" i="6" s="1"/>
  <c r="J1216" i="6"/>
  <c r="K1215" i="6"/>
  <c r="L1215" i="6" s="1"/>
  <c r="K1214" i="4"/>
  <c r="L1214" i="4" s="1"/>
  <c r="M1214" i="4" s="1"/>
  <c r="N1214" i="4" s="1"/>
  <c r="G1216" i="4"/>
  <c r="H1215" i="4"/>
  <c r="I1215" i="4" s="1"/>
  <c r="J1215" i="4" s="1"/>
  <c r="J1217" i="6" l="1"/>
  <c r="K1216" i="6"/>
  <c r="L1216" i="6" s="1"/>
  <c r="M1215" i="6"/>
  <c r="N1215" i="6" s="1"/>
  <c r="K1215" i="4"/>
  <c r="L1215" i="4" s="1"/>
  <c r="G1217" i="4"/>
  <c r="H1216" i="4"/>
  <c r="I1216" i="4" s="1"/>
  <c r="J1216" i="4" s="1"/>
  <c r="M1216" i="6" l="1"/>
  <c r="N1216" i="6" s="1"/>
  <c r="K1217" i="6"/>
  <c r="L1217" i="6" s="1"/>
  <c r="J1218" i="6"/>
  <c r="K1216" i="4"/>
  <c r="L1216" i="4" s="1"/>
  <c r="M1215" i="4"/>
  <c r="N1215" i="4" s="1"/>
  <c r="G1218" i="4"/>
  <c r="H1217" i="4"/>
  <c r="I1217" i="4" s="1"/>
  <c r="J1217" i="4" s="1"/>
  <c r="K1218" i="6" l="1"/>
  <c r="L1218" i="6" s="1"/>
  <c r="M1218" i="6" s="1"/>
  <c r="N1218" i="6" s="1"/>
  <c r="J1219" i="6"/>
  <c r="M1217" i="6"/>
  <c r="N1217" i="6" s="1"/>
  <c r="K1217" i="4"/>
  <c r="L1217" i="4" s="1"/>
  <c r="M1216" i="4"/>
  <c r="N1216" i="4" s="1"/>
  <c r="G1219" i="4"/>
  <c r="H1218" i="4"/>
  <c r="I1218" i="4" s="1"/>
  <c r="J1218" i="4" s="1"/>
  <c r="J1220" i="6" l="1"/>
  <c r="K1219" i="6"/>
  <c r="L1219" i="6" s="1"/>
  <c r="K1218" i="4"/>
  <c r="L1218" i="4" s="1"/>
  <c r="M1218" i="4" s="1"/>
  <c r="N1218" i="4" s="1"/>
  <c r="M1217" i="4"/>
  <c r="N1217" i="4" s="1"/>
  <c r="G1220" i="4"/>
  <c r="H1219" i="4"/>
  <c r="I1219" i="4" s="1"/>
  <c r="J1219" i="4" s="1"/>
  <c r="M1219" i="6" l="1"/>
  <c r="N1219" i="6" s="1"/>
  <c r="J1221" i="6"/>
  <c r="K1220" i="6"/>
  <c r="L1220" i="6" s="1"/>
  <c r="K1219" i="4"/>
  <c r="L1219" i="4" s="1"/>
  <c r="G1221" i="4"/>
  <c r="H1220" i="4"/>
  <c r="I1220" i="4" s="1"/>
  <c r="J1220" i="4" s="1"/>
  <c r="T109" i="4" s="1"/>
  <c r="M1220" i="6" l="1"/>
  <c r="N1220" i="6" s="1"/>
  <c r="K1221" i="6"/>
  <c r="L1221" i="6" s="1"/>
  <c r="J1222" i="6"/>
  <c r="K1220" i="4"/>
  <c r="L1220" i="4" s="1"/>
  <c r="M1219" i="4"/>
  <c r="N1219" i="4" s="1"/>
  <c r="G1222" i="4"/>
  <c r="H1221" i="4"/>
  <c r="I1221" i="4" s="1"/>
  <c r="J1221" i="4" s="1"/>
  <c r="K1222" i="6" l="1"/>
  <c r="L1222" i="6" s="1"/>
  <c r="J1223" i="6"/>
  <c r="T107" i="6"/>
  <c r="M1221" i="6"/>
  <c r="N1221" i="6" s="1"/>
  <c r="K1221" i="4"/>
  <c r="L1221" i="4" s="1"/>
  <c r="M1220" i="4"/>
  <c r="N1220" i="4" s="1"/>
  <c r="G1223" i="4"/>
  <c r="H1222" i="4"/>
  <c r="I1222" i="4" s="1"/>
  <c r="J1222" i="4" s="1"/>
  <c r="J1224" i="6" l="1"/>
  <c r="K1223" i="6"/>
  <c r="L1223" i="6" s="1"/>
  <c r="M1222" i="6"/>
  <c r="N1222" i="6" s="1"/>
  <c r="K1222" i="4"/>
  <c r="L1222" i="4" s="1"/>
  <c r="M1222" i="4" s="1"/>
  <c r="N1222" i="4" s="1"/>
  <c r="M1221" i="4"/>
  <c r="N1221" i="4" s="1"/>
  <c r="G1224" i="4"/>
  <c r="H1223" i="4"/>
  <c r="I1223" i="4" s="1"/>
  <c r="J1223" i="4" s="1"/>
  <c r="M1223" i="6" l="1"/>
  <c r="N1223" i="6" s="1"/>
  <c r="J1225" i="6"/>
  <c r="K1224" i="6"/>
  <c r="L1224" i="6" s="1"/>
  <c r="K1223" i="4"/>
  <c r="L1223" i="4" s="1"/>
  <c r="G1225" i="4"/>
  <c r="H1224" i="4"/>
  <c r="I1224" i="4" s="1"/>
  <c r="J1224" i="4" s="1"/>
  <c r="M1224" i="6" l="1"/>
  <c r="N1224" i="6" s="1"/>
  <c r="K1225" i="6"/>
  <c r="L1225" i="6" s="1"/>
  <c r="J1226" i="6"/>
  <c r="K1224" i="4"/>
  <c r="L1224" i="4" s="1"/>
  <c r="M1224" i="4" s="1"/>
  <c r="N1224" i="4" s="1"/>
  <c r="M1223" i="4"/>
  <c r="N1223" i="4" s="1"/>
  <c r="G1226" i="4"/>
  <c r="H1225" i="4"/>
  <c r="I1225" i="4" s="1"/>
  <c r="J1225" i="4" s="1"/>
  <c r="M1225" i="6" l="1"/>
  <c r="N1225" i="6" s="1"/>
  <c r="K1226" i="6"/>
  <c r="L1226" i="6" s="1"/>
  <c r="J1227" i="6"/>
  <c r="K1225" i="4"/>
  <c r="L1225" i="4" s="1"/>
  <c r="M1225" i="4" s="1"/>
  <c r="N1225" i="4" s="1"/>
  <c r="G1227" i="4"/>
  <c r="H1226" i="4"/>
  <c r="I1226" i="4" s="1"/>
  <c r="J1226" i="4" s="1"/>
  <c r="M1226" i="6" l="1"/>
  <c r="N1226" i="6" s="1"/>
  <c r="J1228" i="6"/>
  <c r="K1227" i="6"/>
  <c r="L1227" i="6" s="1"/>
  <c r="K1226" i="4"/>
  <c r="L1226" i="4" s="1"/>
  <c r="G1228" i="4"/>
  <c r="H1227" i="4"/>
  <c r="I1227" i="4" s="1"/>
  <c r="J1227" i="4" s="1"/>
  <c r="J1229" i="6" l="1"/>
  <c r="K1228" i="6"/>
  <c r="L1228" i="6" s="1"/>
  <c r="M1227" i="6"/>
  <c r="N1227" i="6" s="1"/>
  <c r="K1227" i="4"/>
  <c r="L1227" i="4" s="1"/>
  <c r="M1227" i="4" s="1"/>
  <c r="N1227" i="4" s="1"/>
  <c r="M1226" i="4"/>
  <c r="N1226" i="4" s="1"/>
  <c r="G1229" i="4"/>
  <c r="H1228" i="4"/>
  <c r="I1228" i="4" s="1"/>
  <c r="J1228" i="4" s="1"/>
  <c r="M1228" i="6" l="1"/>
  <c r="N1228" i="6" s="1"/>
  <c r="K1229" i="6"/>
  <c r="L1229" i="6" s="1"/>
  <c r="J1230" i="6"/>
  <c r="K1228" i="4"/>
  <c r="L1228" i="4" s="1"/>
  <c r="M1228" i="4" s="1"/>
  <c r="N1228" i="4" s="1"/>
  <c r="G1230" i="4"/>
  <c r="H1229" i="4"/>
  <c r="I1229" i="4" s="1"/>
  <c r="J1229" i="4" s="1"/>
  <c r="M1229" i="6" l="1"/>
  <c r="N1229" i="6" s="1"/>
  <c r="K1230" i="6"/>
  <c r="L1230" i="6" s="1"/>
  <c r="J1231" i="6"/>
  <c r="K1229" i="4"/>
  <c r="L1229" i="4" s="1"/>
  <c r="M1229" i="4" s="1"/>
  <c r="N1229" i="4" s="1"/>
  <c r="G1231" i="4"/>
  <c r="H1230" i="4"/>
  <c r="I1230" i="4" s="1"/>
  <c r="J1230" i="4" s="1"/>
  <c r="J1232" i="6" l="1"/>
  <c r="K1231" i="6"/>
  <c r="L1231" i="6" s="1"/>
  <c r="T108" i="6"/>
  <c r="M1230" i="6"/>
  <c r="N1230" i="6" s="1"/>
  <c r="K1230" i="4"/>
  <c r="L1230" i="4" s="1"/>
  <c r="M1230" i="4" s="1"/>
  <c r="N1230" i="4" s="1"/>
  <c r="G1232" i="4"/>
  <c r="H1231" i="4"/>
  <c r="I1231" i="4" s="1"/>
  <c r="J1231" i="4" s="1"/>
  <c r="T110" i="4" s="1"/>
  <c r="J1233" i="6" l="1"/>
  <c r="L1232" i="6"/>
  <c r="M1232" i="6" s="1"/>
  <c r="N1232" i="6" s="1"/>
  <c r="K1232" i="6"/>
  <c r="M1231" i="6"/>
  <c r="N1231" i="6" s="1"/>
  <c r="K1231" i="4"/>
  <c r="L1231" i="4" s="1"/>
  <c r="G1233" i="4"/>
  <c r="H1232" i="4"/>
  <c r="I1232" i="4" s="1"/>
  <c r="J1232" i="4" s="1"/>
  <c r="K1233" i="6" l="1"/>
  <c r="L1233" i="6" s="1"/>
  <c r="J1234" i="6"/>
  <c r="K1232" i="4"/>
  <c r="L1232" i="4" s="1"/>
  <c r="M1232" i="4" s="1"/>
  <c r="N1232" i="4" s="1"/>
  <c r="M1231" i="4"/>
  <c r="N1231" i="4" s="1"/>
  <c r="G1234" i="4"/>
  <c r="H1233" i="4"/>
  <c r="I1233" i="4" s="1"/>
  <c r="J1233" i="4" s="1"/>
  <c r="M1233" i="6" l="1"/>
  <c r="N1233" i="6" s="1"/>
  <c r="K1234" i="6"/>
  <c r="L1234" i="6" s="1"/>
  <c r="J1235" i="6"/>
  <c r="K1233" i="4"/>
  <c r="L1233" i="4" s="1"/>
  <c r="G1235" i="4"/>
  <c r="H1234" i="4"/>
  <c r="I1234" i="4" s="1"/>
  <c r="J1234" i="4" s="1"/>
  <c r="J1236" i="6" l="1"/>
  <c r="K1235" i="6"/>
  <c r="L1235" i="6" s="1"/>
  <c r="M1234" i="6"/>
  <c r="N1234" i="6" s="1"/>
  <c r="K1234" i="4"/>
  <c r="L1234" i="4" s="1"/>
  <c r="M1234" i="4" s="1"/>
  <c r="N1234" i="4" s="1"/>
  <c r="M1233" i="4"/>
  <c r="N1233" i="4" s="1"/>
  <c r="G1236" i="4"/>
  <c r="H1235" i="4"/>
  <c r="I1235" i="4" s="1"/>
  <c r="J1235" i="4" s="1"/>
  <c r="J1237" i="6" l="1"/>
  <c r="L1236" i="6"/>
  <c r="K1236" i="6"/>
  <c r="M1235" i="6"/>
  <c r="N1235" i="6" s="1"/>
  <c r="K1235" i="4"/>
  <c r="L1235" i="4" s="1"/>
  <c r="G1237" i="4"/>
  <c r="H1236" i="4"/>
  <c r="I1236" i="4" s="1"/>
  <c r="J1236" i="4" s="1"/>
  <c r="K1237" i="6" l="1"/>
  <c r="L1237" i="6" s="1"/>
  <c r="J1238" i="6"/>
  <c r="M1236" i="6"/>
  <c r="N1236" i="6" s="1"/>
  <c r="K1236" i="4"/>
  <c r="L1236" i="4" s="1"/>
  <c r="M1235" i="4"/>
  <c r="N1235" i="4" s="1"/>
  <c r="G1238" i="4"/>
  <c r="H1237" i="4"/>
  <c r="I1237" i="4" s="1"/>
  <c r="J1237" i="4" s="1"/>
  <c r="M1237" i="6" l="1"/>
  <c r="N1237" i="6" s="1"/>
  <c r="K1238" i="6"/>
  <c r="L1238" i="6" s="1"/>
  <c r="J1239" i="6"/>
  <c r="K1237" i="4"/>
  <c r="L1237" i="4" s="1"/>
  <c r="M1236" i="4"/>
  <c r="N1236" i="4" s="1"/>
  <c r="G1239" i="4"/>
  <c r="H1238" i="4"/>
  <c r="I1238" i="4" s="1"/>
  <c r="J1238" i="4" s="1"/>
  <c r="J1240" i="6" l="1"/>
  <c r="L1239" i="6"/>
  <c r="M1239" i="6" s="1"/>
  <c r="N1239" i="6" s="1"/>
  <c r="K1239" i="6"/>
  <c r="M1238" i="6"/>
  <c r="N1238" i="6" s="1"/>
  <c r="K1238" i="4"/>
  <c r="L1238" i="4" s="1"/>
  <c r="M1237" i="4"/>
  <c r="N1237" i="4" s="1"/>
  <c r="G1240" i="4"/>
  <c r="H1239" i="4"/>
  <c r="I1239" i="4" s="1"/>
  <c r="J1239" i="4" s="1"/>
  <c r="J1241" i="6" l="1"/>
  <c r="L1240" i="6"/>
  <c r="K1240" i="6"/>
  <c r="K1239" i="4"/>
  <c r="L1239" i="4" s="1"/>
  <c r="M1239" i="4" s="1"/>
  <c r="N1239" i="4" s="1"/>
  <c r="M1238" i="4"/>
  <c r="N1238" i="4" s="1"/>
  <c r="G1241" i="4"/>
  <c r="H1240" i="4"/>
  <c r="I1240" i="4" s="1"/>
  <c r="J1240" i="4" s="1"/>
  <c r="K1241" i="6" l="1"/>
  <c r="L1241" i="6" s="1"/>
  <c r="J1242" i="6"/>
  <c r="M1240" i="6"/>
  <c r="N1240" i="6" s="1"/>
  <c r="K1240" i="4"/>
  <c r="L1240" i="4" s="1"/>
  <c r="M1240" i="4" s="1"/>
  <c r="N1240" i="4" s="1"/>
  <c r="G1242" i="4"/>
  <c r="H1241" i="4"/>
  <c r="I1241" i="4" s="1"/>
  <c r="J1241" i="4" s="1"/>
  <c r="M1241" i="6" l="1"/>
  <c r="N1241" i="6" s="1"/>
  <c r="K1242" i="6"/>
  <c r="L1242" i="6" s="1"/>
  <c r="J1243" i="6"/>
  <c r="K1241" i="4"/>
  <c r="L1241" i="4" s="1"/>
  <c r="M1241" i="4" s="1"/>
  <c r="N1241" i="4" s="1"/>
  <c r="G1243" i="4"/>
  <c r="H1242" i="4"/>
  <c r="I1242" i="4" s="1"/>
  <c r="J1242" i="4" s="1"/>
  <c r="J1244" i="6" l="1"/>
  <c r="K1243" i="6"/>
  <c r="L1243" i="6" s="1"/>
  <c r="M1242" i="6"/>
  <c r="N1242" i="6" s="1"/>
  <c r="K1242" i="4"/>
  <c r="L1242" i="4" s="1"/>
  <c r="M1242" i="4" s="1"/>
  <c r="N1242" i="4" s="1"/>
  <c r="G1244" i="4"/>
  <c r="H1243" i="4"/>
  <c r="I1243" i="4" s="1"/>
  <c r="J1243" i="4" s="1"/>
  <c r="M1243" i="6" l="1"/>
  <c r="N1243" i="6" s="1"/>
  <c r="J1245" i="6"/>
  <c r="K1244" i="6"/>
  <c r="L1244" i="6" s="1"/>
  <c r="K1243" i="4"/>
  <c r="L1243" i="4" s="1"/>
  <c r="G1245" i="4"/>
  <c r="H1244" i="4"/>
  <c r="I1244" i="4" s="1"/>
  <c r="J1244" i="4" s="1"/>
  <c r="M1244" i="6" l="1"/>
  <c r="N1244" i="6" s="1"/>
  <c r="K1245" i="6"/>
  <c r="L1245" i="6" s="1"/>
  <c r="J1246" i="6"/>
  <c r="K1244" i="4"/>
  <c r="L1244" i="4" s="1"/>
  <c r="M1243" i="4"/>
  <c r="N1243" i="4" s="1"/>
  <c r="G1246" i="4"/>
  <c r="H1245" i="4"/>
  <c r="I1245" i="4" s="1"/>
  <c r="J1245" i="4" s="1"/>
  <c r="M1245" i="6" l="1"/>
  <c r="N1245" i="6" s="1"/>
  <c r="K1246" i="6"/>
  <c r="L1246" i="6" s="1"/>
  <c r="J1247" i="6"/>
  <c r="T109" i="6"/>
  <c r="K1245" i="4"/>
  <c r="L1245" i="4" s="1"/>
  <c r="M1245" i="4" s="1"/>
  <c r="N1245" i="4" s="1"/>
  <c r="M1244" i="4"/>
  <c r="N1244" i="4" s="1"/>
  <c r="G1247" i="4"/>
  <c r="H1246" i="4"/>
  <c r="I1246" i="4" s="1"/>
  <c r="J1246" i="4" s="1"/>
  <c r="J1248" i="6" l="1"/>
  <c r="K1247" i="6"/>
  <c r="L1247" i="6" s="1"/>
  <c r="M1247" i="6" s="1"/>
  <c r="N1247" i="6" s="1"/>
  <c r="M1246" i="6"/>
  <c r="N1246" i="6" s="1"/>
  <c r="K1246" i="4"/>
  <c r="L1246" i="4" s="1"/>
  <c r="M1246" i="4" s="1"/>
  <c r="N1246" i="4" s="1"/>
  <c r="G1248" i="4"/>
  <c r="H1247" i="4"/>
  <c r="I1247" i="4" s="1"/>
  <c r="J1247" i="4" s="1"/>
  <c r="J1249" i="6" l="1"/>
  <c r="L1248" i="6"/>
  <c r="K1248" i="6"/>
  <c r="K1247" i="4"/>
  <c r="L1247" i="4" s="1"/>
  <c r="G1249" i="4"/>
  <c r="H1248" i="4"/>
  <c r="I1248" i="4" s="1"/>
  <c r="J1248" i="4" s="1"/>
  <c r="K1249" i="6" l="1"/>
  <c r="L1249" i="6"/>
  <c r="J1250" i="6"/>
  <c r="M1248" i="6"/>
  <c r="N1248" i="6" s="1"/>
  <c r="K1248" i="4"/>
  <c r="L1248" i="4" s="1"/>
  <c r="M1247" i="4"/>
  <c r="N1247" i="4" s="1"/>
  <c r="G1250" i="4"/>
  <c r="H1249" i="4"/>
  <c r="I1249" i="4" s="1"/>
  <c r="J1249" i="4" s="1"/>
  <c r="K1250" i="6" l="1"/>
  <c r="L1250" i="6" s="1"/>
  <c r="M1250" i="6" s="1"/>
  <c r="N1250" i="6" s="1"/>
  <c r="J1251" i="6"/>
  <c r="M1249" i="6"/>
  <c r="N1249" i="6" s="1"/>
  <c r="K1249" i="4"/>
  <c r="L1249" i="4" s="1"/>
  <c r="M1248" i="4"/>
  <c r="N1248" i="4" s="1"/>
  <c r="G1251" i="4"/>
  <c r="H1250" i="4"/>
  <c r="I1250" i="4" s="1"/>
  <c r="J1250" i="4" s="1"/>
  <c r="J1252" i="6" l="1"/>
  <c r="K1251" i="6"/>
  <c r="L1251" i="6" s="1"/>
  <c r="K1250" i="4"/>
  <c r="L1250" i="4" s="1"/>
  <c r="M1250" i="4" s="1"/>
  <c r="N1250" i="4" s="1"/>
  <c r="M1249" i="4"/>
  <c r="N1249" i="4" s="1"/>
  <c r="G1252" i="4"/>
  <c r="H1251" i="4"/>
  <c r="I1251" i="4" s="1"/>
  <c r="J1251" i="4" s="1"/>
  <c r="M1251" i="6" l="1"/>
  <c r="N1251" i="6" s="1"/>
  <c r="J1253" i="6"/>
  <c r="K1252" i="6"/>
  <c r="L1252" i="6" s="1"/>
  <c r="K1251" i="4"/>
  <c r="L1251" i="4" s="1"/>
  <c r="G1253" i="4"/>
  <c r="H1252" i="4"/>
  <c r="I1252" i="4" s="1"/>
  <c r="J1252" i="4" s="1"/>
  <c r="M1252" i="6" l="1"/>
  <c r="N1252" i="6" s="1"/>
  <c r="K1253" i="6"/>
  <c r="L1253" i="6" s="1"/>
  <c r="J1254" i="6"/>
  <c r="K1252" i="4"/>
  <c r="L1252" i="4" s="1"/>
  <c r="M1251" i="4"/>
  <c r="N1251" i="4" s="1"/>
  <c r="G1254" i="4"/>
  <c r="H1253" i="4"/>
  <c r="I1253" i="4" s="1"/>
  <c r="J1253" i="4" s="1"/>
  <c r="M1253" i="6" l="1"/>
  <c r="N1253" i="6" s="1"/>
  <c r="K1254" i="6"/>
  <c r="L1254" i="6" s="1"/>
  <c r="J1255" i="6"/>
  <c r="K1253" i="4"/>
  <c r="L1253" i="4" s="1"/>
  <c r="M1253" i="4" s="1"/>
  <c r="N1253" i="4" s="1"/>
  <c r="M1252" i="4"/>
  <c r="N1252" i="4" s="1"/>
  <c r="G1255" i="4"/>
  <c r="H1254" i="4"/>
  <c r="I1254" i="4" s="1"/>
  <c r="J1254" i="4" s="1"/>
  <c r="J1256" i="6" l="1"/>
  <c r="L1255" i="6"/>
  <c r="K1255" i="6"/>
  <c r="M1254" i="6"/>
  <c r="N1254" i="6" s="1"/>
  <c r="K1254" i="4"/>
  <c r="L1254" i="4" s="1"/>
  <c r="M1254" i="4" s="1"/>
  <c r="N1254" i="4" s="1"/>
  <c r="G1256" i="4"/>
  <c r="H1255" i="4"/>
  <c r="I1255" i="4" s="1"/>
  <c r="J1255" i="4" s="1"/>
  <c r="J1257" i="6" l="1"/>
  <c r="K1256" i="6"/>
  <c r="L1256" i="6" s="1"/>
  <c r="M1255" i="6"/>
  <c r="N1255" i="6" s="1"/>
  <c r="K1255" i="4"/>
  <c r="L1255" i="4" s="1"/>
  <c r="G1257" i="4"/>
  <c r="H1256" i="4"/>
  <c r="I1256" i="4" s="1"/>
  <c r="J1256" i="4" s="1"/>
  <c r="M1256" i="6" l="1"/>
  <c r="N1256" i="6" s="1"/>
  <c r="K1257" i="6"/>
  <c r="L1257" i="6" s="1"/>
  <c r="J1258" i="6"/>
  <c r="K1256" i="4"/>
  <c r="L1256" i="4" s="1"/>
  <c r="M1255" i="4"/>
  <c r="N1255" i="4" s="1"/>
  <c r="G1258" i="4"/>
  <c r="H1257" i="4"/>
  <c r="I1257" i="4" s="1"/>
  <c r="J1257" i="4" s="1"/>
  <c r="M1257" i="6" l="1"/>
  <c r="N1257" i="6" s="1"/>
  <c r="K1258" i="6"/>
  <c r="L1258" i="6" s="1"/>
  <c r="M1258" i="6" s="1"/>
  <c r="N1258" i="6" s="1"/>
  <c r="J1259" i="6"/>
  <c r="K1257" i="4"/>
  <c r="L1257" i="4" s="1"/>
  <c r="M1257" i="4" s="1"/>
  <c r="N1257" i="4" s="1"/>
  <c r="M1256" i="4"/>
  <c r="N1256" i="4" s="1"/>
  <c r="G1259" i="4"/>
  <c r="H1258" i="4"/>
  <c r="I1258" i="4" s="1"/>
  <c r="J1258" i="4" s="1"/>
  <c r="J1260" i="6" l="1"/>
  <c r="K1259" i="6"/>
  <c r="L1259" i="6" s="1"/>
  <c r="K1258" i="4"/>
  <c r="L1258" i="4" s="1"/>
  <c r="M1258" i="4" s="1"/>
  <c r="N1258" i="4" s="1"/>
  <c r="G1260" i="4"/>
  <c r="H1259" i="4"/>
  <c r="I1259" i="4" s="1"/>
  <c r="J1259" i="4" s="1"/>
  <c r="M1259" i="6" l="1"/>
  <c r="N1259" i="6" s="1"/>
  <c r="J1261" i="6"/>
  <c r="K1260" i="6"/>
  <c r="L1260" i="6" s="1"/>
  <c r="K1259" i="4"/>
  <c r="L1259" i="4" s="1"/>
  <c r="M1259" i="4" s="1"/>
  <c r="N1259" i="4" s="1"/>
  <c r="G1261" i="4"/>
  <c r="H1260" i="4"/>
  <c r="I1260" i="4" s="1"/>
  <c r="J1260" i="4" s="1"/>
  <c r="K1261" i="6" l="1"/>
  <c r="L1261" i="6"/>
  <c r="J1262" i="6"/>
  <c r="M1260" i="6"/>
  <c r="N1260" i="6" s="1"/>
  <c r="K1260" i="4"/>
  <c r="L1260" i="4" s="1"/>
  <c r="M1260" i="4" s="1"/>
  <c r="N1260" i="4" s="1"/>
  <c r="G1262" i="4"/>
  <c r="H1261" i="4"/>
  <c r="I1261" i="4" s="1"/>
  <c r="J1261" i="4" s="1"/>
  <c r="M1261" i="6" l="1"/>
  <c r="N1261" i="6" s="1"/>
  <c r="K1262" i="6"/>
  <c r="L1262" i="6" s="1"/>
  <c r="M1262" i="6" s="1"/>
  <c r="N1262" i="6" s="1"/>
  <c r="J1263" i="6"/>
  <c r="K1261" i="4"/>
  <c r="L1261" i="4" s="1"/>
  <c r="M1261" i="4" s="1"/>
  <c r="N1261" i="4" s="1"/>
  <c r="G1263" i="4"/>
  <c r="H1262" i="4"/>
  <c r="I1262" i="4" s="1"/>
  <c r="J1262" i="4" s="1"/>
  <c r="J1264" i="6" l="1"/>
  <c r="K1263" i="6"/>
  <c r="L1263" i="6" s="1"/>
  <c r="K1262" i="4"/>
  <c r="L1262" i="4" s="1"/>
  <c r="M1262" i="4" s="1"/>
  <c r="N1262" i="4" s="1"/>
  <c r="G1264" i="4"/>
  <c r="H1263" i="4"/>
  <c r="I1263" i="4" s="1"/>
  <c r="J1263" i="4" s="1"/>
  <c r="M1263" i="6" l="1"/>
  <c r="N1263" i="6" s="1"/>
  <c r="J1265" i="6"/>
  <c r="K1264" i="6"/>
  <c r="L1264" i="6" s="1"/>
  <c r="K1263" i="4"/>
  <c r="L1263" i="4" s="1"/>
  <c r="G1265" i="4"/>
  <c r="H1264" i="4"/>
  <c r="I1264" i="4" s="1"/>
  <c r="J1264" i="4" s="1"/>
  <c r="T111" i="4" s="1"/>
  <c r="M1264" i="6" l="1"/>
  <c r="N1264" i="6" s="1"/>
  <c r="K1265" i="6"/>
  <c r="L1265" i="6" s="1"/>
  <c r="J1266" i="6"/>
  <c r="K1264" i="4"/>
  <c r="L1264" i="4" s="1"/>
  <c r="M1263" i="4"/>
  <c r="N1263" i="4" s="1"/>
  <c r="G1266" i="4"/>
  <c r="H1265" i="4"/>
  <c r="I1265" i="4" s="1"/>
  <c r="J1265" i="4" s="1"/>
  <c r="M1265" i="6" l="1"/>
  <c r="N1265" i="6" s="1"/>
  <c r="K1266" i="6"/>
  <c r="L1266" i="6" s="1"/>
  <c r="J1267" i="6"/>
  <c r="K1265" i="4"/>
  <c r="L1265" i="4" s="1"/>
  <c r="M1265" i="4" s="1"/>
  <c r="N1265" i="4" s="1"/>
  <c r="M1264" i="4"/>
  <c r="N1264" i="4" s="1"/>
  <c r="G1267" i="4"/>
  <c r="H1266" i="4"/>
  <c r="I1266" i="4" s="1"/>
  <c r="J1266" i="4" s="1"/>
  <c r="J1268" i="6" l="1"/>
  <c r="K1267" i="6"/>
  <c r="L1267" i="6" s="1"/>
  <c r="T110" i="6"/>
  <c r="M1266" i="6"/>
  <c r="N1266" i="6" s="1"/>
  <c r="K1266" i="4"/>
  <c r="L1266" i="4" s="1"/>
  <c r="M1266" i="4" s="1"/>
  <c r="N1266" i="4" s="1"/>
  <c r="G1268" i="4"/>
  <c r="H1267" i="4"/>
  <c r="I1267" i="4" s="1"/>
  <c r="J1267" i="4" s="1"/>
  <c r="M1267" i="6" l="1"/>
  <c r="N1267" i="6" s="1"/>
  <c r="J1269" i="6"/>
  <c r="K1268" i="6"/>
  <c r="L1268" i="6" s="1"/>
  <c r="T111" i="6"/>
  <c r="K1267" i="4"/>
  <c r="L1267" i="4" s="1"/>
  <c r="M1267" i="4" s="1"/>
  <c r="N1267" i="4" s="1"/>
  <c r="G1269" i="4"/>
  <c r="H1268" i="4"/>
  <c r="I1268" i="4" s="1"/>
  <c r="J1268" i="4" s="1"/>
  <c r="M1268" i="6" l="1"/>
  <c r="N1268" i="6" s="1"/>
  <c r="K1269" i="6"/>
  <c r="L1269" i="6" s="1"/>
  <c r="J1270" i="6"/>
  <c r="K1268" i="4"/>
  <c r="L1268" i="4" s="1"/>
  <c r="M1268" i="4" s="1"/>
  <c r="N1268" i="4" s="1"/>
  <c r="G1270" i="4"/>
  <c r="H1269" i="4"/>
  <c r="I1269" i="4" s="1"/>
  <c r="J1269" i="4" s="1"/>
  <c r="M1269" i="6" l="1"/>
  <c r="N1269" i="6" s="1"/>
  <c r="K1270" i="6"/>
  <c r="L1270" i="6" s="1"/>
  <c r="J1271" i="6"/>
  <c r="K1269" i="4"/>
  <c r="L1269" i="4" s="1"/>
  <c r="M1269" i="4" s="1"/>
  <c r="N1269" i="4" s="1"/>
  <c r="G1271" i="4"/>
  <c r="H1270" i="4"/>
  <c r="I1270" i="4" s="1"/>
  <c r="J1270" i="4" s="1"/>
  <c r="M1270" i="6" l="1"/>
  <c r="N1270" i="6" s="1"/>
  <c r="J1272" i="6"/>
  <c r="K1271" i="6"/>
  <c r="L1271" i="6" s="1"/>
  <c r="K1270" i="4"/>
  <c r="L1270" i="4" s="1"/>
  <c r="M1270" i="4" s="1"/>
  <c r="N1270" i="4" s="1"/>
  <c r="G1272" i="4"/>
  <c r="H1271" i="4"/>
  <c r="I1271" i="4" s="1"/>
  <c r="J1271" i="4" s="1"/>
  <c r="M1271" i="6" l="1"/>
  <c r="N1271" i="6" s="1"/>
  <c r="J1273" i="6"/>
  <c r="K1272" i="6"/>
  <c r="L1272" i="6" s="1"/>
  <c r="T112" i="6"/>
  <c r="K1271" i="4"/>
  <c r="L1271" i="4" s="1"/>
  <c r="G1273" i="4"/>
  <c r="H1272" i="4"/>
  <c r="I1272" i="4" s="1"/>
  <c r="J1272" i="4" s="1"/>
  <c r="M1272" i="6" l="1"/>
  <c r="N1272" i="6" s="1"/>
  <c r="K1273" i="6"/>
  <c r="L1273" i="6" s="1"/>
  <c r="J1274" i="6"/>
  <c r="K1272" i="4"/>
  <c r="L1272" i="4" s="1"/>
  <c r="M1271" i="4"/>
  <c r="N1271" i="4" s="1"/>
  <c r="G1274" i="4"/>
  <c r="H1273" i="4"/>
  <c r="I1273" i="4" s="1"/>
  <c r="J1273" i="4" s="1"/>
  <c r="M1273" i="6" l="1"/>
  <c r="N1273" i="6" s="1"/>
  <c r="K1274" i="6"/>
  <c r="L1274" i="6" s="1"/>
  <c r="J1275" i="6"/>
  <c r="K1273" i="4"/>
  <c r="L1273" i="4" s="1"/>
  <c r="M1272" i="4"/>
  <c r="N1272" i="4" s="1"/>
  <c r="G1275" i="4"/>
  <c r="H1274" i="4"/>
  <c r="I1274" i="4" s="1"/>
  <c r="J1274" i="4" s="1"/>
  <c r="M1274" i="6" l="1"/>
  <c r="N1274" i="6" s="1"/>
  <c r="J1276" i="6"/>
  <c r="K1275" i="6"/>
  <c r="L1275" i="6" s="1"/>
  <c r="K1274" i="4"/>
  <c r="L1274" i="4" s="1"/>
  <c r="M1274" i="4" s="1"/>
  <c r="N1274" i="4" s="1"/>
  <c r="M1273" i="4"/>
  <c r="N1273" i="4" s="1"/>
  <c r="G1276" i="4"/>
  <c r="H1275" i="4"/>
  <c r="I1275" i="4" s="1"/>
  <c r="J1275" i="4" s="1"/>
  <c r="J1277" i="6" l="1"/>
  <c r="K1276" i="6"/>
  <c r="L1276" i="6" s="1"/>
  <c r="T113" i="6"/>
  <c r="M1275" i="6"/>
  <c r="N1275" i="6" s="1"/>
  <c r="K1275" i="4"/>
  <c r="L1275" i="4" s="1"/>
  <c r="G1277" i="4"/>
  <c r="H1276" i="4"/>
  <c r="I1276" i="4" s="1"/>
  <c r="J1276" i="4" s="1"/>
  <c r="K1277" i="6" l="1"/>
  <c r="L1277" i="6" s="1"/>
  <c r="J1278" i="6"/>
  <c r="M1276" i="6"/>
  <c r="N1276" i="6" s="1"/>
  <c r="K1276" i="4"/>
  <c r="L1276" i="4" s="1"/>
  <c r="M1275" i="4"/>
  <c r="N1275" i="4" s="1"/>
  <c r="G1278" i="4"/>
  <c r="H1277" i="4"/>
  <c r="I1277" i="4" s="1"/>
  <c r="J1277" i="4" s="1"/>
  <c r="T112" i="4" s="1"/>
  <c r="K1278" i="6" l="1"/>
  <c r="L1278" i="6" s="1"/>
  <c r="J1279" i="6"/>
  <c r="M1277" i="6"/>
  <c r="N1277" i="6" s="1"/>
  <c r="K1277" i="4"/>
  <c r="L1277" i="4" s="1"/>
  <c r="M1276" i="4"/>
  <c r="N1276" i="4" s="1"/>
  <c r="G1279" i="4"/>
  <c r="H1278" i="4"/>
  <c r="I1278" i="4" s="1"/>
  <c r="J1278" i="4" s="1"/>
  <c r="M1278" i="6" l="1"/>
  <c r="N1278" i="6" s="1"/>
  <c r="J1280" i="6"/>
  <c r="K1279" i="6"/>
  <c r="L1279" i="6" s="1"/>
  <c r="K1278" i="4"/>
  <c r="L1278" i="4" s="1"/>
  <c r="M1278" i="4" s="1"/>
  <c r="N1278" i="4" s="1"/>
  <c r="M1277" i="4"/>
  <c r="N1277" i="4" s="1"/>
  <c r="G1280" i="4"/>
  <c r="H1279" i="4"/>
  <c r="I1279" i="4" s="1"/>
  <c r="J1279" i="4" s="1"/>
  <c r="J1281" i="6" l="1"/>
  <c r="K1280" i="6"/>
  <c r="L1280" i="6" s="1"/>
  <c r="M1279" i="6"/>
  <c r="N1279" i="6" s="1"/>
  <c r="K1279" i="4"/>
  <c r="L1279" i="4" s="1"/>
  <c r="G1281" i="4"/>
  <c r="H1280" i="4"/>
  <c r="I1280" i="4" s="1"/>
  <c r="J1280" i="4" s="1"/>
  <c r="M1280" i="6" l="1"/>
  <c r="N1280" i="6" s="1"/>
  <c r="K1281" i="6"/>
  <c r="L1281" i="6"/>
  <c r="J1282" i="6"/>
  <c r="K1280" i="4"/>
  <c r="L1280" i="4" s="1"/>
  <c r="M1279" i="4"/>
  <c r="N1279" i="4" s="1"/>
  <c r="G1282" i="4"/>
  <c r="H1281" i="4"/>
  <c r="I1281" i="4" s="1"/>
  <c r="J1281" i="4" s="1"/>
  <c r="K1282" i="6" l="1"/>
  <c r="L1282" i="6" s="1"/>
  <c r="J1283" i="6"/>
  <c r="M1281" i="6"/>
  <c r="N1281" i="6" s="1"/>
  <c r="K1281" i="4"/>
  <c r="L1281" i="4" s="1"/>
  <c r="M1281" i="4" s="1"/>
  <c r="N1281" i="4" s="1"/>
  <c r="M1280" i="4"/>
  <c r="N1280" i="4" s="1"/>
  <c r="G1283" i="4"/>
  <c r="H1282" i="4"/>
  <c r="I1282" i="4" s="1"/>
  <c r="J1282" i="4" s="1"/>
  <c r="M1282" i="6" l="1"/>
  <c r="N1282" i="6" s="1"/>
  <c r="J1284" i="6"/>
  <c r="L1283" i="6"/>
  <c r="K1283" i="6"/>
  <c r="K1282" i="4"/>
  <c r="L1282" i="4" s="1"/>
  <c r="M1282" i="4" s="1"/>
  <c r="N1282" i="4" s="1"/>
  <c r="G1284" i="4"/>
  <c r="H1283" i="4"/>
  <c r="I1283" i="4" s="1"/>
  <c r="J1283" i="4" s="1"/>
  <c r="J1285" i="6" l="1"/>
  <c r="K1284" i="6"/>
  <c r="L1284" i="6" s="1"/>
  <c r="M1283" i="6"/>
  <c r="N1283" i="6" s="1"/>
  <c r="K1283" i="4"/>
  <c r="L1283" i="4" s="1"/>
  <c r="G1285" i="4"/>
  <c r="H1284" i="4"/>
  <c r="I1284" i="4" s="1"/>
  <c r="J1284" i="4" s="1"/>
  <c r="M1284" i="6" l="1"/>
  <c r="N1284" i="6" s="1"/>
  <c r="K1285" i="6"/>
  <c r="L1285" i="6" s="1"/>
  <c r="J1286" i="6"/>
  <c r="T114" i="6" s="1"/>
  <c r="K1284" i="4"/>
  <c r="L1284" i="4" s="1"/>
  <c r="M1283" i="4"/>
  <c r="N1283" i="4" s="1"/>
  <c r="G1286" i="4"/>
  <c r="H1285" i="4"/>
  <c r="I1285" i="4" s="1"/>
  <c r="J1285" i="4" s="1"/>
  <c r="M1285" i="6" l="1"/>
  <c r="N1285" i="6" s="1"/>
  <c r="K1286" i="6"/>
  <c r="L1286" i="6" s="1"/>
  <c r="J1287" i="6"/>
  <c r="K1285" i="4"/>
  <c r="L1285" i="4" s="1"/>
  <c r="M1284" i="4"/>
  <c r="N1284" i="4" s="1"/>
  <c r="G1287" i="4"/>
  <c r="H1286" i="4"/>
  <c r="I1286" i="4" s="1"/>
  <c r="J1286" i="4" s="1"/>
  <c r="M1286" i="6" l="1"/>
  <c r="N1286" i="6" s="1"/>
  <c r="J1288" i="6"/>
  <c r="K1287" i="6"/>
  <c r="L1287" i="6" s="1"/>
  <c r="K1286" i="4"/>
  <c r="L1286" i="4" s="1"/>
  <c r="M1285" i="4"/>
  <c r="N1285" i="4" s="1"/>
  <c r="G1288" i="4"/>
  <c r="H1287" i="4"/>
  <c r="I1287" i="4" s="1"/>
  <c r="J1287" i="4" s="1"/>
  <c r="M1287" i="6" l="1"/>
  <c r="N1287" i="6" s="1"/>
  <c r="J1289" i="6"/>
  <c r="K1288" i="6"/>
  <c r="L1288" i="6" s="1"/>
  <c r="K1287" i="4"/>
  <c r="L1287" i="4" s="1"/>
  <c r="M1286" i="4"/>
  <c r="N1286" i="4" s="1"/>
  <c r="G1289" i="4"/>
  <c r="H1288" i="4"/>
  <c r="I1288" i="4" s="1"/>
  <c r="J1288" i="4" s="1"/>
  <c r="M1288" i="6" l="1"/>
  <c r="N1288" i="6" s="1"/>
  <c r="K1289" i="6"/>
  <c r="L1289" i="6" s="1"/>
  <c r="J1290" i="6"/>
  <c r="K1288" i="4"/>
  <c r="L1288" i="4" s="1"/>
  <c r="M1288" i="4" s="1"/>
  <c r="N1288" i="4" s="1"/>
  <c r="M1287" i="4"/>
  <c r="N1287" i="4" s="1"/>
  <c r="G1290" i="4"/>
  <c r="H1289" i="4"/>
  <c r="I1289" i="4" s="1"/>
  <c r="J1289" i="4" s="1"/>
  <c r="L1290" i="6" l="1"/>
  <c r="K1290" i="6"/>
  <c r="J1291" i="6"/>
  <c r="M1289" i="6"/>
  <c r="N1289" i="6" s="1"/>
  <c r="K1289" i="4"/>
  <c r="L1289" i="4" s="1"/>
  <c r="G1291" i="4"/>
  <c r="H1290" i="4"/>
  <c r="I1290" i="4" s="1"/>
  <c r="J1290" i="4" s="1"/>
  <c r="J1292" i="6" l="1"/>
  <c r="K1291" i="6"/>
  <c r="L1291" i="6" s="1"/>
  <c r="M1290" i="6"/>
  <c r="N1290" i="6" s="1"/>
  <c r="K1290" i="4"/>
  <c r="L1290" i="4" s="1"/>
  <c r="M1290" i="4" s="1"/>
  <c r="N1290" i="4" s="1"/>
  <c r="M1289" i="4"/>
  <c r="N1289" i="4" s="1"/>
  <c r="G1292" i="4"/>
  <c r="H1291" i="4"/>
  <c r="I1291" i="4" s="1"/>
  <c r="J1291" i="4" s="1"/>
  <c r="M1291" i="6" l="1"/>
  <c r="N1291" i="6" s="1"/>
  <c r="J1293" i="6"/>
  <c r="K1292" i="6"/>
  <c r="L1292" i="6" s="1"/>
  <c r="K1291" i="4"/>
  <c r="L1291" i="4" s="1"/>
  <c r="G1293" i="4"/>
  <c r="H1292" i="4"/>
  <c r="I1292" i="4" s="1"/>
  <c r="J1292" i="4" s="1"/>
  <c r="M1292" i="6" l="1"/>
  <c r="N1292" i="6" s="1"/>
  <c r="K1293" i="6"/>
  <c r="L1293" i="6" s="1"/>
  <c r="J1294" i="6"/>
  <c r="K1292" i="4"/>
  <c r="L1292" i="4" s="1"/>
  <c r="M1292" i="4" s="1"/>
  <c r="N1292" i="4" s="1"/>
  <c r="M1291" i="4"/>
  <c r="N1291" i="4" s="1"/>
  <c r="G1294" i="4"/>
  <c r="H1293" i="4"/>
  <c r="I1293" i="4" s="1"/>
  <c r="J1293" i="4" s="1"/>
  <c r="M1293" i="6" l="1"/>
  <c r="N1293" i="6" s="1"/>
  <c r="K1294" i="6"/>
  <c r="L1294" i="6" s="1"/>
  <c r="J1295" i="6"/>
  <c r="K1293" i="4"/>
  <c r="L1293" i="4" s="1"/>
  <c r="M1293" i="4" s="1"/>
  <c r="N1293" i="4" s="1"/>
  <c r="G1295" i="4"/>
  <c r="H1294" i="4"/>
  <c r="I1294" i="4" s="1"/>
  <c r="J1294" i="4" s="1"/>
  <c r="M1294" i="6" l="1"/>
  <c r="N1294" i="6" s="1"/>
  <c r="J1296" i="6"/>
  <c r="K1295" i="6"/>
  <c r="L1295" i="6" s="1"/>
  <c r="K1294" i="4"/>
  <c r="L1294" i="4" s="1"/>
  <c r="M1294" i="4" s="1"/>
  <c r="N1294" i="4" s="1"/>
  <c r="G1296" i="4"/>
  <c r="H1295" i="4"/>
  <c r="I1295" i="4" s="1"/>
  <c r="J1295" i="4" s="1"/>
  <c r="J1297" i="6" l="1"/>
  <c r="K1296" i="6"/>
  <c r="L1296" i="6" s="1"/>
  <c r="M1295" i="6"/>
  <c r="N1295" i="6" s="1"/>
  <c r="K1295" i="4"/>
  <c r="L1295" i="4" s="1"/>
  <c r="M1295" i="4" s="1"/>
  <c r="N1295" i="4" s="1"/>
  <c r="G1297" i="4"/>
  <c r="H1296" i="4"/>
  <c r="I1296" i="4" s="1"/>
  <c r="J1296" i="4" s="1"/>
  <c r="M1296" i="6" l="1"/>
  <c r="N1296" i="6" s="1"/>
  <c r="K1297" i="6"/>
  <c r="L1297" i="6"/>
  <c r="J1298" i="6"/>
  <c r="K1296" i="4"/>
  <c r="L1296" i="4" s="1"/>
  <c r="G1298" i="4"/>
  <c r="H1297" i="4"/>
  <c r="I1297" i="4" s="1"/>
  <c r="J1297" i="4" s="1"/>
  <c r="K1298" i="6" l="1"/>
  <c r="L1298" i="6" s="1"/>
  <c r="J1299" i="6"/>
  <c r="M1297" i="6"/>
  <c r="N1297" i="6" s="1"/>
  <c r="K1297" i="4"/>
  <c r="L1297" i="4" s="1"/>
  <c r="M1296" i="4"/>
  <c r="N1296" i="4" s="1"/>
  <c r="G1299" i="4"/>
  <c r="H1298" i="4"/>
  <c r="I1298" i="4" s="1"/>
  <c r="J1298" i="4" s="1"/>
  <c r="M1298" i="6" l="1"/>
  <c r="N1298" i="6" s="1"/>
  <c r="J1300" i="6"/>
  <c r="K1299" i="6"/>
  <c r="L1299" i="6" s="1"/>
  <c r="K1298" i="4"/>
  <c r="L1298" i="4" s="1"/>
  <c r="M1298" i="4" s="1"/>
  <c r="N1298" i="4" s="1"/>
  <c r="M1297" i="4"/>
  <c r="N1297" i="4" s="1"/>
  <c r="G1300" i="4"/>
  <c r="H1299" i="4"/>
  <c r="I1299" i="4" s="1"/>
  <c r="J1299" i="4" s="1"/>
  <c r="J1301" i="6" l="1"/>
  <c r="K1300" i="6"/>
  <c r="L1300" i="6" s="1"/>
  <c r="M1299" i="6"/>
  <c r="N1299" i="6" s="1"/>
  <c r="K1299" i="4"/>
  <c r="L1299" i="4" s="1"/>
  <c r="M1299" i="4" s="1"/>
  <c r="N1299" i="4" s="1"/>
  <c r="G1301" i="4"/>
  <c r="H1300" i="4"/>
  <c r="I1300" i="4" s="1"/>
  <c r="J1300" i="4" s="1"/>
  <c r="K1301" i="6" l="1"/>
  <c r="L1301" i="6" s="1"/>
  <c r="J1302" i="6"/>
  <c r="M1300" i="6"/>
  <c r="N1300" i="6" s="1"/>
  <c r="K1300" i="4"/>
  <c r="L1300" i="4" s="1"/>
  <c r="M1300" i="4" s="1"/>
  <c r="N1300" i="4" s="1"/>
  <c r="G1302" i="4"/>
  <c r="H1301" i="4"/>
  <c r="I1301" i="4" s="1"/>
  <c r="J1301" i="4" s="1"/>
  <c r="K1302" i="6" l="1"/>
  <c r="L1302" i="6" s="1"/>
  <c r="J1303" i="6"/>
  <c r="M1301" i="6"/>
  <c r="N1301" i="6" s="1"/>
  <c r="K1301" i="4"/>
  <c r="L1301" i="4" s="1"/>
  <c r="M1301" i="4" s="1"/>
  <c r="N1301" i="4" s="1"/>
  <c r="G1303" i="4"/>
  <c r="H1302" i="4"/>
  <c r="I1302" i="4" s="1"/>
  <c r="J1302" i="4" s="1"/>
  <c r="M1302" i="6" l="1"/>
  <c r="N1302" i="6" s="1"/>
  <c r="J1304" i="6"/>
  <c r="K1303" i="6"/>
  <c r="L1303" i="6" s="1"/>
  <c r="K1302" i="4"/>
  <c r="L1302" i="4" s="1"/>
  <c r="G1304" i="4"/>
  <c r="H1303" i="4"/>
  <c r="I1303" i="4" s="1"/>
  <c r="J1303" i="4" s="1"/>
  <c r="J1305" i="6" l="1"/>
  <c r="K1304" i="6"/>
  <c r="L1304" i="6" s="1"/>
  <c r="M1303" i="6"/>
  <c r="N1303" i="6" s="1"/>
  <c r="K1303" i="4"/>
  <c r="L1303" i="4" s="1"/>
  <c r="M1303" i="4" s="1"/>
  <c r="N1303" i="4" s="1"/>
  <c r="M1302" i="4"/>
  <c r="N1302" i="4" s="1"/>
  <c r="G1305" i="4"/>
  <c r="H1304" i="4"/>
  <c r="I1304" i="4" s="1"/>
  <c r="J1304" i="4" s="1"/>
  <c r="M1304" i="6" l="1"/>
  <c r="N1304" i="6" s="1"/>
  <c r="K1305" i="6"/>
  <c r="L1305" i="6"/>
  <c r="J1306" i="6"/>
  <c r="K1304" i="4"/>
  <c r="L1304" i="4" s="1"/>
  <c r="G1306" i="4"/>
  <c r="H1305" i="4"/>
  <c r="I1305" i="4" s="1"/>
  <c r="J1305" i="4" s="1"/>
  <c r="K1306" i="6" l="1"/>
  <c r="L1306" i="6" s="1"/>
  <c r="J1307" i="6"/>
  <c r="M1305" i="6"/>
  <c r="N1305" i="6" s="1"/>
  <c r="K1305" i="4"/>
  <c r="L1305" i="4" s="1"/>
  <c r="M1305" i="4" s="1"/>
  <c r="N1305" i="4" s="1"/>
  <c r="M1304" i="4"/>
  <c r="N1304" i="4" s="1"/>
  <c r="G1307" i="4"/>
  <c r="H1306" i="4"/>
  <c r="I1306" i="4" s="1"/>
  <c r="J1306" i="4" s="1"/>
  <c r="M1306" i="6" l="1"/>
  <c r="N1306" i="6" s="1"/>
  <c r="J1308" i="6"/>
  <c r="K1307" i="6"/>
  <c r="L1307" i="6" s="1"/>
  <c r="K1306" i="4"/>
  <c r="L1306" i="4" s="1"/>
  <c r="M1306" i="4" s="1"/>
  <c r="N1306" i="4" s="1"/>
  <c r="G1308" i="4"/>
  <c r="H1307" i="4"/>
  <c r="I1307" i="4" s="1"/>
  <c r="J1307" i="4" s="1"/>
  <c r="J1309" i="6" l="1"/>
  <c r="K1308" i="6"/>
  <c r="L1308" i="6" s="1"/>
  <c r="M1307" i="6"/>
  <c r="N1307" i="6" s="1"/>
  <c r="K1307" i="4"/>
  <c r="L1307" i="4" s="1"/>
  <c r="G1309" i="4"/>
  <c r="H1308" i="4"/>
  <c r="I1308" i="4" s="1"/>
  <c r="J1308" i="4" s="1"/>
  <c r="M1308" i="6" l="1"/>
  <c r="N1308" i="6" s="1"/>
  <c r="K1309" i="6"/>
  <c r="L1309" i="6" s="1"/>
  <c r="J1310" i="6"/>
  <c r="K1308" i="4"/>
  <c r="L1308" i="4" s="1"/>
  <c r="M1307" i="4"/>
  <c r="N1307" i="4" s="1"/>
  <c r="G1310" i="4"/>
  <c r="H1309" i="4"/>
  <c r="I1309" i="4" s="1"/>
  <c r="J1309" i="4" s="1"/>
  <c r="K1310" i="6" l="1"/>
  <c r="L1310" i="6" s="1"/>
  <c r="J1311" i="6"/>
  <c r="M1309" i="6"/>
  <c r="N1309" i="6" s="1"/>
  <c r="K1309" i="4"/>
  <c r="L1309" i="4" s="1"/>
  <c r="M1309" i="4" s="1"/>
  <c r="N1309" i="4" s="1"/>
  <c r="M1308" i="4"/>
  <c r="N1308" i="4" s="1"/>
  <c r="G1311" i="4"/>
  <c r="H1310" i="4"/>
  <c r="I1310" i="4" s="1"/>
  <c r="J1310" i="4" s="1"/>
  <c r="M1310" i="6" l="1"/>
  <c r="N1310" i="6" s="1"/>
  <c r="J1312" i="6"/>
  <c r="K1311" i="6"/>
  <c r="L1311" i="6" s="1"/>
  <c r="K1310" i="4"/>
  <c r="L1310" i="4" s="1"/>
  <c r="M1310" i="4" s="1"/>
  <c r="N1310" i="4" s="1"/>
  <c r="G1312" i="4"/>
  <c r="H1311" i="4"/>
  <c r="I1311" i="4" s="1"/>
  <c r="J1311" i="4" s="1"/>
  <c r="J1313" i="6" l="1"/>
  <c r="K1312" i="6"/>
  <c r="L1312" i="6" s="1"/>
  <c r="M1311" i="6"/>
  <c r="N1311" i="6" s="1"/>
  <c r="K1311" i="4"/>
  <c r="L1311" i="4" s="1"/>
  <c r="G1313" i="4"/>
  <c r="H1312" i="4"/>
  <c r="I1312" i="4" s="1"/>
  <c r="J1312" i="4" s="1"/>
  <c r="K1313" i="6" l="1"/>
  <c r="L1313" i="6" s="1"/>
  <c r="J1314" i="6"/>
  <c r="M1312" i="6"/>
  <c r="N1312" i="6" s="1"/>
  <c r="K1312" i="4"/>
  <c r="L1312" i="4" s="1"/>
  <c r="M1311" i="4"/>
  <c r="N1311" i="4" s="1"/>
  <c r="G1314" i="4"/>
  <c r="H1313" i="4"/>
  <c r="I1313" i="4" s="1"/>
  <c r="J1313" i="4" s="1"/>
  <c r="K1314" i="6" l="1"/>
  <c r="L1314" i="6" s="1"/>
  <c r="J1315" i="6"/>
  <c r="M1313" i="6"/>
  <c r="N1313" i="6" s="1"/>
  <c r="K1313" i="4"/>
  <c r="L1313" i="4" s="1"/>
  <c r="M1313" i="4" s="1"/>
  <c r="N1313" i="4" s="1"/>
  <c r="M1312" i="4"/>
  <c r="N1312" i="4" s="1"/>
  <c r="G1315" i="4"/>
  <c r="H1314" i="4"/>
  <c r="I1314" i="4" s="1"/>
  <c r="J1314" i="4" s="1"/>
  <c r="M1314" i="6" l="1"/>
  <c r="N1314" i="6" s="1"/>
  <c r="J1316" i="6"/>
  <c r="K1315" i="6"/>
  <c r="L1315" i="6" s="1"/>
  <c r="K1314" i="4"/>
  <c r="L1314" i="4" s="1"/>
  <c r="M1314" i="4" s="1"/>
  <c r="N1314" i="4" s="1"/>
  <c r="G1316" i="4"/>
  <c r="H1315" i="4"/>
  <c r="I1315" i="4" s="1"/>
  <c r="J1315" i="4" s="1"/>
  <c r="M1315" i="6" l="1"/>
  <c r="N1315" i="6" s="1"/>
  <c r="J1317" i="6"/>
  <c r="K1316" i="6"/>
  <c r="L1316" i="6" s="1"/>
  <c r="K1315" i="4"/>
  <c r="L1315" i="4" s="1"/>
  <c r="G1317" i="4"/>
  <c r="H1316" i="4"/>
  <c r="I1316" i="4" s="1"/>
  <c r="J1316" i="4" s="1"/>
  <c r="T113" i="4" s="1"/>
  <c r="M1316" i="6" l="1"/>
  <c r="N1316" i="6" s="1"/>
  <c r="K1317" i="6"/>
  <c r="L1317" i="6" s="1"/>
  <c r="J1318" i="6"/>
  <c r="T115" i="6"/>
  <c r="K1316" i="4"/>
  <c r="L1316" i="4" s="1"/>
  <c r="M1315" i="4"/>
  <c r="N1315" i="4" s="1"/>
  <c r="G1318" i="4"/>
  <c r="H1317" i="4"/>
  <c r="I1317" i="4" s="1"/>
  <c r="J1317" i="4" s="1"/>
  <c r="K1318" i="6" l="1"/>
  <c r="L1318" i="6" s="1"/>
  <c r="J1319" i="6"/>
  <c r="M1317" i="6"/>
  <c r="N1317" i="6" s="1"/>
  <c r="K1317" i="4"/>
  <c r="L1317" i="4" s="1"/>
  <c r="M1317" i="4" s="1"/>
  <c r="N1317" i="4" s="1"/>
  <c r="M1316" i="4"/>
  <c r="N1316" i="4" s="1"/>
  <c r="G1319" i="4"/>
  <c r="H1318" i="4"/>
  <c r="I1318" i="4" s="1"/>
  <c r="J1318" i="4" s="1"/>
  <c r="M1318" i="6" l="1"/>
  <c r="N1318" i="6" s="1"/>
  <c r="J1320" i="6"/>
  <c r="K1319" i="6"/>
  <c r="L1319" i="6" s="1"/>
  <c r="K1318" i="4"/>
  <c r="L1318" i="4" s="1"/>
  <c r="G1320" i="4"/>
  <c r="H1319" i="4"/>
  <c r="I1319" i="4" s="1"/>
  <c r="J1319" i="4" s="1"/>
  <c r="J1321" i="6" l="1"/>
  <c r="K1320" i="6"/>
  <c r="L1320" i="6" s="1"/>
  <c r="T116" i="6"/>
  <c r="M1319" i="6"/>
  <c r="N1319" i="6" s="1"/>
  <c r="K1319" i="4"/>
  <c r="L1319" i="4" s="1"/>
  <c r="M1319" i="4" s="1"/>
  <c r="N1319" i="4" s="1"/>
  <c r="M1318" i="4"/>
  <c r="N1318" i="4" s="1"/>
  <c r="G1321" i="4"/>
  <c r="H1320" i="4"/>
  <c r="I1320" i="4" s="1"/>
  <c r="J1320" i="4" s="1"/>
  <c r="M1320" i="6" l="1"/>
  <c r="N1320" i="6" s="1"/>
  <c r="K1321" i="6"/>
  <c r="L1321" i="6"/>
  <c r="J1322" i="6"/>
  <c r="K1320" i="4"/>
  <c r="L1320" i="4" s="1"/>
  <c r="M1320" i="4" s="1"/>
  <c r="N1320" i="4" s="1"/>
  <c r="G1322" i="4"/>
  <c r="H1321" i="4"/>
  <c r="I1321" i="4" s="1"/>
  <c r="J1321" i="4" s="1"/>
  <c r="K1322" i="6" l="1"/>
  <c r="L1322" i="6" s="1"/>
  <c r="J1323" i="6"/>
  <c r="M1321" i="6"/>
  <c r="N1321" i="6" s="1"/>
  <c r="K1321" i="4"/>
  <c r="L1321" i="4" s="1"/>
  <c r="M1321" i="4" s="1"/>
  <c r="N1321" i="4" s="1"/>
  <c r="G1323" i="4"/>
  <c r="H1322" i="4"/>
  <c r="I1322" i="4" s="1"/>
  <c r="J1322" i="4" s="1"/>
  <c r="M1322" i="6" l="1"/>
  <c r="N1322" i="6" s="1"/>
  <c r="J1324" i="6"/>
  <c r="L1323" i="6"/>
  <c r="K1323" i="6"/>
  <c r="K1322" i="4"/>
  <c r="L1322" i="4" s="1"/>
  <c r="M1322" i="4" s="1"/>
  <c r="N1322" i="4" s="1"/>
  <c r="G1324" i="4"/>
  <c r="H1323" i="4"/>
  <c r="I1323" i="4" s="1"/>
  <c r="J1323" i="4" s="1"/>
  <c r="J1325" i="6" l="1"/>
  <c r="K1324" i="6"/>
  <c r="L1324" i="6" s="1"/>
  <c r="M1323" i="6"/>
  <c r="N1323" i="6" s="1"/>
  <c r="K1323" i="4"/>
  <c r="L1323" i="4" s="1"/>
  <c r="G1325" i="4"/>
  <c r="H1324" i="4"/>
  <c r="I1324" i="4" s="1"/>
  <c r="J1324" i="4" s="1"/>
  <c r="M1324" i="6" l="1"/>
  <c r="N1324" i="6" s="1"/>
  <c r="K1325" i="6"/>
  <c r="L1325" i="6" s="1"/>
  <c r="J1326" i="6"/>
  <c r="K1324" i="4"/>
  <c r="L1324" i="4" s="1"/>
  <c r="M1323" i="4"/>
  <c r="N1323" i="4" s="1"/>
  <c r="G1326" i="4"/>
  <c r="H1325" i="4"/>
  <c r="I1325" i="4" s="1"/>
  <c r="J1325" i="4" s="1"/>
  <c r="M1325" i="6" l="1"/>
  <c r="N1325" i="6" s="1"/>
  <c r="K1326" i="6"/>
  <c r="L1326" i="6" s="1"/>
  <c r="J1327" i="6"/>
  <c r="K1325" i="4"/>
  <c r="L1325" i="4" s="1"/>
  <c r="M1324" i="4"/>
  <c r="N1324" i="4" s="1"/>
  <c r="G1327" i="4"/>
  <c r="H1326" i="4"/>
  <c r="I1326" i="4" s="1"/>
  <c r="J1326" i="4" s="1"/>
  <c r="M1326" i="6" l="1"/>
  <c r="N1326" i="6" s="1"/>
  <c r="J1328" i="6"/>
  <c r="K1327" i="6"/>
  <c r="L1327" i="6" s="1"/>
  <c r="T117" i="6"/>
  <c r="K1326" i="4"/>
  <c r="L1326" i="4" s="1"/>
  <c r="M1326" i="4" s="1"/>
  <c r="N1326" i="4" s="1"/>
  <c r="M1325" i="4"/>
  <c r="N1325" i="4" s="1"/>
  <c r="G1328" i="4"/>
  <c r="H1327" i="4"/>
  <c r="I1327" i="4" s="1"/>
  <c r="J1327" i="4" s="1"/>
  <c r="J1329" i="6" l="1"/>
  <c r="K1328" i="6"/>
  <c r="L1328" i="6"/>
  <c r="M1327" i="6"/>
  <c r="N1327" i="6" s="1"/>
  <c r="K1327" i="4"/>
  <c r="L1327" i="4" s="1"/>
  <c r="G1329" i="4"/>
  <c r="H1328" i="4"/>
  <c r="I1328" i="4" s="1"/>
  <c r="J1328" i="4" s="1"/>
  <c r="K1329" i="6" l="1"/>
  <c r="L1329" i="6" s="1"/>
  <c r="J1330" i="6"/>
  <c r="M1328" i="6"/>
  <c r="N1328" i="6" s="1"/>
  <c r="K1328" i="4"/>
  <c r="L1328" i="4" s="1"/>
  <c r="M1327" i="4"/>
  <c r="N1327" i="4" s="1"/>
  <c r="G1330" i="4"/>
  <c r="H1329" i="4"/>
  <c r="I1329" i="4" s="1"/>
  <c r="J1329" i="4" s="1"/>
  <c r="L1330" i="6" l="1"/>
  <c r="K1330" i="6"/>
  <c r="J1331" i="6"/>
  <c r="T118" i="6" s="1"/>
  <c r="M1330" i="6"/>
  <c r="N1330" i="6" s="1"/>
  <c r="M1329" i="6"/>
  <c r="N1329" i="6" s="1"/>
  <c r="T114" i="4"/>
  <c r="K1329" i="4"/>
  <c r="L1329" i="4" s="1"/>
  <c r="M1329" i="4" s="1"/>
  <c r="N1329" i="4" s="1"/>
  <c r="M1328" i="4"/>
  <c r="N1328" i="4" s="1"/>
  <c r="G1331" i="4"/>
  <c r="H1330" i="4"/>
  <c r="I1330" i="4" s="1"/>
  <c r="J1330" i="4" s="1"/>
  <c r="J1332" i="6" l="1"/>
  <c r="K1331" i="6"/>
  <c r="L1331" i="6" s="1"/>
  <c r="K1330" i="4"/>
  <c r="L1330" i="4" s="1"/>
  <c r="M1330" i="4" s="1"/>
  <c r="N1330" i="4" s="1"/>
  <c r="G1332" i="4"/>
  <c r="H1331" i="4"/>
  <c r="I1331" i="4" s="1"/>
  <c r="J1331" i="4" s="1"/>
  <c r="M1331" i="6" l="1"/>
  <c r="N1331" i="6" s="1"/>
  <c r="J1333" i="6"/>
  <c r="K1332" i="6"/>
  <c r="L1332" i="6" s="1"/>
  <c r="K1331" i="4"/>
  <c r="L1331" i="4" s="1"/>
  <c r="G1333" i="4"/>
  <c r="H1332" i="4"/>
  <c r="I1332" i="4" s="1"/>
  <c r="J1332" i="4" s="1"/>
  <c r="M1332" i="6" l="1"/>
  <c r="N1332" i="6" s="1"/>
  <c r="K1333" i="6"/>
  <c r="L1333" i="6"/>
  <c r="J1334" i="6"/>
  <c r="K1332" i="4"/>
  <c r="L1332" i="4" s="1"/>
  <c r="M1331" i="4"/>
  <c r="N1331" i="4" s="1"/>
  <c r="G1334" i="4"/>
  <c r="H1333" i="4"/>
  <c r="I1333" i="4" s="1"/>
  <c r="J1333" i="4" s="1"/>
  <c r="T115" i="4" s="1"/>
  <c r="K1334" i="6" l="1"/>
  <c r="L1334" i="6" s="1"/>
  <c r="J1335" i="6"/>
  <c r="M1333" i="6"/>
  <c r="N1333" i="6" s="1"/>
  <c r="K1333" i="4"/>
  <c r="L1333" i="4" s="1"/>
  <c r="M1332" i="4"/>
  <c r="N1332" i="4" s="1"/>
  <c r="G1335" i="4"/>
  <c r="H1334" i="4"/>
  <c r="I1334" i="4" s="1"/>
  <c r="J1334" i="4" s="1"/>
  <c r="M1334" i="6" l="1"/>
  <c r="N1334" i="6" s="1"/>
  <c r="J1336" i="6"/>
  <c r="L1335" i="6"/>
  <c r="K1335" i="6"/>
  <c r="T119" i="6"/>
  <c r="K1334" i="4"/>
  <c r="L1334" i="4" s="1"/>
  <c r="M1334" i="4" s="1"/>
  <c r="N1334" i="4" s="1"/>
  <c r="M1333" i="4"/>
  <c r="N1333" i="4" s="1"/>
  <c r="G1336" i="4"/>
  <c r="H1335" i="4"/>
  <c r="I1335" i="4" s="1"/>
  <c r="J1335" i="4" s="1"/>
  <c r="J1337" i="6" l="1"/>
  <c r="K1336" i="6"/>
  <c r="L1336" i="6" s="1"/>
  <c r="M1335" i="6"/>
  <c r="N1335" i="6" s="1"/>
  <c r="K1335" i="4"/>
  <c r="L1335" i="4" s="1"/>
  <c r="G1337" i="4"/>
  <c r="H1336" i="4"/>
  <c r="I1336" i="4" s="1"/>
  <c r="J1336" i="4" s="1"/>
  <c r="T116" i="4" s="1"/>
  <c r="M1336" i="6" l="1"/>
  <c r="N1336" i="6" s="1"/>
  <c r="K1337" i="6"/>
  <c r="L1337" i="6" s="1"/>
  <c r="J1338" i="6"/>
  <c r="K1336" i="4"/>
  <c r="L1336" i="4" s="1"/>
  <c r="M1335" i="4"/>
  <c r="N1335" i="4" s="1"/>
  <c r="G1338" i="4"/>
  <c r="H1337" i="4"/>
  <c r="I1337" i="4" s="1"/>
  <c r="J1337" i="4" s="1"/>
  <c r="M1337" i="6" l="1"/>
  <c r="N1337" i="6" s="1"/>
  <c r="K1338" i="6"/>
  <c r="L1338" i="6" s="1"/>
  <c r="J1339" i="6"/>
  <c r="T120" i="6" s="1"/>
  <c r="K1337" i="4"/>
  <c r="L1337" i="4" s="1"/>
  <c r="M1337" i="4" s="1"/>
  <c r="N1337" i="4" s="1"/>
  <c r="M1336" i="4"/>
  <c r="N1336" i="4" s="1"/>
  <c r="G1339" i="4"/>
  <c r="H1338" i="4"/>
  <c r="I1338" i="4" s="1"/>
  <c r="J1338" i="4" s="1"/>
  <c r="M1338" i="6" l="1"/>
  <c r="N1338" i="6" s="1"/>
  <c r="J1340" i="6"/>
  <c r="K1339" i="6"/>
  <c r="L1339" i="6" s="1"/>
  <c r="K1338" i="4"/>
  <c r="L1338" i="4" s="1"/>
  <c r="G1340" i="4"/>
  <c r="H1339" i="4"/>
  <c r="I1339" i="4" s="1"/>
  <c r="J1339" i="4" s="1"/>
  <c r="M1339" i="6" l="1"/>
  <c r="N1339" i="6" s="1"/>
  <c r="J1341" i="6"/>
  <c r="K1340" i="6"/>
  <c r="L1340" i="6" s="1"/>
  <c r="T121" i="6"/>
  <c r="K1339" i="4"/>
  <c r="L1339" i="4" s="1"/>
  <c r="M1339" i="4" s="1"/>
  <c r="N1339" i="4" s="1"/>
  <c r="M1338" i="4"/>
  <c r="N1338" i="4" s="1"/>
  <c r="G1341" i="4"/>
  <c r="H1340" i="4"/>
  <c r="I1340" i="4" s="1"/>
  <c r="J1340" i="4" s="1"/>
  <c r="M1340" i="6" l="1"/>
  <c r="N1340" i="6" s="1"/>
  <c r="K1341" i="6"/>
  <c r="L1341" i="6"/>
  <c r="J1342" i="6"/>
  <c r="K1340" i="4"/>
  <c r="L1340" i="4" s="1"/>
  <c r="M1340" i="4" s="1"/>
  <c r="N1340" i="4" s="1"/>
  <c r="G1342" i="4"/>
  <c r="H1341" i="4"/>
  <c r="I1341" i="4" s="1"/>
  <c r="J1341" i="4" s="1"/>
  <c r="K1342" i="6" l="1"/>
  <c r="L1342" i="6" s="1"/>
  <c r="J1343" i="6"/>
  <c r="M1341" i="6"/>
  <c r="N1341" i="6" s="1"/>
  <c r="K1341" i="4"/>
  <c r="L1341" i="4" s="1"/>
  <c r="G1343" i="4"/>
  <c r="H1342" i="4"/>
  <c r="I1342" i="4" s="1"/>
  <c r="J1342" i="4" s="1"/>
  <c r="T117" i="4" s="1"/>
  <c r="M1342" i="6" l="1"/>
  <c r="N1342" i="6" s="1"/>
  <c r="J1344" i="6"/>
  <c r="K1343" i="6"/>
  <c r="L1343" i="6" s="1"/>
  <c r="K1342" i="4"/>
  <c r="L1342" i="4" s="1"/>
  <c r="M1342" i="4" s="1"/>
  <c r="N1342" i="4" s="1"/>
  <c r="M1341" i="4"/>
  <c r="N1341" i="4" s="1"/>
  <c r="G1344" i="4"/>
  <c r="H1343" i="4"/>
  <c r="I1343" i="4" s="1"/>
  <c r="J1343" i="4" s="1"/>
  <c r="M1343" i="6" l="1"/>
  <c r="N1343" i="6" s="1"/>
  <c r="J1345" i="6"/>
  <c r="K1344" i="6"/>
  <c r="L1344" i="6" s="1"/>
  <c r="K1343" i="4"/>
  <c r="L1343" i="4" s="1"/>
  <c r="G1345" i="4"/>
  <c r="H1344" i="4"/>
  <c r="I1344" i="4" s="1"/>
  <c r="J1344" i="4" s="1"/>
  <c r="T118" i="4" s="1"/>
  <c r="M1344" i="6" l="1"/>
  <c r="N1344" i="6" s="1"/>
  <c r="K1345" i="6"/>
  <c r="L1345" i="6" s="1"/>
  <c r="J1346" i="6"/>
  <c r="K1344" i="4"/>
  <c r="L1344" i="4" s="1"/>
  <c r="M1343" i="4"/>
  <c r="N1343" i="4" s="1"/>
  <c r="G1346" i="4"/>
  <c r="H1345" i="4"/>
  <c r="I1345" i="4" s="1"/>
  <c r="J1345" i="4" s="1"/>
  <c r="M1345" i="6" l="1"/>
  <c r="N1345" i="6" s="1"/>
  <c r="K1346" i="6"/>
  <c r="L1346" i="6" s="1"/>
  <c r="J1347" i="6"/>
  <c r="K1345" i="4"/>
  <c r="L1345" i="4" s="1"/>
  <c r="M1345" i="4" s="1"/>
  <c r="N1345" i="4" s="1"/>
  <c r="M1344" i="4"/>
  <c r="N1344" i="4" s="1"/>
  <c r="G1347" i="4"/>
  <c r="H1346" i="4"/>
  <c r="I1346" i="4" s="1"/>
  <c r="J1346" i="4" s="1"/>
  <c r="M1346" i="6" l="1"/>
  <c r="N1346" i="6" s="1"/>
  <c r="J1348" i="6"/>
  <c r="L1347" i="6"/>
  <c r="K1347" i="6"/>
  <c r="K1346" i="4"/>
  <c r="L1346" i="4" s="1"/>
  <c r="M1346" i="4" s="1"/>
  <c r="N1346" i="4" s="1"/>
  <c r="G1348" i="4"/>
  <c r="H1347" i="4"/>
  <c r="I1347" i="4" s="1"/>
  <c r="J1347" i="4" s="1"/>
  <c r="J1349" i="6" l="1"/>
  <c r="K1348" i="6"/>
  <c r="L1348" i="6" s="1"/>
  <c r="M1347" i="6"/>
  <c r="N1347" i="6" s="1"/>
  <c r="K1347" i="4"/>
  <c r="L1347" i="4" s="1"/>
  <c r="M1347" i="4" s="1"/>
  <c r="N1347" i="4" s="1"/>
  <c r="G1349" i="4"/>
  <c r="H1348" i="4"/>
  <c r="I1348" i="4" s="1"/>
  <c r="J1348" i="4" s="1"/>
  <c r="M1348" i="6" l="1"/>
  <c r="N1348" i="6" s="1"/>
  <c r="K1349" i="6"/>
  <c r="L1349" i="6"/>
  <c r="J1350" i="6"/>
  <c r="K1348" i="4"/>
  <c r="L1348" i="4" s="1"/>
  <c r="M1348" i="4" s="1"/>
  <c r="N1348" i="4" s="1"/>
  <c r="G1350" i="4"/>
  <c r="H1349" i="4"/>
  <c r="I1349" i="4" s="1"/>
  <c r="J1349" i="4" s="1"/>
  <c r="K1350" i="6" l="1"/>
  <c r="L1350" i="6" s="1"/>
  <c r="J1351" i="6"/>
  <c r="M1349" i="6"/>
  <c r="N1349" i="6" s="1"/>
  <c r="K1349" i="4"/>
  <c r="L1349" i="4" s="1"/>
  <c r="G1351" i="4"/>
  <c r="H1350" i="4"/>
  <c r="I1350" i="4" s="1"/>
  <c r="J1350" i="4" s="1"/>
  <c r="J1352" i="6" l="1"/>
  <c r="K1351" i="6"/>
  <c r="L1351" i="6" s="1"/>
  <c r="M1350" i="6"/>
  <c r="N1350" i="6" s="1"/>
  <c r="K1350" i="4"/>
  <c r="L1350" i="4" s="1"/>
  <c r="M1350" i="4" s="1"/>
  <c r="N1350" i="4" s="1"/>
  <c r="M1349" i="4"/>
  <c r="N1349" i="4" s="1"/>
  <c r="G1352" i="4"/>
  <c r="H1351" i="4"/>
  <c r="I1351" i="4" s="1"/>
  <c r="J1351" i="4" s="1"/>
  <c r="M1351" i="6" l="1"/>
  <c r="N1351" i="6" s="1"/>
  <c r="J1353" i="6"/>
  <c r="K1352" i="6"/>
  <c r="L1352" i="6" s="1"/>
  <c r="T122" i="6"/>
  <c r="K1351" i="4"/>
  <c r="L1351" i="4" s="1"/>
  <c r="G1353" i="4"/>
  <c r="H1352" i="4"/>
  <c r="I1352" i="4" s="1"/>
  <c r="J1352" i="4" s="1"/>
  <c r="T119" i="4" s="1"/>
  <c r="M1352" i="6" l="1"/>
  <c r="N1352" i="6" s="1"/>
  <c r="K1353" i="6"/>
  <c r="L1353" i="6"/>
  <c r="J1354" i="6"/>
  <c r="K1352" i="4"/>
  <c r="L1352" i="4" s="1"/>
  <c r="M1351" i="4"/>
  <c r="N1351" i="4" s="1"/>
  <c r="G1354" i="4"/>
  <c r="H1353" i="4"/>
  <c r="I1353" i="4" s="1"/>
  <c r="J1353" i="4" s="1"/>
  <c r="K1354" i="6" l="1"/>
  <c r="L1354" i="6" s="1"/>
  <c r="J1355" i="6"/>
  <c r="M1353" i="6"/>
  <c r="N1353" i="6" s="1"/>
  <c r="K1353" i="4"/>
  <c r="L1353" i="4" s="1"/>
  <c r="M1353" i="4" s="1"/>
  <c r="N1353" i="4" s="1"/>
  <c r="M1352" i="4"/>
  <c r="N1352" i="4" s="1"/>
  <c r="G1355" i="4"/>
  <c r="H1354" i="4"/>
  <c r="I1354" i="4" s="1"/>
  <c r="J1354" i="4" s="1"/>
  <c r="J1356" i="6" l="1"/>
  <c r="K1355" i="6"/>
  <c r="L1355" i="6" s="1"/>
  <c r="T123" i="6"/>
  <c r="M1354" i="6"/>
  <c r="N1354" i="6" s="1"/>
  <c r="K1354" i="4"/>
  <c r="L1354" i="4" s="1"/>
  <c r="M1354" i="4" s="1"/>
  <c r="N1354" i="4" s="1"/>
  <c r="G1356" i="4"/>
  <c r="H1355" i="4"/>
  <c r="I1355" i="4" s="1"/>
  <c r="J1355" i="4" s="1"/>
  <c r="M1355" i="6" l="1"/>
  <c r="N1355" i="6" s="1"/>
  <c r="J1357" i="6"/>
  <c r="K1356" i="6"/>
  <c r="L1356" i="6" s="1"/>
  <c r="K1355" i="4"/>
  <c r="L1355" i="4" s="1"/>
  <c r="M1355" i="4" s="1"/>
  <c r="N1355" i="4" s="1"/>
  <c r="G1357" i="4"/>
  <c r="H1356" i="4"/>
  <c r="I1356" i="4" s="1"/>
  <c r="J1356" i="4" s="1"/>
  <c r="M1356" i="6" l="1"/>
  <c r="N1356" i="6" s="1"/>
  <c r="K1357" i="6"/>
  <c r="L1357" i="6" s="1"/>
  <c r="J1358" i="6"/>
  <c r="K1356" i="4"/>
  <c r="L1356" i="4" s="1"/>
  <c r="G1358" i="4"/>
  <c r="H1357" i="4"/>
  <c r="I1357" i="4" s="1"/>
  <c r="J1357" i="4" s="1"/>
  <c r="M1357" i="6" l="1"/>
  <c r="N1357" i="6" s="1"/>
  <c r="K1358" i="6"/>
  <c r="L1358" i="6" s="1"/>
  <c r="J1359" i="6"/>
  <c r="K1357" i="4"/>
  <c r="L1357" i="4" s="1"/>
  <c r="M1356" i="4"/>
  <c r="N1356" i="4" s="1"/>
  <c r="G1359" i="4"/>
  <c r="H1358" i="4"/>
  <c r="I1358" i="4" s="1"/>
  <c r="J1358" i="4" s="1"/>
  <c r="M1358" i="6" l="1"/>
  <c r="N1358" i="6" s="1"/>
  <c r="J1360" i="6"/>
  <c r="K1359" i="6"/>
  <c r="L1359" i="6" s="1"/>
  <c r="K1358" i="4"/>
  <c r="L1358" i="4" s="1"/>
  <c r="M1357" i="4"/>
  <c r="N1357" i="4" s="1"/>
  <c r="G1360" i="4"/>
  <c r="H1359" i="4"/>
  <c r="I1359" i="4" s="1"/>
  <c r="J1359" i="4" s="1"/>
  <c r="M1359" i="6" l="1"/>
  <c r="N1359" i="6" s="1"/>
  <c r="J1361" i="6"/>
  <c r="K1360" i="6"/>
  <c r="L1360" i="6" s="1"/>
  <c r="K1359" i="4"/>
  <c r="L1359" i="4" s="1"/>
  <c r="M1359" i="4" s="1"/>
  <c r="N1359" i="4" s="1"/>
  <c r="M1358" i="4"/>
  <c r="N1358" i="4" s="1"/>
  <c r="G1361" i="4"/>
  <c r="H1360" i="4"/>
  <c r="I1360" i="4" s="1"/>
  <c r="J1360" i="4" s="1"/>
  <c r="M1360" i="6" l="1"/>
  <c r="N1360" i="6" s="1"/>
  <c r="K1361" i="6"/>
  <c r="L1361" i="6"/>
  <c r="J1362" i="6"/>
  <c r="K1360" i="4"/>
  <c r="L1360" i="4" s="1"/>
  <c r="M1360" i="4" s="1"/>
  <c r="N1360" i="4" s="1"/>
  <c r="G1362" i="4"/>
  <c r="H1361" i="4"/>
  <c r="I1361" i="4" s="1"/>
  <c r="J1361" i="4" s="1"/>
  <c r="K1362" i="6" l="1"/>
  <c r="L1362" i="6" s="1"/>
  <c r="J1363" i="6"/>
  <c r="M1361" i="6"/>
  <c r="N1361" i="6" s="1"/>
  <c r="K1361" i="4"/>
  <c r="L1361" i="4" s="1"/>
  <c r="M1361" i="4" s="1"/>
  <c r="N1361" i="4" s="1"/>
  <c r="G1363" i="4"/>
  <c r="H1362" i="4"/>
  <c r="I1362" i="4" s="1"/>
  <c r="J1362" i="4" s="1"/>
  <c r="M1362" i="6" l="1"/>
  <c r="N1362" i="6" s="1"/>
  <c r="J1364" i="6"/>
  <c r="K1363" i="6"/>
  <c r="L1363" i="6" s="1"/>
  <c r="K1362" i="4"/>
  <c r="L1362" i="4" s="1"/>
  <c r="M1362" i="4" s="1"/>
  <c r="N1362" i="4" s="1"/>
  <c r="G1364" i="4"/>
  <c r="H1363" i="4"/>
  <c r="I1363" i="4" s="1"/>
  <c r="J1363" i="4" s="1"/>
  <c r="J1365" i="6" l="1"/>
  <c r="K1364" i="6"/>
  <c r="L1364" i="6"/>
  <c r="M1364" i="6" s="1"/>
  <c r="N1364" i="6" s="1"/>
  <c r="M1363" i="6"/>
  <c r="N1363" i="6" s="1"/>
  <c r="K1363" i="4"/>
  <c r="L1363" i="4" s="1"/>
  <c r="G1365" i="4"/>
  <c r="H1364" i="4"/>
  <c r="I1364" i="4" s="1"/>
  <c r="J1364" i="4" s="1"/>
  <c r="K1365" i="6" l="1"/>
  <c r="L1365" i="6" s="1"/>
  <c r="J1366" i="6"/>
  <c r="K1364" i="4"/>
  <c r="L1364" i="4" s="1"/>
  <c r="M1363" i="4"/>
  <c r="N1363" i="4" s="1"/>
  <c r="G1366" i="4"/>
  <c r="H1365" i="4"/>
  <c r="I1365" i="4" s="1"/>
  <c r="J1365" i="4" s="1"/>
  <c r="M1365" i="6" l="1"/>
  <c r="N1365" i="6" s="1"/>
  <c r="K1366" i="6"/>
  <c r="L1366" i="6" s="1"/>
  <c r="J1367" i="6"/>
  <c r="K1365" i="4"/>
  <c r="L1365" i="4" s="1"/>
  <c r="M1364" i="4"/>
  <c r="N1364" i="4" s="1"/>
  <c r="G1367" i="4"/>
  <c r="H1366" i="4"/>
  <c r="I1366" i="4" s="1"/>
  <c r="J1366" i="4" s="1"/>
  <c r="M1366" i="6" l="1"/>
  <c r="N1366" i="6" s="1"/>
  <c r="J1368" i="6"/>
  <c r="K1367" i="6"/>
  <c r="L1367" i="6" s="1"/>
  <c r="K1366" i="4"/>
  <c r="L1366" i="4" s="1"/>
  <c r="M1366" i="4" s="1"/>
  <c r="N1366" i="4" s="1"/>
  <c r="M1365" i="4"/>
  <c r="N1365" i="4" s="1"/>
  <c r="G1368" i="4"/>
  <c r="H1367" i="4"/>
  <c r="I1367" i="4" s="1"/>
  <c r="J1367" i="4" s="1"/>
  <c r="M1367" i="6" l="1"/>
  <c r="N1367" i="6" s="1"/>
  <c r="J1369" i="6"/>
  <c r="K1368" i="6"/>
  <c r="L1368" i="6" s="1"/>
  <c r="K1367" i="4"/>
  <c r="L1367" i="4" s="1"/>
  <c r="G1369" i="4"/>
  <c r="H1368" i="4"/>
  <c r="I1368" i="4" s="1"/>
  <c r="J1368" i="4" s="1"/>
  <c r="M1368" i="6" l="1"/>
  <c r="N1368" i="6" s="1"/>
  <c r="J1370" i="6"/>
  <c r="K1369" i="6"/>
  <c r="L1369" i="6" s="1"/>
  <c r="K1368" i="4"/>
  <c r="L1368" i="4" s="1"/>
  <c r="M1367" i="4"/>
  <c r="N1367" i="4" s="1"/>
  <c r="G1370" i="4"/>
  <c r="H1369" i="4"/>
  <c r="I1369" i="4" s="1"/>
  <c r="J1369" i="4" s="1"/>
  <c r="M1369" i="6" l="1"/>
  <c r="N1369" i="6" s="1"/>
  <c r="J1371" i="6"/>
  <c r="L1370" i="6"/>
  <c r="K1370" i="6"/>
  <c r="K1369" i="4"/>
  <c r="L1369" i="4" s="1"/>
  <c r="M1368" i="4"/>
  <c r="N1368" i="4" s="1"/>
  <c r="G1371" i="4"/>
  <c r="H1370" i="4"/>
  <c r="I1370" i="4" s="1"/>
  <c r="J1370" i="4" s="1"/>
  <c r="K1371" i="6" l="1"/>
  <c r="J1372" i="6"/>
  <c r="L1371" i="6"/>
  <c r="M1371" i="6" s="1"/>
  <c r="N1371" i="6" s="1"/>
  <c r="M1370" i="6"/>
  <c r="N1370" i="6" s="1"/>
  <c r="K1370" i="4"/>
  <c r="L1370" i="4" s="1"/>
  <c r="M1370" i="4" s="1"/>
  <c r="N1370" i="4" s="1"/>
  <c r="M1369" i="4"/>
  <c r="N1369" i="4" s="1"/>
  <c r="G1372" i="4"/>
  <c r="H1371" i="4"/>
  <c r="I1371" i="4" s="1"/>
  <c r="J1371" i="4" s="1"/>
  <c r="K1372" i="6" l="1"/>
  <c r="L1372" i="6" s="1"/>
  <c r="J1373" i="6"/>
  <c r="K1371" i="4"/>
  <c r="L1371" i="4" s="1"/>
  <c r="G1373" i="4"/>
  <c r="H1372" i="4"/>
  <c r="I1372" i="4" s="1"/>
  <c r="J1372" i="4" s="1"/>
  <c r="T120" i="4" s="1"/>
  <c r="M1372" i="6" l="1"/>
  <c r="N1372" i="6" s="1"/>
  <c r="J1374" i="6"/>
  <c r="K1373" i="6"/>
  <c r="L1373" i="6" s="1"/>
  <c r="K1372" i="4"/>
  <c r="L1372" i="4" s="1"/>
  <c r="M1371" i="4"/>
  <c r="N1371" i="4" s="1"/>
  <c r="G1374" i="4"/>
  <c r="H1373" i="4"/>
  <c r="I1373" i="4" s="1"/>
  <c r="J1373" i="4" s="1"/>
  <c r="J1375" i="6" l="1"/>
  <c r="K1374" i="6"/>
  <c r="L1374" i="6" s="1"/>
  <c r="M1373" i="6"/>
  <c r="N1373" i="6" s="1"/>
  <c r="K1373" i="4"/>
  <c r="L1373" i="4" s="1"/>
  <c r="M1373" i="4" s="1"/>
  <c r="N1373" i="4" s="1"/>
  <c r="M1372" i="4"/>
  <c r="N1372" i="4" s="1"/>
  <c r="G1375" i="4"/>
  <c r="H1374" i="4"/>
  <c r="I1374" i="4" s="1"/>
  <c r="J1374" i="4" s="1"/>
  <c r="M1374" i="6" l="1"/>
  <c r="N1374" i="6" s="1"/>
  <c r="K1375" i="6"/>
  <c r="L1375" i="6" s="1"/>
  <c r="J1376" i="6"/>
  <c r="K1374" i="4"/>
  <c r="L1374" i="4" s="1"/>
  <c r="G1376" i="4"/>
  <c r="H1375" i="4"/>
  <c r="I1375" i="4" s="1"/>
  <c r="J1375" i="4" s="1"/>
  <c r="M1375" i="6" l="1"/>
  <c r="N1375" i="6" s="1"/>
  <c r="K1376" i="6"/>
  <c r="L1376" i="6" s="1"/>
  <c r="J1377" i="6"/>
  <c r="K1375" i="4"/>
  <c r="L1375" i="4" s="1"/>
  <c r="M1374" i="4"/>
  <c r="N1374" i="4" s="1"/>
  <c r="G1377" i="4"/>
  <c r="H1376" i="4"/>
  <c r="I1376" i="4" s="1"/>
  <c r="J1376" i="4" s="1"/>
  <c r="M1376" i="6" l="1"/>
  <c r="N1376" i="6" s="1"/>
  <c r="J1378" i="6"/>
  <c r="K1377" i="6"/>
  <c r="L1377" i="6" s="1"/>
  <c r="K1376" i="4"/>
  <c r="L1376" i="4" s="1"/>
  <c r="M1376" i="4" s="1"/>
  <c r="N1376" i="4" s="1"/>
  <c r="M1375" i="4"/>
  <c r="N1375" i="4" s="1"/>
  <c r="G1378" i="4"/>
  <c r="H1377" i="4"/>
  <c r="I1377" i="4" s="1"/>
  <c r="J1377" i="4" s="1"/>
  <c r="M1377" i="6" l="1"/>
  <c r="N1377" i="6" s="1"/>
  <c r="J1379" i="6"/>
  <c r="K1378" i="6"/>
  <c r="L1378" i="6" s="1"/>
  <c r="K1377" i="4"/>
  <c r="L1377" i="4" s="1"/>
  <c r="M1377" i="4" s="1"/>
  <c r="N1377" i="4" s="1"/>
  <c r="G1379" i="4"/>
  <c r="H1378" i="4"/>
  <c r="I1378" i="4" s="1"/>
  <c r="J1378" i="4" s="1"/>
  <c r="M1378" i="6" l="1"/>
  <c r="N1378" i="6" s="1"/>
  <c r="K1379" i="6"/>
  <c r="J1380" i="6"/>
  <c r="L1379" i="6"/>
  <c r="K1378" i="4"/>
  <c r="L1378" i="4" s="1"/>
  <c r="M1378" i="4" s="1"/>
  <c r="N1378" i="4" s="1"/>
  <c r="G1380" i="4"/>
  <c r="H1379" i="4"/>
  <c r="I1379" i="4" s="1"/>
  <c r="J1379" i="4" s="1"/>
  <c r="K1380" i="6" l="1"/>
  <c r="L1380" i="6" s="1"/>
  <c r="J1381" i="6"/>
  <c r="M1379" i="6"/>
  <c r="N1379" i="6" s="1"/>
  <c r="K1379" i="4"/>
  <c r="L1379" i="4" s="1"/>
  <c r="M1379" i="4" s="1"/>
  <c r="N1379" i="4" s="1"/>
  <c r="G1381" i="4"/>
  <c r="H1380" i="4"/>
  <c r="I1380" i="4" s="1"/>
  <c r="J1380" i="4" s="1"/>
  <c r="M1380" i="6" l="1"/>
  <c r="N1380" i="6" s="1"/>
  <c r="J1382" i="6"/>
  <c r="K1381" i="6"/>
  <c r="L1381" i="6" s="1"/>
  <c r="K1380" i="4"/>
  <c r="L1380" i="4" s="1"/>
  <c r="M1380" i="4" s="1"/>
  <c r="N1380" i="4" s="1"/>
  <c r="G1382" i="4"/>
  <c r="H1381" i="4"/>
  <c r="I1381" i="4" s="1"/>
  <c r="J1381" i="4" s="1"/>
  <c r="J1383" i="6" l="1"/>
  <c r="K1382" i="6"/>
  <c r="L1382" i="6" s="1"/>
  <c r="M1381" i="6"/>
  <c r="N1381" i="6" s="1"/>
  <c r="K1381" i="4"/>
  <c r="L1381" i="4" s="1"/>
  <c r="M1381" i="4" s="1"/>
  <c r="N1381" i="4" s="1"/>
  <c r="G1383" i="4"/>
  <c r="H1382" i="4"/>
  <c r="I1382" i="4" s="1"/>
  <c r="J1382" i="4" s="1"/>
  <c r="M1382" i="6" l="1"/>
  <c r="N1382" i="6" s="1"/>
  <c r="K1383" i="6"/>
  <c r="L1383" i="6" s="1"/>
  <c r="J1384" i="6"/>
  <c r="K1382" i="4"/>
  <c r="L1382" i="4" s="1"/>
  <c r="M1382" i="4" s="1"/>
  <c r="N1382" i="4" s="1"/>
  <c r="G1384" i="4"/>
  <c r="H1383" i="4"/>
  <c r="I1383" i="4" s="1"/>
  <c r="J1383" i="4" s="1"/>
  <c r="M1383" i="6" l="1"/>
  <c r="N1383" i="6" s="1"/>
  <c r="K1384" i="6"/>
  <c r="L1384" i="6" s="1"/>
  <c r="J1385" i="6"/>
  <c r="K1383" i="4"/>
  <c r="L1383" i="4" s="1"/>
  <c r="M1383" i="4" s="1"/>
  <c r="N1383" i="4" s="1"/>
  <c r="G1385" i="4"/>
  <c r="H1384" i="4"/>
  <c r="I1384" i="4" s="1"/>
  <c r="J1384" i="4" s="1"/>
  <c r="M1384" i="6" l="1"/>
  <c r="N1384" i="6" s="1"/>
  <c r="J1386" i="6"/>
  <c r="K1385" i="6"/>
  <c r="L1385" i="6" s="1"/>
  <c r="K1384" i="4"/>
  <c r="L1384" i="4" s="1"/>
  <c r="M1384" i="4" s="1"/>
  <c r="N1384" i="4" s="1"/>
  <c r="G1386" i="4"/>
  <c r="H1385" i="4"/>
  <c r="I1385" i="4" s="1"/>
  <c r="J1385" i="4" s="1"/>
  <c r="M1385" i="6" l="1"/>
  <c r="N1385" i="6" s="1"/>
  <c r="J1387" i="6"/>
  <c r="L1386" i="6"/>
  <c r="K1386" i="6"/>
  <c r="T121" i="4"/>
  <c r="K1385" i="4"/>
  <c r="L1385" i="4" s="1"/>
  <c r="G1387" i="4"/>
  <c r="H1386" i="4"/>
  <c r="I1386" i="4" s="1"/>
  <c r="J1386" i="4" s="1"/>
  <c r="K1387" i="6" l="1"/>
  <c r="L1387" i="6" s="1"/>
  <c r="J1388" i="6"/>
  <c r="T124" i="6"/>
  <c r="M1386" i="6"/>
  <c r="N1386" i="6" s="1"/>
  <c r="K1386" i="4"/>
  <c r="L1386" i="4" s="1"/>
  <c r="M1386" i="4" s="1"/>
  <c r="N1386" i="4" s="1"/>
  <c r="M1385" i="4"/>
  <c r="N1385" i="4" s="1"/>
  <c r="G1388" i="4"/>
  <c r="H1387" i="4"/>
  <c r="I1387" i="4" s="1"/>
  <c r="J1387" i="4" s="1"/>
  <c r="T122" i="4" s="1"/>
  <c r="M1387" i="6" l="1"/>
  <c r="N1387" i="6" s="1"/>
  <c r="K1388" i="6"/>
  <c r="L1388" i="6" s="1"/>
  <c r="J1389" i="6"/>
  <c r="K1387" i="4"/>
  <c r="L1387" i="4" s="1"/>
  <c r="G1389" i="4"/>
  <c r="H1388" i="4"/>
  <c r="I1388" i="4" s="1"/>
  <c r="J1388" i="4" s="1"/>
  <c r="M1388" i="6" l="1"/>
  <c r="N1388" i="6" s="1"/>
  <c r="J1390" i="6"/>
  <c r="L1389" i="6"/>
  <c r="K1389" i="6"/>
  <c r="K1388" i="4"/>
  <c r="L1388" i="4" s="1"/>
  <c r="M1387" i="4"/>
  <c r="N1387" i="4" s="1"/>
  <c r="G1390" i="4"/>
  <c r="H1389" i="4"/>
  <c r="I1389" i="4" s="1"/>
  <c r="J1389" i="4" s="1"/>
  <c r="J1391" i="6" l="1"/>
  <c r="K1390" i="6"/>
  <c r="L1390" i="6" s="1"/>
  <c r="M1389" i="6"/>
  <c r="N1389" i="6" s="1"/>
  <c r="K1389" i="4"/>
  <c r="L1389" i="4" s="1"/>
  <c r="M1389" i="4" s="1"/>
  <c r="N1389" i="4" s="1"/>
  <c r="M1388" i="4"/>
  <c r="N1388" i="4" s="1"/>
  <c r="G1391" i="4"/>
  <c r="H1390" i="4"/>
  <c r="I1390" i="4" s="1"/>
  <c r="J1390" i="4" s="1"/>
  <c r="M1390" i="6" l="1"/>
  <c r="N1390" i="6" s="1"/>
  <c r="K1391" i="6"/>
  <c r="L1391" i="6" s="1"/>
  <c r="J1392" i="6"/>
  <c r="K1390" i="4"/>
  <c r="L1390" i="4" s="1"/>
  <c r="M1390" i="4" s="1"/>
  <c r="N1390" i="4" s="1"/>
  <c r="G1392" i="4"/>
  <c r="H1391" i="4"/>
  <c r="I1391" i="4" s="1"/>
  <c r="J1391" i="4" s="1"/>
  <c r="M1391" i="6" l="1"/>
  <c r="N1391" i="6" s="1"/>
  <c r="K1392" i="6"/>
  <c r="L1392" i="6" s="1"/>
  <c r="J1393" i="6"/>
  <c r="T125" i="6"/>
  <c r="K1391" i="4"/>
  <c r="L1391" i="4" s="1"/>
  <c r="G1393" i="4"/>
  <c r="H1392" i="4"/>
  <c r="I1392" i="4" s="1"/>
  <c r="J1392" i="4" s="1"/>
  <c r="M1392" i="6" l="1"/>
  <c r="N1392" i="6" s="1"/>
  <c r="J1394" i="6"/>
  <c r="K1393" i="6"/>
  <c r="L1393" i="6" s="1"/>
  <c r="T126" i="6"/>
  <c r="K1392" i="4"/>
  <c r="L1392" i="4" s="1"/>
  <c r="M1391" i="4"/>
  <c r="N1391" i="4" s="1"/>
  <c r="G1394" i="4"/>
  <c r="H1393" i="4"/>
  <c r="I1393" i="4" s="1"/>
  <c r="J1393" i="4" s="1"/>
  <c r="M1393" i="6" l="1"/>
  <c r="N1393" i="6" s="1"/>
  <c r="J1395" i="6"/>
  <c r="L1394" i="6"/>
  <c r="K1394" i="6"/>
  <c r="K1393" i="4"/>
  <c r="L1393" i="4" s="1"/>
  <c r="M1392" i="4"/>
  <c r="N1392" i="4" s="1"/>
  <c r="G1395" i="4"/>
  <c r="H1394" i="4"/>
  <c r="I1394" i="4" s="1"/>
  <c r="J1394" i="4" s="1"/>
  <c r="K1395" i="6" l="1"/>
  <c r="J1396" i="6"/>
  <c r="L1395" i="6"/>
  <c r="M1394" i="6"/>
  <c r="N1394" i="6" s="1"/>
  <c r="K1394" i="4"/>
  <c r="L1394" i="4" s="1"/>
  <c r="M1394" i="4" s="1"/>
  <c r="N1394" i="4" s="1"/>
  <c r="M1393" i="4"/>
  <c r="N1393" i="4" s="1"/>
  <c r="G1396" i="4"/>
  <c r="H1395" i="4"/>
  <c r="I1395" i="4" s="1"/>
  <c r="J1395" i="4" s="1"/>
  <c r="K1396" i="6" l="1"/>
  <c r="L1396" i="6" s="1"/>
  <c r="M1396" i="6" s="1"/>
  <c r="N1396" i="6" s="1"/>
  <c r="J1397" i="6"/>
  <c r="M1395" i="6"/>
  <c r="N1395" i="6" s="1"/>
  <c r="T123" i="4"/>
  <c r="K1395" i="4"/>
  <c r="L1395" i="4" s="1"/>
  <c r="G1397" i="4"/>
  <c r="H1396" i="4"/>
  <c r="I1396" i="4" s="1"/>
  <c r="J1396" i="4" s="1"/>
  <c r="J1398" i="6" l="1"/>
  <c r="K1397" i="6"/>
  <c r="L1397" i="6" s="1"/>
  <c r="T127" i="6"/>
  <c r="K1396" i="4"/>
  <c r="L1396" i="4" s="1"/>
  <c r="M1395" i="4"/>
  <c r="N1395" i="4" s="1"/>
  <c r="G1398" i="4"/>
  <c r="H1397" i="4"/>
  <c r="I1397" i="4" s="1"/>
  <c r="J1397" i="4" s="1"/>
  <c r="M1397" i="6" l="1"/>
  <c r="N1397" i="6" s="1"/>
  <c r="J1399" i="6"/>
  <c r="L1398" i="6"/>
  <c r="K1398" i="6"/>
  <c r="K1397" i="4"/>
  <c r="L1397" i="4" s="1"/>
  <c r="M1396" i="4"/>
  <c r="N1396" i="4" s="1"/>
  <c r="G1399" i="4"/>
  <c r="H1398" i="4"/>
  <c r="I1398" i="4" s="1"/>
  <c r="J1398" i="4" s="1"/>
  <c r="K1399" i="6" l="1"/>
  <c r="L1399" i="6" s="1"/>
  <c r="J1400" i="6"/>
  <c r="M1398" i="6"/>
  <c r="N1398" i="6" s="1"/>
  <c r="T124" i="4"/>
  <c r="K1398" i="4"/>
  <c r="L1398" i="4" s="1"/>
  <c r="M1398" i="4" s="1"/>
  <c r="N1398" i="4" s="1"/>
  <c r="M1397" i="4"/>
  <c r="N1397" i="4" s="1"/>
  <c r="G1400" i="4"/>
  <c r="H1399" i="4"/>
  <c r="I1399" i="4" s="1"/>
  <c r="J1399" i="4" s="1"/>
  <c r="M1399" i="6" l="1"/>
  <c r="N1399" i="6" s="1"/>
  <c r="K1400" i="6"/>
  <c r="L1400" i="6" s="1"/>
  <c r="J1401" i="6"/>
  <c r="K1399" i="4"/>
  <c r="L1399" i="4" s="1"/>
  <c r="G1401" i="4"/>
  <c r="H1400" i="4"/>
  <c r="I1400" i="4" s="1"/>
  <c r="J1400" i="4" s="1"/>
  <c r="M1400" i="6" l="1"/>
  <c r="N1400" i="6" s="1"/>
  <c r="J1402" i="6"/>
  <c r="K1401" i="6"/>
  <c r="L1401" i="6" s="1"/>
  <c r="K1400" i="4"/>
  <c r="L1400" i="4" s="1"/>
  <c r="M1399" i="4"/>
  <c r="N1399" i="4" s="1"/>
  <c r="G1402" i="4"/>
  <c r="H1401" i="4"/>
  <c r="I1401" i="4" s="1"/>
  <c r="J1401" i="4" s="1"/>
  <c r="M1401" i="6" l="1"/>
  <c r="N1401" i="6" s="1"/>
  <c r="J1403" i="6"/>
  <c r="L1402" i="6"/>
  <c r="K1402" i="6"/>
  <c r="K1401" i="4"/>
  <c r="L1401" i="4" s="1"/>
  <c r="M1401" i="4" s="1"/>
  <c r="N1401" i="4" s="1"/>
  <c r="M1400" i="4"/>
  <c r="N1400" i="4" s="1"/>
  <c r="G1403" i="4"/>
  <c r="H1402" i="4"/>
  <c r="I1402" i="4" s="1"/>
  <c r="J1402" i="4" s="1"/>
  <c r="K1403" i="6" l="1"/>
  <c r="L1403" i="6" s="1"/>
  <c r="J1404" i="6"/>
  <c r="M1402" i="6"/>
  <c r="N1402" i="6" s="1"/>
  <c r="K1402" i="4"/>
  <c r="L1402" i="4" s="1"/>
  <c r="M1402" i="4" s="1"/>
  <c r="N1402" i="4" s="1"/>
  <c r="G1404" i="4"/>
  <c r="H1403" i="4"/>
  <c r="I1403" i="4" s="1"/>
  <c r="J1403" i="4" s="1"/>
  <c r="T125" i="4" s="1"/>
  <c r="M1403" i="6" l="1"/>
  <c r="N1403" i="6" s="1"/>
  <c r="K1404" i="6"/>
  <c r="L1404" i="6" s="1"/>
  <c r="J1405" i="6"/>
  <c r="K1403" i="4"/>
  <c r="L1403" i="4" s="1"/>
  <c r="G1405" i="4"/>
  <c r="H1404" i="4"/>
  <c r="I1404" i="4" s="1"/>
  <c r="J1404" i="4" s="1"/>
  <c r="M1404" i="6" l="1"/>
  <c r="N1404" i="6" s="1"/>
  <c r="J1406" i="6"/>
  <c r="L1405" i="6"/>
  <c r="K1405" i="6"/>
  <c r="K1404" i="4"/>
  <c r="L1404" i="4" s="1"/>
  <c r="M1403" i="4"/>
  <c r="N1403" i="4" s="1"/>
  <c r="G1406" i="4"/>
  <c r="H1405" i="4"/>
  <c r="I1405" i="4" s="1"/>
  <c r="J1405" i="4" s="1"/>
  <c r="T126" i="4" s="1"/>
  <c r="J1407" i="6" l="1"/>
  <c r="K1406" i="6"/>
  <c r="L1406" i="6" s="1"/>
  <c r="M1405" i="6"/>
  <c r="N1405" i="6" s="1"/>
  <c r="K1405" i="4"/>
  <c r="L1405" i="4" s="1"/>
  <c r="M1405" i="4" s="1"/>
  <c r="N1405" i="4" s="1"/>
  <c r="M1404" i="4"/>
  <c r="N1404" i="4" s="1"/>
  <c r="G1407" i="4"/>
  <c r="H1406" i="4"/>
  <c r="I1406" i="4" s="1"/>
  <c r="J1406" i="4" s="1"/>
  <c r="M1406" i="6" l="1"/>
  <c r="N1406" i="6" s="1"/>
  <c r="K1407" i="6"/>
  <c r="L1407" i="6" s="1"/>
  <c r="J1408" i="6"/>
  <c r="K1406" i="4"/>
  <c r="L1406" i="4" s="1"/>
  <c r="M1406" i="4" s="1"/>
  <c r="N1406" i="4" s="1"/>
  <c r="G1408" i="4"/>
  <c r="H1407" i="4"/>
  <c r="I1407" i="4" s="1"/>
  <c r="J1407" i="4" s="1"/>
  <c r="M1407" i="6" l="1"/>
  <c r="N1407" i="6" s="1"/>
  <c r="K1408" i="6"/>
  <c r="L1408" i="6" s="1"/>
  <c r="J1409" i="6"/>
  <c r="K1407" i="4"/>
  <c r="L1407" i="4" s="1"/>
  <c r="M1407" i="4" s="1"/>
  <c r="N1407" i="4" s="1"/>
  <c r="G1409" i="4"/>
  <c r="H1408" i="4"/>
  <c r="I1408" i="4" s="1"/>
  <c r="J1408" i="4" s="1"/>
  <c r="M1408" i="6" l="1"/>
  <c r="N1408" i="6" s="1"/>
  <c r="J1410" i="6"/>
  <c r="L1409" i="6"/>
  <c r="K1409" i="6"/>
  <c r="T127" i="4"/>
  <c r="K1408" i="4"/>
  <c r="L1408" i="4" s="1"/>
  <c r="M1408" i="4" s="1"/>
  <c r="N1408" i="4" s="1"/>
  <c r="G1410" i="4"/>
  <c r="H1409" i="4"/>
  <c r="I1409" i="4" s="1"/>
  <c r="J1409" i="4" s="1"/>
  <c r="J1411" i="6" l="1"/>
  <c r="K1410" i="6"/>
  <c r="L1410" i="6" s="1"/>
  <c r="M1410" i="6" s="1"/>
  <c r="N1410" i="6" s="1"/>
  <c r="M1409" i="6"/>
  <c r="N1409" i="6" s="1"/>
  <c r="K1409" i="4"/>
  <c r="L1409" i="4" s="1"/>
  <c r="M1409" i="4" s="1"/>
  <c r="N1409" i="4" s="1"/>
  <c r="G1411" i="4"/>
  <c r="H1410" i="4"/>
  <c r="I1410" i="4" s="1"/>
  <c r="J1410" i="4" s="1"/>
  <c r="K1411" i="6" l="1"/>
  <c r="J1412" i="6"/>
  <c r="L1411" i="6"/>
  <c r="K1410" i="4"/>
  <c r="L1410" i="4" s="1"/>
  <c r="M1410" i="4" s="1"/>
  <c r="N1410" i="4" s="1"/>
  <c r="G1412" i="4"/>
  <c r="H1411" i="4"/>
  <c r="I1411" i="4" s="1"/>
  <c r="J1411" i="4" s="1"/>
  <c r="T128" i="4" s="1"/>
  <c r="K1412" i="6" l="1"/>
  <c r="L1412" i="6" s="1"/>
  <c r="J1413" i="6"/>
  <c r="M1411" i="6"/>
  <c r="N1411" i="6" s="1"/>
  <c r="K1411" i="4"/>
  <c r="L1411" i="4" s="1"/>
  <c r="M1411" i="4" s="1"/>
  <c r="N1411" i="4" s="1"/>
  <c r="G1413" i="4"/>
  <c r="H1412" i="4"/>
  <c r="I1412" i="4" s="1"/>
  <c r="J1412" i="4" s="1"/>
  <c r="M1412" i="6" l="1"/>
  <c r="N1412" i="6" s="1"/>
  <c r="J1414" i="6"/>
  <c r="L1413" i="6"/>
  <c r="K1413" i="6"/>
  <c r="K1412" i="4"/>
  <c r="L1412" i="4" s="1"/>
  <c r="G1414" i="4"/>
  <c r="H1413" i="4"/>
  <c r="I1413" i="4" s="1"/>
  <c r="J1413" i="4" s="1"/>
  <c r="J1415" i="6" l="1"/>
  <c r="K1414" i="6"/>
  <c r="L1414" i="6" s="1"/>
  <c r="M1413" i="6"/>
  <c r="N1413" i="6" s="1"/>
  <c r="K1413" i="4"/>
  <c r="L1413" i="4" s="1"/>
  <c r="M1413" i="4" s="1"/>
  <c r="N1413" i="4" s="1"/>
  <c r="M1412" i="4"/>
  <c r="N1412" i="4" s="1"/>
  <c r="G1415" i="4"/>
  <c r="H1414" i="4"/>
  <c r="I1414" i="4" s="1"/>
  <c r="J1414" i="4" s="1"/>
  <c r="M1414" i="6" l="1"/>
  <c r="N1414" i="6" s="1"/>
  <c r="K1415" i="6"/>
  <c r="L1415" i="6" s="1"/>
  <c r="J1416" i="6"/>
  <c r="K1414" i="4"/>
  <c r="L1414" i="4" s="1"/>
  <c r="M1414" i="4" s="1"/>
  <c r="N1414" i="4" s="1"/>
  <c r="G1416" i="4"/>
  <c r="H1415" i="4"/>
  <c r="I1415" i="4" s="1"/>
  <c r="J1415" i="4" s="1"/>
  <c r="M1415" i="6" l="1"/>
  <c r="N1415" i="6" s="1"/>
  <c r="K1416" i="6"/>
  <c r="L1416" i="6" s="1"/>
  <c r="J1417" i="6"/>
  <c r="K1415" i="4"/>
  <c r="L1415" i="4" s="1"/>
  <c r="M1415" i="4" s="1"/>
  <c r="N1415" i="4" s="1"/>
  <c r="G1417" i="4"/>
  <c r="H1416" i="4"/>
  <c r="I1416" i="4" s="1"/>
  <c r="J1416" i="4" s="1"/>
  <c r="M1416" i="6" l="1"/>
  <c r="N1416" i="6" s="1"/>
  <c r="J1418" i="6"/>
  <c r="K1417" i="6"/>
  <c r="L1417" i="6" s="1"/>
  <c r="K1416" i="4"/>
  <c r="L1416" i="4" s="1"/>
  <c r="G1418" i="4"/>
  <c r="H1417" i="4"/>
  <c r="I1417" i="4" s="1"/>
  <c r="J1417" i="4" s="1"/>
  <c r="J1419" i="6" l="1"/>
  <c r="K1418" i="6"/>
  <c r="L1418" i="6" s="1"/>
  <c r="M1417" i="6"/>
  <c r="N1417" i="6" s="1"/>
  <c r="K1417" i="4"/>
  <c r="L1417" i="4" s="1"/>
  <c r="M1416" i="4"/>
  <c r="N1416" i="4" s="1"/>
  <c r="G1419" i="4"/>
  <c r="H1418" i="4"/>
  <c r="I1418" i="4" s="1"/>
  <c r="J1418" i="4" s="1"/>
  <c r="M1418" i="6" l="1"/>
  <c r="N1418" i="6" s="1"/>
  <c r="K1419" i="6"/>
  <c r="L1419" i="6" s="1"/>
  <c r="J1420" i="6"/>
  <c r="K1418" i="4"/>
  <c r="L1418" i="4" s="1"/>
  <c r="M1418" i="4" s="1"/>
  <c r="N1418" i="4" s="1"/>
  <c r="M1417" i="4"/>
  <c r="N1417" i="4" s="1"/>
  <c r="G1420" i="4"/>
  <c r="H1419" i="4"/>
  <c r="I1419" i="4" s="1"/>
  <c r="J1419" i="4" s="1"/>
  <c r="M1419" i="6" l="1"/>
  <c r="N1419" i="6" s="1"/>
  <c r="K1420" i="6"/>
  <c r="L1420" i="6" s="1"/>
  <c r="J1421" i="6"/>
  <c r="K1419" i="4"/>
  <c r="L1419" i="4" s="1"/>
  <c r="M1419" i="4" s="1"/>
  <c r="N1419" i="4" s="1"/>
  <c r="G1421" i="4"/>
  <c r="H1420" i="4"/>
  <c r="I1420" i="4" s="1"/>
  <c r="J1420" i="4" s="1"/>
  <c r="M1420" i="6" l="1"/>
  <c r="N1420" i="6" s="1"/>
  <c r="J1422" i="6"/>
  <c r="K1421" i="6"/>
  <c r="L1421" i="6" s="1"/>
  <c r="K1420" i="4"/>
  <c r="L1420" i="4" s="1"/>
  <c r="M1420" i="4" s="1"/>
  <c r="N1420" i="4" s="1"/>
  <c r="G1422" i="4"/>
  <c r="H1421" i="4"/>
  <c r="I1421" i="4" s="1"/>
  <c r="J1421" i="4" s="1"/>
  <c r="T129" i="4" s="1"/>
  <c r="J1423" i="6" l="1"/>
  <c r="K1422" i="6"/>
  <c r="L1422" i="6" s="1"/>
  <c r="M1421" i="6"/>
  <c r="N1421" i="6" s="1"/>
  <c r="K1421" i="4"/>
  <c r="L1421" i="4" s="1"/>
  <c r="G1423" i="4"/>
  <c r="H1422" i="4"/>
  <c r="I1422" i="4" s="1"/>
  <c r="J1422" i="4" s="1"/>
  <c r="M1422" i="6" l="1"/>
  <c r="N1422" i="6" s="1"/>
  <c r="K1423" i="6"/>
  <c r="L1423" i="6" s="1"/>
  <c r="J1424" i="6"/>
  <c r="K1422" i="4"/>
  <c r="L1422" i="4" s="1"/>
  <c r="M1422" i="4" s="1"/>
  <c r="N1422" i="4" s="1"/>
  <c r="M1421" i="4"/>
  <c r="N1421" i="4" s="1"/>
  <c r="G1424" i="4"/>
  <c r="H1423" i="4"/>
  <c r="I1423" i="4" s="1"/>
  <c r="J1423" i="4" s="1"/>
  <c r="T130" i="4" s="1"/>
  <c r="M1423" i="6" l="1"/>
  <c r="N1423" i="6" s="1"/>
  <c r="K1424" i="6"/>
  <c r="L1424" i="6" s="1"/>
  <c r="J1425" i="6"/>
  <c r="K1423" i="4"/>
  <c r="L1423" i="4" s="1"/>
  <c r="G1425" i="4"/>
  <c r="H1424" i="4"/>
  <c r="I1424" i="4" s="1"/>
  <c r="J1424" i="4" s="1"/>
  <c r="M1424" i="6" l="1"/>
  <c r="N1424" i="6" s="1"/>
  <c r="J1426" i="6"/>
  <c r="L1425" i="6"/>
  <c r="K1425" i="6"/>
  <c r="K1424" i="4"/>
  <c r="L1424" i="4" s="1"/>
  <c r="M1423" i="4"/>
  <c r="N1423" i="4" s="1"/>
  <c r="G1426" i="4"/>
  <c r="H1425" i="4"/>
  <c r="I1425" i="4" s="1"/>
  <c r="J1425" i="4" s="1"/>
  <c r="J1427" i="6" l="1"/>
  <c r="K1426" i="6"/>
  <c r="L1426" i="6" s="1"/>
  <c r="M1426" i="6" s="1"/>
  <c r="N1426" i="6" s="1"/>
  <c r="M1425" i="6"/>
  <c r="N1425" i="6" s="1"/>
  <c r="K1425" i="4"/>
  <c r="L1425" i="4" s="1"/>
  <c r="M1425" i="4" s="1"/>
  <c r="N1425" i="4" s="1"/>
  <c r="M1424" i="4"/>
  <c r="N1424" i="4" s="1"/>
  <c r="G1427" i="4"/>
  <c r="H1426" i="4"/>
  <c r="I1426" i="4" s="1"/>
  <c r="J1426" i="4" s="1"/>
  <c r="K1427" i="6" l="1"/>
  <c r="L1427" i="6" s="1"/>
  <c r="J1428" i="6"/>
  <c r="K1426" i="4"/>
  <c r="L1426" i="4" s="1"/>
  <c r="M1426" i="4" s="1"/>
  <c r="N1426" i="4" s="1"/>
  <c r="G1428" i="4"/>
  <c r="H1427" i="4"/>
  <c r="I1427" i="4" s="1"/>
  <c r="J1427" i="4" s="1"/>
  <c r="M1427" i="6" l="1"/>
  <c r="N1427" i="6" s="1"/>
  <c r="K1428" i="6"/>
  <c r="L1428" i="6" s="1"/>
  <c r="J1429" i="6"/>
  <c r="K1427" i="4"/>
  <c r="L1427" i="4" s="1"/>
  <c r="G1429" i="4"/>
  <c r="H1428" i="4"/>
  <c r="I1428" i="4" s="1"/>
  <c r="J1428" i="4" s="1"/>
  <c r="M1428" i="6" l="1"/>
  <c r="N1428" i="6" s="1"/>
  <c r="J1430" i="6"/>
  <c r="L1429" i="6"/>
  <c r="K1429" i="6"/>
  <c r="K1428" i="4"/>
  <c r="L1428" i="4" s="1"/>
  <c r="M1427" i="4"/>
  <c r="N1427" i="4" s="1"/>
  <c r="G1430" i="4"/>
  <c r="H1429" i="4"/>
  <c r="I1429" i="4" s="1"/>
  <c r="J1429" i="4" s="1"/>
  <c r="J1431" i="6" l="1"/>
  <c r="K1430" i="6"/>
  <c r="L1430" i="6" s="1"/>
  <c r="M1430" i="6" s="1"/>
  <c r="N1430" i="6" s="1"/>
  <c r="M1429" i="6"/>
  <c r="N1429" i="6" s="1"/>
  <c r="K1429" i="4"/>
  <c r="L1429" i="4" s="1"/>
  <c r="M1428" i="4"/>
  <c r="N1428" i="4" s="1"/>
  <c r="G1431" i="4"/>
  <c r="H1430" i="4"/>
  <c r="I1430" i="4" s="1"/>
  <c r="J1430" i="4" s="1"/>
  <c r="K1431" i="6" l="1"/>
  <c r="L1431" i="6" s="1"/>
  <c r="J1432" i="6"/>
  <c r="K1430" i="4"/>
  <c r="L1430" i="4" s="1"/>
  <c r="M1429" i="4"/>
  <c r="N1429" i="4" s="1"/>
  <c r="G1432" i="4"/>
  <c r="H1431" i="4"/>
  <c r="I1431" i="4" s="1"/>
  <c r="J1431" i="4" s="1"/>
  <c r="M1431" i="6" l="1"/>
  <c r="N1431" i="6" s="1"/>
  <c r="K1432" i="6"/>
  <c r="L1432" i="6" s="1"/>
  <c r="J1433" i="6"/>
  <c r="K1431" i="4"/>
  <c r="L1431" i="4" s="1"/>
  <c r="M1430" i="4"/>
  <c r="N1430" i="4" s="1"/>
  <c r="G1433" i="4"/>
  <c r="H1432" i="4"/>
  <c r="I1432" i="4" s="1"/>
  <c r="J1432" i="4" s="1"/>
  <c r="M1432" i="6" l="1"/>
  <c r="N1432" i="6" s="1"/>
  <c r="J1434" i="6"/>
  <c r="K1433" i="6"/>
  <c r="L1433" i="6" s="1"/>
  <c r="K1432" i="4"/>
  <c r="L1432" i="4" s="1"/>
  <c r="M1431" i="4"/>
  <c r="N1431" i="4" s="1"/>
  <c r="G1434" i="4"/>
  <c r="H1433" i="4"/>
  <c r="I1433" i="4" s="1"/>
  <c r="J1433" i="4" s="1"/>
  <c r="J1435" i="6" l="1"/>
  <c r="K1434" i="6"/>
  <c r="L1434" i="6" s="1"/>
  <c r="M1434" i="6" s="1"/>
  <c r="N1434" i="6" s="1"/>
  <c r="M1433" i="6"/>
  <c r="N1433" i="6" s="1"/>
  <c r="K1433" i="4"/>
  <c r="L1433" i="4" s="1"/>
  <c r="M1433" i="4" s="1"/>
  <c r="N1433" i="4" s="1"/>
  <c r="M1432" i="4"/>
  <c r="N1432" i="4" s="1"/>
  <c r="G1435" i="4"/>
  <c r="H1434" i="4"/>
  <c r="I1434" i="4" s="1"/>
  <c r="J1434" i="4" s="1"/>
  <c r="K1435" i="6" l="1"/>
  <c r="L1435" i="6" s="1"/>
  <c r="J1436" i="6"/>
  <c r="K1434" i="4"/>
  <c r="L1434" i="4" s="1"/>
  <c r="M1434" i="4" s="1"/>
  <c r="N1434" i="4" s="1"/>
  <c r="G1436" i="4"/>
  <c r="H1435" i="4"/>
  <c r="I1435" i="4" s="1"/>
  <c r="J1435" i="4" s="1"/>
  <c r="M1435" i="6" l="1"/>
  <c r="N1435" i="6" s="1"/>
  <c r="K1436" i="6"/>
  <c r="L1436" i="6" s="1"/>
  <c r="J1437" i="6"/>
  <c r="T128" i="6"/>
  <c r="K1435" i="4"/>
  <c r="L1435" i="4" s="1"/>
  <c r="G1437" i="4"/>
  <c r="H1436" i="4"/>
  <c r="I1436" i="4" s="1"/>
  <c r="J1436" i="4" s="1"/>
  <c r="M1436" i="6" l="1"/>
  <c r="N1436" i="6" s="1"/>
  <c r="J1438" i="6"/>
  <c r="L1437" i="6"/>
  <c r="K1437" i="6"/>
  <c r="K1436" i="4"/>
  <c r="L1436" i="4" s="1"/>
  <c r="M1435" i="4"/>
  <c r="N1435" i="4" s="1"/>
  <c r="G1438" i="4"/>
  <c r="H1437" i="4"/>
  <c r="I1437" i="4" s="1"/>
  <c r="J1437" i="4" s="1"/>
  <c r="J1439" i="6" l="1"/>
  <c r="K1438" i="6"/>
  <c r="L1438" i="6" s="1"/>
  <c r="M1437" i="6"/>
  <c r="N1437" i="6" s="1"/>
  <c r="K1437" i="4"/>
  <c r="L1437" i="4" s="1"/>
  <c r="M1437" i="4" s="1"/>
  <c r="N1437" i="4" s="1"/>
  <c r="M1436" i="4"/>
  <c r="N1436" i="4" s="1"/>
  <c r="G1439" i="4"/>
  <c r="H1438" i="4"/>
  <c r="I1438" i="4" s="1"/>
  <c r="J1438" i="4" s="1"/>
  <c r="M1438" i="6" l="1"/>
  <c r="N1438" i="6" s="1"/>
  <c r="K1439" i="6"/>
  <c r="L1439" i="6" s="1"/>
  <c r="J1440" i="6"/>
  <c r="K1438" i="4"/>
  <c r="L1438" i="4" s="1"/>
  <c r="M1438" i="4" s="1"/>
  <c r="N1438" i="4" s="1"/>
  <c r="G1440" i="4"/>
  <c r="H1439" i="4"/>
  <c r="I1439" i="4" s="1"/>
  <c r="J1439" i="4" s="1"/>
  <c r="M1439" i="6" l="1"/>
  <c r="N1439" i="6" s="1"/>
  <c r="K1440" i="6"/>
  <c r="L1440" i="6" s="1"/>
  <c r="J1441" i="6"/>
  <c r="K1439" i="4"/>
  <c r="L1439" i="4" s="1"/>
  <c r="G1441" i="4"/>
  <c r="H1440" i="4"/>
  <c r="I1440" i="4" s="1"/>
  <c r="J1440" i="4" s="1"/>
  <c r="M1440" i="6" l="1"/>
  <c r="N1440" i="6" s="1"/>
  <c r="J1442" i="6"/>
  <c r="L1441" i="6"/>
  <c r="K1441" i="6"/>
  <c r="K1440" i="4"/>
  <c r="L1440" i="4" s="1"/>
  <c r="M1439" i="4"/>
  <c r="N1439" i="4" s="1"/>
  <c r="G1442" i="4"/>
  <c r="H1441" i="4"/>
  <c r="I1441" i="4" s="1"/>
  <c r="J1441" i="4" s="1"/>
  <c r="J1443" i="6" l="1"/>
  <c r="K1442" i="6"/>
  <c r="L1442" i="6" s="1"/>
  <c r="M1442" i="6" s="1"/>
  <c r="N1442" i="6" s="1"/>
  <c r="M1441" i="6"/>
  <c r="N1441" i="6" s="1"/>
  <c r="K1441" i="4"/>
  <c r="L1441" i="4" s="1"/>
  <c r="M1440" i="4"/>
  <c r="N1440" i="4" s="1"/>
  <c r="G1443" i="4"/>
  <c r="H1442" i="4"/>
  <c r="I1442" i="4" s="1"/>
  <c r="J1442" i="4" s="1"/>
  <c r="K1443" i="6" l="1"/>
  <c r="L1443" i="6" s="1"/>
  <c r="J1444" i="6"/>
  <c r="K1442" i="4"/>
  <c r="L1442" i="4" s="1"/>
  <c r="M1441" i="4"/>
  <c r="N1441" i="4" s="1"/>
  <c r="G1444" i="4"/>
  <c r="H1443" i="4"/>
  <c r="I1443" i="4" s="1"/>
  <c r="J1443" i="4" s="1"/>
  <c r="M1443" i="6" l="1"/>
  <c r="N1443" i="6" s="1"/>
  <c r="K1444" i="6"/>
  <c r="L1444" i="6" s="1"/>
  <c r="J1445" i="6"/>
  <c r="K1443" i="4"/>
  <c r="L1443" i="4" s="1"/>
  <c r="M1442" i="4"/>
  <c r="N1442" i="4" s="1"/>
  <c r="G1445" i="4"/>
  <c r="H1444" i="4"/>
  <c r="I1444" i="4" s="1"/>
  <c r="J1444" i="4" s="1"/>
  <c r="M1444" i="6" l="1"/>
  <c r="N1444" i="6" s="1"/>
  <c r="J1446" i="6"/>
  <c r="L1445" i="6"/>
  <c r="K1445" i="6"/>
  <c r="K1444" i="4"/>
  <c r="L1444" i="4" s="1"/>
  <c r="M1444" i="4" s="1"/>
  <c r="N1444" i="4" s="1"/>
  <c r="M1443" i="4"/>
  <c r="N1443" i="4" s="1"/>
  <c r="G1446" i="4"/>
  <c r="H1445" i="4"/>
  <c r="I1445" i="4" s="1"/>
  <c r="J1445" i="4" s="1"/>
  <c r="J1447" i="6" l="1"/>
  <c r="K1446" i="6"/>
  <c r="L1446" i="6" s="1"/>
  <c r="M1445" i="6"/>
  <c r="N1445" i="6" s="1"/>
  <c r="K1445" i="4"/>
  <c r="L1445" i="4" s="1"/>
  <c r="G1447" i="4"/>
  <c r="H1446" i="4"/>
  <c r="I1446" i="4" s="1"/>
  <c r="J1446" i="4" s="1"/>
  <c r="M1446" i="6" l="1"/>
  <c r="N1446" i="6" s="1"/>
  <c r="K1447" i="6"/>
  <c r="L1447" i="6" s="1"/>
  <c r="J1448" i="6"/>
  <c r="K1446" i="4"/>
  <c r="L1446" i="4" s="1"/>
  <c r="M1446" i="4" s="1"/>
  <c r="N1446" i="4" s="1"/>
  <c r="M1445" i="4"/>
  <c r="N1445" i="4" s="1"/>
  <c r="G1448" i="4"/>
  <c r="H1447" i="4"/>
  <c r="I1447" i="4" s="1"/>
  <c r="J1447" i="4" s="1"/>
  <c r="M1447" i="6" l="1"/>
  <c r="N1447" i="6" s="1"/>
  <c r="K1448" i="6"/>
  <c r="L1448" i="6" s="1"/>
  <c r="J1449" i="6"/>
  <c r="K1447" i="4"/>
  <c r="L1447" i="4" s="1"/>
  <c r="G1449" i="4"/>
  <c r="H1448" i="4"/>
  <c r="I1448" i="4" s="1"/>
  <c r="J1448" i="4" s="1"/>
  <c r="M1448" i="6" l="1"/>
  <c r="N1448" i="6" s="1"/>
  <c r="J1450" i="6"/>
  <c r="L1449" i="6"/>
  <c r="K1449" i="6"/>
  <c r="K1448" i="4"/>
  <c r="L1448" i="4" s="1"/>
  <c r="M1447" i="4"/>
  <c r="N1447" i="4" s="1"/>
  <c r="G1450" i="4"/>
  <c r="H1449" i="4"/>
  <c r="I1449" i="4" s="1"/>
  <c r="J1449" i="4" s="1"/>
  <c r="J1451" i="6" l="1"/>
  <c r="K1450" i="6"/>
  <c r="L1450" i="6" s="1"/>
  <c r="T129" i="6"/>
  <c r="M1449" i="6"/>
  <c r="N1449" i="6" s="1"/>
  <c r="K1449" i="4"/>
  <c r="L1449" i="4" s="1"/>
  <c r="M1449" i="4" s="1"/>
  <c r="N1449" i="4" s="1"/>
  <c r="M1448" i="4"/>
  <c r="N1448" i="4" s="1"/>
  <c r="G1451" i="4"/>
  <c r="H1450" i="4"/>
  <c r="I1450" i="4" s="1"/>
  <c r="J1450" i="4" s="1"/>
  <c r="M1450" i="6" l="1"/>
  <c r="N1450" i="6" s="1"/>
  <c r="J1452" i="6"/>
  <c r="K1451" i="6"/>
  <c r="L1451" i="6" s="1"/>
  <c r="K1450" i="4"/>
  <c r="L1450" i="4" s="1"/>
  <c r="M1450" i="4" s="1"/>
  <c r="N1450" i="4" s="1"/>
  <c r="G1452" i="4"/>
  <c r="H1451" i="4"/>
  <c r="I1451" i="4" s="1"/>
  <c r="J1451" i="4" s="1"/>
  <c r="M1451" i="6" l="1"/>
  <c r="N1451" i="6" s="1"/>
  <c r="J1453" i="6"/>
  <c r="K1452" i="6"/>
  <c r="L1452" i="6" s="1"/>
  <c r="K1451" i="4"/>
  <c r="L1451" i="4" s="1"/>
  <c r="G1453" i="4"/>
  <c r="H1452" i="4"/>
  <c r="I1452" i="4" s="1"/>
  <c r="J1452" i="4" s="1"/>
  <c r="M1452" i="6" l="1"/>
  <c r="N1452" i="6" s="1"/>
  <c r="J1454" i="6"/>
  <c r="K1453" i="6"/>
  <c r="L1453" i="6" s="1"/>
  <c r="K1452" i="4"/>
  <c r="L1452" i="4" s="1"/>
  <c r="M1451" i="4"/>
  <c r="N1451" i="4" s="1"/>
  <c r="G1454" i="4"/>
  <c r="H1453" i="4"/>
  <c r="I1453" i="4" s="1"/>
  <c r="J1453" i="4" s="1"/>
  <c r="M1453" i="6" l="1"/>
  <c r="N1453" i="6" s="1"/>
  <c r="K1454" i="6"/>
  <c r="L1454" i="6" s="1"/>
  <c r="J1455" i="6"/>
  <c r="T130" i="6" s="1"/>
  <c r="K1453" i="4"/>
  <c r="L1453" i="4" s="1"/>
  <c r="M1453" i="4" s="1"/>
  <c r="N1453" i="4" s="1"/>
  <c r="M1452" i="4"/>
  <c r="N1452" i="4" s="1"/>
  <c r="G1455" i="4"/>
  <c r="H1454" i="4"/>
  <c r="I1454" i="4" s="1"/>
  <c r="J1454" i="4" s="1"/>
  <c r="M1454" i="6" l="1"/>
  <c r="N1454" i="6" s="1"/>
  <c r="J1456" i="6"/>
  <c r="K1455" i="6"/>
  <c r="L1455" i="6" s="1"/>
  <c r="K1454" i="4"/>
  <c r="L1454" i="4" s="1"/>
  <c r="M1454" i="4" s="1"/>
  <c r="N1454" i="4" s="1"/>
  <c r="G1456" i="4"/>
  <c r="H1455" i="4"/>
  <c r="I1455" i="4" s="1"/>
  <c r="J1455" i="4" s="1"/>
  <c r="J1457" i="6" l="1"/>
  <c r="K1456" i="6"/>
  <c r="L1456" i="6" s="1"/>
  <c r="M1455" i="6"/>
  <c r="N1455" i="6" s="1"/>
  <c r="K1455" i="4"/>
  <c r="L1455" i="4" s="1"/>
  <c r="M1455" i="4" s="1"/>
  <c r="N1455" i="4" s="1"/>
  <c r="G1457" i="4"/>
  <c r="H1456" i="4"/>
  <c r="I1456" i="4" s="1"/>
  <c r="J1456" i="4" s="1"/>
  <c r="M1456" i="6" l="1"/>
  <c r="N1456" i="6" s="1"/>
  <c r="J1458" i="6"/>
  <c r="K1457" i="6"/>
  <c r="L1457" i="6" s="1"/>
  <c r="K1456" i="4"/>
  <c r="L1456" i="4" s="1"/>
  <c r="M1456" i="4" s="1"/>
  <c r="N1456" i="4" s="1"/>
  <c r="G1458" i="4"/>
  <c r="H1457" i="4"/>
  <c r="I1457" i="4" s="1"/>
  <c r="J1457" i="4" s="1"/>
  <c r="M1457" i="6" l="1"/>
  <c r="N1457" i="6" s="1"/>
  <c r="K1458" i="6"/>
  <c r="L1458" i="6" s="1"/>
  <c r="J1459" i="6"/>
  <c r="K1457" i="4"/>
  <c r="L1457" i="4" s="1"/>
  <c r="M1457" i="4" s="1"/>
  <c r="N1457" i="4" s="1"/>
  <c r="G1459" i="4"/>
  <c r="H1458" i="4"/>
  <c r="I1458" i="4" s="1"/>
  <c r="J1458" i="4" s="1"/>
  <c r="J1460" i="6" l="1"/>
  <c r="K1459" i="6"/>
  <c r="L1459" i="6" s="1"/>
  <c r="M1458" i="6"/>
  <c r="N1458" i="6" s="1"/>
  <c r="K1458" i="4"/>
  <c r="L1458" i="4" s="1"/>
  <c r="M1458" i="4" s="1"/>
  <c r="N1458" i="4" s="1"/>
  <c r="G1460" i="4"/>
  <c r="H1459" i="4"/>
  <c r="I1459" i="4" s="1"/>
  <c r="J1459" i="4" s="1"/>
  <c r="M1459" i="6" l="1"/>
  <c r="N1459" i="6" s="1"/>
  <c r="J1461" i="6"/>
  <c r="K1460" i="6"/>
  <c r="L1460" i="6" s="1"/>
  <c r="K1459" i="4"/>
  <c r="L1459" i="4" s="1"/>
  <c r="G1461" i="4"/>
  <c r="H1460" i="4"/>
  <c r="I1460" i="4" s="1"/>
  <c r="J1460" i="4" s="1"/>
  <c r="M1460" i="6" l="1"/>
  <c r="N1460" i="6" s="1"/>
  <c r="J1462" i="6"/>
  <c r="K1461" i="6"/>
  <c r="L1461" i="6" s="1"/>
  <c r="K1460" i="4"/>
  <c r="L1460" i="4" s="1"/>
  <c r="M1459" i="4"/>
  <c r="N1459" i="4" s="1"/>
  <c r="G1462" i="4"/>
  <c r="H1461" i="4"/>
  <c r="I1461" i="4" s="1"/>
  <c r="J1461" i="4" s="1"/>
  <c r="M1461" i="6" l="1"/>
  <c r="N1461" i="6" s="1"/>
  <c r="K1462" i="6"/>
  <c r="L1462" i="6" s="1"/>
  <c r="J1463" i="6"/>
  <c r="K1461" i="4"/>
  <c r="L1461" i="4" s="1"/>
  <c r="M1460" i="4"/>
  <c r="N1460" i="4" s="1"/>
  <c r="G1463" i="4"/>
  <c r="H1462" i="4"/>
  <c r="I1462" i="4" s="1"/>
  <c r="J1462" i="4" s="1"/>
  <c r="M1462" i="6" l="1"/>
  <c r="N1462" i="6" s="1"/>
  <c r="J1464" i="6"/>
  <c r="K1463" i="6"/>
  <c r="L1463" i="6" s="1"/>
  <c r="K1462" i="4"/>
  <c r="L1462" i="4" s="1"/>
  <c r="M1461" i="4"/>
  <c r="N1461" i="4" s="1"/>
  <c r="G1464" i="4"/>
  <c r="H1463" i="4"/>
  <c r="I1463" i="4" s="1"/>
  <c r="J1463" i="4" s="1"/>
  <c r="M1463" i="6" l="1"/>
  <c r="N1463" i="6" s="1"/>
  <c r="J1465" i="6"/>
  <c r="K1464" i="6"/>
  <c r="L1464" i="6" s="1"/>
  <c r="K1463" i="4"/>
  <c r="L1463" i="4" s="1"/>
  <c r="M1463" i="4" s="1"/>
  <c r="N1463" i="4" s="1"/>
  <c r="M1462" i="4"/>
  <c r="N1462" i="4" s="1"/>
  <c r="G1465" i="4"/>
  <c r="H1464" i="4"/>
  <c r="I1464" i="4" s="1"/>
  <c r="J1464" i="4" s="1"/>
  <c r="M1464" i="6" l="1"/>
  <c r="N1464" i="6" s="1"/>
  <c r="J1466" i="6"/>
  <c r="K1465" i="6"/>
  <c r="L1465" i="6" s="1"/>
  <c r="K1464" i="4"/>
  <c r="L1464" i="4" s="1"/>
  <c r="M1464" i="4" s="1"/>
  <c r="N1464" i="4" s="1"/>
  <c r="G1466" i="4"/>
  <c r="H1465" i="4"/>
  <c r="I1465" i="4" s="1"/>
  <c r="J1465" i="4" s="1"/>
  <c r="M1465" i="6" l="1"/>
  <c r="N1465" i="6" s="1"/>
  <c r="K1466" i="6"/>
  <c r="L1466" i="6" s="1"/>
  <c r="J1467" i="6"/>
  <c r="K1465" i="4"/>
  <c r="L1465" i="4" s="1"/>
  <c r="M1465" i="4" s="1"/>
  <c r="N1465" i="4" s="1"/>
  <c r="G1467" i="4"/>
  <c r="H1466" i="4"/>
  <c r="I1466" i="4" s="1"/>
  <c r="J1466" i="4" s="1"/>
  <c r="M1466" i="6" l="1"/>
  <c r="N1466" i="6" s="1"/>
  <c r="J1468" i="6"/>
  <c r="K1467" i="6"/>
  <c r="L1467" i="6" s="1"/>
  <c r="K1466" i="4"/>
  <c r="L1466" i="4" s="1"/>
  <c r="M1466" i="4" s="1"/>
  <c r="N1466" i="4" s="1"/>
  <c r="G1468" i="4"/>
  <c r="H1467" i="4"/>
  <c r="I1467" i="4" s="1"/>
  <c r="J1467" i="4" s="1"/>
  <c r="M1467" i="6" l="1"/>
  <c r="N1467" i="6" s="1"/>
  <c r="J1469" i="6"/>
  <c r="K1468" i="6"/>
  <c r="L1468" i="6" s="1"/>
  <c r="K1467" i="4"/>
  <c r="L1467" i="4" s="1"/>
  <c r="G1469" i="4"/>
  <c r="H1468" i="4"/>
  <c r="I1468" i="4" s="1"/>
  <c r="J1468" i="4" s="1"/>
  <c r="M1468" i="6" l="1"/>
  <c r="N1468" i="6" s="1"/>
  <c r="J1470" i="6"/>
  <c r="K1469" i="6"/>
  <c r="L1469" i="6" s="1"/>
  <c r="K1468" i="4"/>
  <c r="L1468" i="4" s="1"/>
  <c r="M1467" i="4"/>
  <c r="N1467" i="4" s="1"/>
  <c r="G1470" i="4"/>
  <c r="H1469" i="4"/>
  <c r="I1469" i="4" s="1"/>
  <c r="J1469" i="4" s="1"/>
  <c r="K1470" i="6" l="1"/>
  <c r="J1471" i="6"/>
  <c r="L1470" i="6"/>
  <c r="M1470" i="6" s="1"/>
  <c r="N1470" i="6" s="1"/>
  <c r="M1469" i="6"/>
  <c r="N1469" i="6" s="1"/>
  <c r="K1469" i="4"/>
  <c r="L1469" i="4" s="1"/>
  <c r="M1469" i="4" s="1"/>
  <c r="N1469" i="4" s="1"/>
  <c r="M1468" i="4"/>
  <c r="N1468" i="4" s="1"/>
  <c r="G1471" i="4"/>
  <c r="H1470" i="4"/>
  <c r="I1470" i="4" s="1"/>
  <c r="J1470" i="4" s="1"/>
  <c r="J1472" i="6" l="1"/>
  <c r="K1471" i="6"/>
  <c r="L1471" i="6" s="1"/>
  <c r="K1470" i="4"/>
  <c r="L1470" i="4" s="1"/>
  <c r="M1470" i="4" s="1"/>
  <c r="N1470" i="4" s="1"/>
  <c r="G1472" i="4"/>
  <c r="H1471" i="4"/>
  <c r="I1471" i="4" s="1"/>
  <c r="J1471" i="4" s="1"/>
  <c r="M1471" i="6" l="1"/>
  <c r="N1471" i="6" s="1"/>
  <c r="J1473" i="6"/>
  <c r="K1472" i="6"/>
  <c r="L1472" i="6" s="1"/>
  <c r="K1471" i="4"/>
  <c r="L1471" i="4" s="1"/>
  <c r="G1473" i="4"/>
  <c r="H1472" i="4"/>
  <c r="I1472" i="4" s="1"/>
  <c r="J1472" i="4" s="1"/>
  <c r="J1474" i="6" l="1"/>
  <c r="K1473" i="6"/>
  <c r="L1473" i="6" s="1"/>
  <c r="M1472" i="6"/>
  <c r="N1472" i="6" s="1"/>
  <c r="K1472" i="4"/>
  <c r="L1472" i="4" s="1"/>
  <c r="M1471" i="4"/>
  <c r="N1471" i="4" s="1"/>
  <c r="G1474" i="4"/>
  <c r="H1473" i="4"/>
  <c r="I1473" i="4" s="1"/>
  <c r="J1473" i="4" s="1"/>
  <c r="M1473" i="6" l="1"/>
  <c r="N1473" i="6" s="1"/>
  <c r="K1474" i="6"/>
  <c r="L1474" i="6" s="1"/>
  <c r="J1475" i="6"/>
  <c r="K1473" i="4"/>
  <c r="L1473" i="4" s="1"/>
  <c r="M1472" i="4"/>
  <c r="N1472" i="4" s="1"/>
  <c r="G1475" i="4"/>
  <c r="H1474" i="4"/>
  <c r="I1474" i="4" s="1"/>
  <c r="J1474" i="4" s="1"/>
  <c r="M1474" i="6" l="1"/>
  <c r="N1474" i="6" s="1"/>
  <c r="J1476" i="6"/>
  <c r="K1475" i="6"/>
  <c r="L1475" i="6" s="1"/>
  <c r="K1474" i="4"/>
  <c r="L1474" i="4" s="1"/>
  <c r="M1474" i="4" s="1"/>
  <c r="N1474" i="4" s="1"/>
  <c r="M1473" i="4"/>
  <c r="N1473" i="4" s="1"/>
  <c r="G1476" i="4"/>
  <c r="H1475" i="4"/>
  <c r="I1475" i="4" s="1"/>
  <c r="J1475" i="4" s="1"/>
  <c r="M1475" i="6" l="1"/>
  <c r="N1475" i="6" s="1"/>
  <c r="J1477" i="6"/>
  <c r="K1476" i="6"/>
  <c r="L1476" i="6" s="1"/>
  <c r="K1475" i="4"/>
  <c r="L1475" i="4" s="1"/>
  <c r="G1477" i="4"/>
  <c r="H1476" i="4"/>
  <c r="I1476" i="4" s="1"/>
  <c r="J1476" i="4" s="1"/>
  <c r="M1476" i="6" l="1"/>
  <c r="N1476" i="6" s="1"/>
  <c r="J1478" i="6"/>
  <c r="K1477" i="6"/>
  <c r="L1477" i="6" s="1"/>
  <c r="K1476" i="4"/>
  <c r="L1476" i="4" s="1"/>
  <c r="M1475" i="4"/>
  <c r="N1475" i="4" s="1"/>
  <c r="G1478" i="4"/>
  <c r="H1477" i="4"/>
  <c r="I1477" i="4" s="1"/>
  <c r="J1477" i="4" s="1"/>
  <c r="K1478" i="6" l="1"/>
  <c r="J1479" i="6"/>
  <c r="L1478" i="6"/>
  <c r="M1478" i="6" s="1"/>
  <c r="N1478" i="6" s="1"/>
  <c r="M1477" i="6"/>
  <c r="N1477" i="6" s="1"/>
  <c r="K1477" i="4"/>
  <c r="L1477" i="4" s="1"/>
  <c r="M1477" i="4" s="1"/>
  <c r="N1477" i="4" s="1"/>
  <c r="M1476" i="4"/>
  <c r="N1476" i="4" s="1"/>
  <c r="G1479" i="4"/>
  <c r="H1478" i="4"/>
  <c r="I1478" i="4" s="1"/>
  <c r="J1478" i="4" s="1"/>
  <c r="J1480" i="6" l="1"/>
  <c r="K1479" i="6"/>
  <c r="L1479" i="6" s="1"/>
  <c r="K1478" i="4"/>
  <c r="L1478" i="4" s="1"/>
  <c r="M1478" i="4" s="1"/>
  <c r="N1478" i="4" s="1"/>
  <c r="G1480" i="4"/>
  <c r="H1479" i="4"/>
  <c r="I1479" i="4" s="1"/>
  <c r="J1479" i="4" s="1"/>
  <c r="M1479" i="6" l="1"/>
  <c r="N1479" i="6" s="1"/>
  <c r="J1481" i="6"/>
  <c r="K1480" i="6"/>
  <c r="L1480" i="6" s="1"/>
  <c r="K1479" i="4"/>
  <c r="L1479" i="4" s="1"/>
  <c r="M1479" i="4" s="1"/>
  <c r="N1479" i="4" s="1"/>
  <c r="G1481" i="4"/>
  <c r="H1480" i="4"/>
  <c r="I1480" i="4" s="1"/>
  <c r="J1480" i="4" s="1"/>
  <c r="M1480" i="6" l="1"/>
  <c r="N1480" i="6" s="1"/>
  <c r="J1482" i="6"/>
  <c r="K1481" i="6"/>
  <c r="L1481" i="6" s="1"/>
  <c r="K1480" i="4"/>
  <c r="L1480" i="4" s="1"/>
  <c r="G1482" i="4"/>
  <c r="H1481" i="4"/>
  <c r="I1481" i="4" s="1"/>
  <c r="J1481" i="4" s="1"/>
  <c r="K1482" i="6" l="1"/>
  <c r="J1483" i="6"/>
  <c r="L1482" i="6"/>
  <c r="M1482" i="6" s="1"/>
  <c r="N1482" i="6" s="1"/>
  <c r="M1481" i="6"/>
  <c r="N1481" i="6" s="1"/>
  <c r="K1481" i="4"/>
  <c r="L1481" i="4" s="1"/>
  <c r="M1480" i="4"/>
  <c r="N1480" i="4" s="1"/>
  <c r="G1483" i="4"/>
  <c r="H1482" i="4"/>
  <c r="I1482" i="4" s="1"/>
  <c r="J1482" i="4" s="1"/>
  <c r="J1484" i="6" l="1"/>
  <c r="K1483" i="6"/>
  <c r="L1483" i="6" s="1"/>
  <c r="K1482" i="4"/>
  <c r="L1482" i="4" s="1"/>
  <c r="M1481" i="4"/>
  <c r="N1481" i="4" s="1"/>
  <c r="G1484" i="4"/>
  <c r="H1483" i="4"/>
  <c r="I1483" i="4" s="1"/>
  <c r="J1483" i="4" s="1"/>
  <c r="M1483" i="6" l="1"/>
  <c r="N1483" i="6" s="1"/>
  <c r="J1485" i="6"/>
  <c r="K1484" i="6"/>
  <c r="L1484" i="6" s="1"/>
  <c r="K1483" i="4"/>
  <c r="L1483" i="4" s="1"/>
  <c r="M1483" i="4" s="1"/>
  <c r="N1483" i="4" s="1"/>
  <c r="M1482" i="4"/>
  <c r="N1482" i="4" s="1"/>
  <c r="G1485" i="4"/>
  <c r="H1484" i="4"/>
  <c r="I1484" i="4" s="1"/>
  <c r="J1484" i="4" s="1"/>
  <c r="K1485" i="6" l="1"/>
  <c r="L1485" i="6" s="1"/>
  <c r="J1486" i="6"/>
  <c r="M1484" i="6"/>
  <c r="N1484" i="6" s="1"/>
  <c r="K1484" i="4"/>
  <c r="L1484" i="4" s="1"/>
  <c r="M1484" i="4" s="1"/>
  <c r="N1484" i="4" s="1"/>
  <c r="G1486" i="4"/>
  <c r="H1485" i="4"/>
  <c r="I1485" i="4" s="1"/>
  <c r="J1485" i="4" s="1"/>
  <c r="M1485" i="6" l="1"/>
  <c r="N1485" i="6" s="1"/>
  <c r="K1486" i="6"/>
  <c r="L1486" i="6" s="1"/>
  <c r="M1486" i="6" s="1"/>
  <c r="N1486" i="6" s="1"/>
  <c r="J1487" i="6"/>
  <c r="K1485" i="4"/>
  <c r="L1485" i="4" s="1"/>
  <c r="G1487" i="4"/>
  <c r="H1486" i="4"/>
  <c r="I1486" i="4" s="1"/>
  <c r="J1486" i="4" s="1"/>
  <c r="J1488" i="6" l="1"/>
  <c r="K1487" i="6"/>
  <c r="L1487" i="6" s="1"/>
  <c r="K1486" i="4"/>
  <c r="L1486" i="4" s="1"/>
  <c r="M1486" i="4" s="1"/>
  <c r="N1486" i="4" s="1"/>
  <c r="M1485" i="4"/>
  <c r="N1485" i="4" s="1"/>
  <c r="G1488" i="4"/>
  <c r="H1487" i="4"/>
  <c r="I1487" i="4" s="1"/>
  <c r="J1487" i="4" s="1"/>
  <c r="M1487" i="6" l="1"/>
  <c r="N1487" i="6" s="1"/>
  <c r="J1489" i="6"/>
  <c r="K1488" i="6"/>
  <c r="L1488" i="6" s="1"/>
  <c r="K1487" i="4"/>
  <c r="L1487" i="4" s="1"/>
  <c r="G1489" i="4"/>
  <c r="H1488" i="4"/>
  <c r="I1488" i="4" s="1"/>
  <c r="J1488" i="4" s="1"/>
  <c r="K1489" i="6" l="1"/>
  <c r="L1489" i="6" s="1"/>
  <c r="J1490" i="6"/>
  <c r="M1488" i="6"/>
  <c r="N1488" i="6" s="1"/>
  <c r="K1488" i="4"/>
  <c r="L1488" i="4" s="1"/>
  <c r="M1487" i="4"/>
  <c r="N1487" i="4" s="1"/>
  <c r="G1490" i="4"/>
  <c r="H1489" i="4"/>
  <c r="I1489" i="4" s="1"/>
  <c r="J1489" i="4" s="1"/>
  <c r="M1489" i="6" l="1"/>
  <c r="N1489" i="6" s="1"/>
  <c r="K1490" i="6"/>
  <c r="L1490" i="6" s="1"/>
  <c r="M1490" i="6" s="1"/>
  <c r="N1490" i="6" s="1"/>
  <c r="J1491" i="6"/>
  <c r="K1489" i="4"/>
  <c r="L1489" i="4" s="1"/>
  <c r="M1488" i="4"/>
  <c r="N1488" i="4" s="1"/>
  <c r="G1491" i="4"/>
  <c r="H1490" i="4"/>
  <c r="I1490" i="4" s="1"/>
  <c r="J1490" i="4" s="1"/>
  <c r="J1492" i="6" l="1"/>
  <c r="K1491" i="6"/>
  <c r="L1491" i="6" s="1"/>
  <c r="K1490" i="4"/>
  <c r="L1490" i="4" s="1"/>
  <c r="M1490" i="4" s="1"/>
  <c r="N1490" i="4" s="1"/>
  <c r="M1489" i="4"/>
  <c r="N1489" i="4" s="1"/>
  <c r="G1492" i="4"/>
  <c r="H1491" i="4"/>
  <c r="I1491" i="4" s="1"/>
  <c r="J1491" i="4" s="1"/>
  <c r="M1491" i="6" l="1"/>
  <c r="N1491" i="6" s="1"/>
  <c r="J1493" i="6"/>
  <c r="K1492" i="6"/>
  <c r="L1492" i="6" s="1"/>
  <c r="K1491" i="4"/>
  <c r="L1491" i="4" s="1"/>
  <c r="M1491" i="4" s="1"/>
  <c r="N1491" i="4" s="1"/>
  <c r="G1493" i="4"/>
  <c r="H1492" i="4"/>
  <c r="I1492" i="4" s="1"/>
  <c r="J1492" i="4" s="1"/>
  <c r="M1492" i="6" l="1"/>
  <c r="N1492" i="6" s="1"/>
  <c r="K1493" i="6"/>
  <c r="L1493" i="6" s="1"/>
  <c r="J1494" i="6"/>
  <c r="K1492" i="4"/>
  <c r="L1492" i="4" s="1"/>
  <c r="G1494" i="4"/>
  <c r="H1493" i="4"/>
  <c r="I1493" i="4" s="1"/>
  <c r="J1493" i="4" s="1"/>
  <c r="T131" i="4" s="1"/>
  <c r="M1493" i="6" l="1"/>
  <c r="N1493" i="6" s="1"/>
  <c r="K1494" i="6"/>
  <c r="L1494" i="6" s="1"/>
  <c r="J1495" i="6"/>
  <c r="K1493" i="4"/>
  <c r="L1493" i="4" s="1"/>
  <c r="M1492" i="4"/>
  <c r="N1492" i="4" s="1"/>
  <c r="G1495" i="4"/>
  <c r="H1494" i="4"/>
  <c r="I1494" i="4" s="1"/>
  <c r="J1494" i="4" s="1"/>
  <c r="J1496" i="6" l="1"/>
  <c r="K1495" i="6"/>
  <c r="L1495" i="6" s="1"/>
  <c r="M1495" i="6" s="1"/>
  <c r="N1495" i="6" s="1"/>
  <c r="M1494" i="6"/>
  <c r="N1494" i="6" s="1"/>
  <c r="K1494" i="4"/>
  <c r="L1494" i="4" s="1"/>
  <c r="M1494" i="4" s="1"/>
  <c r="N1494" i="4" s="1"/>
  <c r="M1493" i="4"/>
  <c r="N1493" i="4" s="1"/>
  <c r="G1496" i="4"/>
  <c r="H1495" i="4"/>
  <c r="I1495" i="4" s="1"/>
  <c r="J1495" i="4" s="1"/>
  <c r="J1497" i="6" l="1"/>
  <c r="K1496" i="6"/>
  <c r="L1496" i="6" s="1"/>
  <c r="K1495" i="4"/>
  <c r="L1495" i="4" s="1"/>
  <c r="G1497" i="4"/>
  <c r="H1496" i="4"/>
  <c r="I1496" i="4" s="1"/>
  <c r="J1496" i="4" s="1"/>
  <c r="K1497" i="6" l="1"/>
  <c r="L1497" i="6" s="1"/>
  <c r="J1498" i="6"/>
  <c r="M1496" i="6"/>
  <c r="N1496" i="6" s="1"/>
  <c r="K1496" i="4"/>
  <c r="L1496" i="4" s="1"/>
  <c r="M1495" i="4"/>
  <c r="N1495" i="4" s="1"/>
  <c r="G1498" i="4"/>
  <c r="H1497" i="4"/>
  <c r="I1497" i="4" s="1"/>
  <c r="J1497" i="4" s="1"/>
  <c r="M1497" i="6" l="1"/>
  <c r="N1497" i="6" s="1"/>
  <c r="K1498" i="6"/>
  <c r="L1498" i="6" s="1"/>
  <c r="J1499" i="6"/>
  <c r="K1497" i="4"/>
  <c r="L1497" i="4" s="1"/>
  <c r="M1497" i="4" s="1"/>
  <c r="N1497" i="4" s="1"/>
  <c r="M1496" i="4"/>
  <c r="N1496" i="4" s="1"/>
  <c r="G1499" i="4"/>
  <c r="H1498" i="4"/>
  <c r="I1498" i="4" s="1"/>
  <c r="J1498" i="4" s="1"/>
  <c r="J1500" i="6" l="1"/>
  <c r="K1499" i="6"/>
  <c r="L1499" i="6" s="1"/>
  <c r="M1498" i="6"/>
  <c r="N1498" i="6" s="1"/>
  <c r="K1498" i="4"/>
  <c r="L1498" i="4" s="1"/>
  <c r="M1498" i="4" s="1"/>
  <c r="N1498" i="4" s="1"/>
  <c r="G1500" i="4"/>
  <c r="H1499" i="4"/>
  <c r="I1499" i="4" s="1"/>
  <c r="J1499" i="4" s="1"/>
  <c r="J1501" i="6" l="1"/>
  <c r="K1500" i="6"/>
  <c r="L1500" i="6" s="1"/>
  <c r="M1499" i="6"/>
  <c r="N1499" i="6" s="1"/>
  <c r="K1499" i="4"/>
  <c r="L1499" i="4" s="1"/>
  <c r="M1499" i="4" s="1"/>
  <c r="N1499" i="4" s="1"/>
  <c r="G1501" i="4"/>
  <c r="H1500" i="4"/>
  <c r="I1500" i="4" s="1"/>
  <c r="J1500" i="4" s="1"/>
  <c r="K1501" i="6" l="1"/>
  <c r="L1501" i="6" s="1"/>
  <c r="J1502" i="6"/>
  <c r="M1500" i="6"/>
  <c r="N1500" i="6" s="1"/>
  <c r="K1500" i="4"/>
  <c r="L1500" i="4" s="1"/>
  <c r="M1500" i="4" s="1"/>
  <c r="N1500" i="4" s="1"/>
  <c r="G1502" i="4"/>
  <c r="H1501" i="4"/>
  <c r="I1501" i="4" s="1"/>
  <c r="J1501" i="4" s="1"/>
  <c r="M1501" i="6" l="1"/>
  <c r="N1501" i="6" s="1"/>
  <c r="K1502" i="6"/>
  <c r="L1502" i="6" s="1"/>
  <c r="M1502" i="6" s="1"/>
  <c r="N1502" i="6" s="1"/>
  <c r="J1503" i="6"/>
  <c r="K1501" i="4"/>
  <c r="L1501" i="4" s="1"/>
  <c r="M1501" i="4" s="1"/>
  <c r="N1501" i="4" s="1"/>
  <c r="G1503" i="4"/>
  <c r="H1502" i="4"/>
  <c r="I1502" i="4" s="1"/>
  <c r="J1502" i="4" s="1"/>
  <c r="J1504" i="6" l="1"/>
  <c r="K1503" i="6"/>
  <c r="L1503" i="6" s="1"/>
  <c r="K1502" i="4"/>
  <c r="L1502" i="4" s="1"/>
  <c r="M1502" i="4" s="1"/>
  <c r="N1502" i="4" s="1"/>
  <c r="G1504" i="4"/>
  <c r="H1503" i="4"/>
  <c r="I1503" i="4" s="1"/>
  <c r="J1503" i="4" s="1"/>
  <c r="M1503" i="6" l="1"/>
  <c r="N1503" i="6" s="1"/>
  <c r="J1505" i="6"/>
  <c r="K1504" i="6"/>
  <c r="L1504" i="6" s="1"/>
  <c r="K1503" i="4"/>
  <c r="L1503" i="4" s="1"/>
  <c r="G1505" i="4"/>
  <c r="H1504" i="4"/>
  <c r="I1504" i="4" s="1"/>
  <c r="J1504" i="4" s="1"/>
  <c r="M1504" i="6" l="1"/>
  <c r="N1504" i="6" s="1"/>
  <c r="K1505" i="6"/>
  <c r="L1505" i="6" s="1"/>
  <c r="J1506" i="6"/>
  <c r="K1504" i="4"/>
  <c r="L1504" i="4" s="1"/>
  <c r="M1503" i="4"/>
  <c r="N1503" i="4" s="1"/>
  <c r="G1506" i="4"/>
  <c r="H1505" i="4"/>
  <c r="I1505" i="4" s="1"/>
  <c r="J1505" i="4" s="1"/>
  <c r="M1505" i="6" l="1"/>
  <c r="N1505" i="6" s="1"/>
  <c r="K1506" i="6"/>
  <c r="L1506" i="6" s="1"/>
  <c r="J1507" i="6"/>
  <c r="K1505" i="4"/>
  <c r="L1505" i="4" s="1"/>
  <c r="M1505" i="4" s="1"/>
  <c r="N1505" i="4" s="1"/>
  <c r="M1504" i="4"/>
  <c r="N1504" i="4" s="1"/>
  <c r="G1507" i="4"/>
  <c r="H1506" i="4"/>
  <c r="I1506" i="4" s="1"/>
  <c r="J1506" i="4" s="1"/>
  <c r="T132" i="4" s="1"/>
  <c r="J1508" i="6" l="1"/>
  <c r="K1507" i="6"/>
  <c r="L1507" i="6" s="1"/>
  <c r="M1507" i="6" s="1"/>
  <c r="N1507" i="6" s="1"/>
  <c r="M1506" i="6"/>
  <c r="N1506" i="6" s="1"/>
  <c r="K1506" i="4"/>
  <c r="L1506" i="4" s="1"/>
  <c r="M1506" i="4" s="1"/>
  <c r="N1506" i="4" s="1"/>
  <c r="G1508" i="4"/>
  <c r="H1507" i="4"/>
  <c r="I1507" i="4" s="1"/>
  <c r="J1507" i="4" s="1"/>
  <c r="J1509" i="6" l="1"/>
  <c r="K1508" i="6"/>
  <c r="L1508" i="6" s="1"/>
  <c r="K1507" i="4"/>
  <c r="L1507" i="4" s="1"/>
  <c r="G1509" i="4"/>
  <c r="H1508" i="4"/>
  <c r="I1508" i="4" s="1"/>
  <c r="J1508" i="4" s="1"/>
  <c r="M1508" i="6" l="1"/>
  <c r="N1508" i="6" s="1"/>
  <c r="K1509" i="6"/>
  <c r="L1509" i="6" s="1"/>
  <c r="J1510" i="6"/>
  <c r="K1508" i="4"/>
  <c r="L1508" i="4" s="1"/>
  <c r="M1507" i="4"/>
  <c r="N1507" i="4" s="1"/>
  <c r="G1510" i="4"/>
  <c r="H1509" i="4"/>
  <c r="I1509" i="4" s="1"/>
  <c r="J1509" i="4" s="1"/>
  <c r="M1509" i="6" l="1"/>
  <c r="N1509" i="6" s="1"/>
  <c r="K1510" i="6"/>
  <c r="L1510" i="6" s="1"/>
  <c r="M1510" i="6" s="1"/>
  <c r="N1510" i="6" s="1"/>
  <c r="J1511" i="6"/>
  <c r="K1509" i="4"/>
  <c r="L1509" i="4" s="1"/>
  <c r="M1508" i="4"/>
  <c r="N1508" i="4" s="1"/>
  <c r="G1511" i="4"/>
  <c r="H1510" i="4"/>
  <c r="I1510" i="4" s="1"/>
  <c r="J1510" i="4" s="1"/>
  <c r="T133" i="4" s="1"/>
  <c r="J1512" i="6" l="1"/>
  <c r="K1511" i="6"/>
  <c r="L1511" i="6" s="1"/>
  <c r="K1510" i="4"/>
  <c r="L1510" i="4" s="1"/>
  <c r="M1510" i="4" s="1"/>
  <c r="N1510" i="4" s="1"/>
  <c r="M1509" i="4"/>
  <c r="N1509" i="4" s="1"/>
  <c r="G1512" i="4"/>
  <c r="H1511" i="4"/>
  <c r="I1511" i="4" s="1"/>
  <c r="J1511" i="4" s="1"/>
  <c r="M1511" i="6" l="1"/>
  <c r="N1511" i="6" s="1"/>
  <c r="J1513" i="6"/>
  <c r="K1512" i="6"/>
  <c r="L1512" i="6" s="1"/>
  <c r="K1511" i="4"/>
  <c r="L1511" i="4" s="1"/>
  <c r="G1513" i="4"/>
  <c r="H1512" i="4"/>
  <c r="I1512" i="4" s="1"/>
  <c r="J1512" i="4" s="1"/>
  <c r="M1512" i="6" l="1"/>
  <c r="N1512" i="6" s="1"/>
  <c r="K1513" i="6"/>
  <c r="L1513" i="6" s="1"/>
  <c r="J1514" i="6"/>
  <c r="K1512" i="4"/>
  <c r="L1512" i="4" s="1"/>
  <c r="M1511" i="4"/>
  <c r="N1511" i="4" s="1"/>
  <c r="G1514" i="4"/>
  <c r="H1513" i="4"/>
  <c r="I1513" i="4" s="1"/>
  <c r="J1513" i="4" s="1"/>
  <c r="M1513" i="6" l="1"/>
  <c r="N1513" i="6" s="1"/>
  <c r="K1514" i="6"/>
  <c r="L1514" i="6" s="1"/>
  <c r="J1515" i="6"/>
  <c r="K1513" i="4"/>
  <c r="L1513" i="4" s="1"/>
  <c r="M1512" i="4"/>
  <c r="N1512" i="4" s="1"/>
  <c r="G1515" i="4"/>
  <c r="H1514" i="4"/>
  <c r="I1514" i="4" s="1"/>
  <c r="J1514" i="4" s="1"/>
  <c r="J1516" i="6" l="1"/>
  <c r="K1515" i="6"/>
  <c r="L1515" i="6" s="1"/>
  <c r="M1514" i="6"/>
  <c r="N1514" i="6" s="1"/>
  <c r="K1514" i="4"/>
  <c r="L1514" i="4" s="1"/>
  <c r="M1514" i="4" s="1"/>
  <c r="N1514" i="4" s="1"/>
  <c r="M1513" i="4"/>
  <c r="N1513" i="4" s="1"/>
  <c r="G1516" i="4"/>
  <c r="H1515" i="4"/>
  <c r="I1515" i="4" s="1"/>
  <c r="J1515" i="4" s="1"/>
  <c r="M1515" i="6" l="1"/>
  <c r="N1515" i="6" s="1"/>
  <c r="J1517" i="6"/>
  <c r="K1516" i="6"/>
  <c r="L1516" i="6" s="1"/>
  <c r="K1515" i="4"/>
  <c r="L1515" i="4" s="1"/>
  <c r="G1517" i="4"/>
  <c r="H1516" i="4"/>
  <c r="I1516" i="4" s="1"/>
  <c r="J1516" i="4" s="1"/>
  <c r="M1516" i="6" l="1"/>
  <c r="N1516" i="6" s="1"/>
  <c r="K1517" i="6"/>
  <c r="L1517" i="6" s="1"/>
  <c r="J1518" i="6"/>
  <c r="K1516" i="4"/>
  <c r="L1516" i="4" s="1"/>
  <c r="M1515" i="4"/>
  <c r="N1515" i="4" s="1"/>
  <c r="G1518" i="4"/>
  <c r="H1517" i="4"/>
  <c r="I1517" i="4" s="1"/>
  <c r="J1517" i="4" s="1"/>
  <c r="M1517" i="6" l="1"/>
  <c r="N1517" i="6" s="1"/>
  <c r="K1518" i="6"/>
  <c r="L1518" i="6" s="1"/>
  <c r="M1518" i="6" s="1"/>
  <c r="N1518" i="6" s="1"/>
  <c r="J1519" i="6"/>
  <c r="K1517" i="4"/>
  <c r="L1517" i="4" s="1"/>
  <c r="M1517" i="4" s="1"/>
  <c r="N1517" i="4" s="1"/>
  <c r="M1516" i="4"/>
  <c r="N1516" i="4" s="1"/>
  <c r="G1519" i="4"/>
  <c r="H1518" i="4"/>
  <c r="I1518" i="4" s="1"/>
  <c r="J1518" i="4" s="1"/>
  <c r="J1520" i="6" l="1"/>
  <c r="K1519" i="6"/>
  <c r="L1519" i="6" s="1"/>
  <c r="K1518" i="4"/>
  <c r="L1518" i="4" s="1"/>
  <c r="M1518" i="4" s="1"/>
  <c r="N1518" i="4" s="1"/>
  <c r="G1520" i="4"/>
  <c r="H1519" i="4"/>
  <c r="I1519" i="4" s="1"/>
  <c r="J1519" i="4" s="1"/>
  <c r="M1519" i="6" l="1"/>
  <c r="N1519" i="6" s="1"/>
  <c r="J1521" i="6"/>
  <c r="K1520" i="6"/>
  <c r="L1520" i="6" s="1"/>
  <c r="K1519" i="4"/>
  <c r="L1519" i="4" s="1"/>
  <c r="G1521" i="4"/>
  <c r="H1520" i="4"/>
  <c r="I1520" i="4" s="1"/>
  <c r="J1520" i="4" s="1"/>
  <c r="T134" i="4" s="1"/>
  <c r="M1520" i="6" l="1"/>
  <c r="N1520" i="6" s="1"/>
  <c r="K1521" i="6"/>
  <c r="L1521" i="6" s="1"/>
  <c r="J1522" i="6"/>
  <c r="K1520" i="4"/>
  <c r="L1520" i="4" s="1"/>
  <c r="M1519" i="4"/>
  <c r="N1519" i="4" s="1"/>
  <c r="G1522" i="4"/>
  <c r="H1521" i="4"/>
  <c r="I1521" i="4" s="1"/>
  <c r="J1521" i="4" s="1"/>
  <c r="M1521" i="6" l="1"/>
  <c r="N1521" i="6" s="1"/>
  <c r="K1522" i="6"/>
  <c r="L1522" i="6" s="1"/>
  <c r="M1522" i="6" s="1"/>
  <c r="N1522" i="6" s="1"/>
  <c r="J1523" i="6"/>
  <c r="K1521" i="4"/>
  <c r="L1521" i="4" s="1"/>
  <c r="M1521" i="4" s="1"/>
  <c r="N1521" i="4" s="1"/>
  <c r="M1520" i="4"/>
  <c r="N1520" i="4" s="1"/>
  <c r="G1523" i="4"/>
  <c r="H1522" i="4"/>
  <c r="I1522" i="4" s="1"/>
  <c r="J1522" i="4" s="1"/>
  <c r="J1524" i="6" l="1"/>
  <c r="K1523" i="6"/>
  <c r="L1523" i="6" s="1"/>
  <c r="K1522" i="4"/>
  <c r="L1522" i="4" s="1"/>
  <c r="M1522" i="4" s="1"/>
  <c r="N1522" i="4" s="1"/>
  <c r="G1524" i="4"/>
  <c r="H1523" i="4"/>
  <c r="I1523" i="4" s="1"/>
  <c r="J1523" i="4" s="1"/>
  <c r="M1523" i="6" l="1"/>
  <c r="N1523" i="6" s="1"/>
  <c r="J1525" i="6"/>
  <c r="L1524" i="6"/>
  <c r="K1524" i="6"/>
  <c r="K1523" i="4"/>
  <c r="L1523" i="4" s="1"/>
  <c r="M1523" i="4" s="1"/>
  <c r="N1523" i="4" s="1"/>
  <c r="G1525" i="4"/>
  <c r="H1524" i="4"/>
  <c r="I1524" i="4" s="1"/>
  <c r="J1524" i="4" s="1"/>
  <c r="K1525" i="6" l="1"/>
  <c r="L1525" i="6" s="1"/>
  <c r="J1526" i="6"/>
  <c r="M1524" i="6"/>
  <c r="N1524" i="6" s="1"/>
  <c r="K1524" i="4"/>
  <c r="L1524" i="4" s="1"/>
  <c r="M1524" i="4" s="1"/>
  <c r="N1524" i="4" s="1"/>
  <c r="G1526" i="4"/>
  <c r="H1525" i="4"/>
  <c r="I1525" i="4" s="1"/>
  <c r="J1525" i="4" s="1"/>
  <c r="M1525" i="6" l="1"/>
  <c r="N1525" i="6" s="1"/>
  <c r="K1526" i="6"/>
  <c r="L1526" i="6" s="1"/>
  <c r="J1527" i="6"/>
  <c r="K1525" i="4"/>
  <c r="L1525" i="4" s="1"/>
  <c r="G1527" i="4"/>
  <c r="H1526" i="4"/>
  <c r="I1526" i="4" s="1"/>
  <c r="J1526" i="4" s="1"/>
  <c r="M1526" i="6" l="1"/>
  <c r="N1526" i="6" s="1"/>
  <c r="J1528" i="6"/>
  <c r="L1527" i="6"/>
  <c r="K1527" i="6"/>
  <c r="K1526" i="4"/>
  <c r="L1526" i="4" s="1"/>
  <c r="M1526" i="4" s="1"/>
  <c r="N1526" i="4" s="1"/>
  <c r="M1525" i="4"/>
  <c r="N1525" i="4" s="1"/>
  <c r="G1528" i="4"/>
  <c r="H1527" i="4"/>
  <c r="I1527" i="4" s="1"/>
  <c r="J1527" i="4" s="1"/>
  <c r="J1529" i="6" l="1"/>
  <c r="K1528" i="6"/>
  <c r="L1528" i="6" s="1"/>
  <c r="M1527" i="6"/>
  <c r="N1527" i="6" s="1"/>
  <c r="K1527" i="4"/>
  <c r="L1527" i="4" s="1"/>
  <c r="G1529" i="4"/>
  <c r="H1528" i="4"/>
  <c r="I1528" i="4" s="1"/>
  <c r="J1528" i="4" s="1"/>
  <c r="K1529" i="6" l="1"/>
  <c r="L1529" i="6" s="1"/>
  <c r="J1530" i="6"/>
  <c r="M1528" i="6"/>
  <c r="N1528" i="6" s="1"/>
  <c r="K1528" i="4"/>
  <c r="L1528" i="4" s="1"/>
  <c r="M1527" i="4"/>
  <c r="N1527" i="4" s="1"/>
  <c r="G1530" i="4"/>
  <c r="H1529" i="4"/>
  <c r="I1529" i="4" s="1"/>
  <c r="J1529" i="4" s="1"/>
  <c r="M1529" i="6" l="1"/>
  <c r="N1529" i="6" s="1"/>
  <c r="K1530" i="6"/>
  <c r="L1530" i="6" s="1"/>
  <c r="J1531" i="6"/>
  <c r="K1529" i="4"/>
  <c r="L1529" i="4" s="1"/>
  <c r="M1529" i="4" s="1"/>
  <c r="N1529" i="4" s="1"/>
  <c r="M1528" i="4"/>
  <c r="N1528" i="4" s="1"/>
  <c r="G1531" i="4"/>
  <c r="H1530" i="4"/>
  <c r="I1530" i="4" s="1"/>
  <c r="J1530" i="4" s="1"/>
  <c r="J1532" i="6" l="1"/>
  <c r="K1531" i="6"/>
  <c r="L1531" i="6" s="1"/>
  <c r="M1530" i="6"/>
  <c r="N1530" i="6" s="1"/>
  <c r="K1530" i="4"/>
  <c r="L1530" i="4" s="1"/>
  <c r="M1530" i="4" s="1"/>
  <c r="N1530" i="4" s="1"/>
  <c r="G1532" i="4"/>
  <c r="H1531" i="4"/>
  <c r="I1531" i="4" s="1"/>
  <c r="J1531" i="4" s="1"/>
  <c r="J1533" i="6" l="1"/>
  <c r="K1532" i="6"/>
  <c r="L1532" i="6" s="1"/>
  <c r="M1531" i="6"/>
  <c r="N1531" i="6" s="1"/>
  <c r="K1531" i="4"/>
  <c r="L1531" i="4" s="1"/>
  <c r="G1533" i="4"/>
  <c r="H1532" i="4"/>
  <c r="I1532" i="4" s="1"/>
  <c r="J1532" i="4" s="1"/>
  <c r="K1533" i="6" l="1"/>
  <c r="L1533" i="6" s="1"/>
  <c r="J1534" i="6"/>
  <c r="M1532" i="6"/>
  <c r="N1532" i="6" s="1"/>
  <c r="K1532" i="4"/>
  <c r="L1532" i="4" s="1"/>
  <c r="M1531" i="4"/>
  <c r="N1531" i="4" s="1"/>
  <c r="G1534" i="4"/>
  <c r="H1533" i="4"/>
  <c r="I1533" i="4" s="1"/>
  <c r="J1533" i="4" s="1"/>
  <c r="M1533" i="6" l="1"/>
  <c r="N1533" i="6" s="1"/>
  <c r="K1534" i="6"/>
  <c r="L1534" i="6" s="1"/>
  <c r="J1535" i="6"/>
  <c r="K1533" i="4"/>
  <c r="L1533" i="4" s="1"/>
  <c r="M1532" i="4"/>
  <c r="N1532" i="4" s="1"/>
  <c r="G1535" i="4"/>
  <c r="H1534" i="4"/>
  <c r="I1534" i="4" s="1"/>
  <c r="J1534" i="4" s="1"/>
  <c r="J1536" i="6" l="1"/>
  <c r="K1535" i="6"/>
  <c r="L1535" i="6" s="1"/>
  <c r="M1534" i="6"/>
  <c r="N1534" i="6" s="1"/>
  <c r="K1534" i="4"/>
  <c r="L1534" i="4" s="1"/>
  <c r="M1534" i="4" s="1"/>
  <c r="N1534" i="4" s="1"/>
  <c r="M1533" i="4"/>
  <c r="N1533" i="4" s="1"/>
  <c r="G1536" i="4"/>
  <c r="H1535" i="4"/>
  <c r="I1535" i="4" s="1"/>
  <c r="J1535" i="4" s="1"/>
  <c r="M1535" i="6" l="1"/>
  <c r="N1535" i="6" s="1"/>
  <c r="J1537" i="6"/>
  <c r="K1536" i="6"/>
  <c r="L1536" i="6" s="1"/>
  <c r="K1535" i="4"/>
  <c r="L1535" i="4" s="1"/>
  <c r="G1537" i="4"/>
  <c r="H1536" i="4"/>
  <c r="I1536" i="4" s="1"/>
  <c r="J1536" i="4" s="1"/>
  <c r="M1536" i="6" l="1"/>
  <c r="N1536" i="6" s="1"/>
  <c r="K1537" i="6"/>
  <c r="L1537" i="6" s="1"/>
  <c r="J1538" i="6"/>
  <c r="K1536" i="4"/>
  <c r="L1536" i="4" s="1"/>
  <c r="M1535" i="4"/>
  <c r="N1535" i="4" s="1"/>
  <c r="G1538" i="4"/>
  <c r="H1537" i="4"/>
  <c r="I1537" i="4" s="1"/>
  <c r="J1537" i="4" s="1"/>
  <c r="M1537" i="6" l="1"/>
  <c r="N1537" i="6" s="1"/>
  <c r="K1538" i="6"/>
  <c r="L1538" i="6" s="1"/>
  <c r="J1539" i="6"/>
  <c r="K1537" i="4"/>
  <c r="L1537" i="4" s="1"/>
  <c r="M1536" i="4"/>
  <c r="N1536" i="4" s="1"/>
  <c r="G1539" i="4"/>
  <c r="H1538" i="4"/>
  <c r="I1538" i="4" s="1"/>
  <c r="J1538" i="4" s="1"/>
  <c r="J1540" i="6" l="1"/>
  <c r="K1539" i="6"/>
  <c r="L1539" i="6" s="1"/>
  <c r="M1538" i="6"/>
  <c r="N1538" i="6" s="1"/>
  <c r="K1538" i="4"/>
  <c r="L1538" i="4" s="1"/>
  <c r="M1538" i="4" s="1"/>
  <c r="N1538" i="4" s="1"/>
  <c r="M1537" i="4"/>
  <c r="N1537" i="4" s="1"/>
  <c r="G1540" i="4"/>
  <c r="H1539" i="4"/>
  <c r="I1539" i="4" s="1"/>
  <c r="J1539" i="4" s="1"/>
  <c r="M1539" i="6" l="1"/>
  <c r="N1539" i="6" s="1"/>
  <c r="J1541" i="6"/>
  <c r="K1540" i="6"/>
  <c r="L1540" i="6" s="1"/>
  <c r="K1539" i="4"/>
  <c r="L1539" i="4" s="1"/>
  <c r="M1539" i="4" s="1"/>
  <c r="N1539" i="4" s="1"/>
  <c r="G1541" i="4"/>
  <c r="H1540" i="4"/>
  <c r="I1540" i="4" s="1"/>
  <c r="J1540" i="4" s="1"/>
  <c r="M1540" i="6" l="1"/>
  <c r="N1540" i="6" s="1"/>
  <c r="K1541" i="6"/>
  <c r="L1541" i="6" s="1"/>
  <c r="J1542" i="6"/>
  <c r="K1540" i="4"/>
  <c r="L1540" i="4" s="1"/>
  <c r="M1540" i="4" s="1"/>
  <c r="N1540" i="4" s="1"/>
  <c r="G1542" i="4"/>
  <c r="H1541" i="4"/>
  <c r="I1541" i="4" s="1"/>
  <c r="J1541" i="4" s="1"/>
  <c r="M1541" i="6" l="1"/>
  <c r="N1541" i="6" s="1"/>
  <c r="J1543" i="6"/>
  <c r="K1542" i="6"/>
  <c r="L1542" i="6" s="1"/>
  <c r="K1541" i="4"/>
  <c r="L1541" i="4" s="1"/>
  <c r="M1541" i="4" s="1"/>
  <c r="N1541" i="4" s="1"/>
  <c r="G1543" i="4"/>
  <c r="H1542" i="4"/>
  <c r="I1542" i="4" s="1"/>
  <c r="J1542" i="4" s="1"/>
  <c r="M1542" i="6" l="1"/>
  <c r="N1542" i="6" s="1"/>
  <c r="K1543" i="6"/>
  <c r="L1543" i="6" s="1"/>
  <c r="J1544" i="6"/>
  <c r="K1542" i="4"/>
  <c r="L1542" i="4" s="1"/>
  <c r="M1542" i="4" s="1"/>
  <c r="N1542" i="4" s="1"/>
  <c r="G1544" i="4"/>
  <c r="H1543" i="4"/>
  <c r="I1543" i="4" s="1"/>
  <c r="J1543" i="4" s="1"/>
  <c r="M1543" i="6" l="1"/>
  <c r="N1543" i="6" s="1"/>
  <c r="K1544" i="6"/>
  <c r="L1544" i="6" s="1"/>
  <c r="J1545" i="6"/>
  <c r="K1543" i="4"/>
  <c r="L1543" i="4" s="1"/>
  <c r="M1543" i="4" s="1"/>
  <c r="N1543" i="4" s="1"/>
  <c r="G1545" i="4"/>
  <c r="H1544" i="4"/>
  <c r="I1544" i="4" s="1"/>
  <c r="J1544" i="4" s="1"/>
  <c r="J1546" i="6" l="1"/>
  <c r="K1545" i="6"/>
  <c r="L1545" i="6" s="1"/>
  <c r="M1545" i="6" s="1"/>
  <c r="N1545" i="6" s="1"/>
  <c r="M1544" i="6"/>
  <c r="N1544" i="6" s="1"/>
  <c r="K1544" i="4"/>
  <c r="L1544" i="4" s="1"/>
  <c r="M1544" i="4" s="1"/>
  <c r="N1544" i="4" s="1"/>
  <c r="G1546" i="4"/>
  <c r="H1545" i="4"/>
  <c r="I1545" i="4" s="1"/>
  <c r="J1545" i="4" s="1"/>
  <c r="J1547" i="6" l="1"/>
  <c r="K1546" i="6"/>
  <c r="L1546" i="6" s="1"/>
  <c r="K1545" i="4"/>
  <c r="L1545" i="4" s="1"/>
  <c r="M1545" i="4" s="1"/>
  <c r="N1545" i="4" s="1"/>
  <c r="G1547" i="4"/>
  <c r="H1546" i="4"/>
  <c r="I1546" i="4" s="1"/>
  <c r="J1546" i="4" s="1"/>
  <c r="K1547" i="6" l="1"/>
  <c r="L1547" i="6"/>
  <c r="J1548" i="6"/>
  <c r="M1546" i="6"/>
  <c r="N1546" i="6" s="1"/>
  <c r="K1546" i="4"/>
  <c r="L1546" i="4" s="1"/>
  <c r="M1546" i="4" s="1"/>
  <c r="N1546" i="4" s="1"/>
  <c r="G1548" i="4"/>
  <c r="H1547" i="4"/>
  <c r="I1547" i="4" s="1"/>
  <c r="J1547" i="4" s="1"/>
  <c r="K1548" i="6" l="1"/>
  <c r="L1548" i="6" s="1"/>
  <c r="J1549" i="6"/>
  <c r="M1547" i="6"/>
  <c r="N1547" i="6" s="1"/>
  <c r="K1547" i="4"/>
  <c r="L1547" i="4" s="1"/>
  <c r="G1549" i="4"/>
  <c r="H1548" i="4"/>
  <c r="I1548" i="4" s="1"/>
  <c r="J1548" i="4" s="1"/>
  <c r="M1548" i="6" l="1"/>
  <c r="N1548" i="6" s="1"/>
  <c r="J1550" i="6"/>
  <c r="K1549" i="6"/>
  <c r="L1549" i="6" s="1"/>
  <c r="K1548" i="4"/>
  <c r="L1548" i="4" s="1"/>
  <c r="M1547" i="4"/>
  <c r="N1547" i="4" s="1"/>
  <c r="G1550" i="4"/>
  <c r="H1549" i="4"/>
  <c r="I1549" i="4" s="1"/>
  <c r="J1549" i="4" s="1"/>
  <c r="M1549" i="6" l="1"/>
  <c r="N1549" i="6" s="1"/>
  <c r="J1551" i="6"/>
  <c r="K1550" i="6"/>
  <c r="L1550" i="6" s="1"/>
  <c r="K1549" i="4"/>
  <c r="L1549" i="4" s="1"/>
  <c r="M1548" i="4"/>
  <c r="N1548" i="4" s="1"/>
  <c r="G1551" i="4"/>
  <c r="H1550" i="4"/>
  <c r="I1550" i="4" s="1"/>
  <c r="J1550" i="4" s="1"/>
  <c r="M1550" i="6" l="1"/>
  <c r="N1550" i="6" s="1"/>
  <c r="K1551" i="6"/>
  <c r="L1551" i="6" s="1"/>
  <c r="J1552" i="6"/>
  <c r="K1550" i="4"/>
  <c r="L1550" i="4" s="1"/>
  <c r="M1550" i="4" s="1"/>
  <c r="N1550" i="4" s="1"/>
  <c r="M1549" i="4"/>
  <c r="N1549" i="4" s="1"/>
  <c r="G1552" i="4"/>
  <c r="H1551" i="4"/>
  <c r="I1551" i="4" s="1"/>
  <c r="J1551" i="4" s="1"/>
  <c r="M1551" i="6" l="1"/>
  <c r="N1551" i="6" s="1"/>
  <c r="K1552" i="6"/>
  <c r="L1552" i="6" s="1"/>
  <c r="M1552" i="6" s="1"/>
  <c r="N1552" i="6" s="1"/>
  <c r="J1553" i="6"/>
  <c r="K1551" i="4"/>
  <c r="L1551" i="4" s="1"/>
  <c r="G1553" i="4"/>
  <c r="H1552" i="4"/>
  <c r="I1552" i="4" s="1"/>
  <c r="J1552" i="4" s="1"/>
  <c r="J1554" i="6" l="1"/>
  <c r="K1553" i="6"/>
  <c r="L1553" i="6" s="1"/>
  <c r="K1552" i="4"/>
  <c r="L1552" i="4" s="1"/>
  <c r="M1551" i="4"/>
  <c r="N1551" i="4" s="1"/>
  <c r="G1554" i="4"/>
  <c r="H1553" i="4"/>
  <c r="I1553" i="4" s="1"/>
  <c r="J1553" i="4" s="1"/>
  <c r="M1553" i="6" l="1"/>
  <c r="N1553" i="6" s="1"/>
  <c r="J1555" i="6"/>
  <c r="K1554" i="6"/>
  <c r="L1554" i="6" s="1"/>
  <c r="K1553" i="4"/>
  <c r="L1553" i="4" s="1"/>
  <c r="M1553" i="4" s="1"/>
  <c r="N1553" i="4" s="1"/>
  <c r="M1552" i="4"/>
  <c r="N1552" i="4" s="1"/>
  <c r="G1555" i="4"/>
  <c r="H1554" i="4"/>
  <c r="I1554" i="4" s="1"/>
  <c r="J1554" i="4" s="1"/>
  <c r="M1554" i="6" l="1"/>
  <c r="N1554" i="6" s="1"/>
  <c r="K1555" i="6"/>
  <c r="L1555" i="6" s="1"/>
  <c r="J1556" i="6"/>
  <c r="K1554" i="4"/>
  <c r="L1554" i="4" s="1"/>
  <c r="M1554" i="4" s="1"/>
  <c r="N1554" i="4" s="1"/>
  <c r="G1556" i="4"/>
  <c r="H1555" i="4"/>
  <c r="I1555" i="4" s="1"/>
  <c r="J1555" i="4" s="1"/>
  <c r="M1555" i="6" l="1"/>
  <c r="N1555" i="6" s="1"/>
  <c r="K1556" i="6"/>
  <c r="L1556" i="6" s="1"/>
  <c r="J1557" i="6"/>
  <c r="K1555" i="4"/>
  <c r="L1555" i="4" s="1"/>
  <c r="G1557" i="4"/>
  <c r="H1556" i="4"/>
  <c r="I1556" i="4" s="1"/>
  <c r="J1556" i="4" s="1"/>
  <c r="J1558" i="6" l="1"/>
  <c r="K1557" i="6"/>
  <c r="L1557" i="6" s="1"/>
  <c r="M1557" i="6" s="1"/>
  <c r="N1557" i="6" s="1"/>
  <c r="M1556" i="6"/>
  <c r="N1556" i="6" s="1"/>
  <c r="K1556" i="4"/>
  <c r="L1556" i="4" s="1"/>
  <c r="M1555" i="4"/>
  <c r="N1555" i="4" s="1"/>
  <c r="G1558" i="4"/>
  <c r="H1557" i="4"/>
  <c r="I1557" i="4" s="1"/>
  <c r="J1557" i="4" s="1"/>
  <c r="J1559" i="6" l="1"/>
  <c r="K1558" i="6"/>
  <c r="L1558" i="6" s="1"/>
  <c r="K1557" i="4"/>
  <c r="L1557" i="4" s="1"/>
  <c r="M1556" i="4"/>
  <c r="N1556" i="4" s="1"/>
  <c r="G1559" i="4"/>
  <c r="H1558" i="4"/>
  <c r="I1558" i="4" s="1"/>
  <c r="J1558" i="4" s="1"/>
  <c r="M1558" i="6" l="1"/>
  <c r="N1558" i="6" s="1"/>
  <c r="K1559" i="6"/>
  <c r="L1559" i="6" s="1"/>
  <c r="J1560" i="6"/>
  <c r="K1558" i="4"/>
  <c r="L1558" i="4" s="1"/>
  <c r="M1558" i="4" s="1"/>
  <c r="N1558" i="4" s="1"/>
  <c r="M1557" i="4"/>
  <c r="N1557" i="4" s="1"/>
  <c r="G1560" i="4"/>
  <c r="H1559" i="4"/>
  <c r="I1559" i="4" s="1"/>
  <c r="J1559" i="4" s="1"/>
  <c r="M1559" i="6" l="1"/>
  <c r="N1559" i="6" s="1"/>
  <c r="K1560" i="6"/>
  <c r="L1560" i="6" s="1"/>
  <c r="J1561" i="6"/>
  <c r="K1559" i="4"/>
  <c r="L1559" i="4" s="1"/>
  <c r="G1561" i="4"/>
  <c r="H1560" i="4"/>
  <c r="I1560" i="4" s="1"/>
  <c r="J1560" i="4" s="1"/>
  <c r="J1562" i="6" l="1"/>
  <c r="K1561" i="6"/>
  <c r="L1561" i="6" s="1"/>
  <c r="M1561" i="6" s="1"/>
  <c r="N1561" i="6" s="1"/>
  <c r="M1560" i="6"/>
  <c r="N1560" i="6" s="1"/>
  <c r="K1560" i="4"/>
  <c r="L1560" i="4" s="1"/>
  <c r="M1559" i="4"/>
  <c r="N1559" i="4" s="1"/>
  <c r="G1562" i="4"/>
  <c r="H1561" i="4"/>
  <c r="I1561" i="4" s="1"/>
  <c r="J1561" i="4" s="1"/>
  <c r="J1563" i="6" l="1"/>
  <c r="K1562" i="6"/>
  <c r="L1562" i="6" s="1"/>
  <c r="K1561" i="4"/>
  <c r="L1561" i="4" s="1"/>
  <c r="M1560" i="4"/>
  <c r="N1560" i="4" s="1"/>
  <c r="G1563" i="4"/>
  <c r="H1562" i="4"/>
  <c r="I1562" i="4" s="1"/>
  <c r="J1562" i="4" s="1"/>
  <c r="M1562" i="6" l="1"/>
  <c r="N1562" i="6" s="1"/>
  <c r="K1563" i="6"/>
  <c r="L1563" i="6" s="1"/>
  <c r="J1564" i="6"/>
  <c r="K1562" i="4"/>
  <c r="L1562" i="4" s="1"/>
  <c r="M1561" i="4"/>
  <c r="N1561" i="4" s="1"/>
  <c r="G1564" i="4"/>
  <c r="H1563" i="4"/>
  <c r="I1563" i="4" s="1"/>
  <c r="J1563" i="4" s="1"/>
  <c r="M1563" i="6" l="1"/>
  <c r="N1563" i="6" s="1"/>
  <c r="K1564" i="6"/>
  <c r="L1564" i="6" s="1"/>
  <c r="J1565" i="6"/>
  <c r="K1563" i="4"/>
  <c r="L1563" i="4" s="1"/>
  <c r="M1563" i="4" s="1"/>
  <c r="N1563" i="4" s="1"/>
  <c r="M1562" i="4"/>
  <c r="N1562" i="4" s="1"/>
  <c r="G1565" i="4"/>
  <c r="H1564" i="4"/>
  <c r="I1564" i="4" s="1"/>
  <c r="J1564" i="4" s="1"/>
  <c r="J1566" i="6" l="1"/>
  <c r="K1565" i="6"/>
  <c r="L1565" i="6" s="1"/>
  <c r="M1564" i="6"/>
  <c r="N1564" i="6" s="1"/>
  <c r="K1564" i="4"/>
  <c r="L1564" i="4" s="1"/>
  <c r="M1564" i="4" s="1"/>
  <c r="N1564" i="4" s="1"/>
  <c r="G1566" i="4"/>
  <c r="H1565" i="4"/>
  <c r="I1565" i="4" s="1"/>
  <c r="J1565" i="4" s="1"/>
  <c r="M1565" i="6" l="1"/>
  <c r="N1565" i="6" s="1"/>
  <c r="J1567" i="6"/>
  <c r="K1566" i="6"/>
  <c r="L1566" i="6" s="1"/>
  <c r="K1565" i="4"/>
  <c r="L1565" i="4" s="1"/>
  <c r="G1567" i="4"/>
  <c r="H1566" i="4"/>
  <c r="I1566" i="4" s="1"/>
  <c r="J1566" i="4" s="1"/>
  <c r="M1566" i="6" l="1"/>
  <c r="N1566" i="6" s="1"/>
  <c r="K1567" i="6"/>
  <c r="L1567" i="6" s="1"/>
  <c r="J1568" i="6"/>
  <c r="K1566" i="4"/>
  <c r="L1566" i="4" s="1"/>
  <c r="M1566" i="4" s="1"/>
  <c r="N1566" i="4" s="1"/>
  <c r="M1565" i="4"/>
  <c r="N1565" i="4" s="1"/>
  <c r="G1568" i="4"/>
  <c r="H1567" i="4"/>
  <c r="I1567" i="4" s="1"/>
  <c r="J1567" i="4" s="1"/>
  <c r="M1567" i="6" l="1"/>
  <c r="N1567" i="6" s="1"/>
  <c r="K1568" i="6"/>
  <c r="L1568" i="6" s="1"/>
  <c r="J1569" i="6"/>
  <c r="K1567" i="4"/>
  <c r="L1567" i="4" s="1"/>
  <c r="G1569" i="4"/>
  <c r="H1568" i="4"/>
  <c r="I1568" i="4" s="1"/>
  <c r="J1568" i="4" s="1"/>
  <c r="M1568" i="6" l="1"/>
  <c r="N1568" i="6" s="1"/>
  <c r="J1570" i="6"/>
  <c r="L1569" i="6"/>
  <c r="K1569" i="6"/>
  <c r="K1568" i="4"/>
  <c r="L1568" i="4" s="1"/>
  <c r="M1567" i="4"/>
  <c r="N1567" i="4" s="1"/>
  <c r="G1570" i="4"/>
  <c r="H1569" i="4"/>
  <c r="I1569" i="4" s="1"/>
  <c r="J1569" i="4" s="1"/>
  <c r="J1571" i="6" l="1"/>
  <c r="K1570" i="6"/>
  <c r="L1570" i="6" s="1"/>
  <c r="M1569" i="6"/>
  <c r="N1569" i="6" s="1"/>
  <c r="K1569" i="4"/>
  <c r="L1569" i="4" s="1"/>
  <c r="M1569" i="4" s="1"/>
  <c r="N1569" i="4" s="1"/>
  <c r="M1568" i="4"/>
  <c r="N1568" i="4" s="1"/>
  <c r="G1571" i="4"/>
  <c r="H1570" i="4"/>
  <c r="I1570" i="4" s="1"/>
  <c r="J1570" i="4" s="1"/>
  <c r="T135" i="4" s="1"/>
  <c r="K1571" i="6" l="1"/>
  <c r="L1571" i="6"/>
  <c r="M1571" i="6" s="1"/>
  <c r="N1571" i="6" s="1"/>
  <c r="J1572" i="6"/>
  <c r="M1570" i="6"/>
  <c r="N1570" i="6" s="1"/>
  <c r="K1570" i="4"/>
  <c r="L1570" i="4" s="1"/>
  <c r="M1570" i="4" s="1"/>
  <c r="N1570" i="4" s="1"/>
  <c r="G1572" i="4"/>
  <c r="H1571" i="4"/>
  <c r="I1571" i="4" s="1"/>
  <c r="J1571" i="4" s="1"/>
  <c r="K1572" i="6" l="1"/>
  <c r="L1572" i="6" s="1"/>
  <c r="J1573" i="6"/>
  <c r="K1571" i="4"/>
  <c r="L1571" i="4" s="1"/>
  <c r="G1573" i="4"/>
  <c r="H1572" i="4"/>
  <c r="I1572" i="4" s="1"/>
  <c r="J1572" i="4" s="1"/>
  <c r="M1572" i="6" l="1"/>
  <c r="N1572" i="6" s="1"/>
  <c r="J1574" i="6"/>
  <c r="K1573" i="6"/>
  <c r="L1573" i="6" s="1"/>
  <c r="K1572" i="4"/>
  <c r="L1572" i="4" s="1"/>
  <c r="M1571" i="4"/>
  <c r="N1571" i="4" s="1"/>
  <c r="G1574" i="4"/>
  <c r="H1573" i="4"/>
  <c r="I1573" i="4" s="1"/>
  <c r="J1573" i="4" s="1"/>
  <c r="J1575" i="6" l="1"/>
  <c r="K1574" i="6"/>
  <c r="L1574" i="6" s="1"/>
  <c r="M1574" i="6" s="1"/>
  <c r="N1574" i="6" s="1"/>
  <c r="M1573" i="6"/>
  <c r="N1573" i="6" s="1"/>
  <c r="K1573" i="4"/>
  <c r="L1573" i="4" s="1"/>
  <c r="M1573" i="4" s="1"/>
  <c r="N1573" i="4" s="1"/>
  <c r="M1572" i="4"/>
  <c r="N1572" i="4" s="1"/>
  <c r="G1575" i="4"/>
  <c r="H1574" i="4"/>
  <c r="I1574" i="4" s="1"/>
  <c r="J1574" i="4" s="1"/>
  <c r="K1575" i="6" l="1"/>
  <c r="L1575" i="6" s="1"/>
  <c r="M1575" i="6" s="1"/>
  <c r="N1575" i="6" s="1"/>
  <c r="J1576" i="6"/>
  <c r="K1574" i="4"/>
  <c r="L1574" i="4" s="1"/>
  <c r="M1574" i="4" s="1"/>
  <c r="N1574" i="4" s="1"/>
  <c r="G1576" i="4"/>
  <c r="H1575" i="4"/>
  <c r="I1575" i="4" s="1"/>
  <c r="J1575" i="4" s="1"/>
  <c r="L1576" i="6" l="1"/>
  <c r="K1576" i="6"/>
  <c r="J1577" i="6"/>
  <c r="K1575" i="4"/>
  <c r="L1575" i="4" s="1"/>
  <c r="G1577" i="4"/>
  <c r="H1576" i="4"/>
  <c r="I1576" i="4" s="1"/>
  <c r="J1576" i="4" s="1"/>
  <c r="M1576" i="6" l="1"/>
  <c r="N1576" i="6" s="1"/>
  <c r="J1578" i="6"/>
  <c r="K1577" i="6"/>
  <c r="L1577" i="6" s="1"/>
  <c r="K1576" i="4"/>
  <c r="L1576" i="4" s="1"/>
  <c r="M1575" i="4"/>
  <c r="N1575" i="4" s="1"/>
  <c r="G1578" i="4"/>
  <c r="H1577" i="4"/>
  <c r="I1577" i="4" s="1"/>
  <c r="J1577" i="4" s="1"/>
  <c r="M1577" i="6" l="1"/>
  <c r="N1577" i="6" s="1"/>
  <c r="J1579" i="6"/>
  <c r="K1578" i="6"/>
  <c r="L1578" i="6" s="1"/>
  <c r="K1577" i="4"/>
  <c r="L1577" i="4" s="1"/>
  <c r="M1576" i="4"/>
  <c r="N1576" i="4" s="1"/>
  <c r="G1579" i="4"/>
  <c r="H1578" i="4"/>
  <c r="I1578" i="4" s="1"/>
  <c r="J1578" i="4" s="1"/>
  <c r="M1578" i="6" l="1"/>
  <c r="N1578" i="6" s="1"/>
  <c r="K1579" i="6"/>
  <c r="L1579" i="6" s="1"/>
  <c r="J1580" i="6"/>
  <c r="K1578" i="4"/>
  <c r="L1578" i="4" s="1"/>
  <c r="M1577" i="4"/>
  <c r="N1577" i="4" s="1"/>
  <c r="G1580" i="4"/>
  <c r="H1579" i="4"/>
  <c r="I1579" i="4" s="1"/>
  <c r="J1579" i="4" s="1"/>
  <c r="M1579" i="6" l="1"/>
  <c r="N1579" i="6" s="1"/>
  <c r="K1580" i="6"/>
  <c r="L1580" i="6" s="1"/>
  <c r="J1581" i="6"/>
  <c r="K1579" i="4"/>
  <c r="L1579" i="4" s="1"/>
  <c r="M1578" i="4"/>
  <c r="N1578" i="4" s="1"/>
  <c r="G1581" i="4"/>
  <c r="H1580" i="4"/>
  <c r="I1580" i="4" s="1"/>
  <c r="J1580" i="4" s="1"/>
  <c r="J1582" i="6" l="1"/>
  <c r="K1581" i="6"/>
  <c r="L1581" i="6" s="1"/>
  <c r="M1580" i="6"/>
  <c r="N1580" i="6" s="1"/>
  <c r="K1580" i="4"/>
  <c r="L1580" i="4" s="1"/>
  <c r="M1580" i="4" s="1"/>
  <c r="N1580" i="4" s="1"/>
  <c r="M1579" i="4"/>
  <c r="N1579" i="4" s="1"/>
  <c r="G1582" i="4"/>
  <c r="H1581" i="4"/>
  <c r="I1581" i="4" s="1"/>
  <c r="J1581" i="4" s="1"/>
  <c r="M1581" i="6" l="1"/>
  <c r="N1581" i="6" s="1"/>
  <c r="J1583" i="6"/>
  <c r="K1582" i="6"/>
  <c r="L1582" i="6" s="1"/>
  <c r="K1581" i="4"/>
  <c r="L1581" i="4" s="1"/>
  <c r="M1581" i="4" s="1"/>
  <c r="N1581" i="4" s="1"/>
  <c r="G1583" i="4"/>
  <c r="H1582" i="4"/>
  <c r="I1582" i="4" s="1"/>
  <c r="J1582" i="4" s="1"/>
  <c r="M1582" i="6" l="1"/>
  <c r="N1582" i="6" s="1"/>
  <c r="K1583" i="6"/>
  <c r="L1583" i="6" s="1"/>
  <c r="J1584" i="6"/>
  <c r="K1582" i="4"/>
  <c r="L1582" i="4" s="1"/>
  <c r="M1582" i="4" s="1"/>
  <c r="N1582" i="4" s="1"/>
  <c r="G1584" i="4"/>
  <c r="H1583" i="4"/>
  <c r="I1583" i="4" s="1"/>
  <c r="J1583" i="4" s="1"/>
  <c r="T136" i="4" s="1"/>
  <c r="M1583" i="6" l="1"/>
  <c r="N1583" i="6" s="1"/>
  <c r="K1584" i="6"/>
  <c r="L1584" i="6" s="1"/>
  <c r="J1585" i="6"/>
  <c r="K1583" i="4"/>
  <c r="L1583" i="4" s="1"/>
  <c r="G1585" i="4"/>
  <c r="H1584" i="4"/>
  <c r="I1584" i="4" s="1"/>
  <c r="J1584" i="4" s="1"/>
  <c r="J1586" i="6" l="1"/>
  <c r="K1585" i="6"/>
  <c r="L1585" i="6" s="1"/>
  <c r="M1584" i="6"/>
  <c r="N1584" i="6" s="1"/>
  <c r="K1584" i="4"/>
  <c r="L1584" i="4" s="1"/>
  <c r="M1583" i="4"/>
  <c r="N1583" i="4" s="1"/>
  <c r="G1586" i="4"/>
  <c r="H1585" i="4"/>
  <c r="I1585" i="4" s="1"/>
  <c r="J1585" i="4" s="1"/>
  <c r="J1587" i="6" l="1"/>
  <c r="K1586" i="6"/>
  <c r="L1586" i="6" s="1"/>
  <c r="M1585" i="6"/>
  <c r="N1585" i="6" s="1"/>
  <c r="K1585" i="4"/>
  <c r="L1585" i="4" s="1"/>
  <c r="M1584" i="4"/>
  <c r="N1584" i="4" s="1"/>
  <c r="G1587" i="4"/>
  <c r="H1586" i="4"/>
  <c r="I1586" i="4" s="1"/>
  <c r="J1586" i="4" s="1"/>
  <c r="K1587" i="6" l="1"/>
  <c r="L1587" i="6"/>
  <c r="M1587" i="6" s="1"/>
  <c r="N1587" i="6" s="1"/>
  <c r="J1588" i="6"/>
  <c r="M1586" i="6"/>
  <c r="N1586" i="6" s="1"/>
  <c r="K1586" i="4"/>
  <c r="L1586" i="4" s="1"/>
  <c r="M1586" i="4" s="1"/>
  <c r="N1586" i="4" s="1"/>
  <c r="M1585" i="4"/>
  <c r="N1585" i="4" s="1"/>
  <c r="G1588" i="4"/>
  <c r="H1587" i="4"/>
  <c r="I1587" i="4" s="1"/>
  <c r="J1587" i="4" s="1"/>
  <c r="K1588" i="6" l="1"/>
  <c r="L1588" i="6" s="1"/>
  <c r="J1589" i="6"/>
  <c r="K1587" i="4"/>
  <c r="L1587" i="4" s="1"/>
  <c r="G1589" i="4"/>
  <c r="H1588" i="4"/>
  <c r="I1588" i="4" s="1"/>
  <c r="J1588" i="4" s="1"/>
  <c r="M1588" i="6" l="1"/>
  <c r="N1588" i="6" s="1"/>
  <c r="J1590" i="6"/>
  <c r="K1589" i="6"/>
  <c r="L1589" i="6" s="1"/>
  <c r="K1588" i="4"/>
  <c r="L1588" i="4" s="1"/>
  <c r="M1587" i="4"/>
  <c r="N1587" i="4" s="1"/>
  <c r="G1590" i="4"/>
  <c r="H1589" i="4"/>
  <c r="I1589" i="4" s="1"/>
  <c r="J1589" i="4" s="1"/>
  <c r="M1589" i="6" l="1"/>
  <c r="N1589" i="6" s="1"/>
  <c r="J1591" i="6"/>
  <c r="K1590" i="6"/>
  <c r="L1590" i="6" s="1"/>
  <c r="K1589" i="4"/>
  <c r="L1589" i="4" s="1"/>
  <c r="M1589" i="4" s="1"/>
  <c r="N1589" i="4" s="1"/>
  <c r="M1588" i="4"/>
  <c r="N1588" i="4" s="1"/>
  <c r="G1591" i="4"/>
  <c r="H1590" i="4"/>
  <c r="I1590" i="4" s="1"/>
  <c r="J1590" i="4" s="1"/>
  <c r="M1590" i="6" l="1"/>
  <c r="N1590" i="6" s="1"/>
  <c r="K1591" i="6"/>
  <c r="L1591" i="6" s="1"/>
  <c r="J1592" i="6"/>
  <c r="K1590" i="4"/>
  <c r="L1590" i="4" s="1"/>
  <c r="M1590" i="4" s="1"/>
  <c r="N1590" i="4" s="1"/>
  <c r="G1592" i="4"/>
  <c r="H1591" i="4"/>
  <c r="I1591" i="4" s="1"/>
  <c r="J1591" i="4" s="1"/>
  <c r="M1591" i="6" l="1"/>
  <c r="N1591" i="6" s="1"/>
  <c r="K1592" i="6"/>
  <c r="L1592" i="6" s="1"/>
  <c r="J1593" i="6"/>
  <c r="K1591" i="4"/>
  <c r="L1591" i="4" s="1"/>
  <c r="G1593" i="4"/>
  <c r="H1592" i="4"/>
  <c r="I1592" i="4" s="1"/>
  <c r="J1592" i="4" s="1"/>
  <c r="J1594" i="6" l="1"/>
  <c r="K1593" i="6"/>
  <c r="L1593" i="6" s="1"/>
  <c r="M1592" i="6"/>
  <c r="N1592" i="6" s="1"/>
  <c r="K1592" i="4"/>
  <c r="L1592" i="4" s="1"/>
  <c r="M1591" i="4"/>
  <c r="N1591" i="4" s="1"/>
  <c r="G1594" i="4"/>
  <c r="H1593" i="4"/>
  <c r="I1593" i="4" s="1"/>
  <c r="J1593" i="4" s="1"/>
  <c r="J1595" i="6" l="1"/>
  <c r="K1594" i="6"/>
  <c r="L1594" i="6" s="1"/>
  <c r="M1594" i="6" s="1"/>
  <c r="N1594" i="6" s="1"/>
  <c r="M1593" i="6"/>
  <c r="N1593" i="6" s="1"/>
  <c r="K1593" i="4"/>
  <c r="L1593" i="4" s="1"/>
  <c r="M1592" i="4"/>
  <c r="N1592" i="4" s="1"/>
  <c r="G1595" i="4"/>
  <c r="H1594" i="4"/>
  <c r="I1594" i="4" s="1"/>
  <c r="J1594" i="4" s="1"/>
  <c r="K1595" i="6" l="1"/>
  <c r="L1595" i="6" s="1"/>
  <c r="J1596" i="6"/>
  <c r="K1594" i="4"/>
  <c r="L1594" i="4" s="1"/>
  <c r="M1594" i="4" s="1"/>
  <c r="N1594" i="4" s="1"/>
  <c r="M1593" i="4"/>
  <c r="N1593" i="4" s="1"/>
  <c r="G1596" i="4"/>
  <c r="H1595" i="4"/>
  <c r="I1595" i="4" s="1"/>
  <c r="J1595" i="4" s="1"/>
  <c r="M1595" i="6" l="1"/>
  <c r="N1595" i="6" s="1"/>
  <c r="K1596" i="6"/>
  <c r="L1596" i="6" s="1"/>
  <c r="J1597" i="6"/>
  <c r="K1595" i="4"/>
  <c r="L1595" i="4" s="1"/>
  <c r="G1597" i="4"/>
  <c r="H1596" i="4"/>
  <c r="I1596" i="4" s="1"/>
  <c r="J1596" i="4" s="1"/>
  <c r="T137" i="4" s="1"/>
  <c r="J1598" i="6" l="1"/>
  <c r="K1597" i="6"/>
  <c r="L1597" i="6" s="1"/>
  <c r="M1597" i="6" s="1"/>
  <c r="N1597" i="6" s="1"/>
  <c r="M1596" i="6"/>
  <c r="N1596" i="6" s="1"/>
  <c r="K1596" i="4"/>
  <c r="L1596" i="4" s="1"/>
  <c r="M1595" i="4"/>
  <c r="N1595" i="4" s="1"/>
  <c r="G1598" i="4"/>
  <c r="H1597" i="4"/>
  <c r="I1597" i="4" s="1"/>
  <c r="J1597" i="4" s="1"/>
  <c r="J1599" i="6" l="1"/>
  <c r="K1598" i="6"/>
  <c r="L1598" i="6" s="1"/>
  <c r="K1597" i="4"/>
  <c r="L1597" i="4" s="1"/>
  <c r="M1597" i="4" s="1"/>
  <c r="N1597" i="4" s="1"/>
  <c r="M1596" i="4"/>
  <c r="N1596" i="4" s="1"/>
  <c r="G1599" i="4"/>
  <c r="H1598" i="4"/>
  <c r="I1598" i="4" s="1"/>
  <c r="J1598" i="4" s="1"/>
  <c r="M1598" i="6" l="1"/>
  <c r="N1598" i="6" s="1"/>
  <c r="K1599" i="6"/>
  <c r="L1599" i="6" s="1"/>
  <c r="J1600" i="6"/>
  <c r="K1598" i="4"/>
  <c r="L1598" i="4" s="1"/>
  <c r="G1600" i="4"/>
  <c r="H1599" i="4"/>
  <c r="I1599" i="4" s="1"/>
  <c r="J1599" i="4" s="1"/>
  <c r="T138" i="4" s="1"/>
  <c r="M1599" i="6" l="1"/>
  <c r="N1599" i="6" s="1"/>
  <c r="K1600" i="6"/>
  <c r="L1600" i="6" s="1"/>
  <c r="M1600" i="6" s="1"/>
  <c r="N1600" i="6" s="1"/>
  <c r="J1601" i="6"/>
  <c r="K1599" i="4"/>
  <c r="L1599" i="4" s="1"/>
  <c r="M1598" i="4"/>
  <c r="N1598" i="4" s="1"/>
  <c r="G1601" i="4"/>
  <c r="H1600" i="4"/>
  <c r="I1600" i="4" s="1"/>
  <c r="J1600" i="4" s="1"/>
  <c r="J1602" i="6" l="1"/>
  <c r="K1601" i="6"/>
  <c r="L1601" i="6" s="1"/>
  <c r="K1600" i="4"/>
  <c r="L1600" i="4" s="1"/>
  <c r="M1599" i="4"/>
  <c r="N1599" i="4" s="1"/>
  <c r="G1602" i="4"/>
  <c r="H1601" i="4"/>
  <c r="I1601" i="4" s="1"/>
  <c r="J1601" i="4" s="1"/>
  <c r="M1601" i="6" l="1"/>
  <c r="N1601" i="6" s="1"/>
  <c r="J1603" i="6"/>
  <c r="K1602" i="6"/>
  <c r="L1602" i="6" s="1"/>
  <c r="K1601" i="4"/>
  <c r="L1601" i="4" s="1"/>
  <c r="M1601" i="4" s="1"/>
  <c r="N1601" i="4" s="1"/>
  <c r="M1600" i="4"/>
  <c r="N1600" i="4" s="1"/>
  <c r="G1603" i="4"/>
  <c r="H1602" i="4"/>
  <c r="I1602" i="4" s="1"/>
  <c r="J1602" i="4" s="1"/>
  <c r="T139" i="4" s="1"/>
  <c r="M1602" i="6" l="1"/>
  <c r="N1602" i="6" s="1"/>
  <c r="K1603" i="6"/>
  <c r="L1603" i="6" s="1"/>
  <c r="J1604" i="6"/>
  <c r="K1602" i="4"/>
  <c r="L1602" i="4" s="1"/>
  <c r="M1602" i="4" s="1"/>
  <c r="N1602" i="4" s="1"/>
  <c r="G1604" i="4"/>
  <c r="H1603" i="4"/>
  <c r="I1603" i="4" s="1"/>
  <c r="J1603" i="4" s="1"/>
  <c r="M1603" i="6" l="1"/>
  <c r="N1603" i="6" s="1"/>
  <c r="K1604" i="6"/>
  <c r="L1604" i="6" s="1"/>
  <c r="J1605" i="6"/>
  <c r="K1603" i="4"/>
  <c r="L1603" i="4" s="1"/>
  <c r="G1605" i="4"/>
  <c r="H1604" i="4"/>
  <c r="I1604" i="4" s="1"/>
  <c r="J1604" i="4" s="1"/>
  <c r="J1606" i="6" l="1"/>
  <c r="K1605" i="6"/>
  <c r="L1605" i="6" s="1"/>
  <c r="M1605" i="6" s="1"/>
  <c r="N1605" i="6" s="1"/>
  <c r="M1604" i="6"/>
  <c r="N1604" i="6" s="1"/>
  <c r="K1604" i="4"/>
  <c r="L1604" i="4" s="1"/>
  <c r="M1603" i="4"/>
  <c r="N1603" i="4" s="1"/>
  <c r="G1606" i="4"/>
  <c r="H1605" i="4"/>
  <c r="I1605" i="4" s="1"/>
  <c r="J1605" i="4" s="1"/>
  <c r="J1607" i="6" l="1"/>
  <c r="K1606" i="6"/>
  <c r="L1606" i="6" s="1"/>
  <c r="K1605" i="4"/>
  <c r="L1605" i="4" s="1"/>
  <c r="M1604" i="4"/>
  <c r="N1604" i="4" s="1"/>
  <c r="G1607" i="4"/>
  <c r="H1606" i="4"/>
  <c r="I1606" i="4" s="1"/>
  <c r="J1606" i="4" s="1"/>
  <c r="M1606" i="6" l="1"/>
  <c r="N1606" i="6" s="1"/>
  <c r="K1607" i="6"/>
  <c r="L1607" i="6" s="1"/>
  <c r="J1608" i="6"/>
  <c r="K1606" i="4"/>
  <c r="L1606" i="4" s="1"/>
  <c r="M1606" i="4" s="1"/>
  <c r="N1606" i="4" s="1"/>
  <c r="M1605" i="4"/>
  <c r="N1605" i="4" s="1"/>
  <c r="G1608" i="4"/>
  <c r="H1607" i="4"/>
  <c r="I1607" i="4" s="1"/>
  <c r="J1607" i="4" s="1"/>
  <c r="M1607" i="6" l="1"/>
  <c r="N1607" i="6" s="1"/>
  <c r="K1608" i="6"/>
  <c r="L1608" i="6" s="1"/>
  <c r="J1609" i="6"/>
  <c r="K1607" i="4"/>
  <c r="L1607" i="4" s="1"/>
  <c r="M1607" i="4" s="1"/>
  <c r="N1607" i="4" s="1"/>
  <c r="G1609" i="4"/>
  <c r="H1608" i="4"/>
  <c r="I1608" i="4" s="1"/>
  <c r="J1608" i="4" s="1"/>
  <c r="J1610" i="6" l="1"/>
  <c r="K1609" i="6"/>
  <c r="L1609" i="6" s="1"/>
  <c r="M1608" i="6"/>
  <c r="N1608" i="6" s="1"/>
  <c r="K1608" i="4"/>
  <c r="L1608" i="4" s="1"/>
  <c r="M1608" i="4" s="1"/>
  <c r="N1608" i="4" s="1"/>
  <c r="G1610" i="4"/>
  <c r="H1609" i="4"/>
  <c r="I1609" i="4" s="1"/>
  <c r="J1609" i="4" s="1"/>
  <c r="J1611" i="6" l="1"/>
  <c r="K1610" i="6"/>
  <c r="L1610" i="6" s="1"/>
  <c r="M1610" i="6" s="1"/>
  <c r="N1610" i="6" s="1"/>
  <c r="M1609" i="6"/>
  <c r="N1609" i="6" s="1"/>
  <c r="K1609" i="4"/>
  <c r="L1609" i="4" s="1"/>
  <c r="M1609" i="4" s="1"/>
  <c r="N1609" i="4" s="1"/>
  <c r="G1611" i="4"/>
  <c r="H1610" i="4"/>
  <c r="I1610" i="4" s="1"/>
  <c r="J1610" i="4" s="1"/>
  <c r="K1611" i="6" l="1"/>
  <c r="L1611" i="6" s="1"/>
  <c r="J1612" i="6"/>
  <c r="K1610" i="4"/>
  <c r="L1610" i="4" s="1"/>
  <c r="M1610" i="4" s="1"/>
  <c r="N1610" i="4" s="1"/>
  <c r="G1612" i="4"/>
  <c r="H1611" i="4"/>
  <c r="I1611" i="4" s="1"/>
  <c r="J1611" i="4" s="1"/>
  <c r="M1611" i="6" l="1"/>
  <c r="N1611" i="6" s="1"/>
  <c r="K1612" i="6"/>
  <c r="L1612" i="6" s="1"/>
  <c r="J1613" i="6"/>
  <c r="K1611" i="4"/>
  <c r="L1611" i="4" s="1"/>
  <c r="G1613" i="4"/>
  <c r="H1612" i="4"/>
  <c r="I1612" i="4" s="1"/>
  <c r="J1612" i="4" s="1"/>
  <c r="J1614" i="6" l="1"/>
  <c r="K1613" i="6"/>
  <c r="L1613" i="6" s="1"/>
  <c r="M1612" i="6"/>
  <c r="N1612" i="6" s="1"/>
  <c r="K1612" i="4"/>
  <c r="L1612" i="4" s="1"/>
  <c r="M1612" i="4" s="1"/>
  <c r="N1612" i="4" s="1"/>
  <c r="M1611" i="4"/>
  <c r="N1611" i="4" s="1"/>
  <c r="G1614" i="4"/>
  <c r="H1613" i="4"/>
  <c r="I1613" i="4" s="1"/>
  <c r="J1613" i="4" s="1"/>
  <c r="J1615" i="6" l="1"/>
  <c r="K1614" i="6"/>
  <c r="L1614" i="6" s="1"/>
  <c r="M1613" i="6"/>
  <c r="N1613" i="6" s="1"/>
  <c r="K1613" i="4"/>
  <c r="L1613" i="4" s="1"/>
  <c r="M1613" i="4" s="1"/>
  <c r="N1613" i="4" s="1"/>
  <c r="G1615" i="4"/>
  <c r="H1614" i="4"/>
  <c r="I1614" i="4" s="1"/>
  <c r="J1614" i="4" s="1"/>
  <c r="K1615" i="6" l="1"/>
  <c r="L1615" i="6" s="1"/>
  <c r="J1616" i="6"/>
  <c r="M1614" i="6"/>
  <c r="N1614" i="6" s="1"/>
  <c r="K1614" i="4"/>
  <c r="L1614" i="4" s="1"/>
  <c r="M1614" i="4" s="1"/>
  <c r="N1614" i="4" s="1"/>
  <c r="G1616" i="4"/>
  <c r="H1615" i="4"/>
  <c r="I1615" i="4" s="1"/>
  <c r="J1615" i="4" s="1"/>
  <c r="M1615" i="6" l="1"/>
  <c r="N1615" i="6" s="1"/>
  <c r="K1616" i="6"/>
  <c r="L1616" i="6" s="1"/>
  <c r="J1617" i="6"/>
  <c r="K1615" i="4"/>
  <c r="L1615" i="4" s="1"/>
  <c r="G1617" i="4"/>
  <c r="H1616" i="4"/>
  <c r="I1616" i="4" s="1"/>
  <c r="J1616" i="4" s="1"/>
  <c r="J1618" i="6" l="1"/>
  <c r="K1617" i="6"/>
  <c r="L1617" i="6" s="1"/>
  <c r="M1616" i="6"/>
  <c r="N1616" i="6" s="1"/>
  <c r="K1616" i="4"/>
  <c r="L1616" i="4" s="1"/>
  <c r="M1615" i="4"/>
  <c r="N1615" i="4" s="1"/>
  <c r="G1618" i="4"/>
  <c r="H1617" i="4"/>
  <c r="I1617" i="4" s="1"/>
  <c r="J1617" i="4" s="1"/>
  <c r="J1619" i="6" l="1"/>
  <c r="K1618" i="6"/>
  <c r="L1618" i="6" s="1"/>
  <c r="M1617" i="6"/>
  <c r="N1617" i="6" s="1"/>
  <c r="K1617" i="4"/>
  <c r="L1617" i="4" s="1"/>
  <c r="M1617" i="4" s="1"/>
  <c r="N1617" i="4" s="1"/>
  <c r="M1616" i="4"/>
  <c r="N1616" i="4" s="1"/>
  <c r="G1619" i="4"/>
  <c r="H1618" i="4"/>
  <c r="I1618" i="4" s="1"/>
  <c r="J1618" i="4" s="1"/>
  <c r="K1619" i="6" l="1"/>
  <c r="L1619" i="6" s="1"/>
  <c r="J1620" i="6"/>
  <c r="M1618" i="6"/>
  <c r="N1618" i="6" s="1"/>
  <c r="K1618" i="4"/>
  <c r="L1618" i="4" s="1"/>
  <c r="M1618" i="4" s="1"/>
  <c r="N1618" i="4" s="1"/>
  <c r="G1620" i="4"/>
  <c r="H1619" i="4"/>
  <c r="I1619" i="4" s="1"/>
  <c r="J1619" i="4" s="1"/>
  <c r="K1620" i="6" l="1"/>
  <c r="L1620" i="6" s="1"/>
  <c r="J1621" i="6"/>
  <c r="M1619" i="6"/>
  <c r="N1619" i="6" s="1"/>
  <c r="K1619" i="4"/>
  <c r="L1619" i="4" s="1"/>
  <c r="M1619" i="4" s="1"/>
  <c r="N1619" i="4" s="1"/>
  <c r="G1621" i="4"/>
  <c r="H1620" i="4"/>
  <c r="I1620" i="4" s="1"/>
  <c r="J1620" i="4" s="1"/>
  <c r="M1620" i="6" l="1"/>
  <c r="N1620" i="6" s="1"/>
  <c r="J1622" i="6"/>
  <c r="K1621" i="6"/>
  <c r="L1621" i="6" s="1"/>
  <c r="K1620" i="4"/>
  <c r="L1620" i="4" s="1"/>
  <c r="M1620" i="4" s="1"/>
  <c r="N1620" i="4" s="1"/>
  <c r="G1622" i="4"/>
  <c r="H1621" i="4"/>
  <c r="I1621" i="4" s="1"/>
  <c r="J1621" i="4" s="1"/>
  <c r="M1621" i="6" l="1"/>
  <c r="N1621" i="6" s="1"/>
  <c r="K1622" i="6"/>
  <c r="L1622" i="6" s="1"/>
  <c r="J1623" i="6"/>
  <c r="K1621" i="4"/>
  <c r="L1621" i="4" s="1"/>
  <c r="G1623" i="4"/>
  <c r="H1622" i="4"/>
  <c r="I1622" i="4" s="1"/>
  <c r="J1622" i="4" s="1"/>
  <c r="M1622" i="6" l="1"/>
  <c r="N1622" i="6" s="1"/>
  <c r="K1623" i="6"/>
  <c r="L1623" i="6" s="1"/>
  <c r="M1623" i="6" s="1"/>
  <c r="N1623" i="6" s="1"/>
  <c r="J1624" i="6"/>
  <c r="K1622" i="4"/>
  <c r="L1622" i="4" s="1"/>
  <c r="M1622" i="4" s="1"/>
  <c r="N1622" i="4" s="1"/>
  <c r="M1621" i="4"/>
  <c r="N1621" i="4" s="1"/>
  <c r="G1624" i="4"/>
  <c r="H1623" i="4"/>
  <c r="I1623" i="4" s="1"/>
  <c r="J1623" i="4" s="1"/>
  <c r="J1625" i="6" l="1"/>
  <c r="K1624" i="6"/>
  <c r="L1624" i="6" s="1"/>
  <c r="K1623" i="4"/>
  <c r="L1623" i="4" s="1"/>
  <c r="M1623" i="4" s="1"/>
  <c r="N1623" i="4" s="1"/>
  <c r="G1625" i="4"/>
  <c r="H1624" i="4"/>
  <c r="I1624" i="4" s="1"/>
  <c r="J1624" i="4" s="1"/>
  <c r="M1624" i="6" l="1"/>
  <c r="N1624" i="6" s="1"/>
  <c r="J1626" i="6"/>
  <c r="L1625" i="6"/>
  <c r="K1625" i="6"/>
  <c r="K1624" i="4"/>
  <c r="L1624" i="4" s="1"/>
  <c r="M1624" i="4" s="1"/>
  <c r="N1624" i="4" s="1"/>
  <c r="G1626" i="4"/>
  <c r="H1625" i="4"/>
  <c r="I1625" i="4" s="1"/>
  <c r="J1625" i="4" s="1"/>
  <c r="K1626" i="6" l="1"/>
  <c r="L1626" i="6" s="1"/>
  <c r="J1627" i="6"/>
  <c r="M1625" i="6"/>
  <c r="N1625" i="6" s="1"/>
  <c r="K1625" i="4"/>
  <c r="L1625" i="4" s="1"/>
  <c r="G1627" i="4"/>
  <c r="H1626" i="4"/>
  <c r="I1626" i="4" s="1"/>
  <c r="J1626" i="4" s="1"/>
  <c r="M1626" i="6" l="1"/>
  <c r="N1626" i="6" s="1"/>
  <c r="K1627" i="6"/>
  <c r="L1627" i="6" s="1"/>
  <c r="J1628" i="6"/>
  <c r="K1626" i="4"/>
  <c r="L1626" i="4" s="1"/>
  <c r="M1626" i="4" s="1"/>
  <c r="N1626" i="4" s="1"/>
  <c r="M1625" i="4"/>
  <c r="N1625" i="4" s="1"/>
  <c r="G1628" i="4"/>
  <c r="H1627" i="4"/>
  <c r="I1627" i="4" s="1"/>
  <c r="J1627" i="4" s="1"/>
  <c r="K1628" i="6" l="1"/>
  <c r="L1628" i="6" s="1"/>
  <c r="J1629" i="6"/>
  <c r="M1627" i="6"/>
  <c r="N1627" i="6" s="1"/>
  <c r="K1627" i="4"/>
  <c r="L1627" i="4" s="1"/>
  <c r="G1629" i="4"/>
  <c r="H1628" i="4"/>
  <c r="I1628" i="4" s="1"/>
  <c r="J1628" i="4" s="1"/>
  <c r="M1628" i="6" l="1"/>
  <c r="N1628" i="6" s="1"/>
  <c r="J1630" i="6"/>
  <c r="L1629" i="6"/>
  <c r="K1629" i="6"/>
  <c r="K1628" i="4"/>
  <c r="L1628" i="4" s="1"/>
  <c r="M1627" i="4"/>
  <c r="N1627" i="4" s="1"/>
  <c r="G1630" i="4"/>
  <c r="H1629" i="4"/>
  <c r="I1629" i="4" s="1"/>
  <c r="J1629" i="4" s="1"/>
  <c r="J1631" i="6" l="1"/>
  <c r="K1630" i="6"/>
  <c r="L1630" i="6" s="1"/>
  <c r="M1629" i="6"/>
  <c r="N1629" i="6" s="1"/>
  <c r="K1629" i="4"/>
  <c r="L1629" i="4" s="1"/>
  <c r="M1629" i="4" s="1"/>
  <c r="N1629" i="4" s="1"/>
  <c r="M1628" i="4"/>
  <c r="N1628" i="4" s="1"/>
  <c r="G1631" i="4"/>
  <c r="H1630" i="4"/>
  <c r="I1630" i="4" s="1"/>
  <c r="J1630" i="4" s="1"/>
  <c r="K1631" i="6" l="1"/>
  <c r="L1631" i="6" s="1"/>
  <c r="J1632" i="6"/>
  <c r="M1630" i="6"/>
  <c r="N1630" i="6" s="1"/>
  <c r="K1630" i="4"/>
  <c r="L1630" i="4" s="1"/>
  <c r="M1630" i="4" s="1"/>
  <c r="N1630" i="4" s="1"/>
  <c r="G1632" i="4"/>
  <c r="H1631" i="4"/>
  <c r="I1631" i="4" s="1"/>
  <c r="J1631" i="4" s="1"/>
  <c r="M1631" i="6" l="1"/>
  <c r="N1631" i="6" s="1"/>
  <c r="K1632" i="6"/>
  <c r="L1632" i="6" s="1"/>
  <c r="J1633" i="6"/>
  <c r="K1631" i="4"/>
  <c r="L1631" i="4" s="1"/>
  <c r="M1631" i="4" s="1"/>
  <c r="N1631" i="4" s="1"/>
  <c r="G1633" i="4"/>
  <c r="H1632" i="4"/>
  <c r="I1632" i="4" s="1"/>
  <c r="J1632" i="4" s="1"/>
  <c r="J1634" i="6" l="1"/>
  <c r="K1633" i="6"/>
  <c r="L1633" i="6" s="1"/>
  <c r="M1632" i="6"/>
  <c r="N1632" i="6" s="1"/>
  <c r="K1632" i="4"/>
  <c r="L1632" i="4" s="1"/>
  <c r="M1632" i="4" s="1"/>
  <c r="N1632" i="4" s="1"/>
  <c r="G1634" i="4"/>
  <c r="H1633" i="4"/>
  <c r="I1633" i="4" s="1"/>
  <c r="J1633" i="4" s="1"/>
  <c r="M1633" i="6" l="1"/>
  <c r="N1633" i="6" s="1"/>
  <c r="J1635" i="6"/>
  <c r="K1634" i="6"/>
  <c r="L1634" i="6" s="1"/>
  <c r="K1633" i="4"/>
  <c r="L1633" i="4" s="1"/>
  <c r="M1633" i="4" s="1"/>
  <c r="N1633" i="4" s="1"/>
  <c r="G1635" i="4"/>
  <c r="H1634" i="4"/>
  <c r="I1634" i="4" s="1"/>
  <c r="J1634" i="4" s="1"/>
  <c r="M1634" i="6" l="1"/>
  <c r="N1634" i="6" s="1"/>
  <c r="K1635" i="6"/>
  <c r="L1635" i="6" s="1"/>
  <c r="J1636" i="6"/>
  <c r="K1634" i="4"/>
  <c r="L1634" i="4" s="1"/>
  <c r="G1636" i="4"/>
  <c r="H1635" i="4"/>
  <c r="I1635" i="4" s="1"/>
  <c r="J1635" i="4" s="1"/>
  <c r="M1635" i="6" l="1"/>
  <c r="N1635" i="6" s="1"/>
  <c r="K1636" i="6"/>
  <c r="L1636" i="6" s="1"/>
  <c r="J1637" i="6"/>
  <c r="K1635" i="4"/>
  <c r="L1635" i="4" s="1"/>
  <c r="M1634" i="4"/>
  <c r="N1634" i="4" s="1"/>
  <c r="G1637" i="4"/>
  <c r="H1636" i="4"/>
  <c r="I1636" i="4" s="1"/>
  <c r="J1636" i="4" s="1"/>
  <c r="J1638" i="6" l="1"/>
  <c r="K1637" i="6"/>
  <c r="L1637" i="6" s="1"/>
  <c r="M1636" i="6"/>
  <c r="N1636" i="6" s="1"/>
  <c r="K1636" i="4"/>
  <c r="L1636" i="4" s="1"/>
  <c r="M1636" i="4" s="1"/>
  <c r="N1636" i="4" s="1"/>
  <c r="M1635" i="4"/>
  <c r="N1635" i="4" s="1"/>
  <c r="G1638" i="4"/>
  <c r="H1637" i="4"/>
  <c r="I1637" i="4" s="1"/>
  <c r="J1637" i="4" s="1"/>
  <c r="J1639" i="6" l="1"/>
  <c r="K1638" i="6"/>
  <c r="L1638" i="6" s="1"/>
  <c r="M1637" i="6"/>
  <c r="N1637" i="6" s="1"/>
  <c r="K1637" i="4"/>
  <c r="L1637" i="4" s="1"/>
  <c r="M1637" i="4" s="1"/>
  <c r="N1637" i="4" s="1"/>
  <c r="G1639" i="4"/>
  <c r="H1638" i="4"/>
  <c r="I1638" i="4" s="1"/>
  <c r="J1638" i="4" s="1"/>
  <c r="K1639" i="6" l="1"/>
  <c r="L1639" i="6" s="1"/>
  <c r="J1640" i="6"/>
  <c r="M1638" i="6"/>
  <c r="N1638" i="6" s="1"/>
  <c r="K1638" i="4"/>
  <c r="L1638" i="4" s="1"/>
  <c r="M1638" i="4" s="1"/>
  <c r="N1638" i="4" s="1"/>
  <c r="G1640" i="4"/>
  <c r="H1639" i="4"/>
  <c r="I1639" i="4" s="1"/>
  <c r="J1639" i="4" s="1"/>
  <c r="M1639" i="6" l="1"/>
  <c r="N1639" i="6" s="1"/>
  <c r="K1640" i="6"/>
  <c r="L1640" i="6" s="1"/>
  <c r="J1641" i="6"/>
  <c r="K1639" i="4"/>
  <c r="L1639" i="4" s="1"/>
  <c r="G1641" i="4"/>
  <c r="H1640" i="4"/>
  <c r="I1640" i="4" s="1"/>
  <c r="J1640" i="4" s="1"/>
  <c r="J1642" i="6" l="1"/>
  <c r="K1641" i="6"/>
  <c r="L1641" i="6" s="1"/>
  <c r="M1640" i="6"/>
  <c r="N1640" i="6" s="1"/>
  <c r="K1640" i="4"/>
  <c r="L1640" i="4" s="1"/>
  <c r="M1639" i="4"/>
  <c r="N1639" i="4" s="1"/>
  <c r="G1642" i="4"/>
  <c r="H1641" i="4"/>
  <c r="I1641" i="4" s="1"/>
  <c r="J1641" i="4" s="1"/>
  <c r="J1643" i="6" l="1"/>
  <c r="K1642" i="6"/>
  <c r="L1642" i="6" s="1"/>
  <c r="M1641" i="6"/>
  <c r="N1641" i="6" s="1"/>
  <c r="K1641" i="4"/>
  <c r="L1641" i="4" s="1"/>
  <c r="M1640" i="4"/>
  <c r="N1640" i="4" s="1"/>
  <c r="G1643" i="4"/>
  <c r="H1642" i="4"/>
  <c r="I1642" i="4" s="1"/>
  <c r="J1642" i="4" s="1"/>
  <c r="M1642" i="6" l="1"/>
  <c r="N1642" i="6" s="1"/>
  <c r="K1643" i="6"/>
  <c r="L1643" i="6" s="1"/>
  <c r="J1644" i="6"/>
  <c r="K1642" i="4"/>
  <c r="L1642" i="4" s="1"/>
  <c r="M1642" i="4" s="1"/>
  <c r="N1642" i="4" s="1"/>
  <c r="M1641" i="4"/>
  <c r="N1641" i="4" s="1"/>
  <c r="G1644" i="4"/>
  <c r="H1643" i="4"/>
  <c r="I1643" i="4" s="1"/>
  <c r="J1643" i="4" s="1"/>
  <c r="M1643" i="6" l="1"/>
  <c r="N1643" i="6" s="1"/>
  <c r="K1644" i="6"/>
  <c r="L1644" i="6" s="1"/>
  <c r="M1644" i="6" s="1"/>
  <c r="N1644" i="6" s="1"/>
  <c r="J1645" i="6"/>
  <c r="K1643" i="4"/>
  <c r="L1643" i="4" s="1"/>
  <c r="G1645" i="4"/>
  <c r="H1644" i="4"/>
  <c r="I1644" i="4" s="1"/>
  <c r="J1644" i="4" s="1"/>
  <c r="J1646" i="6" l="1"/>
  <c r="K1645" i="6"/>
  <c r="L1645" i="6" s="1"/>
  <c r="K1644" i="4"/>
  <c r="L1644" i="4" s="1"/>
  <c r="M1643" i="4"/>
  <c r="N1643" i="4" s="1"/>
  <c r="G1646" i="4"/>
  <c r="H1645" i="4"/>
  <c r="I1645" i="4" s="1"/>
  <c r="J1645" i="4" s="1"/>
  <c r="M1645" i="6" l="1"/>
  <c r="N1645" i="6" s="1"/>
  <c r="J1647" i="6"/>
  <c r="K1646" i="6"/>
  <c r="L1646" i="6" s="1"/>
  <c r="K1645" i="4"/>
  <c r="L1645" i="4" s="1"/>
  <c r="M1645" i="4" s="1"/>
  <c r="N1645" i="4" s="1"/>
  <c r="M1644" i="4"/>
  <c r="N1644" i="4" s="1"/>
  <c r="G1647" i="4"/>
  <c r="H1646" i="4"/>
  <c r="I1646" i="4" s="1"/>
  <c r="J1646" i="4" s="1"/>
  <c r="M1646" i="6" l="1"/>
  <c r="N1646" i="6" s="1"/>
  <c r="K1647" i="6"/>
  <c r="L1647" i="6" s="1"/>
  <c r="J1648" i="6"/>
  <c r="K1646" i="4"/>
  <c r="L1646" i="4" s="1"/>
  <c r="M1646" i="4" s="1"/>
  <c r="N1646" i="4" s="1"/>
  <c r="G1648" i="4"/>
  <c r="H1647" i="4"/>
  <c r="I1647" i="4" s="1"/>
  <c r="J1647" i="4" s="1"/>
  <c r="M1647" i="6" l="1"/>
  <c r="N1647" i="6" s="1"/>
  <c r="K1648" i="6"/>
  <c r="L1648" i="6" s="1"/>
  <c r="J1649" i="6"/>
  <c r="K1647" i="4"/>
  <c r="L1647" i="4" s="1"/>
  <c r="G1649" i="4"/>
  <c r="H1648" i="4"/>
  <c r="I1648" i="4" s="1"/>
  <c r="J1648" i="4" s="1"/>
  <c r="J1650" i="6" l="1"/>
  <c r="K1649" i="6"/>
  <c r="L1649" i="6" s="1"/>
  <c r="M1648" i="6"/>
  <c r="N1648" i="6" s="1"/>
  <c r="K1648" i="4"/>
  <c r="L1648" i="4" s="1"/>
  <c r="M1647" i="4"/>
  <c r="N1647" i="4" s="1"/>
  <c r="G1650" i="4"/>
  <c r="H1649" i="4"/>
  <c r="I1649" i="4" s="1"/>
  <c r="J1649" i="4" s="1"/>
  <c r="J1651" i="6" l="1"/>
  <c r="K1650" i="6"/>
  <c r="L1650" i="6" s="1"/>
  <c r="M1649" i="6"/>
  <c r="N1649" i="6" s="1"/>
  <c r="K1649" i="4"/>
  <c r="L1649" i="4" s="1"/>
  <c r="M1649" i="4" s="1"/>
  <c r="N1649" i="4" s="1"/>
  <c r="M1648" i="4"/>
  <c r="N1648" i="4" s="1"/>
  <c r="G1651" i="4"/>
  <c r="H1650" i="4"/>
  <c r="I1650" i="4" s="1"/>
  <c r="J1650" i="4" s="1"/>
  <c r="K1651" i="6" l="1"/>
  <c r="L1651" i="6"/>
  <c r="J1652" i="6"/>
  <c r="M1650" i="6"/>
  <c r="N1650" i="6" s="1"/>
  <c r="K1650" i="4"/>
  <c r="L1650" i="4" s="1"/>
  <c r="M1650" i="4" s="1"/>
  <c r="N1650" i="4" s="1"/>
  <c r="G1652" i="4"/>
  <c r="H1651" i="4"/>
  <c r="I1651" i="4" s="1"/>
  <c r="J1651" i="4" s="1"/>
  <c r="M1651" i="6" l="1"/>
  <c r="N1651" i="6" s="1"/>
  <c r="K1652" i="6"/>
  <c r="L1652" i="6" s="1"/>
  <c r="J1653" i="6"/>
  <c r="K1651" i="4"/>
  <c r="L1651" i="4" s="1"/>
  <c r="G1653" i="4"/>
  <c r="H1652" i="4"/>
  <c r="I1652" i="4" s="1"/>
  <c r="J1652" i="4" s="1"/>
  <c r="J1654" i="6" l="1"/>
  <c r="K1653" i="6"/>
  <c r="L1653" i="6" s="1"/>
  <c r="M1653" i="6" s="1"/>
  <c r="N1653" i="6" s="1"/>
  <c r="M1652" i="6"/>
  <c r="N1652" i="6" s="1"/>
  <c r="K1652" i="4"/>
  <c r="L1652" i="4" s="1"/>
  <c r="M1651" i="4"/>
  <c r="N1651" i="4" s="1"/>
  <c r="G1654" i="4"/>
  <c r="H1653" i="4"/>
  <c r="I1653" i="4" s="1"/>
  <c r="J1653" i="4" s="1"/>
  <c r="J1655" i="6" l="1"/>
  <c r="K1654" i="6"/>
  <c r="L1654" i="6" s="1"/>
  <c r="M1654" i="6" s="1"/>
  <c r="N1654" i="6" s="1"/>
  <c r="K1653" i="4"/>
  <c r="L1653" i="4" s="1"/>
  <c r="M1653" i="4" s="1"/>
  <c r="N1653" i="4" s="1"/>
  <c r="M1652" i="4"/>
  <c r="N1652" i="4" s="1"/>
  <c r="G1655" i="4"/>
  <c r="H1654" i="4"/>
  <c r="I1654" i="4" s="1"/>
  <c r="J1654" i="4" s="1"/>
  <c r="K1655" i="6" l="1"/>
  <c r="L1655" i="6" s="1"/>
  <c r="J1656" i="6"/>
  <c r="K1654" i="4"/>
  <c r="L1654" i="4" s="1"/>
  <c r="M1654" i="4" s="1"/>
  <c r="N1654" i="4" s="1"/>
  <c r="G1656" i="4"/>
  <c r="H1655" i="4"/>
  <c r="I1655" i="4" s="1"/>
  <c r="J1655" i="4" s="1"/>
  <c r="M1655" i="6" l="1"/>
  <c r="N1655" i="6" s="1"/>
  <c r="K1656" i="6"/>
  <c r="L1656" i="6" s="1"/>
  <c r="J1657" i="6"/>
  <c r="K1655" i="4"/>
  <c r="L1655" i="4" s="1"/>
  <c r="G1657" i="4"/>
  <c r="H1656" i="4"/>
  <c r="I1656" i="4" s="1"/>
  <c r="J1656" i="4" s="1"/>
  <c r="J1658" i="6" l="1"/>
  <c r="K1657" i="6"/>
  <c r="L1657" i="6" s="1"/>
  <c r="M1657" i="6" s="1"/>
  <c r="N1657" i="6" s="1"/>
  <c r="M1656" i="6"/>
  <c r="N1656" i="6" s="1"/>
  <c r="K1656" i="4"/>
  <c r="L1656" i="4" s="1"/>
  <c r="M1655" i="4"/>
  <c r="N1655" i="4" s="1"/>
  <c r="G1658" i="4"/>
  <c r="H1657" i="4"/>
  <c r="I1657" i="4" s="1"/>
  <c r="J1657" i="4" s="1"/>
  <c r="J1659" i="6" l="1"/>
  <c r="K1658" i="6"/>
  <c r="L1658" i="6" s="1"/>
  <c r="M1658" i="6" s="1"/>
  <c r="N1658" i="6" s="1"/>
  <c r="K1657" i="4"/>
  <c r="L1657" i="4" s="1"/>
  <c r="M1657" i="4" s="1"/>
  <c r="N1657" i="4" s="1"/>
  <c r="M1656" i="4"/>
  <c r="N1656" i="4" s="1"/>
  <c r="G1659" i="4"/>
  <c r="H1658" i="4"/>
  <c r="I1658" i="4" s="1"/>
  <c r="J1658" i="4" s="1"/>
  <c r="K1659" i="6" l="1"/>
  <c r="L1659" i="6"/>
  <c r="M1659" i="6" s="1"/>
  <c r="N1659" i="6" s="1"/>
  <c r="J1660" i="6"/>
  <c r="K1658" i="4"/>
  <c r="L1658" i="4" s="1"/>
  <c r="M1658" i="4" s="1"/>
  <c r="N1658" i="4" s="1"/>
  <c r="G1660" i="4"/>
  <c r="H1659" i="4"/>
  <c r="I1659" i="4" s="1"/>
  <c r="J1659" i="4" s="1"/>
  <c r="K1660" i="6" l="1"/>
  <c r="L1660" i="6" s="1"/>
  <c r="J1661" i="6"/>
  <c r="K1659" i="4"/>
  <c r="L1659" i="4" s="1"/>
  <c r="G1661" i="4"/>
  <c r="H1660" i="4"/>
  <c r="I1660" i="4" s="1"/>
  <c r="J1660" i="4" s="1"/>
  <c r="M1660" i="6" l="1"/>
  <c r="N1660" i="6" s="1"/>
  <c r="J1662" i="6"/>
  <c r="K1661" i="6"/>
  <c r="L1661" i="6" s="1"/>
  <c r="K1660" i="4"/>
  <c r="L1660" i="4" s="1"/>
  <c r="M1659" i="4"/>
  <c r="N1659" i="4" s="1"/>
  <c r="G1662" i="4"/>
  <c r="H1661" i="4"/>
  <c r="I1661" i="4" s="1"/>
  <c r="J1661" i="4" s="1"/>
  <c r="M1661" i="6" l="1"/>
  <c r="N1661" i="6" s="1"/>
  <c r="J1663" i="6"/>
  <c r="K1662" i="6"/>
  <c r="L1662" i="6" s="1"/>
  <c r="K1661" i="4"/>
  <c r="L1661" i="4" s="1"/>
  <c r="M1661" i="4" s="1"/>
  <c r="N1661" i="4" s="1"/>
  <c r="M1660" i="4"/>
  <c r="N1660" i="4" s="1"/>
  <c r="G1663" i="4"/>
  <c r="H1662" i="4"/>
  <c r="I1662" i="4" s="1"/>
  <c r="J1662" i="4" s="1"/>
  <c r="M1662" i="6" l="1"/>
  <c r="N1662" i="6" s="1"/>
  <c r="K1663" i="6"/>
  <c r="L1663" i="6" s="1"/>
  <c r="J1664" i="6"/>
  <c r="K1662" i="4"/>
  <c r="L1662" i="4" s="1"/>
  <c r="M1662" i="4" s="1"/>
  <c r="N1662" i="4" s="1"/>
  <c r="G1664" i="4"/>
  <c r="H1663" i="4"/>
  <c r="I1663" i="4" s="1"/>
  <c r="J1663" i="4" s="1"/>
  <c r="M1663" i="6" l="1"/>
  <c r="N1663" i="6" s="1"/>
  <c r="K1664" i="6"/>
  <c r="L1664" i="6" s="1"/>
  <c r="J1665" i="6"/>
  <c r="K1663" i="4"/>
  <c r="L1663" i="4" s="1"/>
  <c r="G1665" i="4"/>
  <c r="H1664" i="4"/>
  <c r="I1664" i="4" s="1"/>
  <c r="J1664" i="4" s="1"/>
  <c r="J1666" i="6" l="1"/>
  <c r="K1665" i="6"/>
  <c r="L1665" i="6" s="1"/>
  <c r="M1664" i="6"/>
  <c r="N1664" i="6" s="1"/>
  <c r="K1664" i="4"/>
  <c r="L1664" i="4" s="1"/>
  <c r="M1663" i="4"/>
  <c r="N1663" i="4" s="1"/>
  <c r="G1666" i="4"/>
  <c r="H1665" i="4"/>
  <c r="I1665" i="4" s="1"/>
  <c r="J1665" i="4" s="1"/>
  <c r="J1667" i="6" l="1"/>
  <c r="K1666" i="6"/>
  <c r="L1666" i="6" s="1"/>
  <c r="M1665" i="6"/>
  <c r="N1665" i="6" s="1"/>
  <c r="K1665" i="4"/>
  <c r="L1665" i="4" s="1"/>
  <c r="M1664" i="4"/>
  <c r="N1664" i="4" s="1"/>
  <c r="G1667" i="4"/>
  <c r="H1666" i="4"/>
  <c r="I1666" i="4" s="1"/>
  <c r="J1666" i="4" s="1"/>
  <c r="K1667" i="6" l="1"/>
  <c r="L1667" i="6"/>
  <c r="J1668" i="6"/>
  <c r="M1666" i="6"/>
  <c r="N1666" i="6" s="1"/>
  <c r="K1666" i="4"/>
  <c r="L1666" i="4" s="1"/>
  <c r="M1666" i="4" s="1"/>
  <c r="N1666" i="4" s="1"/>
  <c r="M1665" i="4"/>
  <c r="N1665" i="4" s="1"/>
  <c r="G1668" i="4"/>
  <c r="H1667" i="4"/>
  <c r="I1667" i="4" s="1"/>
  <c r="J1667" i="4" s="1"/>
  <c r="K1668" i="6" l="1"/>
  <c r="L1668" i="6" s="1"/>
  <c r="J1669" i="6"/>
  <c r="M1667" i="6"/>
  <c r="N1667" i="6" s="1"/>
  <c r="K1667" i="4"/>
  <c r="L1667" i="4" s="1"/>
  <c r="G1669" i="4"/>
  <c r="H1668" i="4"/>
  <c r="I1668" i="4" s="1"/>
  <c r="J1668" i="4" s="1"/>
  <c r="M1668" i="6" l="1"/>
  <c r="N1668" i="6" s="1"/>
  <c r="K1669" i="6"/>
  <c r="L1669" i="6" s="1"/>
  <c r="J1670" i="6"/>
  <c r="K1668" i="4"/>
  <c r="L1668" i="4" s="1"/>
  <c r="M1667" i="4"/>
  <c r="N1667" i="4" s="1"/>
  <c r="G1670" i="4"/>
  <c r="H1669" i="4"/>
  <c r="I1669" i="4" s="1"/>
  <c r="J1669" i="4" s="1"/>
  <c r="M1669" i="6" l="1"/>
  <c r="N1669" i="6" s="1"/>
  <c r="J1671" i="6"/>
  <c r="K1670" i="6"/>
  <c r="L1670" i="6" s="1"/>
  <c r="K1669" i="4"/>
  <c r="L1669" i="4" s="1"/>
  <c r="M1668" i="4"/>
  <c r="N1668" i="4" s="1"/>
  <c r="G1671" i="4"/>
  <c r="H1670" i="4"/>
  <c r="I1670" i="4" s="1"/>
  <c r="J1670" i="4" s="1"/>
  <c r="J1672" i="6" l="1"/>
  <c r="K1671" i="6"/>
  <c r="L1671" i="6" s="1"/>
  <c r="M1670" i="6"/>
  <c r="N1670" i="6" s="1"/>
  <c r="K1670" i="4"/>
  <c r="L1670" i="4" s="1"/>
  <c r="M1669" i="4"/>
  <c r="N1669" i="4" s="1"/>
  <c r="G1672" i="4"/>
  <c r="H1671" i="4"/>
  <c r="I1671" i="4" s="1"/>
  <c r="J1671" i="4" s="1"/>
  <c r="M1671" i="6" l="1"/>
  <c r="N1671" i="6" s="1"/>
  <c r="J1673" i="6"/>
  <c r="K1672" i="6"/>
  <c r="L1672" i="6" s="1"/>
  <c r="K1671" i="4"/>
  <c r="L1671" i="4" s="1"/>
  <c r="M1671" i="4" s="1"/>
  <c r="N1671" i="4" s="1"/>
  <c r="M1670" i="4"/>
  <c r="N1670" i="4" s="1"/>
  <c r="G1673" i="4"/>
  <c r="H1672" i="4"/>
  <c r="I1672" i="4" s="1"/>
  <c r="J1672" i="4" s="1"/>
  <c r="M1672" i="6" l="1"/>
  <c r="N1672" i="6" s="1"/>
  <c r="K1673" i="6"/>
  <c r="L1673" i="6" s="1"/>
  <c r="J1674" i="6"/>
  <c r="K1672" i="4"/>
  <c r="L1672" i="4" s="1"/>
  <c r="M1672" i="4" s="1"/>
  <c r="N1672" i="4" s="1"/>
  <c r="G1674" i="4"/>
  <c r="H1673" i="4"/>
  <c r="I1673" i="4" s="1"/>
  <c r="J1673" i="4" s="1"/>
  <c r="M1673" i="6" l="1"/>
  <c r="N1673" i="6" s="1"/>
  <c r="K1674" i="6"/>
  <c r="L1674" i="6" s="1"/>
  <c r="M1674" i="6" s="1"/>
  <c r="N1674" i="6" s="1"/>
  <c r="J1675" i="6"/>
  <c r="K1673" i="4"/>
  <c r="L1673" i="4" s="1"/>
  <c r="G1675" i="4"/>
  <c r="H1674" i="4"/>
  <c r="I1674" i="4" s="1"/>
  <c r="J1674" i="4" s="1"/>
  <c r="J1676" i="6" l="1"/>
  <c r="K1675" i="6"/>
  <c r="L1675" i="6" s="1"/>
  <c r="K1674" i="4"/>
  <c r="L1674" i="4" s="1"/>
  <c r="M1674" i="4" s="1"/>
  <c r="N1674" i="4" s="1"/>
  <c r="M1673" i="4"/>
  <c r="N1673" i="4" s="1"/>
  <c r="G1676" i="4"/>
  <c r="H1675" i="4"/>
  <c r="I1675" i="4" s="1"/>
  <c r="J1675" i="4" s="1"/>
  <c r="M1675" i="6" l="1"/>
  <c r="N1675" i="6" s="1"/>
  <c r="J1677" i="6"/>
  <c r="K1676" i="6"/>
  <c r="L1676" i="6" s="1"/>
  <c r="K1675" i="4"/>
  <c r="L1675" i="4" s="1"/>
  <c r="G1677" i="4"/>
  <c r="H1676" i="4"/>
  <c r="I1676" i="4" s="1"/>
  <c r="J1676" i="4" s="1"/>
  <c r="M1676" i="6" l="1"/>
  <c r="N1676" i="6" s="1"/>
  <c r="K1677" i="6"/>
  <c r="L1677" i="6" s="1"/>
  <c r="J1678" i="6"/>
  <c r="K1676" i="4"/>
  <c r="L1676" i="4" s="1"/>
  <c r="M1675" i="4"/>
  <c r="N1675" i="4" s="1"/>
  <c r="G1678" i="4"/>
  <c r="H1677" i="4"/>
  <c r="I1677" i="4" s="1"/>
  <c r="J1677" i="4" s="1"/>
  <c r="M1677" i="6" l="1"/>
  <c r="N1677" i="6" s="1"/>
  <c r="K1678" i="6"/>
  <c r="L1678" i="6" s="1"/>
  <c r="J1679" i="6"/>
  <c r="K1677" i="4"/>
  <c r="L1677" i="4" s="1"/>
  <c r="M1677" i="4" s="1"/>
  <c r="N1677" i="4" s="1"/>
  <c r="M1676" i="4"/>
  <c r="N1676" i="4" s="1"/>
  <c r="G1679" i="4"/>
  <c r="H1678" i="4"/>
  <c r="I1678" i="4" s="1"/>
  <c r="J1678" i="4" s="1"/>
  <c r="J1680" i="6" l="1"/>
  <c r="K1679" i="6"/>
  <c r="L1679" i="6" s="1"/>
  <c r="M1678" i="6"/>
  <c r="N1678" i="6" s="1"/>
  <c r="K1678" i="4"/>
  <c r="L1678" i="4" s="1"/>
  <c r="M1678" i="4" s="1"/>
  <c r="N1678" i="4" s="1"/>
  <c r="G1680" i="4"/>
  <c r="H1679" i="4"/>
  <c r="I1679" i="4" s="1"/>
  <c r="J1679" i="4" s="1"/>
  <c r="M1679" i="6" l="1"/>
  <c r="N1679" i="6" s="1"/>
  <c r="J1681" i="6"/>
  <c r="K1680" i="6"/>
  <c r="L1680" i="6" s="1"/>
  <c r="K1679" i="4"/>
  <c r="L1679" i="4" s="1"/>
  <c r="M1679" i="4" s="1"/>
  <c r="N1679" i="4" s="1"/>
  <c r="G1681" i="4"/>
  <c r="H1680" i="4"/>
  <c r="I1680" i="4" s="1"/>
  <c r="J1680" i="4" s="1"/>
  <c r="M1680" i="6" l="1"/>
  <c r="N1680" i="6" s="1"/>
  <c r="K1681" i="6"/>
  <c r="L1681" i="6" s="1"/>
  <c r="J1682" i="6"/>
  <c r="K1680" i="4"/>
  <c r="L1680" i="4" s="1"/>
  <c r="G1682" i="4"/>
  <c r="H1681" i="4"/>
  <c r="I1681" i="4" s="1"/>
  <c r="J1681" i="4" s="1"/>
  <c r="M1681" i="6" l="1"/>
  <c r="N1681" i="6" s="1"/>
  <c r="J1683" i="6"/>
  <c r="K1682" i="6"/>
  <c r="L1682" i="6" s="1"/>
  <c r="M1682" i="6" s="1"/>
  <c r="N1682" i="6" s="1"/>
  <c r="K1681" i="4"/>
  <c r="L1681" i="4" s="1"/>
  <c r="M1681" i="4" s="1"/>
  <c r="N1681" i="4" s="1"/>
  <c r="M1680" i="4"/>
  <c r="N1680" i="4" s="1"/>
  <c r="G1683" i="4"/>
  <c r="H1682" i="4"/>
  <c r="I1682" i="4" s="1"/>
  <c r="J1682" i="4" s="1"/>
  <c r="J1684" i="6" l="1"/>
  <c r="K1683" i="6"/>
  <c r="L1683" i="6" s="1"/>
  <c r="K1682" i="4"/>
  <c r="L1682" i="4" s="1"/>
  <c r="M1682" i="4" s="1"/>
  <c r="N1682" i="4" s="1"/>
  <c r="G1684" i="4"/>
  <c r="H1683" i="4"/>
  <c r="I1683" i="4" s="1"/>
  <c r="J1683" i="4" s="1"/>
  <c r="M1683" i="6" l="1"/>
  <c r="N1683" i="6" s="1"/>
  <c r="J1685" i="6"/>
  <c r="K1684" i="6"/>
  <c r="L1684" i="6" s="1"/>
  <c r="K1683" i="4"/>
  <c r="L1683" i="4" s="1"/>
  <c r="G1685" i="4"/>
  <c r="H1684" i="4"/>
  <c r="I1684" i="4" s="1"/>
  <c r="J1684" i="4" s="1"/>
  <c r="K1685" i="6" l="1"/>
  <c r="L1685" i="6" s="1"/>
  <c r="J1686" i="6"/>
  <c r="M1684" i="6"/>
  <c r="N1684" i="6" s="1"/>
  <c r="K1684" i="4"/>
  <c r="L1684" i="4" s="1"/>
  <c r="M1684" i="4" s="1"/>
  <c r="N1684" i="4" s="1"/>
  <c r="M1683" i="4"/>
  <c r="N1683" i="4" s="1"/>
  <c r="G1686" i="4"/>
  <c r="H1685" i="4"/>
  <c r="I1685" i="4" s="1"/>
  <c r="J1685" i="4" s="1"/>
  <c r="M1685" i="6" l="1"/>
  <c r="N1685" i="6" s="1"/>
  <c r="K1686" i="6"/>
  <c r="L1686" i="6" s="1"/>
  <c r="J1687" i="6"/>
  <c r="K1685" i="4"/>
  <c r="L1685" i="4" s="1"/>
  <c r="G1687" i="4"/>
  <c r="H1686" i="4"/>
  <c r="I1686" i="4" s="1"/>
  <c r="J1686" i="4" s="1"/>
  <c r="J1688" i="6" l="1"/>
  <c r="K1687" i="6"/>
  <c r="L1687" i="6" s="1"/>
  <c r="M1686" i="6"/>
  <c r="N1686" i="6" s="1"/>
  <c r="K1686" i="4"/>
  <c r="L1686" i="4" s="1"/>
  <c r="M1686" i="4" s="1"/>
  <c r="N1686" i="4" s="1"/>
  <c r="M1685" i="4"/>
  <c r="N1685" i="4" s="1"/>
  <c r="G1688" i="4"/>
  <c r="H1687" i="4"/>
  <c r="I1687" i="4" s="1"/>
  <c r="J1687" i="4" s="1"/>
  <c r="J1689" i="6" l="1"/>
  <c r="K1688" i="6"/>
  <c r="L1688" i="6" s="1"/>
  <c r="M1688" i="6" s="1"/>
  <c r="N1688" i="6" s="1"/>
  <c r="M1687" i="6"/>
  <c r="N1687" i="6" s="1"/>
  <c r="K1687" i="4"/>
  <c r="L1687" i="4" s="1"/>
  <c r="G1689" i="4"/>
  <c r="H1688" i="4"/>
  <c r="I1688" i="4" s="1"/>
  <c r="J1688" i="4" s="1"/>
  <c r="K1689" i="6" l="1"/>
  <c r="L1689" i="6" s="1"/>
  <c r="J1690" i="6"/>
  <c r="K1688" i="4"/>
  <c r="L1688" i="4" s="1"/>
  <c r="M1687" i="4"/>
  <c r="N1687" i="4" s="1"/>
  <c r="G1690" i="4"/>
  <c r="H1689" i="4"/>
  <c r="I1689" i="4" s="1"/>
  <c r="J1689" i="4" s="1"/>
  <c r="M1689" i="6" l="1"/>
  <c r="N1689" i="6" s="1"/>
  <c r="K1690" i="6"/>
  <c r="L1690" i="6" s="1"/>
  <c r="M1690" i="6" s="1"/>
  <c r="N1690" i="6" s="1"/>
  <c r="J1691" i="6"/>
  <c r="K1689" i="4"/>
  <c r="L1689" i="4" s="1"/>
  <c r="M1688" i="4"/>
  <c r="N1688" i="4" s="1"/>
  <c r="G1691" i="4"/>
  <c r="H1690" i="4"/>
  <c r="I1690" i="4" s="1"/>
  <c r="J1690" i="4" s="1"/>
  <c r="J1692" i="6" l="1"/>
  <c r="K1691" i="6"/>
  <c r="L1691" i="6" s="1"/>
  <c r="K1690" i="4"/>
  <c r="L1690" i="4" s="1"/>
  <c r="M1690" i="4" s="1"/>
  <c r="N1690" i="4" s="1"/>
  <c r="M1689" i="4"/>
  <c r="N1689" i="4" s="1"/>
  <c r="G1692" i="4"/>
  <c r="H1691" i="4"/>
  <c r="I1691" i="4" s="1"/>
  <c r="J1691" i="4" s="1"/>
  <c r="M1691" i="6" l="1"/>
  <c r="N1691" i="6" s="1"/>
  <c r="J1693" i="6"/>
  <c r="K1692" i="6"/>
  <c r="L1692" i="6" s="1"/>
  <c r="K1691" i="4"/>
  <c r="L1691" i="4" s="1"/>
  <c r="G1693" i="4"/>
  <c r="H1692" i="4"/>
  <c r="I1692" i="4" s="1"/>
  <c r="J1692" i="4" s="1"/>
  <c r="M1692" i="6" l="1"/>
  <c r="N1692" i="6" s="1"/>
  <c r="K1693" i="6"/>
  <c r="L1693" i="6" s="1"/>
  <c r="J1694" i="6"/>
  <c r="K1692" i="4"/>
  <c r="L1692" i="4" s="1"/>
  <c r="M1691" i="4"/>
  <c r="N1691" i="4" s="1"/>
  <c r="G1694" i="4"/>
  <c r="H1693" i="4"/>
  <c r="I1693" i="4" s="1"/>
  <c r="J1693" i="4" s="1"/>
  <c r="M1693" i="6" l="1"/>
  <c r="N1693" i="6" s="1"/>
  <c r="K1694" i="6"/>
  <c r="L1694" i="6" s="1"/>
  <c r="J1695" i="6"/>
  <c r="K1693" i="4"/>
  <c r="L1693" i="4" s="1"/>
  <c r="M1693" i="4" s="1"/>
  <c r="N1693" i="4" s="1"/>
  <c r="M1692" i="4"/>
  <c r="N1692" i="4" s="1"/>
  <c r="G1695" i="4"/>
  <c r="H1694" i="4"/>
  <c r="I1694" i="4" s="1"/>
  <c r="J1694" i="4" s="1"/>
  <c r="J1696" i="6" l="1"/>
  <c r="K1695" i="6"/>
  <c r="L1695" i="6" s="1"/>
  <c r="M1694" i="6"/>
  <c r="N1694" i="6" s="1"/>
  <c r="K1694" i="4"/>
  <c r="L1694" i="4" s="1"/>
  <c r="M1694" i="4" s="1"/>
  <c r="N1694" i="4" s="1"/>
  <c r="G1696" i="4"/>
  <c r="H1695" i="4"/>
  <c r="I1695" i="4" s="1"/>
  <c r="J1695" i="4" s="1"/>
  <c r="J1697" i="6" l="1"/>
  <c r="K1696" i="6"/>
  <c r="L1696" i="6" s="1"/>
  <c r="M1695" i="6"/>
  <c r="N1695" i="6" s="1"/>
  <c r="K1695" i="4"/>
  <c r="L1695" i="4" s="1"/>
  <c r="G1697" i="4"/>
  <c r="H1696" i="4"/>
  <c r="I1696" i="4" s="1"/>
  <c r="J1696" i="4" s="1"/>
  <c r="K1697" i="6" l="1"/>
  <c r="L1697" i="6" s="1"/>
  <c r="J1698" i="6"/>
  <c r="M1696" i="6"/>
  <c r="N1696" i="6" s="1"/>
  <c r="K1696" i="4"/>
  <c r="L1696" i="4" s="1"/>
  <c r="M1695" i="4"/>
  <c r="N1695" i="4" s="1"/>
  <c r="G1698" i="4"/>
  <c r="H1697" i="4"/>
  <c r="I1697" i="4" s="1"/>
  <c r="J1697" i="4" s="1"/>
  <c r="M1697" i="6" l="1"/>
  <c r="N1697" i="6" s="1"/>
  <c r="K1698" i="6"/>
  <c r="L1698" i="6" s="1"/>
  <c r="M1698" i="6" s="1"/>
  <c r="N1698" i="6" s="1"/>
  <c r="J1699" i="6"/>
  <c r="K1697" i="4"/>
  <c r="L1697" i="4" s="1"/>
  <c r="M1697" i="4" s="1"/>
  <c r="N1697" i="4" s="1"/>
  <c r="M1696" i="4"/>
  <c r="N1696" i="4" s="1"/>
  <c r="G1699" i="4"/>
  <c r="H1698" i="4"/>
  <c r="I1698" i="4" s="1"/>
  <c r="J1698" i="4" s="1"/>
  <c r="J1700" i="6" l="1"/>
  <c r="K1699" i="6"/>
  <c r="L1699" i="6" s="1"/>
  <c r="K1698" i="4"/>
  <c r="L1698" i="4" s="1"/>
  <c r="M1698" i="4" s="1"/>
  <c r="N1698" i="4" s="1"/>
  <c r="G1700" i="4"/>
  <c r="H1699" i="4"/>
  <c r="I1699" i="4" s="1"/>
  <c r="J1699" i="4" s="1"/>
  <c r="M1699" i="6" l="1"/>
  <c r="N1699" i="6" s="1"/>
  <c r="J1701" i="6"/>
  <c r="K1700" i="6"/>
  <c r="L1700" i="6" s="1"/>
  <c r="K1699" i="4"/>
  <c r="L1699" i="4" s="1"/>
  <c r="G1701" i="4"/>
  <c r="H1700" i="4"/>
  <c r="I1700" i="4" s="1"/>
  <c r="J1700" i="4" s="1"/>
  <c r="M1700" i="6" l="1"/>
  <c r="N1700" i="6" s="1"/>
  <c r="K1701" i="6"/>
  <c r="L1701" i="6" s="1"/>
  <c r="J1702" i="6"/>
  <c r="K1700" i="4"/>
  <c r="L1700" i="4" s="1"/>
  <c r="M1699" i="4"/>
  <c r="N1699" i="4" s="1"/>
  <c r="G1702" i="4"/>
  <c r="H1701" i="4"/>
  <c r="I1701" i="4" s="1"/>
  <c r="J1701" i="4" s="1"/>
  <c r="M1701" i="6" l="1"/>
  <c r="N1701" i="6" s="1"/>
  <c r="K1702" i="6"/>
  <c r="L1702" i="6" s="1"/>
  <c r="M1702" i="6" s="1"/>
  <c r="N1702" i="6" s="1"/>
  <c r="J1703" i="6"/>
  <c r="K1701" i="4"/>
  <c r="L1701" i="4" s="1"/>
  <c r="M1700" i="4"/>
  <c r="N1700" i="4" s="1"/>
  <c r="G1703" i="4"/>
  <c r="H1702" i="4"/>
  <c r="I1702" i="4" s="1"/>
  <c r="J1702" i="4" s="1"/>
  <c r="J1704" i="6" l="1"/>
  <c r="K1703" i="6"/>
  <c r="L1703" i="6" s="1"/>
  <c r="K1702" i="4"/>
  <c r="L1702" i="4" s="1"/>
  <c r="M1701" i="4"/>
  <c r="N1701" i="4" s="1"/>
  <c r="G1704" i="4"/>
  <c r="H1703" i="4"/>
  <c r="I1703" i="4" s="1"/>
  <c r="J1703" i="4" s="1"/>
  <c r="M1703" i="6" l="1"/>
  <c r="N1703" i="6" s="1"/>
  <c r="J1705" i="6"/>
  <c r="K1704" i="6"/>
  <c r="L1704" i="6" s="1"/>
  <c r="K1703" i="4"/>
  <c r="L1703" i="4" s="1"/>
  <c r="M1702" i="4"/>
  <c r="N1702" i="4" s="1"/>
  <c r="G1705" i="4"/>
  <c r="H1704" i="4"/>
  <c r="I1704" i="4" s="1"/>
  <c r="J1704" i="4" s="1"/>
  <c r="M1704" i="6" l="1"/>
  <c r="N1704" i="6" s="1"/>
  <c r="K1705" i="6"/>
  <c r="L1705" i="6" s="1"/>
  <c r="J1706" i="6"/>
  <c r="K1704" i="4"/>
  <c r="L1704" i="4" s="1"/>
  <c r="M1704" i="4" s="1"/>
  <c r="N1704" i="4" s="1"/>
  <c r="M1703" i="4"/>
  <c r="N1703" i="4" s="1"/>
  <c r="G1706" i="4"/>
  <c r="H1705" i="4"/>
  <c r="I1705" i="4" s="1"/>
  <c r="J1705" i="4" s="1"/>
  <c r="M1705" i="6" l="1"/>
  <c r="N1705" i="6" s="1"/>
  <c r="K1706" i="6"/>
  <c r="L1706" i="6" s="1"/>
  <c r="M1706" i="6" s="1"/>
  <c r="N1706" i="6" s="1"/>
  <c r="J1707" i="6"/>
  <c r="K1705" i="4"/>
  <c r="L1705" i="4" s="1"/>
  <c r="G1707" i="4"/>
  <c r="H1706" i="4"/>
  <c r="I1706" i="4" s="1"/>
  <c r="J1706" i="4" s="1"/>
  <c r="J1708" i="6" l="1"/>
  <c r="K1707" i="6"/>
  <c r="L1707" i="6" s="1"/>
  <c r="K1706" i="4"/>
  <c r="L1706" i="4" s="1"/>
  <c r="M1705" i="4"/>
  <c r="N1705" i="4" s="1"/>
  <c r="G1708" i="4"/>
  <c r="H1707" i="4"/>
  <c r="I1707" i="4" s="1"/>
  <c r="J1707" i="4" s="1"/>
  <c r="M1707" i="6" l="1"/>
  <c r="N1707" i="6" s="1"/>
  <c r="J1709" i="6"/>
  <c r="K1708" i="6"/>
  <c r="L1708" i="6" s="1"/>
  <c r="K1707" i="4"/>
  <c r="L1707" i="4" s="1"/>
  <c r="M1707" i="4" s="1"/>
  <c r="N1707" i="4" s="1"/>
  <c r="M1706" i="4"/>
  <c r="N1706" i="4" s="1"/>
  <c r="G1709" i="4"/>
  <c r="H1708" i="4"/>
  <c r="I1708" i="4" s="1"/>
  <c r="J1708" i="4" s="1"/>
  <c r="M1708" i="6" l="1"/>
  <c r="N1708" i="6" s="1"/>
  <c r="K1709" i="6"/>
  <c r="L1709" i="6" s="1"/>
  <c r="J1710" i="6"/>
  <c r="K1708" i="4"/>
  <c r="L1708" i="4" s="1"/>
  <c r="M1708" i="4" s="1"/>
  <c r="N1708" i="4" s="1"/>
  <c r="G1710" i="4"/>
  <c r="H1709" i="4"/>
  <c r="I1709" i="4" s="1"/>
  <c r="J1709" i="4" s="1"/>
  <c r="M1709" i="6" l="1"/>
  <c r="N1709" i="6" s="1"/>
  <c r="K1710" i="6"/>
  <c r="L1710" i="6" s="1"/>
  <c r="J1711" i="6"/>
  <c r="K1709" i="4"/>
  <c r="L1709" i="4" s="1"/>
  <c r="G1711" i="4"/>
  <c r="H1710" i="4"/>
  <c r="I1710" i="4" s="1"/>
  <c r="J1710" i="4" s="1"/>
  <c r="J1712" i="6" l="1"/>
  <c r="K1711" i="6"/>
  <c r="L1711" i="6" s="1"/>
  <c r="M1710" i="6"/>
  <c r="N1710" i="6" s="1"/>
  <c r="K1710" i="4"/>
  <c r="L1710" i="4" s="1"/>
  <c r="M1709" i="4"/>
  <c r="N1709" i="4" s="1"/>
  <c r="G1712" i="4"/>
  <c r="H1711" i="4"/>
  <c r="I1711" i="4" s="1"/>
  <c r="J1711" i="4" s="1"/>
  <c r="J1713" i="6" l="1"/>
  <c r="K1712" i="6"/>
  <c r="L1712" i="6" s="1"/>
  <c r="M1711" i="6"/>
  <c r="N1711" i="6" s="1"/>
  <c r="K1711" i="4"/>
  <c r="L1711" i="4" s="1"/>
  <c r="M1710" i="4"/>
  <c r="N1710" i="4" s="1"/>
  <c r="G1713" i="4"/>
  <c r="H1712" i="4"/>
  <c r="I1712" i="4" s="1"/>
  <c r="J1712" i="4" s="1"/>
  <c r="K1713" i="6" l="1"/>
  <c r="L1713" i="6" s="1"/>
  <c r="J1714" i="6"/>
  <c r="M1712" i="6"/>
  <c r="N1712" i="6" s="1"/>
  <c r="K1712" i="4"/>
  <c r="L1712" i="4" s="1"/>
  <c r="M1711" i="4"/>
  <c r="N1711" i="4" s="1"/>
  <c r="G1714" i="4"/>
  <c r="H1713" i="4"/>
  <c r="I1713" i="4" s="1"/>
  <c r="J1713" i="4" s="1"/>
  <c r="M1713" i="6" l="1"/>
  <c r="N1713" i="6" s="1"/>
  <c r="K1714" i="6"/>
  <c r="L1714" i="6" s="1"/>
  <c r="M1714" i="6" s="1"/>
  <c r="N1714" i="6" s="1"/>
  <c r="J1715" i="6"/>
  <c r="K1713" i="4"/>
  <c r="L1713" i="4" s="1"/>
  <c r="M1713" i="4" s="1"/>
  <c r="N1713" i="4" s="1"/>
  <c r="M1712" i="4"/>
  <c r="N1712" i="4" s="1"/>
  <c r="G1715" i="4"/>
  <c r="H1714" i="4"/>
  <c r="I1714" i="4" s="1"/>
  <c r="J1714" i="4" s="1"/>
  <c r="J1716" i="6" l="1"/>
  <c r="K1715" i="6"/>
  <c r="L1715" i="6" s="1"/>
  <c r="T131" i="6"/>
  <c r="K1714" i="4"/>
  <c r="L1714" i="4" s="1"/>
  <c r="M1714" i="4" s="1"/>
  <c r="N1714" i="4" s="1"/>
  <c r="G1716" i="4"/>
  <c r="H1715" i="4"/>
  <c r="I1715" i="4" s="1"/>
  <c r="J1715" i="4" s="1"/>
  <c r="M1715" i="6" l="1"/>
  <c r="N1715" i="6" s="1"/>
  <c r="J1717" i="6"/>
  <c r="K1716" i="6"/>
  <c r="L1716" i="6" s="1"/>
  <c r="T132" i="6"/>
  <c r="K1715" i="4"/>
  <c r="L1715" i="4" s="1"/>
  <c r="G1717" i="4"/>
  <c r="H1716" i="4"/>
  <c r="I1716" i="4" s="1"/>
  <c r="J1716" i="4" s="1"/>
  <c r="M1716" i="6" l="1"/>
  <c r="N1716" i="6" s="1"/>
  <c r="K1717" i="6"/>
  <c r="L1717" i="6" s="1"/>
  <c r="J1718" i="6"/>
  <c r="K1716" i="4"/>
  <c r="L1716" i="4" s="1"/>
  <c r="M1715" i="4"/>
  <c r="N1715" i="4" s="1"/>
  <c r="G1718" i="4"/>
  <c r="H1717" i="4"/>
  <c r="I1717" i="4" s="1"/>
  <c r="J1717" i="4" s="1"/>
  <c r="M1717" i="6" l="1"/>
  <c r="N1717" i="6" s="1"/>
  <c r="K1718" i="6"/>
  <c r="L1718" i="6" s="1"/>
  <c r="J1719" i="6"/>
  <c r="K1717" i="4"/>
  <c r="L1717" i="4" s="1"/>
  <c r="M1717" i="4" s="1"/>
  <c r="N1717" i="4" s="1"/>
  <c r="M1716" i="4"/>
  <c r="N1716" i="4" s="1"/>
  <c r="G1719" i="4"/>
  <c r="H1718" i="4"/>
  <c r="I1718" i="4" s="1"/>
  <c r="J1718" i="4" s="1"/>
  <c r="J1720" i="6" l="1"/>
  <c r="K1719" i="6"/>
  <c r="L1719" i="6" s="1"/>
  <c r="M1718" i="6"/>
  <c r="N1718" i="6" s="1"/>
  <c r="K1718" i="4"/>
  <c r="L1718" i="4" s="1"/>
  <c r="M1718" i="4" s="1"/>
  <c r="N1718" i="4" s="1"/>
  <c r="G1720" i="4"/>
  <c r="H1719" i="4"/>
  <c r="I1719" i="4" s="1"/>
  <c r="J1719" i="4" s="1"/>
  <c r="M1719" i="6" l="1"/>
  <c r="N1719" i="6" s="1"/>
  <c r="J1721" i="6"/>
  <c r="L1720" i="6"/>
  <c r="K1720" i="6"/>
  <c r="K1719" i="4"/>
  <c r="L1719" i="4" s="1"/>
  <c r="G1721" i="4"/>
  <c r="H1720" i="4"/>
  <c r="I1720" i="4" s="1"/>
  <c r="J1720" i="4" s="1"/>
  <c r="K1721" i="6" l="1"/>
  <c r="L1721" i="6" s="1"/>
  <c r="J1722" i="6"/>
  <c r="M1720" i="6"/>
  <c r="N1720" i="6" s="1"/>
  <c r="K1720" i="4"/>
  <c r="L1720" i="4" s="1"/>
  <c r="M1719" i="4"/>
  <c r="N1719" i="4" s="1"/>
  <c r="G1722" i="4"/>
  <c r="H1721" i="4"/>
  <c r="I1721" i="4" s="1"/>
  <c r="J1721" i="4" s="1"/>
  <c r="K1722" i="6" l="1"/>
  <c r="L1722" i="6" s="1"/>
  <c r="J1723" i="6"/>
  <c r="M1721" i="6"/>
  <c r="N1721" i="6" s="1"/>
  <c r="K1721" i="4"/>
  <c r="L1721" i="4" s="1"/>
  <c r="M1720" i="4"/>
  <c r="N1720" i="4" s="1"/>
  <c r="G1723" i="4"/>
  <c r="H1722" i="4"/>
  <c r="I1722" i="4" s="1"/>
  <c r="J1722" i="4" s="1"/>
  <c r="M1722" i="6" l="1"/>
  <c r="N1722" i="6" s="1"/>
  <c r="J1724" i="6"/>
  <c r="L1723" i="6"/>
  <c r="K1723" i="6"/>
  <c r="K1722" i="4"/>
  <c r="L1722" i="4" s="1"/>
  <c r="M1722" i="4" s="1"/>
  <c r="N1722" i="4" s="1"/>
  <c r="M1721" i="4"/>
  <c r="N1721" i="4" s="1"/>
  <c r="G1724" i="4"/>
  <c r="H1723" i="4"/>
  <c r="I1723" i="4" s="1"/>
  <c r="J1723" i="4" s="1"/>
  <c r="J1725" i="6" l="1"/>
  <c r="K1724" i="6"/>
  <c r="L1724" i="6" s="1"/>
  <c r="M1723" i="6"/>
  <c r="N1723" i="6" s="1"/>
  <c r="K1723" i="4"/>
  <c r="L1723" i="4" s="1"/>
  <c r="G1725" i="4"/>
  <c r="H1724" i="4"/>
  <c r="I1724" i="4" s="1"/>
  <c r="J1724" i="4" s="1"/>
  <c r="K1725" i="6" l="1"/>
  <c r="L1725" i="6" s="1"/>
  <c r="J1726" i="6"/>
  <c r="M1724" i="6"/>
  <c r="N1724" i="6" s="1"/>
  <c r="K1724" i="4"/>
  <c r="L1724" i="4" s="1"/>
  <c r="M1723" i="4"/>
  <c r="N1723" i="4" s="1"/>
  <c r="G1726" i="4"/>
  <c r="H1725" i="4"/>
  <c r="I1725" i="4" s="1"/>
  <c r="J1725" i="4" s="1"/>
  <c r="M1725" i="6" l="1"/>
  <c r="N1725" i="6" s="1"/>
  <c r="K1726" i="6"/>
  <c r="L1726" i="6" s="1"/>
  <c r="M1726" i="6" s="1"/>
  <c r="N1726" i="6" s="1"/>
  <c r="J1727" i="6"/>
  <c r="K1725" i="4"/>
  <c r="L1725" i="4" s="1"/>
  <c r="M1724" i="4"/>
  <c r="N1724" i="4" s="1"/>
  <c r="G1727" i="4"/>
  <c r="H1726" i="4"/>
  <c r="I1726" i="4" s="1"/>
  <c r="J1726" i="4" s="1"/>
  <c r="J1728" i="6" l="1"/>
  <c r="K1727" i="6"/>
  <c r="L1727" i="6" s="1"/>
  <c r="K1726" i="4"/>
  <c r="L1726" i="4" s="1"/>
  <c r="M1726" i="4" s="1"/>
  <c r="N1726" i="4" s="1"/>
  <c r="M1725" i="4"/>
  <c r="N1725" i="4" s="1"/>
  <c r="G1728" i="4"/>
  <c r="H1727" i="4"/>
  <c r="I1727" i="4" s="1"/>
  <c r="J1727" i="4" s="1"/>
  <c r="M1727" i="6" l="1"/>
  <c r="N1727" i="6" s="1"/>
  <c r="J1729" i="6"/>
  <c r="L1728" i="6"/>
  <c r="K1728" i="6"/>
  <c r="K1727" i="4"/>
  <c r="L1727" i="4" s="1"/>
  <c r="G1729" i="4"/>
  <c r="H1728" i="4"/>
  <c r="I1728" i="4" s="1"/>
  <c r="J1728" i="4" s="1"/>
  <c r="K1729" i="6" l="1"/>
  <c r="L1729" i="6" s="1"/>
  <c r="J1730" i="6"/>
  <c r="M1728" i="6"/>
  <c r="N1728" i="6" s="1"/>
  <c r="K1728" i="4"/>
  <c r="L1728" i="4" s="1"/>
  <c r="M1727" i="4"/>
  <c r="N1727" i="4" s="1"/>
  <c r="G1730" i="4"/>
  <c r="H1729" i="4"/>
  <c r="I1729" i="4" s="1"/>
  <c r="J1729" i="4" s="1"/>
  <c r="K1730" i="6" l="1"/>
  <c r="L1730" i="6" s="1"/>
  <c r="M1730" i="6" s="1"/>
  <c r="N1730" i="6" s="1"/>
  <c r="J1731" i="6"/>
  <c r="M1729" i="6"/>
  <c r="N1729" i="6" s="1"/>
  <c r="K1729" i="4"/>
  <c r="L1729" i="4" s="1"/>
  <c r="M1728" i="4"/>
  <c r="N1728" i="4" s="1"/>
  <c r="G1731" i="4"/>
  <c r="H1730" i="4"/>
  <c r="I1730" i="4" s="1"/>
  <c r="J1730" i="4" s="1"/>
  <c r="J1732" i="6" l="1"/>
  <c r="K1731" i="6"/>
  <c r="L1731" i="6" s="1"/>
  <c r="K1730" i="4"/>
  <c r="L1730" i="4" s="1"/>
  <c r="M1730" i="4" s="1"/>
  <c r="N1730" i="4" s="1"/>
  <c r="M1729" i="4"/>
  <c r="N1729" i="4" s="1"/>
  <c r="G1732" i="4"/>
  <c r="H1731" i="4"/>
  <c r="I1731" i="4" s="1"/>
  <c r="J1731" i="4" s="1"/>
  <c r="M1731" i="6" l="1"/>
  <c r="N1731" i="6" s="1"/>
  <c r="J1733" i="6"/>
  <c r="L1732" i="6"/>
  <c r="K1732" i="6"/>
  <c r="K1731" i="4"/>
  <c r="L1731" i="4" s="1"/>
  <c r="G1733" i="4"/>
  <c r="H1732" i="4"/>
  <c r="I1732" i="4" s="1"/>
  <c r="J1732" i="4" s="1"/>
  <c r="K1733" i="6" l="1"/>
  <c r="L1733" i="6" s="1"/>
  <c r="J1734" i="6"/>
  <c r="M1732" i="6"/>
  <c r="N1732" i="6" s="1"/>
  <c r="K1732" i="4"/>
  <c r="L1732" i="4" s="1"/>
  <c r="M1731" i="4"/>
  <c r="N1731" i="4" s="1"/>
  <c r="G1734" i="4"/>
  <c r="H1733" i="4"/>
  <c r="I1733" i="4" s="1"/>
  <c r="J1733" i="4" s="1"/>
  <c r="M1733" i="6" l="1"/>
  <c r="N1733" i="6" s="1"/>
  <c r="K1734" i="6"/>
  <c r="L1734" i="6" s="1"/>
  <c r="J1735" i="6"/>
  <c r="K1733" i="4"/>
  <c r="L1733" i="4" s="1"/>
  <c r="M1732" i="4"/>
  <c r="N1732" i="4" s="1"/>
  <c r="G1735" i="4"/>
  <c r="H1734" i="4"/>
  <c r="I1734" i="4" s="1"/>
  <c r="J1734" i="4" s="1"/>
  <c r="M1734" i="6" l="1"/>
  <c r="N1734" i="6" s="1"/>
  <c r="J1736" i="6"/>
  <c r="L1735" i="6"/>
  <c r="K1735" i="6"/>
  <c r="K1734" i="4"/>
  <c r="L1734" i="4" s="1"/>
  <c r="M1734" i="4" s="1"/>
  <c r="N1734" i="4" s="1"/>
  <c r="M1733" i="4"/>
  <c r="N1733" i="4" s="1"/>
  <c r="G1736" i="4"/>
  <c r="H1735" i="4"/>
  <c r="I1735" i="4" s="1"/>
  <c r="J1735" i="4" s="1"/>
  <c r="J1737" i="6" l="1"/>
  <c r="K1736" i="6"/>
  <c r="L1736" i="6" s="1"/>
  <c r="M1735" i="6"/>
  <c r="N1735" i="6" s="1"/>
  <c r="K1735" i="4"/>
  <c r="L1735" i="4" s="1"/>
  <c r="G1737" i="4"/>
  <c r="H1736" i="4"/>
  <c r="I1736" i="4" s="1"/>
  <c r="J1736" i="4" s="1"/>
  <c r="M1736" i="6" l="1"/>
  <c r="N1736" i="6" s="1"/>
  <c r="K1737" i="6"/>
  <c r="L1737" i="6" s="1"/>
  <c r="J1738" i="6"/>
  <c r="K1736" i="4"/>
  <c r="L1736" i="4" s="1"/>
  <c r="M1735" i="4"/>
  <c r="N1735" i="4" s="1"/>
  <c r="G1738" i="4"/>
  <c r="H1737" i="4"/>
  <c r="I1737" i="4" s="1"/>
  <c r="J1737" i="4" s="1"/>
  <c r="M1737" i="6" l="1"/>
  <c r="N1737" i="6" s="1"/>
  <c r="K1738" i="6"/>
  <c r="L1738" i="6" s="1"/>
  <c r="J1739" i="6"/>
  <c r="K1737" i="4"/>
  <c r="L1737" i="4" s="1"/>
  <c r="M1736" i="4"/>
  <c r="N1736" i="4" s="1"/>
  <c r="G1739" i="4"/>
  <c r="H1738" i="4"/>
  <c r="I1738" i="4" s="1"/>
  <c r="J1738" i="4" s="1"/>
  <c r="M1738" i="6" l="1"/>
  <c r="N1738" i="6" s="1"/>
  <c r="J1740" i="6"/>
  <c r="L1739" i="6"/>
  <c r="K1739" i="6"/>
  <c r="K1738" i="4"/>
  <c r="L1738" i="4" s="1"/>
  <c r="M1738" i="4" s="1"/>
  <c r="N1738" i="4" s="1"/>
  <c r="M1737" i="4"/>
  <c r="N1737" i="4" s="1"/>
  <c r="G1740" i="4"/>
  <c r="H1739" i="4"/>
  <c r="I1739" i="4" s="1"/>
  <c r="J1739" i="4" s="1"/>
  <c r="J1741" i="6" l="1"/>
  <c r="K1740" i="6"/>
  <c r="L1740" i="6" s="1"/>
  <c r="T133" i="6"/>
  <c r="M1739" i="6"/>
  <c r="N1739" i="6" s="1"/>
  <c r="K1739" i="4"/>
  <c r="L1739" i="4" s="1"/>
  <c r="G1741" i="4"/>
  <c r="H1740" i="4"/>
  <c r="I1740" i="4" s="1"/>
  <c r="J1740" i="4" s="1"/>
  <c r="M1740" i="6" l="1"/>
  <c r="N1740" i="6" s="1"/>
  <c r="K1741" i="6"/>
  <c r="L1741" i="6" s="1"/>
  <c r="J1742" i="6"/>
  <c r="K1740" i="4"/>
  <c r="L1740" i="4" s="1"/>
  <c r="M1739" i="4"/>
  <c r="N1739" i="4" s="1"/>
  <c r="G1742" i="4"/>
  <c r="H1741" i="4"/>
  <c r="I1741" i="4" s="1"/>
  <c r="J1741" i="4" s="1"/>
  <c r="M1741" i="6" l="1"/>
  <c r="N1741" i="6" s="1"/>
  <c r="K1742" i="6"/>
  <c r="L1742" i="6" s="1"/>
  <c r="J1743" i="6"/>
  <c r="K1741" i="4"/>
  <c r="L1741" i="4" s="1"/>
  <c r="M1740" i="4"/>
  <c r="N1740" i="4" s="1"/>
  <c r="G1743" i="4"/>
  <c r="H1742" i="4"/>
  <c r="I1742" i="4" s="1"/>
  <c r="J1742" i="4" s="1"/>
  <c r="M1742" i="6" l="1"/>
  <c r="N1742" i="6" s="1"/>
  <c r="J1744" i="6"/>
  <c r="L1743" i="6"/>
  <c r="K1743" i="6"/>
  <c r="K1742" i="4"/>
  <c r="L1742" i="4" s="1"/>
  <c r="M1741" i="4"/>
  <c r="N1741" i="4" s="1"/>
  <c r="G1744" i="4"/>
  <c r="H1743" i="4"/>
  <c r="I1743" i="4" s="1"/>
  <c r="J1743" i="4" s="1"/>
  <c r="J1745" i="6" l="1"/>
  <c r="K1744" i="6"/>
  <c r="L1744" i="6" s="1"/>
  <c r="M1743" i="6"/>
  <c r="N1743" i="6" s="1"/>
  <c r="K1743" i="4"/>
  <c r="L1743" i="4" s="1"/>
  <c r="M1742" i="4"/>
  <c r="N1742" i="4" s="1"/>
  <c r="G1745" i="4"/>
  <c r="H1744" i="4"/>
  <c r="I1744" i="4" s="1"/>
  <c r="J1744" i="4" s="1"/>
  <c r="M1744" i="6" l="1"/>
  <c r="N1744" i="6" s="1"/>
  <c r="K1745" i="6"/>
  <c r="L1745" i="6" s="1"/>
  <c r="J1746" i="6"/>
  <c r="T134" i="6"/>
  <c r="K1744" i="4"/>
  <c r="L1744" i="4" s="1"/>
  <c r="M1743" i="4"/>
  <c r="N1743" i="4" s="1"/>
  <c r="G1746" i="4"/>
  <c r="H1745" i="4"/>
  <c r="I1745" i="4" s="1"/>
  <c r="J1745" i="4" s="1"/>
  <c r="M1745" i="6" l="1"/>
  <c r="N1745" i="6" s="1"/>
  <c r="K1746" i="6"/>
  <c r="L1746" i="6" s="1"/>
  <c r="J1747" i="6"/>
  <c r="K1745" i="4"/>
  <c r="L1745" i="4" s="1"/>
  <c r="M1744" i="4"/>
  <c r="N1744" i="4" s="1"/>
  <c r="G1747" i="4"/>
  <c r="H1746" i="4"/>
  <c r="I1746" i="4" s="1"/>
  <c r="J1746" i="4" s="1"/>
  <c r="J1748" i="6" l="1"/>
  <c r="K1747" i="6"/>
  <c r="L1747" i="6" s="1"/>
  <c r="T135" i="6"/>
  <c r="M1746" i="6"/>
  <c r="N1746" i="6" s="1"/>
  <c r="K1746" i="4"/>
  <c r="L1746" i="4" s="1"/>
  <c r="M1746" i="4" s="1"/>
  <c r="N1746" i="4" s="1"/>
  <c r="M1745" i="4"/>
  <c r="N1745" i="4" s="1"/>
  <c r="G1748" i="4"/>
  <c r="H1747" i="4"/>
  <c r="I1747" i="4" s="1"/>
  <c r="J1747" i="4" s="1"/>
  <c r="M1747" i="6" l="1"/>
  <c r="N1747" i="6" s="1"/>
  <c r="J1749" i="6"/>
  <c r="K1748" i="6"/>
  <c r="L1748" i="6" s="1"/>
  <c r="K1747" i="4"/>
  <c r="L1747" i="4" s="1"/>
  <c r="G1749" i="4"/>
  <c r="H1748" i="4"/>
  <c r="I1748" i="4" s="1"/>
  <c r="J1748" i="4" s="1"/>
  <c r="T140" i="4" s="1"/>
  <c r="M1748" i="6" l="1"/>
  <c r="N1748" i="6" s="1"/>
  <c r="K1749" i="6"/>
  <c r="L1749" i="6" s="1"/>
  <c r="J1750" i="6"/>
  <c r="T136" i="6"/>
  <c r="K1748" i="4"/>
  <c r="L1748" i="4" s="1"/>
  <c r="M1747" i="4"/>
  <c r="N1747" i="4" s="1"/>
  <c r="G1750" i="4"/>
  <c r="H1749" i="4"/>
  <c r="I1749" i="4" s="1"/>
  <c r="J1749" i="4" s="1"/>
  <c r="M1749" i="6" l="1"/>
  <c r="N1749" i="6" s="1"/>
  <c r="K1750" i="6"/>
  <c r="L1750" i="6" s="1"/>
  <c r="M1750" i="6" s="1"/>
  <c r="N1750" i="6" s="1"/>
  <c r="J1751" i="6"/>
  <c r="K1749" i="4"/>
  <c r="L1749" i="4" s="1"/>
  <c r="M1748" i="4"/>
  <c r="N1748" i="4" s="1"/>
  <c r="G1751" i="4"/>
  <c r="H1750" i="4"/>
  <c r="I1750" i="4" s="1"/>
  <c r="J1750" i="4" s="1"/>
  <c r="J1752" i="6" l="1"/>
  <c r="K1751" i="6"/>
  <c r="L1751" i="6" s="1"/>
  <c r="K1750" i="4"/>
  <c r="L1750" i="4" s="1"/>
  <c r="M1749" i="4"/>
  <c r="N1749" i="4" s="1"/>
  <c r="G1752" i="4"/>
  <c r="H1751" i="4"/>
  <c r="I1751" i="4" s="1"/>
  <c r="J1751" i="4" s="1"/>
  <c r="M1751" i="6" l="1"/>
  <c r="N1751" i="6" s="1"/>
  <c r="J1753" i="6"/>
  <c r="K1752" i="6"/>
  <c r="L1752" i="6" s="1"/>
  <c r="K1751" i="4"/>
  <c r="L1751" i="4" s="1"/>
  <c r="M1750" i="4"/>
  <c r="N1750" i="4" s="1"/>
  <c r="G1753" i="4"/>
  <c r="H1752" i="4"/>
  <c r="I1752" i="4" s="1"/>
  <c r="J1752" i="4" s="1"/>
  <c r="M1752" i="6" l="1"/>
  <c r="N1752" i="6" s="1"/>
  <c r="K1753" i="6"/>
  <c r="L1753" i="6" s="1"/>
  <c r="J1754" i="6"/>
  <c r="K1752" i="4"/>
  <c r="L1752" i="4" s="1"/>
  <c r="M1752" i="4" s="1"/>
  <c r="N1752" i="4" s="1"/>
  <c r="M1751" i="4"/>
  <c r="N1751" i="4" s="1"/>
  <c r="G1754" i="4"/>
  <c r="H1753" i="4"/>
  <c r="I1753" i="4" s="1"/>
  <c r="J1753" i="4" s="1"/>
  <c r="M1753" i="6" l="1"/>
  <c r="N1753" i="6" s="1"/>
  <c r="K1754" i="6"/>
  <c r="L1754" i="6" s="1"/>
  <c r="J1755" i="6"/>
  <c r="K1753" i="4"/>
  <c r="L1753" i="4" s="1"/>
  <c r="G1755" i="4"/>
  <c r="H1754" i="4"/>
  <c r="I1754" i="4" s="1"/>
  <c r="J1754" i="4" s="1"/>
  <c r="J1756" i="6" l="1"/>
  <c r="K1755" i="6"/>
  <c r="L1755" i="6" s="1"/>
  <c r="M1755" i="6" s="1"/>
  <c r="N1755" i="6" s="1"/>
  <c r="M1754" i="6"/>
  <c r="N1754" i="6" s="1"/>
  <c r="K1754" i="4"/>
  <c r="L1754" i="4" s="1"/>
  <c r="M1754" i="4" s="1"/>
  <c r="N1754" i="4" s="1"/>
  <c r="M1753" i="4"/>
  <c r="N1753" i="4" s="1"/>
  <c r="G1756" i="4"/>
  <c r="H1755" i="4"/>
  <c r="I1755" i="4" s="1"/>
  <c r="J1755" i="4" s="1"/>
  <c r="J1757" i="6" l="1"/>
  <c r="K1756" i="6"/>
  <c r="L1756" i="6" s="1"/>
  <c r="K1755" i="4"/>
  <c r="L1755" i="4" s="1"/>
  <c r="G1757" i="4"/>
  <c r="H1756" i="4"/>
  <c r="I1756" i="4" s="1"/>
  <c r="J1756" i="4" s="1"/>
  <c r="K1757" i="6" l="1"/>
  <c r="L1757" i="6" s="1"/>
  <c r="J1758" i="6"/>
  <c r="M1756" i="6"/>
  <c r="N1756" i="6" s="1"/>
  <c r="K1756" i="4"/>
  <c r="L1756" i="4" s="1"/>
  <c r="M1755" i="4"/>
  <c r="N1755" i="4" s="1"/>
  <c r="G1758" i="4"/>
  <c r="H1757" i="4"/>
  <c r="I1757" i="4" s="1"/>
  <c r="J1757" i="4" s="1"/>
  <c r="M1757" i="6" l="1"/>
  <c r="N1757" i="6" s="1"/>
  <c r="K1758" i="6"/>
  <c r="L1758" i="6" s="1"/>
  <c r="J1759" i="6"/>
  <c r="K1757" i="4"/>
  <c r="L1757" i="4" s="1"/>
  <c r="M1757" i="4" s="1"/>
  <c r="N1757" i="4" s="1"/>
  <c r="M1756" i="4"/>
  <c r="N1756" i="4" s="1"/>
  <c r="G1759" i="4"/>
  <c r="H1758" i="4"/>
  <c r="I1758" i="4" s="1"/>
  <c r="J1758" i="4" s="1"/>
  <c r="J1760" i="6" l="1"/>
  <c r="K1759" i="6"/>
  <c r="L1759" i="6" s="1"/>
  <c r="M1758" i="6"/>
  <c r="N1758" i="6" s="1"/>
  <c r="K1758" i="4"/>
  <c r="L1758" i="4" s="1"/>
  <c r="M1758" i="4" s="1"/>
  <c r="N1758" i="4" s="1"/>
  <c r="G1760" i="4"/>
  <c r="H1759" i="4"/>
  <c r="I1759" i="4" s="1"/>
  <c r="J1759" i="4" s="1"/>
  <c r="J1761" i="6" l="1"/>
  <c r="K1760" i="6"/>
  <c r="L1760" i="6" s="1"/>
  <c r="T137" i="6"/>
  <c r="M1759" i="6"/>
  <c r="N1759" i="6" s="1"/>
  <c r="K1759" i="4"/>
  <c r="L1759" i="4" s="1"/>
  <c r="G1761" i="4"/>
  <c r="H1760" i="4"/>
  <c r="I1760" i="4" s="1"/>
  <c r="J1760" i="4" s="1"/>
  <c r="K1761" i="6" l="1"/>
  <c r="L1761" i="6"/>
  <c r="J1762" i="6"/>
  <c r="M1760" i="6"/>
  <c r="N1760" i="6" s="1"/>
  <c r="K1760" i="4"/>
  <c r="L1760" i="4" s="1"/>
  <c r="M1759" i="4"/>
  <c r="N1759" i="4" s="1"/>
  <c r="G1762" i="4"/>
  <c r="H1761" i="4"/>
  <c r="I1761" i="4" s="1"/>
  <c r="J1761" i="4" s="1"/>
  <c r="K1762" i="6" l="1"/>
  <c r="L1762" i="6" s="1"/>
  <c r="J1763" i="6"/>
  <c r="M1761" i="6"/>
  <c r="N1761" i="6" s="1"/>
  <c r="K1761" i="4"/>
  <c r="L1761" i="4" s="1"/>
  <c r="M1760" i="4"/>
  <c r="N1760" i="4" s="1"/>
  <c r="G1763" i="4"/>
  <c r="H1762" i="4"/>
  <c r="I1762" i="4" s="1"/>
  <c r="J1762" i="4" s="1"/>
  <c r="M1762" i="6" l="1"/>
  <c r="N1762" i="6" s="1"/>
  <c r="J1764" i="6"/>
  <c r="K1763" i="6"/>
  <c r="L1763" i="6" s="1"/>
  <c r="K1762" i="4"/>
  <c r="L1762" i="4" s="1"/>
  <c r="M1762" i="4" s="1"/>
  <c r="N1762" i="4" s="1"/>
  <c r="M1761" i="4"/>
  <c r="N1761" i="4" s="1"/>
  <c r="G1764" i="4"/>
  <c r="H1763" i="4"/>
  <c r="I1763" i="4" s="1"/>
  <c r="J1763" i="4" s="1"/>
  <c r="M1763" i="6" l="1"/>
  <c r="N1763" i="6" s="1"/>
  <c r="J1765" i="6"/>
  <c r="L1764" i="6"/>
  <c r="K1764" i="6"/>
  <c r="T138" i="6"/>
  <c r="K1763" i="4"/>
  <c r="L1763" i="4" s="1"/>
  <c r="M1763" i="4" s="1"/>
  <c r="N1763" i="4" s="1"/>
  <c r="G1765" i="4"/>
  <c r="H1764" i="4"/>
  <c r="I1764" i="4" s="1"/>
  <c r="J1764" i="4" s="1"/>
  <c r="K1765" i="6" l="1"/>
  <c r="L1765" i="6" s="1"/>
  <c r="J1766" i="6"/>
  <c r="M1764" i="6"/>
  <c r="N1764" i="6" s="1"/>
  <c r="K1764" i="4"/>
  <c r="L1764" i="4" s="1"/>
  <c r="G1766" i="4"/>
  <c r="H1765" i="4"/>
  <c r="I1765" i="4" s="1"/>
  <c r="J1765" i="4" s="1"/>
  <c r="M1765" i="6" l="1"/>
  <c r="N1765" i="6" s="1"/>
  <c r="K1766" i="6"/>
  <c r="L1766" i="6" s="1"/>
  <c r="J1767" i="6"/>
  <c r="T139" i="6"/>
  <c r="K1765" i="4"/>
  <c r="L1765" i="4" s="1"/>
  <c r="M1765" i="4" s="1"/>
  <c r="N1765" i="4" s="1"/>
  <c r="M1764" i="4"/>
  <c r="N1764" i="4" s="1"/>
  <c r="G1767" i="4"/>
  <c r="H1766" i="4"/>
  <c r="I1766" i="4" s="1"/>
  <c r="J1766" i="4" s="1"/>
  <c r="J1768" i="6" l="1"/>
  <c r="K1767" i="6"/>
  <c r="L1767" i="6" s="1"/>
  <c r="M1766" i="6"/>
  <c r="N1766" i="6" s="1"/>
  <c r="K1766" i="4"/>
  <c r="L1766" i="4" s="1"/>
  <c r="M1766" i="4" s="1"/>
  <c r="N1766" i="4" s="1"/>
  <c r="G1768" i="4"/>
  <c r="H1767" i="4"/>
  <c r="I1767" i="4" s="1"/>
  <c r="J1767" i="4" s="1"/>
  <c r="J1769" i="6" l="1"/>
  <c r="K1768" i="6"/>
  <c r="L1768" i="6" s="1"/>
  <c r="M1767" i="6"/>
  <c r="N1767" i="6" s="1"/>
  <c r="K1767" i="4"/>
  <c r="L1767" i="4" s="1"/>
  <c r="G1769" i="4"/>
  <c r="H1768" i="4"/>
  <c r="I1768" i="4" s="1"/>
  <c r="J1768" i="4" s="1"/>
  <c r="K1769" i="6" l="1"/>
  <c r="L1769" i="6"/>
  <c r="J1770" i="6"/>
  <c r="M1768" i="6"/>
  <c r="N1768" i="6" s="1"/>
  <c r="K1768" i="4"/>
  <c r="L1768" i="4" s="1"/>
  <c r="M1767" i="4"/>
  <c r="N1767" i="4" s="1"/>
  <c r="G1770" i="4"/>
  <c r="H1769" i="4"/>
  <c r="I1769" i="4" s="1"/>
  <c r="J1769" i="4" s="1"/>
  <c r="K1770" i="6" l="1"/>
  <c r="L1770" i="6" s="1"/>
  <c r="J1771" i="6"/>
  <c r="M1769" i="6"/>
  <c r="N1769" i="6" s="1"/>
  <c r="K1769" i="4"/>
  <c r="L1769" i="4" s="1"/>
  <c r="M1768" i="4"/>
  <c r="N1768" i="4" s="1"/>
  <c r="G1771" i="4"/>
  <c r="H1770" i="4"/>
  <c r="I1770" i="4" s="1"/>
  <c r="J1770" i="4" s="1"/>
  <c r="T141" i="4" s="1"/>
  <c r="M1770" i="6" l="1"/>
  <c r="N1770" i="6" s="1"/>
  <c r="J1772" i="6"/>
  <c r="L1771" i="6"/>
  <c r="K1771" i="6"/>
  <c r="K1770" i="4"/>
  <c r="L1770" i="4" s="1"/>
  <c r="M1769" i="4"/>
  <c r="N1769" i="4" s="1"/>
  <c r="G1772" i="4"/>
  <c r="H1771" i="4"/>
  <c r="I1771" i="4" s="1"/>
  <c r="J1771" i="4" s="1"/>
  <c r="J1773" i="6" l="1"/>
  <c r="K1772" i="6"/>
  <c r="L1772" i="6" s="1"/>
  <c r="M1772" i="6" s="1"/>
  <c r="N1772" i="6" s="1"/>
  <c r="M1771" i="6"/>
  <c r="N1771" i="6" s="1"/>
  <c r="K1771" i="4"/>
  <c r="L1771" i="4" s="1"/>
  <c r="M1771" i="4" s="1"/>
  <c r="N1771" i="4" s="1"/>
  <c r="M1770" i="4"/>
  <c r="N1770" i="4" s="1"/>
  <c r="G1773" i="4"/>
  <c r="H1772" i="4"/>
  <c r="I1772" i="4" s="1"/>
  <c r="J1772" i="4" s="1"/>
  <c r="K1773" i="6" l="1"/>
  <c r="L1773" i="6" s="1"/>
  <c r="J1774" i="6"/>
  <c r="K1772" i="4"/>
  <c r="L1772" i="4" s="1"/>
  <c r="M1772" i="4" s="1"/>
  <c r="N1772" i="4" s="1"/>
  <c r="G1774" i="4"/>
  <c r="H1773" i="4"/>
  <c r="I1773" i="4" s="1"/>
  <c r="J1773" i="4" s="1"/>
  <c r="M1773" i="6" l="1"/>
  <c r="N1773" i="6" s="1"/>
  <c r="K1774" i="6"/>
  <c r="L1774" i="6" s="1"/>
  <c r="M1774" i="6" s="1"/>
  <c r="N1774" i="6" s="1"/>
  <c r="J1775" i="6"/>
  <c r="K1773" i="4"/>
  <c r="L1773" i="4" s="1"/>
  <c r="G1775" i="4"/>
  <c r="H1774" i="4"/>
  <c r="I1774" i="4" s="1"/>
  <c r="J1774" i="4" s="1"/>
  <c r="J1776" i="6" l="1"/>
  <c r="K1775" i="6"/>
  <c r="L1775" i="6" s="1"/>
  <c r="K1774" i="4"/>
  <c r="L1774" i="4" s="1"/>
  <c r="M1774" i="4" s="1"/>
  <c r="N1774" i="4" s="1"/>
  <c r="M1773" i="4"/>
  <c r="N1773" i="4" s="1"/>
  <c r="G1776" i="4"/>
  <c r="H1775" i="4"/>
  <c r="I1775" i="4" s="1"/>
  <c r="J1775" i="4" s="1"/>
  <c r="M1775" i="6" l="1"/>
  <c r="N1775" i="6" s="1"/>
  <c r="J1777" i="6"/>
  <c r="K1776" i="6"/>
  <c r="L1776" i="6" s="1"/>
  <c r="K1775" i="4"/>
  <c r="L1775" i="4" s="1"/>
  <c r="M1775" i="4" s="1"/>
  <c r="N1775" i="4" s="1"/>
  <c r="G1777" i="4"/>
  <c r="H1776" i="4"/>
  <c r="I1776" i="4" s="1"/>
  <c r="J1776" i="4" s="1"/>
  <c r="M1776" i="6" l="1"/>
  <c r="N1776" i="6" s="1"/>
  <c r="K1777" i="6"/>
  <c r="L1777" i="6" s="1"/>
  <c r="J1778" i="6"/>
  <c r="K1776" i="4"/>
  <c r="L1776" i="4" s="1"/>
  <c r="M1776" i="4" s="1"/>
  <c r="N1776" i="4" s="1"/>
  <c r="G1778" i="4"/>
  <c r="H1777" i="4"/>
  <c r="I1777" i="4" s="1"/>
  <c r="J1777" i="4" s="1"/>
  <c r="M1777" i="6" l="1"/>
  <c r="N1777" i="6" s="1"/>
  <c r="K1778" i="6"/>
  <c r="L1778" i="6" s="1"/>
  <c r="M1778" i="6" s="1"/>
  <c r="N1778" i="6" s="1"/>
  <c r="J1779" i="6"/>
  <c r="K1777" i="4"/>
  <c r="L1777" i="4" s="1"/>
  <c r="M1777" i="4" s="1"/>
  <c r="N1777" i="4" s="1"/>
  <c r="G1779" i="4"/>
  <c r="H1778" i="4"/>
  <c r="I1778" i="4" s="1"/>
  <c r="J1778" i="4" s="1"/>
  <c r="J1780" i="6" l="1"/>
  <c r="K1779" i="6"/>
  <c r="L1779" i="6" s="1"/>
  <c r="K1778" i="4"/>
  <c r="L1778" i="4" s="1"/>
  <c r="M1778" i="4" s="1"/>
  <c r="N1778" i="4" s="1"/>
  <c r="G1780" i="4"/>
  <c r="H1779" i="4"/>
  <c r="I1779" i="4" s="1"/>
  <c r="J1779" i="4" s="1"/>
  <c r="M1779" i="6" l="1"/>
  <c r="N1779" i="6" s="1"/>
  <c r="J1781" i="6"/>
  <c r="K1780" i="6"/>
  <c r="L1780" i="6" s="1"/>
  <c r="K1779" i="4"/>
  <c r="L1779" i="4" s="1"/>
  <c r="M1779" i="4" s="1"/>
  <c r="N1779" i="4" s="1"/>
  <c r="G1781" i="4"/>
  <c r="H1780" i="4"/>
  <c r="I1780" i="4" s="1"/>
  <c r="J1780" i="4" s="1"/>
  <c r="M1780" i="6" l="1"/>
  <c r="N1780" i="6" s="1"/>
  <c r="K1781" i="6"/>
  <c r="L1781" i="6" s="1"/>
  <c r="J1782" i="6"/>
  <c r="K1780" i="4"/>
  <c r="L1780" i="4" s="1"/>
  <c r="G1782" i="4"/>
  <c r="H1781" i="4"/>
  <c r="I1781" i="4" s="1"/>
  <c r="J1781" i="4" s="1"/>
  <c r="M1781" i="6" l="1"/>
  <c r="N1781" i="6" s="1"/>
  <c r="K1782" i="6"/>
  <c r="L1782" i="6" s="1"/>
  <c r="J1783" i="6"/>
  <c r="K1781" i="4"/>
  <c r="L1781" i="4" s="1"/>
  <c r="M1781" i="4" s="1"/>
  <c r="N1781" i="4" s="1"/>
  <c r="M1780" i="4"/>
  <c r="N1780" i="4" s="1"/>
  <c r="G1783" i="4"/>
  <c r="H1782" i="4"/>
  <c r="I1782" i="4" s="1"/>
  <c r="J1782" i="4" s="1"/>
  <c r="J1784" i="6" l="1"/>
  <c r="K1783" i="6"/>
  <c r="L1783" i="6" s="1"/>
  <c r="M1782" i="6"/>
  <c r="N1782" i="6" s="1"/>
  <c r="K1782" i="4"/>
  <c r="L1782" i="4" s="1"/>
  <c r="M1782" i="4" s="1"/>
  <c r="N1782" i="4" s="1"/>
  <c r="G1784" i="4"/>
  <c r="H1783" i="4"/>
  <c r="I1783" i="4" s="1"/>
  <c r="J1783" i="4" s="1"/>
  <c r="M1783" i="6" l="1"/>
  <c r="N1783" i="6" s="1"/>
  <c r="J1785" i="6"/>
  <c r="L1784" i="6"/>
  <c r="K1784" i="6"/>
  <c r="K1783" i="4"/>
  <c r="L1783" i="4" s="1"/>
  <c r="G1785" i="4"/>
  <c r="H1784" i="4"/>
  <c r="I1784" i="4" s="1"/>
  <c r="J1784" i="4" s="1"/>
  <c r="K1785" i="6" l="1"/>
  <c r="L1785" i="6" s="1"/>
  <c r="J1786" i="6"/>
  <c r="M1784" i="6"/>
  <c r="N1784" i="6" s="1"/>
  <c r="K1784" i="4"/>
  <c r="L1784" i="4" s="1"/>
  <c r="M1784" i="4" s="1"/>
  <c r="N1784" i="4" s="1"/>
  <c r="M1783" i="4"/>
  <c r="N1783" i="4" s="1"/>
  <c r="G1786" i="4"/>
  <c r="H1785" i="4"/>
  <c r="I1785" i="4" s="1"/>
  <c r="J1785" i="4" s="1"/>
  <c r="M1785" i="6" l="1"/>
  <c r="N1785" i="6" s="1"/>
  <c r="K1786" i="6"/>
  <c r="L1786" i="6" s="1"/>
  <c r="J1787" i="6"/>
  <c r="K1785" i="4"/>
  <c r="L1785" i="4" s="1"/>
  <c r="M1785" i="4" s="1"/>
  <c r="N1785" i="4" s="1"/>
  <c r="G1787" i="4"/>
  <c r="H1786" i="4"/>
  <c r="I1786" i="4" s="1"/>
  <c r="J1786" i="4" s="1"/>
  <c r="M1786" i="6" l="1"/>
  <c r="N1786" i="6" s="1"/>
  <c r="J1788" i="6"/>
  <c r="L1787" i="6"/>
  <c r="K1787" i="6"/>
  <c r="K1786" i="4"/>
  <c r="L1786" i="4" s="1"/>
  <c r="G1788" i="4"/>
  <c r="H1787" i="4"/>
  <c r="I1787" i="4" s="1"/>
  <c r="J1787" i="4" s="1"/>
  <c r="J1789" i="6" l="1"/>
  <c r="K1788" i="6"/>
  <c r="L1788" i="6" s="1"/>
  <c r="M1787" i="6"/>
  <c r="N1787" i="6" s="1"/>
  <c r="K1787" i="4"/>
  <c r="L1787" i="4" s="1"/>
  <c r="M1786" i="4"/>
  <c r="N1786" i="4" s="1"/>
  <c r="G1789" i="4"/>
  <c r="H1788" i="4"/>
  <c r="I1788" i="4" s="1"/>
  <c r="J1788" i="4" s="1"/>
  <c r="M1788" i="6" l="1"/>
  <c r="N1788" i="6" s="1"/>
  <c r="K1789" i="6"/>
  <c r="L1789" i="6" s="1"/>
  <c r="J1790" i="6"/>
  <c r="K1788" i="4"/>
  <c r="L1788" i="4" s="1"/>
  <c r="M1787" i="4"/>
  <c r="N1787" i="4" s="1"/>
  <c r="G1790" i="4"/>
  <c r="H1789" i="4"/>
  <c r="I1789" i="4" s="1"/>
  <c r="J1789" i="4" s="1"/>
  <c r="M1789" i="6" l="1"/>
  <c r="N1789" i="6" s="1"/>
  <c r="K1790" i="6"/>
  <c r="L1790" i="6" s="1"/>
  <c r="J1791" i="6"/>
  <c r="K1789" i="4"/>
  <c r="L1789" i="4" s="1"/>
  <c r="M1789" i="4" s="1"/>
  <c r="N1789" i="4" s="1"/>
  <c r="M1788" i="4"/>
  <c r="N1788" i="4" s="1"/>
  <c r="G1791" i="4"/>
  <c r="H1790" i="4"/>
  <c r="I1790" i="4" s="1"/>
  <c r="J1790" i="4" s="1"/>
  <c r="M1790" i="6" l="1"/>
  <c r="N1790" i="6" s="1"/>
  <c r="J1792" i="6"/>
  <c r="L1791" i="6"/>
  <c r="K1791" i="6"/>
  <c r="K1790" i="4"/>
  <c r="L1790" i="4" s="1"/>
  <c r="M1790" i="4" s="1"/>
  <c r="N1790" i="4" s="1"/>
  <c r="G1792" i="4"/>
  <c r="H1791" i="4"/>
  <c r="I1791" i="4" s="1"/>
  <c r="J1791" i="4" s="1"/>
  <c r="J1793" i="6" l="1"/>
  <c r="K1792" i="6"/>
  <c r="L1792" i="6" s="1"/>
  <c r="M1791" i="6"/>
  <c r="N1791" i="6" s="1"/>
  <c r="K1791" i="4"/>
  <c r="L1791" i="4" s="1"/>
  <c r="G1793" i="4"/>
  <c r="H1792" i="4"/>
  <c r="I1792" i="4" s="1"/>
  <c r="J1792" i="4" s="1"/>
  <c r="M1792" i="6" l="1"/>
  <c r="N1792" i="6" s="1"/>
  <c r="K1793" i="6"/>
  <c r="L1793" i="6" s="1"/>
  <c r="J1794" i="6"/>
  <c r="K1792" i="4"/>
  <c r="L1792" i="4" s="1"/>
  <c r="M1791" i="4"/>
  <c r="N1791" i="4" s="1"/>
  <c r="G1794" i="4"/>
  <c r="H1793" i="4"/>
  <c r="I1793" i="4" s="1"/>
  <c r="J1793" i="4" s="1"/>
  <c r="M1793" i="6" l="1"/>
  <c r="N1793" i="6" s="1"/>
  <c r="K1794" i="6"/>
  <c r="L1794" i="6" s="1"/>
  <c r="J1795" i="6"/>
  <c r="K1793" i="4"/>
  <c r="L1793" i="4" s="1"/>
  <c r="M1792" i="4"/>
  <c r="N1792" i="4" s="1"/>
  <c r="G1795" i="4"/>
  <c r="H1794" i="4"/>
  <c r="I1794" i="4" s="1"/>
  <c r="J1794" i="4" s="1"/>
  <c r="M1794" i="6" l="1"/>
  <c r="N1794" i="6" s="1"/>
  <c r="J1796" i="6"/>
  <c r="K1795" i="6"/>
  <c r="L1795" i="6" s="1"/>
  <c r="K1794" i="4"/>
  <c r="L1794" i="4" s="1"/>
  <c r="M1794" i="4" s="1"/>
  <c r="N1794" i="4" s="1"/>
  <c r="M1793" i="4"/>
  <c r="N1793" i="4" s="1"/>
  <c r="G1796" i="4"/>
  <c r="H1795" i="4"/>
  <c r="I1795" i="4" s="1"/>
  <c r="J1795" i="4" s="1"/>
  <c r="M1795" i="6" l="1"/>
  <c r="N1795" i="6" s="1"/>
  <c r="J1797" i="6"/>
  <c r="K1796" i="6"/>
  <c r="L1796" i="6" s="1"/>
  <c r="K1795" i="4"/>
  <c r="L1795" i="4" s="1"/>
  <c r="G1797" i="4"/>
  <c r="H1796" i="4"/>
  <c r="I1796" i="4" s="1"/>
  <c r="J1796" i="4" s="1"/>
  <c r="M1796" i="6" l="1"/>
  <c r="N1796" i="6" s="1"/>
  <c r="K1797" i="6"/>
  <c r="L1797" i="6" s="1"/>
  <c r="J1798" i="6"/>
  <c r="K1796" i="4"/>
  <c r="L1796" i="4" s="1"/>
  <c r="M1795" i="4"/>
  <c r="N1795" i="4" s="1"/>
  <c r="G1798" i="4"/>
  <c r="H1797" i="4"/>
  <c r="I1797" i="4" s="1"/>
  <c r="J1797" i="4" s="1"/>
  <c r="M1797" i="6" l="1"/>
  <c r="N1797" i="6" s="1"/>
  <c r="K1798" i="6"/>
  <c r="L1798" i="6" s="1"/>
  <c r="M1798" i="6" s="1"/>
  <c r="N1798" i="6" s="1"/>
  <c r="J1799" i="6"/>
  <c r="K1797" i="4"/>
  <c r="L1797" i="4" s="1"/>
  <c r="M1797" i="4" s="1"/>
  <c r="N1797" i="4" s="1"/>
  <c r="M1796" i="4"/>
  <c r="N1796" i="4" s="1"/>
  <c r="G1799" i="4"/>
  <c r="H1798" i="4"/>
  <c r="I1798" i="4" s="1"/>
  <c r="J1798" i="4" s="1"/>
  <c r="J1800" i="6" l="1"/>
  <c r="K1799" i="6"/>
  <c r="L1799" i="6" s="1"/>
  <c r="K1798" i="4"/>
  <c r="L1798" i="4" s="1"/>
  <c r="M1798" i="4" s="1"/>
  <c r="N1798" i="4" s="1"/>
  <c r="G1800" i="4"/>
  <c r="H1799" i="4"/>
  <c r="I1799" i="4" s="1"/>
  <c r="J1799" i="4" s="1"/>
  <c r="M1799" i="6" l="1"/>
  <c r="N1799" i="6" s="1"/>
  <c r="J1801" i="6"/>
  <c r="K1800" i="6"/>
  <c r="L1800" i="6" s="1"/>
  <c r="K1799" i="4"/>
  <c r="L1799" i="4" s="1"/>
  <c r="G1801" i="4"/>
  <c r="H1800" i="4"/>
  <c r="I1800" i="4" s="1"/>
  <c r="J1800" i="4" s="1"/>
  <c r="M1800" i="6" l="1"/>
  <c r="N1800" i="6" s="1"/>
  <c r="K1801" i="6"/>
  <c r="L1801" i="6" s="1"/>
  <c r="J1802" i="6"/>
  <c r="K1800" i="4"/>
  <c r="L1800" i="4" s="1"/>
  <c r="M1800" i="4" s="1"/>
  <c r="N1800" i="4" s="1"/>
  <c r="M1799" i="4"/>
  <c r="N1799" i="4" s="1"/>
  <c r="G1802" i="4"/>
  <c r="H1801" i="4"/>
  <c r="I1801" i="4" s="1"/>
  <c r="J1801" i="4" s="1"/>
  <c r="M1801" i="6" l="1"/>
  <c r="N1801" i="6" s="1"/>
  <c r="K1802" i="6"/>
  <c r="L1802" i="6" s="1"/>
  <c r="M1802" i="6" s="1"/>
  <c r="N1802" i="6" s="1"/>
  <c r="J1803" i="6"/>
  <c r="K1801" i="4"/>
  <c r="L1801" i="4" s="1"/>
  <c r="G1803" i="4"/>
  <c r="H1802" i="4"/>
  <c r="I1802" i="4" s="1"/>
  <c r="J1802" i="4" s="1"/>
  <c r="J1804" i="6" l="1"/>
  <c r="K1803" i="6"/>
  <c r="L1803" i="6" s="1"/>
  <c r="K1802" i="4"/>
  <c r="L1802" i="4" s="1"/>
  <c r="M1802" i="4" s="1"/>
  <c r="N1802" i="4" s="1"/>
  <c r="M1801" i="4"/>
  <c r="N1801" i="4" s="1"/>
  <c r="G1804" i="4"/>
  <c r="H1803" i="4"/>
  <c r="I1803" i="4" s="1"/>
  <c r="J1803" i="4" s="1"/>
  <c r="M1803" i="6" l="1"/>
  <c r="N1803" i="6" s="1"/>
  <c r="J1805" i="6"/>
  <c r="K1804" i="6"/>
  <c r="L1804" i="6" s="1"/>
  <c r="K1803" i="4"/>
  <c r="L1803" i="4" s="1"/>
  <c r="G1805" i="4"/>
  <c r="H1804" i="4"/>
  <c r="I1804" i="4" s="1"/>
  <c r="J1804" i="4" s="1"/>
  <c r="M1804" i="6" l="1"/>
  <c r="N1804" i="6" s="1"/>
  <c r="K1805" i="6"/>
  <c r="L1805" i="6" s="1"/>
  <c r="J1806" i="6"/>
  <c r="K1804" i="4"/>
  <c r="L1804" i="4" s="1"/>
  <c r="M1803" i="4"/>
  <c r="N1803" i="4" s="1"/>
  <c r="G1806" i="4"/>
  <c r="H1805" i="4"/>
  <c r="I1805" i="4" s="1"/>
  <c r="J1805" i="4" s="1"/>
  <c r="M1805" i="6" l="1"/>
  <c r="N1805" i="6" s="1"/>
  <c r="K1806" i="6"/>
  <c r="L1806" i="6" s="1"/>
  <c r="M1806" i="6" s="1"/>
  <c r="N1806" i="6" s="1"/>
  <c r="J1807" i="6"/>
  <c r="K1805" i="4"/>
  <c r="L1805" i="4" s="1"/>
  <c r="M1805" i="4" s="1"/>
  <c r="N1805" i="4" s="1"/>
  <c r="M1804" i="4"/>
  <c r="N1804" i="4" s="1"/>
  <c r="G1807" i="4"/>
  <c r="H1806" i="4"/>
  <c r="I1806" i="4" s="1"/>
  <c r="J1806" i="4" s="1"/>
  <c r="J1808" i="6" l="1"/>
  <c r="K1807" i="6"/>
  <c r="L1807" i="6" s="1"/>
  <c r="K1806" i="4"/>
  <c r="L1806" i="4" s="1"/>
  <c r="M1806" i="4" s="1"/>
  <c r="N1806" i="4" s="1"/>
  <c r="G1808" i="4"/>
  <c r="H1807" i="4"/>
  <c r="I1807" i="4" s="1"/>
  <c r="J1807" i="4" s="1"/>
  <c r="M1807" i="6" l="1"/>
  <c r="N1807" i="6" s="1"/>
  <c r="J1809" i="6"/>
  <c r="K1808" i="6"/>
  <c r="L1808" i="6" s="1"/>
  <c r="K1807" i="4"/>
  <c r="L1807" i="4" s="1"/>
  <c r="M1807" i="4" s="1"/>
  <c r="N1807" i="4" s="1"/>
  <c r="G1809" i="4"/>
  <c r="H1808" i="4"/>
  <c r="I1808" i="4" s="1"/>
  <c r="J1808" i="4" s="1"/>
  <c r="M1808" i="6" l="1"/>
  <c r="N1808" i="6" s="1"/>
  <c r="K1809" i="6"/>
  <c r="L1809" i="6" s="1"/>
  <c r="J1810" i="6"/>
  <c r="K1808" i="4"/>
  <c r="L1808" i="4" s="1"/>
  <c r="G1810" i="4"/>
  <c r="H1809" i="4"/>
  <c r="I1809" i="4" s="1"/>
  <c r="J1809" i="4" s="1"/>
  <c r="M1809" i="6" l="1"/>
  <c r="N1809" i="6" s="1"/>
  <c r="K1810" i="6"/>
  <c r="L1810" i="6" s="1"/>
  <c r="M1810" i="6" s="1"/>
  <c r="N1810" i="6" s="1"/>
  <c r="J1811" i="6"/>
  <c r="K1809" i="4"/>
  <c r="L1809" i="4" s="1"/>
  <c r="M1809" i="4" s="1"/>
  <c r="N1809" i="4" s="1"/>
  <c r="M1808" i="4"/>
  <c r="N1808" i="4" s="1"/>
  <c r="G1811" i="4"/>
  <c r="H1810" i="4"/>
  <c r="I1810" i="4" s="1"/>
  <c r="J1810" i="4" s="1"/>
  <c r="J1812" i="6" l="1"/>
  <c r="K1811" i="6"/>
  <c r="L1811" i="6" s="1"/>
  <c r="K1810" i="4"/>
  <c r="L1810" i="4" s="1"/>
  <c r="M1810" i="4" s="1"/>
  <c r="N1810" i="4" s="1"/>
  <c r="G1812" i="4"/>
  <c r="H1811" i="4"/>
  <c r="I1811" i="4" s="1"/>
  <c r="J1811" i="4" s="1"/>
  <c r="M1811" i="6" l="1"/>
  <c r="N1811" i="6" s="1"/>
  <c r="J1813" i="6"/>
  <c r="K1812" i="6"/>
  <c r="L1812" i="6" s="1"/>
  <c r="K1811" i="4"/>
  <c r="L1811" i="4" s="1"/>
  <c r="G1813" i="4"/>
  <c r="H1812" i="4"/>
  <c r="I1812" i="4" s="1"/>
  <c r="J1812" i="4" s="1"/>
  <c r="M1812" i="6" l="1"/>
  <c r="N1812" i="6" s="1"/>
  <c r="K1813" i="6"/>
  <c r="L1813" i="6" s="1"/>
  <c r="J1814" i="6"/>
  <c r="K1812" i="4"/>
  <c r="L1812" i="4" s="1"/>
  <c r="M1811" i="4"/>
  <c r="N1811" i="4" s="1"/>
  <c r="G1814" i="4"/>
  <c r="H1813" i="4"/>
  <c r="I1813" i="4" s="1"/>
  <c r="J1813" i="4" s="1"/>
  <c r="M1813" i="6" l="1"/>
  <c r="N1813" i="6" s="1"/>
  <c r="K1814" i="6"/>
  <c r="L1814" i="6" s="1"/>
  <c r="M1814" i="6" s="1"/>
  <c r="N1814" i="6" s="1"/>
  <c r="J1815" i="6"/>
  <c r="K1813" i="4"/>
  <c r="L1813" i="4" s="1"/>
  <c r="M1813" i="4" s="1"/>
  <c r="N1813" i="4" s="1"/>
  <c r="M1812" i="4"/>
  <c r="N1812" i="4" s="1"/>
  <c r="G1815" i="4"/>
  <c r="H1814" i="4"/>
  <c r="I1814" i="4" s="1"/>
  <c r="J1814" i="4" s="1"/>
  <c r="K1815" i="6" l="1"/>
  <c r="J1816" i="6"/>
  <c r="L1815" i="6"/>
  <c r="M1815" i="6" s="1"/>
  <c r="N1815" i="6" s="1"/>
  <c r="K1814" i="4"/>
  <c r="L1814" i="4" s="1"/>
  <c r="M1814" i="4" s="1"/>
  <c r="N1814" i="4" s="1"/>
  <c r="G1816" i="4"/>
  <c r="H1815" i="4"/>
  <c r="I1815" i="4" s="1"/>
  <c r="J1815" i="4" s="1"/>
  <c r="J1817" i="6" l="1"/>
  <c r="K1816" i="6"/>
  <c r="L1816" i="6" s="1"/>
  <c r="K1815" i="4"/>
  <c r="L1815" i="4" s="1"/>
  <c r="G1817" i="4"/>
  <c r="H1816" i="4"/>
  <c r="I1816" i="4" s="1"/>
  <c r="J1816" i="4" s="1"/>
  <c r="M1816" i="6" l="1"/>
  <c r="N1816" i="6" s="1"/>
  <c r="J1818" i="6"/>
  <c r="L1817" i="6"/>
  <c r="K1817" i="6"/>
  <c r="K1816" i="4"/>
  <c r="L1816" i="4" s="1"/>
  <c r="M1815" i="4"/>
  <c r="N1815" i="4" s="1"/>
  <c r="G1818" i="4"/>
  <c r="H1817" i="4"/>
  <c r="I1817" i="4" s="1"/>
  <c r="J1817" i="4" s="1"/>
  <c r="J1819" i="6" l="1"/>
  <c r="K1818" i="6"/>
  <c r="L1818" i="6" s="1"/>
  <c r="M1817" i="6"/>
  <c r="N1817" i="6" s="1"/>
  <c r="K1817" i="4"/>
  <c r="L1817" i="4" s="1"/>
  <c r="M1816" i="4"/>
  <c r="N1816" i="4" s="1"/>
  <c r="G1819" i="4"/>
  <c r="H1818" i="4"/>
  <c r="I1818" i="4" s="1"/>
  <c r="J1818" i="4" s="1"/>
  <c r="M1818" i="6" l="1"/>
  <c r="N1818" i="6" s="1"/>
  <c r="K1819" i="6"/>
  <c r="L1819" i="6" s="1"/>
  <c r="J1820" i="6"/>
  <c r="K1818" i="4"/>
  <c r="L1818" i="4" s="1"/>
  <c r="M1817" i="4"/>
  <c r="N1817" i="4" s="1"/>
  <c r="G1820" i="4"/>
  <c r="H1819" i="4"/>
  <c r="I1819" i="4" s="1"/>
  <c r="J1819" i="4" s="1"/>
  <c r="M1819" i="6" l="1"/>
  <c r="N1819" i="6" s="1"/>
  <c r="K1820" i="6"/>
  <c r="L1820" i="6" s="1"/>
  <c r="J1821" i="6"/>
  <c r="K1819" i="4"/>
  <c r="L1819" i="4" s="1"/>
  <c r="M1819" i="4" s="1"/>
  <c r="N1819" i="4" s="1"/>
  <c r="M1818" i="4"/>
  <c r="N1818" i="4" s="1"/>
  <c r="G1821" i="4"/>
  <c r="H1820" i="4"/>
  <c r="I1820" i="4" s="1"/>
  <c r="J1820" i="4" s="1"/>
  <c r="M1820" i="6" l="1"/>
  <c r="N1820" i="6" s="1"/>
  <c r="J1822" i="6"/>
  <c r="K1821" i="6"/>
  <c r="L1821" i="6" s="1"/>
  <c r="K1820" i="4"/>
  <c r="L1820" i="4" s="1"/>
  <c r="M1820" i="4" s="1"/>
  <c r="N1820" i="4" s="1"/>
  <c r="G1822" i="4"/>
  <c r="H1821" i="4"/>
  <c r="I1821" i="4" s="1"/>
  <c r="J1821" i="4" s="1"/>
  <c r="M1821" i="6" l="1"/>
  <c r="N1821" i="6" s="1"/>
  <c r="J1823" i="6"/>
  <c r="K1822" i="6"/>
  <c r="L1822" i="6" s="1"/>
  <c r="K1821" i="4"/>
  <c r="L1821" i="4" s="1"/>
  <c r="G1823" i="4"/>
  <c r="H1822" i="4"/>
  <c r="I1822" i="4" s="1"/>
  <c r="J1822" i="4" s="1"/>
  <c r="M1822" i="6" l="1"/>
  <c r="N1822" i="6" s="1"/>
  <c r="K1823" i="6"/>
  <c r="L1823" i="6" s="1"/>
  <c r="J1824" i="6"/>
  <c r="K1822" i="4"/>
  <c r="L1822" i="4" s="1"/>
  <c r="M1822" i="4" s="1"/>
  <c r="N1822" i="4" s="1"/>
  <c r="M1821" i="4"/>
  <c r="N1821" i="4" s="1"/>
  <c r="G1824" i="4"/>
  <c r="H1823" i="4"/>
  <c r="I1823" i="4" s="1"/>
  <c r="J1823" i="4" s="1"/>
  <c r="K1824" i="6" l="1"/>
  <c r="L1824" i="6" s="1"/>
  <c r="J1825" i="6"/>
  <c r="M1823" i="6"/>
  <c r="N1823" i="6" s="1"/>
  <c r="K1823" i="4"/>
  <c r="L1823" i="4" s="1"/>
  <c r="G1825" i="4"/>
  <c r="H1824" i="4"/>
  <c r="I1824" i="4" s="1"/>
  <c r="J1824" i="4" s="1"/>
  <c r="M1824" i="6" l="1"/>
  <c r="N1824" i="6" s="1"/>
  <c r="J1826" i="6"/>
  <c r="L1825" i="6"/>
  <c r="K1825" i="6"/>
  <c r="K1824" i="4"/>
  <c r="L1824" i="4" s="1"/>
  <c r="M1823" i="4"/>
  <c r="N1823" i="4" s="1"/>
  <c r="G1826" i="4"/>
  <c r="H1825" i="4"/>
  <c r="I1825" i="4" s="1"/>
  <c r="J1825" i="4" s="1"/>
  <c r="J1827" i="6" l="1"/>
  <c r="K1826" i="6"/>
  <c r="L1826" i="6" s="1"/>
  <c r="M1826" i="6" s="1"/>
  <c r="N1826" i="6" s="1"/>
  <c r="M1825" i="6"/>
  <c r="N1825" i="6" s="1"/>
  <c r="K1825" i="4"/>
  <c r="L1825" i="4" s="1"/>
  <c r="M1825" i="4" s="1"/>
  <c r="N1825" i="4" s="1"/>
  <c r="M1824" i="4"/>
  <c r="N1824" i="4" s="1"/>
  <c r="G1827" i="4"/>
  <c r="H1826" i="4"/>
  <c r="I1826" i="4" s="1"/>
  <c r="J1826" i="4" s="1"/>
  <c r="K1827" i="6" l="1"/>
  <c r="L1827" i="6" s="1"/>
  <c r="J1828" i="6"/>
  <c r="K1826" i="4"/>
  <c r="L1826" i="4" s="1"/>
  <c r="G1828" i="4"/>
  <c r="H1827" i="4"/>
  <c r="I1827" i="4" s="1"/>
  <c r="J1827" i="4" s="1"/>
  <c r="M1827" i="6" l="1"/>
  <c r="N1827" i="6" s="1"/>
  <c r="K1828" i="6"/>
  <c r="L1828" i="6" s="1"/>
  <c r="J1829" i="6"/>
  <c r="K1827" i="4"/>
  <c r="L1827" i="4" s="1"/>
  <c r="M1827" i="4" s="1"/>
  <c r="N1827" i="4" s="1"/>
  <c r="M1826" i="4"/>
  <c r="N1826" i="4" s="1"/>
  <c r="G1829" i="4"/>
  <c r="H1828" i="4"/>
  <c r="I1828" i="4" s="1"/>
  <c r="J1828" i="4" s="1"/>
  <c r="M1828" i="6" l="1"/>
  <c r="N1828" i="6" s="1"/>
  <c r="J1830" i="6"/>
  <c r="K1829" i="6"/>
  <c r="L1829" i="6" s="1"/>
  <c r="K1828" i="4"/>
  <c r="L1828" i="4" s="1"/>
  <c r="M1828" i="4" s="1"/>
  <c r="N1828" i="4" s="1"/>
  <c r="G1830" i="4"/>
  <c r="H1829" i="4"/>
  <c r="I1829" i="4" s="1"/>
  <c r="J1829" i="4" s="1"/>
  <c r="M1829" i="6" l="1"/>
  <c r="N1829" i="6" s="1"/>
  <c r="J1831" i="6"/>
  <c r="K1830" i="6"/>
  <c r="L1830" i="6" s="1"/>
  <c r="K1829" i="4"/>
  <c r="L1829" i="4" s="1"/>
  <c r="M1829" i="4" s="1"/>
  <c r="N1829" i="4" s="1"/>
  <c r="G1831" i="4"/>
  <c r="H1830" i="4"/>
  <c r="I1830" i="4" s="1"/>
  <c r="J1830" i="4" s="1"/>
  <c r="M1830" i="6" l="1"/>
  <c r="N1830" i="6" s="1"/>
  <c r="K1831" i="6"/>
  <c r="L1831" i="6" s="1"/>
  <c r="J1832" i="6"/>
  <c r="K1830" i="4"/>
  <c r="L1830" i="4" s="1"/>
  <c r="M1830" i="4" s="1"/>
  <c r="N1830" i="4" s="1"/>
  <c r="G1832" i="4"/>
  <c r="H1831" i="4"/>
  <c r="I1831" i="4" s="1"/>
  <c r="J1831" i="4" s="1"/>
  <c r="K1832" i="6" l="1"/>
  <c r="L1832" i="6" s="1"/>
  <c r="J1833" i="6"/>
  <c r="M1831" i="6"/>
  <c r="N1831" i="6" s="1"/>
  <c r="K1831" i="4"/>
  <c r="L1831" i="4" s="1"/>
  <c r="G1833" i="4"/>
  <c r="H1832" i="4"/>
  <c r="I1832" i="4" s="1"/>
  <c r="J1832" i="4" s="1"/>
  <c r="M1832" i="6" l="1"/>
  <c r="N1832" i="6" s="1"/>
  <c r="J1834" i="6"/>
  <c r="L1833" i="6"/>
  <c r="K1833" i="6"/>
  <c r="T140" i="6"/>
  <c r="K1832" i="4"/>
  <c r="L1832" i="4" s="1"/>
  <c r="M1831" i="4"/>
  <c r="N1831" i="4" s="1"/>
  <c r="G1834" i="4"/>
  <c r="H1833" i="4"/>
  <c r="I1833" i="4" s="1"/>
  <c r="J1833" i="4" s="1"/>
  <c r="J1835" i="6" l="1"/>
  <c r="K1834" i="6"/>
  <c r="L1834" i="6" s="1"/>
  <c r="T141" i="6"/>
  <c r="M1833" i="6"/>
  <c r="N1833" i="6" s="1"/>
  <c r="K1833" i="4"/>
  <c r="L1833" i="4" s="1"/>
  <c r="M1832" i="4"/>
  <c r="N1832" i="4" s="1"/>
  <c r="G1835" i="4"/>
  <c r="H1834" i="4"/>
  <c r="I1834" i="4" s="1"/>
  <c r="J1834" i="4" s="1"/>
  <c r="M1834" i="6" l="1"/>
  <c r="N1834" i="6" s="1"/>
  <c r="K1835" i="6"/>
  <c r="L1835" i="6" s="1"/>
  <c r="J1836" i="6"/>
  <c r="K1834" i="4"/>
  <c r="L1834" i="4" s="1"/>
  <c r="M1834" i="4" s="1"/>
  <c r="N1834" i="4" s="1"/>
  <c r="M1833" i="4"/>
  <c r="N1833" i="4" s="1"/>
  <c r="G1836" i="4"/>
  <c r="H1835" i="4"/>
  <c r="I1835" i="4" s="1"/>
  <c r="J1835" i="4" s="1"/>
  <c r="M1835" i="6" l="1"/>
  <c r="N1835" i="6" s="1"/>
  <c r="K1836" i="6"/>
  <c r="L1836" i="6" s="1"/>
  <c r="J1837" i="6"/>
  <c r="K1835" i="4"/>
  <c r="L1835" i="4" s="1"/>
  <c r="G1837" i="4"/>
  <c r="H1836" i="4"/>
  <c r="I1836" i="4" s="1"/>
  <c r="J1836" i="4" s="1"/>
  <c r="M1836" i="6" l="1"/>
  <c r="N1836" i="6" s="1"/>
  <c r="J1838" i="6"/>
  <c r="K1837" i="6"/>
  <c r="L1837" i="6" s="1"/>
  <c r="K1836" i="4"/>
  <c r="L1836" i="4" s="1"/>
  <c r="M1835" i="4"/>
  <c r="N1835" i="4" s="1"/>
  <c r="G1838" i="4"/>
  <c r="H1837" i="4"/>
  <c r="I1837" i="4" s="1"/>
  <c r="J1837" i="4" s="1"/>
  <c r="J1839" i="6" l="1"/>
  <c r="K1838" i="6"/>
  <c r="L1838" i="6" s="1"/>
  <c r="M1837" i="6"/>
  <c r="N1837" i="6" s="1"/>
  <c r="K1837" i="4"/>
  <c r="L1837" i="4" s="1"/>
  <c r="M1836" i="4"/>
  <c r="N1836" i="4" s="1"/>
  <c r="G1839" i="4"/>
  <c r="H1838" i="4"/>
  <c r="I1838" i="4" s="1"/>
  <c r="J1838" i="4" s="1"/>
  <c r="M1838" i="6" l="1"/>
  <c r="N1838" i="6" s="1"/>
  <c r="J1840" i="6"/>
  <c r="K1839" i="6"/>
  <c r="L1839" i="6" s="1"/>
  <c r="K1838" i="4"/>
  <c r="L1838" i="4" s="1"/>
  <c r="M1837" i="4"/>
  <c r="N1837" i="4" s="1"/>
  <c r="G1840" i="4"/>
  <c r="H1839" i="4"/>
  <c r="I1839" i="4" s="1"/>
  <c r="J1839" i="4" s="1"/>
  <c r="M1839" i="6" l="1"/>
  <c r="N1839" i="6" s="1"/>
  <c r="K1840" i="6"/>
  <c r="L1840" i="6" s="1"/>
  <c r="J1841" i="6"/>
  <c r="K1839" i="4"/>
  <c r="L1839" i="4" s="1"/>
  <c r="M1838" i="4"/>
  <c r="N1838" i="4" s="1"/>
  <c r="G1841" i="4"/>
  <c r="H1840" i="4"/>
  <c r="I1840" i="4" s="1"/>
  <c r="J1840" i="4" s="1"/>
  <c r="M1840" i="6" l="1"/>
  <c r="N1840" i="6" s="1"/>
  <c r="J1842" i="6"/>
  <c r="K1841" i="6"/>
  <c r="L1841" i="6" s="1"/>
  <c r="K1840" i="4"/>
  <c r="L1840" i="4" s="1"/>
  <c r="M1840" i="4" s="1"/>
  <c r="N1840" i="4" s="1"/>
  <c r="M1839" i="4"/>
  <c r="N1839" i="4" s="1"/>
  <c r="G1842" i="4"/>
  <c r="H1841" i="4"/>
  <c r="I1841" i="4" s="1"/>
  <c r="J1841" i="4" s="1"/>
  <c r="J1843" i="6" l="1"/>
  <c r="K1842" i="6"/>
  <c r="L1842" i="6" s="1"/>
  <c r="M1841" i="6"/>
  <c r="N1841" i="6" s="1"/>
  <c r="K1841" i="4"/>
  <c r="L1841" i="4" s="1"/>
  <c r="G1843" i="4"/>
  <c r="H1842" i="4"/>
  <c r="I1842" i="4" s="1"/>
  <c r="J1842" i="4" s="1"/>
  <c r="M1842" i="6" l="1"/>
  <c r="N1842" i="6" s="1"/>
  <c r="J1844" i="6"/>
  <c r="K1843" i="6"/>
  <c r="L1843" i="6" s="1"/>
  <c r="K1842" i="4"/>
  <c r="L1842" i="4" s="1"/>
  <c r="M1842" i="4" s="1"/>
  <c r="N1842" i="4" s="1"/>
  <c r="M1841" i="4"/>
  <c r="N1841" i="4" s="1"/>
  <c r="G1844" i="4"/>
  <c r="H1843" i="4"/>
  <c r="I1843" i="4" s="1"/>
  <c r="J1843" i="4" s="1"/>
  <c r="M1843" i="6" l="1"/>
  <c r="N1843" i="6" s="1"/>
  <c r="K1844" i="6"/>
  <c r="L1844" i="6" s="1"/>
  <c r="J1845" i="6"/>
  <c r="K1843" i="4"/>
  <c r="L1843" i="4" s="1"/>
  <c r="G1845" i="4"/>
  <c r="H1844" i="4"/>
  <c r="I1844" i="4" s="1"/>
  <c r="J1844" i="4" s="1"/>
  <c r="M1844" i="6" l="1"/>
  <c r="N1844" i="6" s="1"/>
  <c r="K1845" i="6"/>
  <c r="L1845" i="6" s="1"/>
  <c r="M1845" i="6" s="1"/>
  <c r="N1845" i="6" s="1"/>
  <c r="J1846" i="6"/>
  <c r="K1844" i="4"/>
  <c r="L1844" i="4" s="1"/>
  <c r="M1843" i="4"/>
  <c r="N1843" i="4" s="1"/>
  <c r="G1846" i="4"/>
  <c r="H1845" i="4"/>
  <c r="I1845" i="4" s="1"/>
  <c r="J1845" i="4" s="1"/>
  <c r="J1847" i="6" l="1"/>
  <c r="K1846" i="6"/>
  <c r="L1846" i="6" s="1"/>
  <c r="T142" i="6"/>
  <c r="K1845" i="4"/>
  <c r="L1845" i="4" s="1"/>
  <c r="M1845" i="4" s="1"/>
  <c r="N1845" i="4" s="1"/>
  <c r="M1844" i="4"/>
  <c r="N1844" i="4" s="1"/>
  <c r="G1847" i="4"/>
  <c r="H1846" i="4"/>
  <c r="I1846" i="4" s="1"/>
  <c r="J1846" i="4" s="1"/>
  <c r="T142" i="4" s="1"/>
  <c r="M1846" i="6" l="1"/>
  <c r="N1846" i="6" s="1"/>
  <c r="J1848" i="6"/>
  <c r="K1847" i="6"/>
  <c r="L1847" i="6" s="1"/>
  <c r="K1846" i="4"/>
  <c r="L1846" i="4" s="1"/>
  <c r="G1848" i="4"/>
  <c r="H1847" i="4"/>
  <c r="I1847" i="4" s="1"/>
  <c r="J1847" i="4" s="1"/>
  <c r="M1847" i="6" l="1"/>
  <c r="N1847" i="6" s="1"/>
  <c r="K1848" i="6"/>
  <c r="L1848" i="6" s="1"/>
  <c r="J1849" i="6"/>
  <c r="K1847" i="4"/>
  <c r="L1847" i="4" s="1"/>
  <c r="M1846" i="4"/>
  <c r="N1846" i="4" s="1"/>
  <c r="G1849" i="4"/>
  <c r="H1848" i="4"/>
  <c r="I1848" i="4" s="1"/>
  <c r="J1848" i="4" s="1"/>
  <c r="M1848" i="6" l="1"/>
  <c r="N1848" i="6" s="1"/>
  <c r="K1849" i="6"/>
  <c r="L1849" i="6" s="1"/>
  <c r="J1850" i="6"/>
  <c r="T143" i="6"/>
  <c r="K1848" i="4"/>
  <c r="L1848" i="4" s="1"/>
  <c r="M1848" i="4" s="1"/>
  <c r="N1848" i="4" s="1"/>
  <c r="M1847" i="4"/>
  <c r="N1847" i="4" s="1"/>
  <c r="G1850" i="4"/>
  <c r="H1849" i="4"/>
  <c r="I1849" i="4" s="1"/>
  <c r="J1849" i="4" s="1"/>
  <c r="J1851" i="6" l="1"/>
  <c r="K1850" i="6"/>
  <c r="L1850" i="6" s="1"/>
  <c r="M1849" i="6"/>
  <c r="N1849" i="6" s="1"/>
  <c r="K1849" i="4"/>
  <c r="L1849" i="4" s="1"/>
  <c r="M1849" i="4" s="1"/>
  <c r="N1849" i="4" s="1"/>
  <c r="G1851" i="4"/>
  <c r="H1850" i="4"/>
  <c r="I1850" i="4" s="1"/>
  <c r="J1850" i="4" s="1"/>
  <c r="J1852" i="6" l="1"/>
  <c r="K1851" i="6"/>
  <c r="L1851" i="6" s="1"/>
  <c r="M1850" i="6"/>
  <c r="N1850" i="6" s="1"/>
  <c r="K1850" i="4"/>
  <c r="L1850" i="4" s="1"/>
  <c r="M1850" i="4" s="1"/>
  <c r="N1850" i="4" s="1"/>
  <c r="G1852" i="4"/>
  <c r="H1851" i="4"/>
  <c r="I1851" i="4" s="1"/>
  <c r="J1851" i="4" s="1"/>
  <c r="K1852" i="6" l="1"/>
  <c r="L1852" i="6" s="1"/>
  <c r="J1853" i="6"/>
  <c r="M1851" i="6"/>
  <c r="N1851" i="6" s="1"/>
  <c r="K1851" i="4"/>
  <c r="L1851" i="4" s="1"/>
  <c r="G1853" i="4"/>
  <c r="H1852" i="4"/>
  <c r="I1852" i="4" s="1"/>
  <c r="J1852" i="4" s="1"/>
  <c r="M1852" i="6" l="1"/>
  <c r="N1852" i="6" s="1"/>
  <c r="K1853" i="6"/>
  <c r="L1853" i="6" s="1"/>
  <c r="M1853" i="6" s="1"/>
  <c r="N1853" i="6" s="1"/>
  <c r="J1854" i="6"/>
  <c r="K1852" i="4"/>
  <c r="L1852" i="4" s="1"/>
  <c r="M1851" i="4"/>
  <c r="N1851" i="4" s="1"/>
  <c r="G1854" i="4"/>
  <c r="H1853" i="4"/>
  <c r="I1853" i="4" s="1"/>
  <c r="J1853" i="4" s="1"/>
  <c r="J1855" i="6" l="1"/>
  <c r="K1854" i="6"/>
  <c r="L1854" i="6" s="1"/>
  <c r="K1853" i="4"/>
  <c r="L1853" i="4" s="1"/>
  <c r="M1852" i="4"/>
  <c r="N1852" i="4" s="1"/>
  <c r="G1855" i="4"/>
  <c r="H1854" i="4"/>
  <c r="I1854" i="4" s="1"/>
  <c r="J1854" i="4" s="1"/>
  <c r="M1854" i="6" l="1"/>
  <c r="N1854" i="6" s="1"/>
  <c r="J1856" i="6"/>
  <c r="K1855" i="6"/>
  <c r="L1855" i="6" s="1"/>
  <c r="K1854" i="4"/>
  <c r="L1854" i="4" s="1"/>
  <c r="M1854" i="4" s="1"/>
  <c r="N1854" i="4" s="1"/>
  <c r="M1853" i="4"/>
  <c r="N1853" i="4" s="1"/>
  <c r="G1856" i="4"/>
  <c r="H1855" i="4"/>
  <c r="I1855" i="4" s="1"/>
  <c r="J1855" i="4" s="1"/>
  <c r="M1855" i="6" l="1"/>
  <c r="N1855" i="6" s="1"/>
  <c r="K1856" i="6"/>
  <c r="L1856" i="6" s="1"/>
  <c r="J1857" i="6"/>
  <c r="K1855" i="4"/>
  <c r="L1855" i="4" s="1"/>
  <c r="G1857" i="4"/>
  <c r="H1856" i="4"/>
  <c r="I1856" i="4" s="1"/>
  <c r="J1856" i="4" s="1"/>
  <c r="M1856" i="6" l="1"/>
  <c r="N1856" i="6" s="1"/>
  <c r="K1857" i="6"/>
  <c r="L1857" i="6" s="1"/>
  <c r="J1858" i="6"/>
  <c r="K1856" i="4"/>
  <c r="L1856" i="4" s="1"/>
  <c r="M1855" i="4"/>
  <c r="N1855" i="4" s="1"/>
  <c r="G1858" i="4"/>
  <c r="H1857" i="4"/>
  <c r="I1857" i="4" s="1"/>
  <c r="J1857" i="4" s="1"/>
  <c r="J1859" i="6" l="1"/>
  <c r="K1858" i="6"/>
  <c r="L1858" i="6" s="1"/>
  <c r="M1858" i="6" s="1"/>
  <c r="N1858" i="6" s="1"/>
  <c r="M1857" i="6"/>
  <c r="N1857" i="6" s="1"/>
  <c r="K1857" i="4"/>
  <c r="L1857" i="4" s="1"/>
  <c r="M1857" i="4" s="1"/>
  <c r="N1857" i="4" s="1"/>
  <c r="M1856" i="4"/>
  <c r="N1856" i="4" s="1"/>
  <c r="G1859" i="4"/>
  <c r="H1858" i="4"/>
  <c r="I1858" i="4" s="1"/>
  <c r="J1858" i="4" s="1"/>
  <c r="J1860" i="6" l="1"/>
  <c r="K1859" i="6"/>
  <c r="L1859" i="6" s="1"/>
  <c r="K1858" i="4"/>
  <c r="L1858" i="4" s="1"/>
  <c r="M1858" i="4" s="1"/>
  <c r="N1858" i="4" s="1"/>
  <c r="G1860" i="4"/>
  <c r="H1859" i="4"/>
  <c r="I1859" i="4" s="1"/>
  <c r="J1859" i="4" s="1"/>
  <c r="T143" i="4" s="1"/>
  <c r="M1859" i="6" l="1"/>
  <c r="N1859" i="6" s="1"/>
  <c r="K1860" i="6"/>
  <c r="L1860" i="6" s="1"/>
  <c r="J1861" i="6"/>
  <c r="K1859" i="4"/>
  <c r="L1859" i="4" s="1"/>
  <c r="M1859" i="4" s="1"/>
  <c r="N1859" i="4" s="1"/>
  <c r="G1861" i="4"/>
  <c r="H1860" i="4"/>
  <c r="I1860" i="4" s="1"/>
  <c r="J1860" i="4" s="1"/>
  <c r="M1860" i="6" l="1"/>
  <c r="N1860" i="6" s="1"/>
  <c r="K1861" i="6"/>
  <c r="L1861" i="6" s="1"/>
  <c r="J1862" i="6"/>
  <c r="K1860" i="4"/>
  <c r="L1860" i="4" s="1"/>
  <c r="M1860" i="4" s="1"/>
  <c r="N1860" i="4" s="1"/>
  <c r="G1862" i="4"/>
  <c r="H1861" i="4"/>
  <c r="I1861" i="4" s="1"/>
  <c r="J1861" i="4" s="1"/>
  <c r="J1863" i="6" l="1"/>
  <c r="K1862" i="6"/>
  <c r="L1862" i="6" s="1"/>
  <c r="M1861" i="6"/>
  <c r="N1861" i="6" s="1"/>
  <c r="K1861" i="4"/>
  <c r="L1861" i="4" s="1"/>
  <c r="G1863" i="4"/>
  <c r="H1862" i="4"/>
  <c r="I1862" i="4" s="1"/>
  <c r="J1862" i="4" s="1"/>
  <c r="J1864" i="6" l="1"/>
  <c r="K1863" i="6"/>
  <c r="L1863" i="6" s="1"/>
  <c r="M1862" i="6"/>
  <c r="N1862" i="6" s="1"/>
  <c r="K1862" i="4"/>
  <c r="L1862" i="4" s="1"/>
  <c r="M1862" i="4" s="1"/>
  <c r="N1862" i="4" s="1"/>
  <c r="M1861" i="4"/>
  <c r="N1861" i="4" s="1"/>
  <c r="G1864" i="4"/>
  <c r="H1863" i="4"/>
  <c r="I1863" i="4" s="1"/>
  <c r="J1863" i="4" s="1"/>
  <c r="T144" i="4" s="1"/>
  <c r="K1864" i="6" l="1"/>
  <c r="L1864" i="6" s="1"/>
  <c r="J1865" i="6"/>
  <c r="M1863" i="6"/>
  <c r="N1863" i="6" s="1"/>
  <c r="K1863" i="4"/>
  <c r="L1863" i="4" s="1"/>
  <c r="G1865" i="4"/>
  <c r="H1864" i="4"/>
  <c r="I1864" i="4" s="1"/>
  <c r="J1864" i="4" s="1"/>
  <c r="M1864" i="6" l="1"/>
  <c r="N1864" i="6" s="1"/>
  <c r="K1865" i="6"/>
  <c r="L1865" i="6" s="1"/>
  <c r="J1866" i="6"/>
  <c r="K1864" i="4"/>
  <c r="L1864" i="4" s="1"/>
  <c r="M1863" i="4"/>
  <c r="N1863" i="4" s="1"/>
  <c r="G1866" i="4"/>
  <c r="H1865" i="4"/>
  <c r="I1865" i="4" s="1"/>
  <c r="J1865" i="4" s="1"/>
  <c r="T145" i="4" s="1"/>
  <c r="J1867" i="6" l="1"/>
  <c r="K1866" i="6"/>
  <c r="L1866" i="6" s="1"/>
  <c r="T144" i="6"/>
  <c r="M1865" i="6"/>
  <c r="N1865" i="6" s="1"/>
  <c r="K1865" i="4"/>
  <c r="L1865" i="4" s="1"/>
  <c r="M1865" i="4" s="1"/>
  <c r="N1865" i="4" s="1"/>
  <c r="M1864" i="4"/>
  <c r="N1864" i="4" s="1"/>
  <c r="G1867" i="4"/>
  <c r="H1866" i="4"/>
  <c r="I1866" i="4" s="1"/>
  <c r="J1866" i="4" s="1"/>
  <c r="J1868" i="6" l="1"/>
  <c r="K1867" i="6"/>
  <c r="L1867" i="6" s="1"/>
  <c r="M1866" i="6"/>
  <c r="N1866" i="6" s="1"/>
  <c r="K1866" i="4"/>
  <c r="L1866" i="4" s="1"/>
  <c r="M1866" i="4" s="1"/>
  <c r="N1866" i="4" s="1"/>
  <c r="G1868" i="4"/>
  <c r="H1867" i="4"/>
  <c r="I1867" i="4" s="1"/>
  <c r="J1867" i="4" s="1"/>
  <c r="K1868" i="6" l="1"/>
  <c r="L1868" i="6" s="1"/>
  <c r="J1869" i="6"/>
  <c r="M1867" i="6"/>
  <c r="N1867" i="6" s="1"/>
  <c r="K1867" i="4"/>
  <c r="L1867" i="4" s="1"/>
  <c r="G1869" i="4"/>
  <c r="H1868" i="4"/>
  <c r="I1868" i="4" s="1"/>
  <c r="J1868" i="4" s="1"/>
  <c r="M1868" i="6" l="1"/>
  <c r="N1868" i="6" s="1"/>
  <c r="K1869" i="6"/>
  <c r="L1869" i="6" s="1"/>
  <c r="J1870" i="6"/>
  <c r="T146" i="4"/>
  <c r="K1868" i="4"/>
  <c r="L1868" i="4" s="1"/>
  <c r="M1867" i="4"/>
  <c r="N1867" i="4" s="1"/>
  <c r="G1870" i="4"/>
  <c r="H1869" i="4"/>
  <c r="I1869" i="4" s="1"/>
  <c r="J1869" i="4" s="1"/>
  <c r="J1871" i="6" l="1"/>
  <c r="K1870" i="6"/>
  <c r="L1870" i="6" s="1"/>
  <c r="M1869" i="6"/>
  <c r="N1869" i="6" s="1"/>
  <c r="K1869" i="4"/>
  <c r="L1869" i="4" s="1"/>
  <c r="M1868" i="4"/>
  <c r="N1868" i="4" s="1"/>
  <c r="G1871" i="4"/>
  <c r="H1870" i="4"/>
  <c r="I1870" i="4" s="1"/>
  <c r="J1870" i="4" s="1"/>
  <c r="J1872" i="6" l="1"/>
  <c r="K1871" i="6"/>
  <c r="L1871" i="6" s="1"/>
  <c r="M1870" i="6"/>
  <c r="N1870" i="6" s="1"/>
  <c r="K1870" i="4"/>
  <c r="L1870" i="4" s="1"/>
  <c r="M1870" i="4" s="1"/>
  <c r="N1870" i="4" s="1"/>
  <c r="M1869" i="4"/>
  <c r="N1869" i="4" s="1"/>
  <c r="G1872" i="4"/>
  <c r="H1871" i="4"/>
  <c r="I1871" i="4" s="1"/>
  <c r="J1871" i="4" s="1"/>
  <c r="K1872" i="6" l="1"/>
  <c r="L1872" i="6" s="1"/>
  <c r="J1873" i="6"/>
  <c r="M1871" i="6"/>
  <c r="N1871" i="6" s="1"/>
  <c r="K1871" i="4"/>
  <c r="L1871" i="4" s="1"/>
  <c r="G1873" i="4"/>
  <c r="H1872" i="4"/>
  <c r="I1872" i="4" s="1"/>
  <c r="J1872" i="4" s="1"/>
  <c r="M1872" i="6" l="1"/>
  <c r="N1872" i="6" s="1"/>
  <c r="K1873" i="6"/>
  <c r="L1873" i="6" s="1"/>
  <c r="M1873" i="6" s="1"/>
  <c r="N1873" i="6" s="1"/>
  <c r="J1874" i="6"/>
  <c r="K1872" i="4"/>
  <c r="L1872" i="4" s="1"/>
  <c r="M1871" i="4"/>
  <c r="N1871" i="4" s="1"/>
  <c r="G1874" i="4"/>
  <c r="H1873" i="4"/>
  <c r="I1873" i="4" s="1"/>
  <c r="J1873" i="4" s="1"/>
  <c r="J1875" i="6" l="1"/>
  <c r="K1874" i="6"/>
  <c r="L1874" i="6" s="1"/>
  <c r="K1873" i="4"/>
  <c r="L1873" i="4" s="1"/>
  <c r="M1873" i="4" s="1"/>
  <c r="N1873" i="4" s="1"/>
  <c r="M1872" i="4"/>
  <c r="N1872" i="4" s="1"/>
  <c r="G1875" i="4"/>
  <c r="H1874" i="4"/>
  <c r="I1874" i="4" s="1"/>
  <c r="J1874" i="4" s="1"/>
  <c r="M1874" i="6" l="1"/>
  <c r="N1874" i="6" s="1"/>
  <c r="J1876" i="6"/>
  <c r="K1875" i="6"/>
  <c r="L1875" i="6" s="1"/>
  <c r="K1874" i="4"/>
  <c r="L1874" i="4" s="1"/>
  <c r="M1874" i="4" s="1"/>
  <c r="N1874" i="4" s="1"/>
  <c r="G1876" i="4"/>
  <c r="H1875" i="4"/>
  <c r="I1875" i="4" s="1"/>
  <c r="J1875" i="4" s="1"/>
  <c r="M1875" i="6" l="1"/>
  <c r="N1875" i="6" s="1"/>
  <c r="K1876" i="6"/>
  <c r="L1876" i="6" s="1"/>
  <c r="J1877" i="6"/>
  <c r="K1875" i="4"/>
  <c r="L1875" i="4" s="1"/>
  <c r="M1875" i="4" s="1"/>
  <c r="N1875" i="4" s="1"/>
  <c r="G1877" i="4"/>
  <c r="H1876" i="4"/>
  <c r="I1876" i="4" s="1"/>
  <c r="J1876" i="4" s="1"/>
  <c r="M1876" i="6" l="1"/>
  <c r="N1876" i="6" s="1"/>
  <c r="K1877" i="6"/>
  <c r="L1877" i="6" s="1"/>
  <c r="J1878" i="6"/>
  <c r="T145" i="6"/>
  <c r="K1876" i="4"/>
  <c r="L1876" i="4" s="1"/>
  <c r="M1876" i="4" s="1"/>
  <c r="N1876" i="4" s="1"/>
  <c r="G1878" i="4"/>
  <c r="H1877" i="4"/>
  <c r="I1877" i="4" s="1"/>
  <c r="J1877" i="4" s="1"/>
  <c r="J1879" i="6" l="1"/>
  <c r="K1878" i="6"/>
  <c r="L1878" i="6" s="1"/>
  <c r="M1878" i="6" s="1"/>
  <c r="N1878" i="6" s="1"/>
  <c r="M1877" i="6"/>
  <c r="N1877" i="6" s="1"/>
  <c r="K1877" i="4"/>
  <c r="L1877" i="4" s="1"/>
  <c r="M1877" i="4" s="1"/>
  <c r="N1877" i="4" s="1"/>
  <c r="G1879" i="4"/>
  <c r="H1878" i="4"/>
  <c r="I1878" i="4" s="1"/>
  <c r="J1878" i="4" s="1"/>
  <c r="J1880" i="6" l="1"/>
  <c r="K1879" i="6"/>
  <c r="L1879" i="6" s="1"/>
  <c r="K1878" i="4"/>
  <c r="L1878" i="4" s="1"/>
  <c r="G1880" i="4"/>
  <c r="H1879" i="4"/>
  <c r="I1879" i="4" s="1"/>
  <c r="J1879" i="4" s="1"/>
  <c r="T147" i="4" s="1"/>
  <c r="K1880" i="6" l="1"/>
  <c r="L1880" i="6" s="1"/>
  <c r="J1881" i="6"/>
  <c r="M1879" i="6"/>
  <c r="N1879" i="6" s="1"/>
  <c r="K1879" i="4"/>
  <c r="L1879" i="4" s="1"/>
  <c r="M1879" i="4" s="1"/>
  <c r="N1879" i="4" s="1"/>
  <c r="M1878" i="4"/>
  <c r="N1878" i="4" s="1"/>
  <c r="G1881" i="4"/>
  <c r="H1880" i="4"/>
  <c r="I1880" i="4" s="1"/>
  <c r="J1880" i="4" s="1"/>
  <c r="M1880" i="6" l="1"/>
  <c r="N1880" i="6" s="1"/>
  <c r="K1881" i="6"/>
  <c r="L1881" i="6" s="1"/>
  <c r="J1882" i="6"/>
  <c r="K1880" i="4"/>
  <c r="L1880" i="4" s="1"/>
  <c r="M1880" i="4" s="1"/>
  <c r="N1880" i="4" s="1"/>
  <c r="G1882" i="4"/>
  <c r="H1881" i="4"/>
  <c r="I1881" i="4" s="1"/>
  <c r="J1881" i="4" s="1"/>
  <c r="T148" i="4" s="1"/>
  <c r="J1883" i="6" l="1"/>
  <c r="K1882" i="6"/>
  <c r="L1882" i="6" s="1"/>
  <c r="M1881" i="6"/>
  <c r="N1881" i="6" s="1"/>
  <c r="K1881" i="4"/>
  <c r="L1881" i="4" s="1"/>
  <c r="M1881" i="4" s="1"/>
  <c r="N1881" i="4" s="1"/>
  <c r="G1883" i="4"/>
  <c r="H1882" i="4"/>
  <c r="I1882" i="4" s="1"/>
  <c r="J1882" i="4" s="1"/>
  <c r="J1884" i="6" l="1"/>
  <c r="K1883" i="6"/>
  <c r="L1883" i="6" s="1"/>
  <c r="M1882" i="6"/>
  <c r="N1882" i="6" s="1"/>
  <c r="K1882" i="4"/>
  <c r="L1882" i="4" s="1"/>
  <c r="M1882" i="4" s="1"/>
  <c r="N1882" i="4" s="1"/>
  <c r="G1884" i="4"/>
  <c r="H1883" i="4"/>
  <c r="I1883" i="4" s="1"/>
  <c r="J1883" i="4" s="1"/>
  <c r="K1884" i="6" l="1"/>
  <c r="L1884" i="6" s="1"/>
  <c r="J1885" i="6"/>
  <c r="M1883" i="6"/>
  <c r="N1883" i="6" s="1"/>
  <c r="K1883" i="4"/>
  <c r="L1883" i="4" s="1"/>
  <c r="G1885" i="4"/>
  <c r="H1884" i="4"/>
  <c r="I1884" i="4" s="1"/>
  <c r="J1884" i="4" s="1"/>
  <c r="M1884" i="6" l="1"/>
  <c r="N1884" i="6" s="1"/>
  <c r="K1885" i="6"/>
  <c r="L1885" i="6" s="1"/>
  <c r="J1886" i="6"/>
  <c r="K1884" i="4"/>
  <c r="L1884" i="4" s="1"/>
  <c r="M1884" i="4" s="1"/>
  <c r="N1884" i="4" s="1"/>
  <c r="M1883" i="4"/>
  <c r="N1883" i="4" s="1"/>
  <c r="G1886" i="4"/>
  <c r="H1885" i="4"/>
  <c r="I1885" i="4" s="1"/>
  <c r="J1885" i="4" s="1"/>
  <c r="J1887" i="6" l="1"/>
  <c r="K1886" i="6"/>
  <c r="L1886" i="6" s="1"/>
  <c r="M1885" i="6"/>
  <c r="N1885" i="6" s="1"/>
  <c r="K1885" i="4"/>
  <c r="L1885" i="4" s="1"/>
  <c r="M1885" i="4" s="1"/>
  <c r="N1885" i="4" s="1"/>
  <c r="G1887" i="4"/>
  <c r="H1886" i="4"/>
  <c r="I1886" i="4" s="1"/>
  <c r="J1886" i="4" s="1"/>
  <c r="T149" i="4" s="1"/>
  <c r="J1888" i="6" l="1"/>
  <c r="K1887" i="6"/>
  <c r="L1887" i="6" s="1"/>
  <c r="M1887" i="6" s="1"/>
  <c r="N1887" i="6" s="1"/>
  <c r="M1886" i="6"/>
  <c r="N1886" i="6" s="1"/>
  <c r="K1886" i="4"/>
  <c r="L1886" i="4" s="1"/>
  <c r="M1886" i="4" s="1"/>
  <c r="N1886" i="4" s="1"/>
  <c r="G1888" i="4"/>
  <c r="H1887" i="4"/>
  <c r="I1887" i="4" s="1"/>
  <c r="J1887" i="4" s="1"/>
  <c r="K1888" i="6" l="1"/>
  <c r="L1888" i="6" s="1"/>
  <c r="J1889" i="6"/>
  <c r="K1887" i="4"/>
  <c r="L1887" i="4" s="1"/>
  <c r="G1889" i="4"/>
  <c r="H1888" i="4"/>
  <c r="I1888" i="4" s="1"/>
  <c r="J1888" i="4" s="1"/>
  <c r="M1888" i="6" l="1"/>
  <c r="N1888" i="6" s="1"/>
  <c r="K1889" i="6"/>
  <c r="L1889" i="6" s="1"/>
  <c r="J1890" i="6"/>
  <c r="T146" i="6"/>
  <c r="K1888" i="4"/>
  <c r="L1888" i="4" s="1"/>
  <c r="M1887" i="4"/>
  <c r="N1887" i="4" s="1"/>
  <c r="G1890" i="4"/>
  <c r="H1889" i="4"/>
  <c r="I1889" i="4" s="1"/>
  <c r="J1889" i="4" s="1"/>
  <c r="M1889" i="6" l="1"/>
  <c r="N1889" i="6" s="1"/>
  <c r="K1890" i="6"/>
  <c r="L1890" i="6" s="1"/>
  <c r="J1891" i="6"/>
  <c r="K1889" i="4"/>
  <c r="L1889" i="4" s="1"/>
  <c r="M1889" i="4" s="1"/>
  <c r="N1889" i="4" s="1"/>
  <c r="M1888" i="4"/>
  <c r="N1888" i="4" s="1"/>
  <c r="G1891" i="4"/>
  <c r="H1890" i="4"/>
  <c r="I1890" i="4" s="1"/>
  <c r="J1890" i="4" s="1"/>
  <c r="T150" i="4" s="1"/>
  <c r="J1892" i="6" l="1"/>
  <c r="K1891" i="6"/>
  <c r="L1891" i="6" s="1"/>
  <c r="M1890" i="6"/>
  <c r="N1890" i="6" s="1"/>
  <c r="K1890" i="4"/>
  <c r="L1890" i="4" s="1"/>
  <c r="M1890" i="4" s="1"/>
  <c r="N1890" i="4" s="1"/>
  <c r="G1892" i="4"/>
  <c r="H1891" i="4"/>
  <c r="I1891" i="4" s="1"/>
  <c r="J1891" i="4" s="1"/>
  <c r="M1891" i="6" l="1"/>
  <c r="N1891" i="6" s="1"/>
  <c r="J1893" i="6"/>
  <c r="K1892" i="6"/>
  <c r="L1892" i="6" s="1"/>
  <c r="M1892" i="6" s="1"/>
  <c r="N1892" i="6" s="1"/>
  <c r="K1891" i="4"/>
  <c r="L1891" i="4" s="1"/>
  <c r="M1891" i="4" s="1"/>
  <c r="N1891" i="4" s="1"/>
  <c r="G1893" i="4"/>
  <c r="H1892" i="4"/>
  <c r="I1892" i="4" s="1"/>
  <c r="J1892" i="4" s="1"/>
  <c r="K1893" i="6" l="1"/>
  <c r="L1893" i="6" s="1"/>
  <c r="J1894" i="6"/>
  <c r="K1892" i="4"/>
  <c r="L1892" i="4" s="1"/>
  <c r="M1892" i="4" s="1"/>
  <c r="N1892" i="4" s="1"/>
  <c r="G1894" i="4"/>
  <c r="H1893" i="4"/>
  <c r="I1893" i="4" s="1"/>
  <c r="J1893" i="4" s="1"/>
  <c r="M1893" i="6" l="1"/>
  <c r="N1893" i="6" s="1"/>
  <c r="K1894" i="6"/>
  <c r="L1894" i="6" s="1"/>
  <c r="M1894" i="6" s="1"/>
  <c r="N1894" i="6" s="1"/>
  <c r="J1895" i="6"/>
  <c r="T147" i="6"/>
  <c r="K1893" i="4"/>
  <c r="L1893" i="4" s="1"/>
  <c r="M1893" i="4" s="1"/>
  <c r="N1893" i="4" s="1"/>
  <c r="G1895" i="4"/>
  <c r="H1894" i="4"/>
  <c r="I1894" i="4" s="1"/>
  <c r="J1894" i="4" s="1"/>
  <c r="J1896" i="6" l="1"/>
  <c r="K1895" i="6"/>
  <c r="L1895" i="6"/>
  <c r="M1895" i="6" s="1"/>
  <c r="N1895" i="6" s="1"/>
  <c r="K1894" i="4"/>
  <c r="L1894" i="4" s="1"/>
  <c r="M1894" i="4" s="1"/>
  <c r="N1894" i="4" s="1"/>
  <c r="G1896" i="4"/>
  <c r="H1895" i="4"/>
  <c r="I1895" i="4" s="1"/>
  <c r="J1895" i="4" s="1"/>
  <c r="T151" i="4" s="1"/>
  <c r="J1897" i="6" l="1"/>
  <c r="K1896" i="6"/>
  <c r="L1896" i="6" s="1"/>
  <c r="K1895" i="4"/>
  <c r="L1895" i="4" s="1"/>
  <c r="M1895" i="4" s="1"/>
  <c r="N1895" i="4" s="1"/>
  <c r="G1897" i="4"/>
  <c r="H1896" i="4"/>
  <c r="I1896" i="4" s="1"/>
  <c r="J1896" i="4" s="1"/>
  <c r="M1896" i="6" l="1"/>
  <c r="N1896" i="6" s="1"/>
  <c r="K1897" i="6"/>
  <c r="L1897" i="6" s="1"/>
  <c r="J1898" i="6"/>
  <c r="K1896" i="4"/>
  <c r="L1896" i="4" s="1"/>
  <c r="G1898" i="4"/>
  <c r="H1897" i="4"/>
  <c r="I1897" i="4" s="1"/>
  <c r="J1897" i="4" s="1"/>
  <c r="M1897" i="6" l="1"/>
  <c r="N1897" i="6" s="1"/>
  <c r="K1898" i="6"/>
  <c r="L1898" i="6" s="1"/>
  <c r="J1899" i="6"/>
  <c r="K1897" i="4"/>
  <c r="L1897" i="4" s="1"/>
  <c r="M1897" i="4" s="1"/>
  <c r="N1897" i="4" s="1"/>
  <c r="M1896" i="4"/>
  <c r="N1896" i="4" s="1"/>
  <c r="G1899" i="4"/>
  <c r="H1898" i="4"/>
  <c r="I1898" i="4" s="1"/>
  <c r="J1898" i="4" s="1"/>
  <c r="T152" i="4" s="1"/>
  <c r="J1900" i="6" l="1"/>
  <c r="K1899" i="6"/>
  <c r="L1899" i="6" s="1"/>
  <c r="T148" i="6"/>
  <c r="M1898" i="6"/>
  <c r="N1898" i="6" s="1"/>
  <c r="K1898" i="4"/>
  <c r="L1898" i="4" s="1"/>
  <c r="M1898" i="4" s="1"/>
  <c r="N1898" i="4" s="1"/>
  <c r="G1900" i="4"/>
  <c r="H1899" i="4"/>
  <c r="I1899" i="4" s="1"/>
  <c r="J1899" i="4" s="1"/>
  <c r="M1899" i="6" l="1"/>
  <c r="N1899" i="6" s="1"/>
  <c r="J1901" i="6"/>
  <c r="K1900" i="6"/>
  <c r="L1900" i="6" s="1"/>
  <c r="M1900" i="6" s="1"/>
  <c r="N1900" i="6" s="1"/>
  <c r="K1899" i="4"/>
  <c r="L1899" i="4" s="1"/>
  <c r="M1899" i="4" s="1"/>
  <c r="N1899" i="4" s="1"/>
  <c r="G1901" i="4"/>
  <c r="H1900" i="4"/>
  <c r="I1900" i="4" s="1"/>
  <c r="J1900" i="4" s="1"/>
  <c r="K1901" i="6" l="1"/>
  <c r="L1901" i="6" s="1"/>
  <c r="J1902" i="6"/>
  <c r="K1900" i="4"/>
  <c r="L1900" i="4" s="1"/>
  <c r="M1900" i="4" s="1"/>
  <c r="N1900" i="4" s="1"/>
  <c r="G1902" i="4"/>
  <c r="H1901" i="4"/>
  <c r="I1901" i="4" s="1"/>
  <c r="J1901" i="4" s="1"/>
  <c r="M1901" i="6" l="1"/>
  <c r="N1901" i="6" s="1"/>
  <c r="K1902" i="6"/>
  <c r="L1902" i="6" s="1"/>
  <c r="J1903" i="6"/>
  <c r="T149" i="6"/>
  <c r="K1901" i="4"/>
  <c r="L1901" i="4" s="1"/>
  <c r="M1901" i="4" s="1"/>
  <c r="N1901" i="4" s="1"/>
  <c r="G1903" i="4"/>
  <c r="H1902" i="4"/>
  <c r="I1902" i="4" s="1"/>
  <c r="J1902" i="4" s="1"/>
  <c r="J1904" i="6" l="1"/>
  <c r="K1903" i="6"/>
  <c r="L1903" i="6" s="1"/>
  <c r="M1902" i="6"/>
  <c r="N1902" i="6" s="1"/>
  <c r="T153" i="4"/>
  <c r="K1902" i="4"/>
  <c r="L1902" i="4" s="1"/>
  <c r="G1904" i="4"/>
  <c r="H1903" i="4"/>
  <c r="I1903" i="4" s="1"/>
  <c r="J1903" i="4" s="1"/>
  <c r="M1903" i="6" l="1"/>
  <c r="N1903" i="6" s="1"/>
  <c r="J1905" i="6"/>
  <c r="K1904" i="6"/>
  <c r="L1904" i="6" s="1"/>
  <c r="K1903" i="4"/>
  <c r="L1903" i="4" s="1"/>
  <c r="M1902" i="4"/>
  <c r="N1902" i="4" s="1"/>
  <c r="G1905" i="4"/>
  <c r="H1904" i="4"/>
  <c r="I1904" i="4" s="1"/>
  <c r="J1904" i="4" s="1"/>
  <c r="M1904" i="6" l="1"/>
  <c r="N1904" i="6" s="1"/>
  <c r="K1905" i="6"/>
  <c r="L1905" i="6" s="1"/>
  <c r="J1906" i="6"/>
  <c r="K1904" i="4"/>
  <c r="L1904" i="4" s="1"/>
  <c r="M1904" i="4" s="1"/>
  <c r="N1904" i="4" s="1"/>
  <c r="M1903" i="4"/>
  <c r="N1903" i="4" s="1"/>
  <c r="G1906" i="4"/>
  <c r="H1905" i="4"/>
  <c r="I1905" i="4" s="1"/>
  <c r="J1905" i="4" s="1"/>
  <c r="M1905" i="6" l="1"/>
  <c r="N1905" i="6" s="1"/>
  <c r="K1906" i="6"/>
  <c r="L1906" i="6" s="1"/>
  <c r="M1906" i="6" s="1"/>
  <c r="N1906" i="6" s="1"/>
  <c r="J1907" i="6"/>
  <c r="K1905" i="4"/>
  <c r="L1905" i="4" s="1"/>
  <c r="G1907" i="4"/>
  <c r="H1906" i="4"/>
  <c r="I1906" i="4" s="1"/>
  <c r="J1906" i="4" s="1"/>
  <c r="J1908" i="6" l="1"/>
  <c r="K1907" i="6"/>
  <c r="L1907" i="6"/>
  <c r="M1907" i="6" s="1"/>
  <c r="N1907" i="6" s="1"/>
  <c r="K1906" i="4"/>
  <c r="L1906" i="4" s="1"/>
  <c r="M1906" i="4" s="1"/>
  <c r="N1906" i="4" s="1"/>
  <c r="M1905" i="4"/>
  <c r="N1905" i="4" s="1"/>
  <c r="G1908" i="4"/>
  <c r="H1907" i="4"/>
  <c r="I1907" i="4" s="1"/>
  <c r="J1907" i="4" s="1"/>
  <c r="J1909" i="6" l="1"/>
  <c r="K1908" i="6"/>
  <c r="L1908" i="6" s="1"/>
  <c r="K1907" i="4"/>
  <c r="L1907" i="4" s="1"/>
  <c r="G1909" i="4"/>
  <c r="H1908" i="4"/>
  <c r="I1908" i="4" s="1"/>
  <c r="J1908" i="4" s="1"/>
  <c r="M1908" i="6" l="1"/>
  <c r="N1908" i="6" s="1"/>
  <c r="K1909" i="6"/>
  <c r="L1909" i="6" s="1"/>
  <c r="J1910" i="6"/>
  <c r="K1908" i="4"/>
  <c r="L1908" i="4" s="1"/>
  <c r="M1908" i="4" s="1"/>
  <c r="N1908" i="4" s="1"/>
  <c r="M1907" i="4"/>
  <c r="N1907" i="4" s="1"/>
  <c r="G1910" i="4"/>
  <c r="H1909" i="4"/>
  <c r="I1909" i="4" s="1"/>
  <c r="J1909" i="4" s="1"/>
  <c r="T154" i="4" s="1"/>
  <c r="M1909" i="6" l="1"/>
  <c r="N1909" i="6" s="1"/>
  <c r="K1910" i="6"/>
  <c r="L1910" i="6" s="1"/>
  <c r="M1910" i="6" s="1"/>
  <c r="N1910" i="6" s="1"/>
  <c r="J1911" i="6"/>
  <c r="K1909" i="4"/>
  <c r="L1909" i="4" s="1"/>
  <c r="G1911" i="4"/>
  <c r="H1910" i="4"/>
  <c r="I1910" i="4" s="1"/>
  <c r="J1910" i="4" s="1"/>
  <c r="J1912" i="6" l="1"/>
  <c r="K1911" i="6"/>
  <c r="L1911" i="6" s="1"/>
  <c r="K1910" i="4"/>
  <c r="L1910" i="4" s="1"/>
  <c r="M1909" i="4"/>
  <c r="N1909" i="4" s="1"/>
  <c r="G1912" i="4"/>
  <c r="H1911" i="4"/>
  <c r="I1911" i="4" s="1"/>
  <c r="J1911" i="4" s="1"/>
  <c r="J1913" i="6" l="1"/>
  <c r="K1912" i="6"/>
  <c r="L1912" i="6" s="1"/>
  <c r="M1911" i="6"/>
  <c r="N1911" i="6" s="1"/>
  <c r="K1911" i="4"/>
  <c r="L1911" i="4" s="1"/>
  <c r="M1911" i="4" s="1"/>
  <c r="N1911" i="4" s="1"/>
  <c r="M1910" i="4"/>
  <c r="N1910" i="4" s="1"/>
  <c r="G1913" i="4"/>
  <c r="H1912" i="4"/>
  <c r="I1912" i="4" s="1"/>
  <c r="J1912" i="4" s="1"/>
  <c r="T155" i="4" s="1"/>
  <c r="M1912" i="6" l="1"/>
  <c r="N1912" i="6" s="1"/>
  <c r="K1913" i="6"/>
  <c r="L1913" i="6" s="1"/>
  <c r="J1914" i="6"/>
  <c r="K1912" i="4"/>
  <c r="L1912" i="4" s="1"/>
  <c r="G1914" i="4"/>
  <c r="H1913" i="4"/>
  <c r="I1913" i="4" s="1"/>
  <c r="J1913" i="4" s="1"/>
  <c r="M1913" i="6" l="1"/>
  <c r="N1913" i="6" s="1"/>
  <c r="K1914" i="6"/>
  <c r="L1914" i="6" s="1"/>
  <c r="J1915" i="6"/>
  <c r="K1913" i="4"/>
  <c r="L1913" i="4" s="1"/>
  <c r="M1913" i="4" s="1"/>
  <c r="N1913" i="4" s="1"/>
  <c r="M1912" i="4"/>
  <c r="N1912" i="4" s="1"/>
  <c r="G1915" i="4"/>
  <c r="H1914" i="4"/>
  <c r="I1914" i="4" s="1"/>
  <c r="J1914" i="4" s="1"/>
  <c r="J1916" i="6" l="1"/>
  <c r="K1915" i="6"/>
  <c r="L1915" i="6" s="1"/>
  <c r="M1914" i="6"/>
  <c r="N1914" i="6" s="1"/>
  <c r="K1914" i="4"/>
  <c r="L1914" i="4" s="1"/>
  <c r="M1914" i="4" s="1"/>
  <c r="N1914" i="4" s="1"/>
  <c r="G1916" i="4"/>
  <c r="H1915" i="4"/>
  <c r="I1915" i="4" s="1"/>
  <c r="J1915" i="4" s="1"/>
  <c r="M1915" i="6" l="1"/>
  <c r="N1915" i="6" s="1"/>
  <c r="J1917" i="6"/>
  <c r="K1916" i="6"/>
  <c r="L1916" i="6" s="1"/>
  <c r="M1916" i="6" s="1"/>
  <c r="N1916" i="6" s="1"/>
  <c r="K1915" i="4"/>
  <c r="L1915" i="4" s="1"/>
  <c r="G1917" i="4"/>
  <c r="H1916" i="4"/>
  <c r="I1916" i="4" s="1"/>
  <c r="J1916" i="4" s="1"/>
  <c r="K1917" i="6" l="1"/>
  <c r="J1918" i="6"/>
  <c r="L1917" i="6"/>
  <c r="M1917" i="6" s="1"/>
  <c r="N1917" i="6" s="1"/>
  <c r="K1916" i="4"/>
  <c r="L1916" i="4" s="1"/>
  <c r="M1915" i="4"/>
  <c r="N1915" i="4" s="1"/>
  <c r="G1918" i="4"/>
  <c r="H1917" i="4"/>
  <c r="I1917" i="4" s="1"/>
  <c r="J1917" i="4" s="1"/>
  <c r="K1918" i="6" l="1"/>
  <c r="L1918" i="6" s="1"/>
  <c r="J1919" i="6"/>
  <c r="K1917" i="4"/>
  <c r="L1917" i="4" s="1"/>
  <c r="M1916" i="4"/>
  <c r="N1916" i="4" s="1"/>
  <c r="G1919" i="4"/>
  <c r="H1918" i="4"/>
  <c r="I1918" i="4" s="1"/>
  <c r="J1918" i="4" s="1"/>
  <c r="M1918" i="6" l="1"/>
  <c r="N1918" i="6" s="1"/>
  <c r="J1920" i="6"/>
  <c r="K1919" i="6"/>
  <c r="L1919" i="6" s="1"/>
  <c r="K1918" i="4"/>
  <c r="L1918" i="4" s="1"/>
  <c r="M1917" i="4"/>
  <c r="N1917" i="4" s="1"/>
  <c r="G1920" i="4"/>
  <c r="H1919" i="4"/>
  <c r="I1919" i="4" s="1"/>
  <c r="J1919" i="4" s="1"/>
  <c r="M1919" i="6" l="1"/>
  <c r="N1919" i="6" s="1"/>
  <c r="J1921" i="6"/>
  <c r="K1920" i="6"/>
  <c r="L1920" i="6" s="1"/>
  <c r="M1920" i="6" s="1"/>
  <c r="N1920" i="6" s="1"/>
  <c r="K1919" i="4"/>
  <c r="L1919" i="4" s="1"/>
  <c r="M1918" i="4"/>
  <c r="N1918" i="4" s="1"/>
  <c r="G1921" i="4"/>
  <c r="H1920" i="4"/>
  <c r="I1920" i="4" s="1"/>
  <c r="J1920" i="4" s="1"/>
  <c r="K1921" i="6" l="1"/>
  <c r="J1922" i="6"/>
  <c r="L1921" i="6"/>
  <c r="M1921" i="6" s="1"/>
  <c r="N1921" i="6" s="1"/>
  <c r="K1920" i="4"/>
  <c r="L1920" i="4" s="1"/>
  <c r="M1920" i="4" s="1"/>
  <c r="N1920" i="4" s="1"/>
  <c r="M1919" i="4"/>
  <c r="N1919" i="4" s="1"/>
  <c r="G1922" i="4"/>
  <c r="H1921" i="4"/>
  <c r="I1921" i="4" s="1"/>
  <c r="J1921" i="4" s="1"/>
  <c r="K1922" i="6" l="1"/>
  <c r="L1922" i="6" s="1"/>
  <c r="J1923" i="6"/>
  <c r="K1921" i="4"/>
  <c r="L1921" i="4" s="1"/>
  <c r="M1921" i="4" s="1"/>
  <c r="N1921" i="4" s="1"/>
  <c r="G1923" i="4"/>
  <c r="H1922" i="4"/>
  <c r="I1922" i="4" s="1"/>
  <c r="J1922" i="4" s="1"/>
  <c r="M1922" i="6" l="1"/>
  <c r="N1922" i="6" s="1"/>
  <c r="J1924" i="6"/>
  <c r="K1923" i="6"/>
  <c r="L1923" i="6" s="1"/>
  <c r="K1922" i="4"/>
  <c r="L1922" i="4" s="1"/>
  <c r="M1922" i="4" s="1"/>
  <c r="N1922" i="4" s="1"/>
  <c r="G1924" i="4"/>
  <c r="H1923" i="4"/>
  <c r="I1923" i="4" s="1"/>
  <c r="J1923" i="4" s="1"/>
  <c r="M1923" i="6" l="1"/>
  <c r="N1923" i="6" s="1"/>
  <c r="J1925" i="6"/>
  <c r="K1924" i="6"/>
  <c r="L1924" i="6" s="1"/>
  <c r="M1924" i="6" s="1"/>
  <c r="N1924" i="6" s="1"/>
  <c r="K1923" i="4"/>
  <c r="L1923" i="4" s="1"/>
  <c r="G1925" i="4"/>
  <c r="H1924" i="4"/>
  <c r="I1924" i="4" s="1"/>
  <c r="J1924" i="4" s="1"/>
  <c r="K1925" i="6" l="1"/>
  <c r="L1925" i="6" s="1"/>
  <c r="J1926" i="6"/>
  <c r="K1924" i="4"/>
  <c r="L1924" i="4" s="1"/>
  <c r="M1923" i="4"/>
  <c r="N1923" i="4" s="1"/>
  <c r="G1926" i="4"/>
  <c r="H1925" i="4"/>
  <c r="I1925" i="4" s="1"/>
  <c r="J1925" i="4" s="1"/>
  <c r="M1925" i="6" l="1"/>
  <c r="N1925" i="6" s="1"/>
  <c r="K1926" i="6"/>
  <c r="L1926" i="6" s="1"/>
  <c r="M1926" i="6" s="1"/>
  <c r="N1926" i="6" s="1"/>
  <c r="J1927" i="6"/>
  <c r="K1925" i="4"/>
  <c r="L1925" i="4" s="1"/>
  <c r="M1925" i="4" s="1"/>
  <c r="N1925" i="4" s="1"/>
  <c r="M1924" i="4"/>
  <c r="N1924" i="4" s="1"/>
  <c r="G1927" i="4"/>
  <c r="H1926" i="4"/>
  <c r="I1926" i="4" s="1"/>
  <c r="J1926" i="4" s="1"/>
  <c r="J1928" i="6" l="1"/>
  <c r="K1927" i="6"/>
  <c r="L1927" i="6" s="1"/>
  <c r="K1926" i="4"/>
  <c r="L1926" i="4" s="1"/>
  <c r="M1926" i="4" s="1"/>
  <c r="N1926" i="4" s="1"/>
  <c r="G1928" i="4"/>
  <c r="H1927" i="4"/>
  <c r="I1927" i="4" s="1"/>
  <c r="J1927" i="4" s="1"/>
  <c r="M1927" i="6" l="1"/>
  <c r="N1927" i="6" s="1"/>
  <c r="J1929" i="6"/>
  <c r="K1928" i="6"/>
  <c r="L1928" i="6" s="1"/>
  <c r="K1927" i="4"/>
  <c r="L1927" i="4" s="1"/>
  <c r="G1929" i="4"/>
  <c r="H1928" i="4"/>
  <c r="I1928" i="4" s="1"/>
  <c r="J1928" i="4" s="1"/>
  <c r="K1929" i="6" l="1"/>
  <c r="L1929" i="6" s="1"/>
  <c r="J1930" i="6"/>
  <c r="M1928" i="6"/>
  <c r="N1928" i="6" s="1"/>
  <c r="K1928" i="4"/>
  <c r="L1928" i="4" s="1"/>
  <c r="M1928" i="4" s="1"/>
  <c r="N1928" i="4" s="1"/>
  <c r="M1927" i="4"/>
  <c r="N1927" i="4" s="1"/>
  <c r="G1930" i="4"/>
  <c r="H1929" i="4"/>
  <c r="I1929" i="4" s="1"/>
  <c r="J1929" i="4" s="1"/>
  <c r="M1929" i="6" l="1"/>
  <c r="N1929" i="6" s="1"/>
  <c r="K1930" i="6"/>
  <c r="L1930" i="6" s="1"/>
  <c r="J1931" i="6"/>
  <c r="K1929" i="4"/>
  <c r="L1929" i="4" s="1"/>
  <c r="G1931" i="4"/>
  <c r="H1930" i="4"/>
  <c r="I1930" i="4" s="1"/>
  <c r="J1930" i="4" s="1"/>
  <c r="J1932" i="6" l="1"/>
  <c r="K1931" i="6"/>
  <c r="L1931" i="6"/>
  <c r="M1931" i="6" s="1"/>
  <c r="N1931" i="6" s="1"/>
  <c r="M1930" i="6"/>
  <c r="N1930" i="6" s="1"/>
  <c r="K1930" i="4"/>
  <c r="L1930" i="4" s="1"/>
  <c r="M1930" i="4" s="1"/>
  <c r="N1930" i="4" s="1"/>
  <c r="M1929" i="4"/>
  <c r="N1929" i="4" s="1"/>
  <c r="G1932" i="4"/>
  <c r="H1931" i="4"/>
  <c r="I1931" i="4" s="1"/>
  <c r="J1931" i="4" s="1"/>
  <c r="J1933" i="6" l="1"/>
  <c r="K1932" i="6"/>
  <c r="L1932" i="6" s="1"/>
  <c r="K1931" i="4"/>
  <c r="L1931" i="4" s="1"/>
  <c r="G1933" i="4"/>
  <c r="H1932" i="4"/>
  <c r="I1932" i="4" s="1"/>
  <c r="J1932" i="4" s="1"/>
  <c r="M1932" i="6" l="1"/>
  <c r="N1932" i="6" s="1"/>
  <c r="K1933" i="6"/>
  <c r="L1933" i="6" s="1"/>
  <c r="J1934" i="6"/>
  <c r="K1932" i="4"/>
  <c r="L1932" i="4" s="1"/>
  <c r="M1931" i="4"/>
  <c r="N1931" i="4" s="1"/>
  <c r="G1934" i="4"/>
  <c r="H1933" i="4"/>
  <c r="I1933" i="4" s="1"/>
  <c r="J1933" i="4" s="1"/>
  <c r="M1933" i="6" l="1"/>
  <c r="N1933" i="6" s="1"/>
  <c r="K1934" i="6"/>
  <c r="L1934" i="6" s="1"/>
  <c r="J1935" i="6"/>
  <c r="K1933" i="4"/>
  <c r="L1933" i="4" s="1"/>
  <c r="M1933" i="4" s="1"/>
  <c r="N1933" i="4" s="1"/>
  <c r="M1932" i="4"/>
  <c r="N1932" i="4" s="1"/>
  <c r="G1935" i="4"/>
  <c r="H1934" i="4"/>
  <c r="I1934" i="4" s="1"/>
  <c r="J1934" i="4" s="1"/>
  <c r="J1936" i="6" l="1"/>
  <c r="K1935" i="6"/>
  <c r="L1935" i="6" s="1"/>
  <c r="M1934" i="6"/>
  <c r="N1934" i="6" s="1"/>
  <c r="K1934" i="4"/>
  <c r="L1934" i="4" s="1"/>
  <c r="G1936" i="4"/>
  <c r="H1935" i="4"/>
  <c r="I1935" i="4" s="1"/>
  <c r="J1935" i="4" s="1"/>
  <c r="M1935" i="6" l="1"/>
  <c r="N1935" i="6" s="1"/>
  <c r="J1937" i="6"/>
  <c r="K1936" i="6"/>
  <c r="L1936" i="6" s="1"/>
  <c r="K1935" i="4"/>
  <c r="L1935" i="4" s="1"/>
  <c r="M1934" i="4"/>
  <c r="N1934" i="4" s="1"/>
  <c r="G1937" i="4"/>
  <c r="H1936" i="4"/>
  <c r="I1936" i="4" s="1"/>
  <c r="J1936" i="4" s="1"/>
  <c r="K1937" i="6" l="1"/>
  <c r="J1938" i="6"/>
  <c r="L1937" i="6"/>
  <c r="M1937" i="6" s="1"/>
  <c r="N1937" i="6" s="1"/>
  <c r="M1936" i="6"/>
  <c r="N1936" i="6" s="1"/>
  <c r="K1936" i="4"/>
  <c r="L1936" i="4" s="1"/>
  <c r="M1935" i="4"/>
  <c r="N1935" i="4" s="1"/>
  <c r="G1938" i="4"/>
  <c r="H1937" i="4"/>
  <c r="I1937" i="4" s="1"/>
  <c r="J1937" i="4" s="1"/>
  <c r="T156" i="4" s="1"/>
  <c r="K1938" i="6" l="1"/>
  <c r="L1938" i="6" s="1"/>
  <c r="J1939" i="6"/>
  <c r="K1937" i="4"/>
  <c r="L1937" i="4" s="1"/>
  <c r="M1937" i="4" s="1"/>
  <c r="N1937" i="4" s="1"/>
  <c r="M1936" i="4"/>
  <c r="N1936" i="4" s="1"/>
  <c r="G1939" i="4"/>
  <c r="H1938" i="4"/>
  <c r="I1938" i="4" s="1"/>
  <c r="J1938" i="4" s="1"/>
  <c r="M1938" i="6" l="1"/>
  <c r="N1938" i="6" s="1"/>
  <c r="J1940" i="6"/>
  <c r="K1939" i="6"/>
  <c r="L1939" i="6" s="1"/>
  <c r="K1938" i="4"/>
  <c r="L1938" i="4" s="1"/>
  <c r="G1940" i="4"/>
  <c r="H1939" i="4"/>
  <c r="I1939" i="4" s="1"/>
  <c r="J1939" i="4" s="1"/>
  <c r="J1941" i="6" l="1"/>
  <c r="K1940" i="6"/>
  <c r="L1940" i="6" s="1"/>
  <c r="M1939" i="6"/>
  <c r="N1939" i="6" s="1"/>
  <c r="K1939" i="4"/>
  <c r="L1939" i="4" s="1"/>
  <c r="M1939" i="4" s="1"/>
  <c r="N1939" i="4" s="1"/>
  <c r="M1938" i="4"/>
  <c r="N1938" i="4" s="1"/>
  <c r="G1941" i="4"/>
  <c r="H1940" i="4"/>
  <c r="I1940" i="4" s="1"/>
  <c r="J1940" i="4" s="1"/>
  <c r="M1940" i="6" l="1"/>
  <c r="N1940" i="6" s="1"/>
  <c r="K1941" i="6"/>
  <c r="L1941" i="6" s="1"/>
  <c r="J1942" i="6"/>
  <c r="K1940" i="4"/>
  <c r="L1940" i="4" s="1"/>
  <c r="G1942" i="4"/>
  <c r="H1941" i="4"/>
  <c r="I1941" i="4" s="1"/>
  <c r="J1941" i="4" s="1"/>
  <c r="M1941" i="6" l="1"/>
  <c r="N1941" i="6" s="1"/>
  <c r="J1943" i="6"/>
  <c r="K1942" i="6"/>
  <c r="L1942" i="6" s="1"/>
  <c r="M1942" i="6" s="1"/>
  <c r="N1942" i="6" s="1"/>
  <c r="K1941" i="4"/>
  <c r="L1941" i="4" s="1"/>
  <c r="M1940" i="4"/>
  <c r="N1940" i="4" s="1"/>
  <c r="G1943" i="4"/>
  <c r="H1942" i="4"/>
  <c r="I1942" i="4" s="1"/>
  <c r="J1942" i="4" s="1"/>
  <c r="J1944" i="6" l="1"/>
  <c r="K1943" i="6"/>
  <c r="L1943" i="6"/>
  <c r="M1943" i="6" s="1"/>
  <c r="N1943" i="6" s="1"/>
  <c r="K1942" i="4"/>
  <c r="L1942" i="4" s="1"/>
  <c r="M1942" i="4" s="1"/>
  <c r="N1942" i="4" s="1"/>
  <c r="M1941" i="4"/>
  <c r="N1941" i="4" s="1"/>
  <c r="G1944" i="4"/>
  <c r="H1943" i="4"/>
  <c r="I1943" i="4" s="1"/>
  <c r="J1943" i="4" s="1"/>
  <c r="K1944" i="6" l="1"/>
  <c r="L1944" i="6" s="1"/>
  <c r="M1944" i="6" s="1"/>
  <c r="K1943" i="4"/>
  <c r="L1943" i="4" s="1"/>
  <c r="H1944" i="4"/>
  <c r="N1944" i="6" l="1"/>
  <c r="F17" i="5"/>
  <c r="F19" i="5"/>
  <c r="B7" i="5"/>
  <c r="B5" i="5"/>
  <c r="F16" i="5" s="1"/>
  <c r="F18" i="5"/>
  <c r="B6" i="5"/>
  <c r="B8" i="5"/>
  <c r="B10" i="5"/>
  <c r="B9" i="5"/>
  <c r="B11" i="5"/>
  <c r="B12" i="5"/>
  <c r="B14" i="5"/>
  <c r="B13" i="5"/>
  <c r="H1945" i="4"/>
  <c r="I1944" i="4"/>
  <c r="M1943" i="4"/>
  <c r="N1943" i="4" s="1"/>
  <c r="H1947" i="4" l="1"/>
  <c r="J23" i="5"/>
  <c r="E11" i="5"/>
  <c r="C11" i="5"/>
  <c r="D11" i="5"/>
  <c r="C6" i="5"/>
  <c r="E6" i="5"/>
  <c r="D6" i="5"/>
  <c r="E13" i="5"/>
  <c r="C13" i="5"/>
  <c r="D13" i="5"/>
  <c r="C9" i="5"/>
  <c r="E9" i="5"/>
  <c r="D9" i="5"/>
  <c r="E14" i="5"/>
  <c r="C14" i="5"/>
  <c r="D14" i="5"/>
  <c r="C10" i="5"/>
  <c r="E10" i="5"/>
  <c r="D10" i="5"/>
  <c r="F20" i="5"/>
  <c r="E5" i="5"/>
  <c r="C5" i="5"/>
  <c r="D5" i="5"/>
  <c r="C12" i="5"/>
  <c r="E12" i="5"/>
  <c r="D12" i="5"/>
  <c r="C8" i="5"/>
  <c r="E8" i="5"/>
  <c r="D8" i="5"/>
  <c r="E7" i="5"/>
  <c r="C7" i="5"/>
  <c r="D7" i="5"/>
  <c r="J1944" i="4"/>
  <c r="K1944" i="4" s="1"/>
  <c r="L1944" i="4" s="1"/>
  <c r="M1944" i="4" s="1"/>
  <c r="N1944" i="4" l="1"/>
  <c r="J19" i="5"/>
  <c r="J17" i="5"/>
  <c r="F6" i="5"/>
  <c r="F14" i="5"/>
  <c r="G14" i="5"/>
  <c r="G5" i="5"/>
  <c r="F8" i="5"/>
  <c r="G8" i="5"/>
  <c r="F10" i="5"/>
  <c r="G10" i="5"/>
  <c r="F12" i="5"/>
  <c r="G12" i="5"/>
  <c r="J18" i="5" l="1"/>
  <c r="I7" i="5"/>
  <c r="I9" i="5"/>
  <c r="I10" i="5"/>
  <c r="I6" i="5"/>
  <c r="I14" i="5"/>
  <c r="I11" i="5"/>
  <c r="I8" i="5"/>
  <c r="I12" i="5"/>
  <c r="I5" i="5"/>
  <c r="J16" i="5" s="1"/>
  <c r="I13" i="5"/>
  <c r="F7" i="5"/>
  <c r="F11" i="5"/>
  <c r="F5" i="5"/>
  <c r="G6" i="5"/>
  <c r="G11" i="5"/>
  <c r="F9" i="5"/>
  <c r="G13" i="5"/>
  <c r="F13" i="5"/>
  <c r="G7" i="5"/>
  <c r="G9" i="5"/>
  <c r="K8" i="5" l="1"/>
  <c r="L8" i="5"/>
  <c r="N8" i="5" s="1"/>
  <c r="J8" i="5"/>
  <c r="K10" i="5"/>
  <c r="J10" i="5"/>
  <c r="L10" i="5"/>
  <c r="N10" i="5" s="1"/>
  <c r="K13" i="5"/>
  <c r="J13" i="5"/>
  <c r="L13" i="5"/>
  <c r="K11" i="5"/>
  <c r="L11" i="5"/>
  <c r="N11" i="5" s="1"/>
  <c r="J11" i="5"/>
  <c r="K9" i="5"/>
  <c r="J9" i="5"/>
  <c r="L9" i="5"/>
  <c r="K14" i="5"/>
  <c r="J14" i="5"/>
  <c r="L14" i="5"/>
  <c r="N14" i="5" s="1"/>
  <c r="K7" i="5"/>
  <c r="M7" i="5" s="1"/>
  <c r="L7" i="5"/>
  <c r="N7" i="5" s="1"/>
  <c r="J7" i="5"/>
  <c r="K5" i="5"/>
  <c r="J5" i="5"/>
  <c r="L5" i="5"/>
  <c r="N5" i="5" s="1"/>
  <c r="J20" i="5"/>
  <c r="K12" i="5"/>
  <c r="L12" i="5"/>
  <c r="J12" i="5"/>
  <c r="K6" i="5"/>
  <c r="J6" i="5"/>
  <c r="L6" i="5"/>
  <c r="N6" i="5" s="1"/>
  <c r="F21" i="5"/>
  <c r="M13" i="5" l="1"/>
  <c r="N12" i="5"/>
  <c r="M5" i="5"/>
  <c r="M11" i="5"/>
  <c r="N13" i="5"/>
  <c r="M8" i="5"/>
  <c r="M14" i="5"/>
  <c r="M10" i="5"/>
  <c r="N9" i="5"/>
  <c r="M12" i="5"/>
  <c r="M6" i="5"/>
  <c r="M9" i="5"/>
  <c r="J21" i="5" l="1"/>
</calcChain>
</file>

<file path=xl/comments1.xml><?xml version="1.0" encoding="utf-8"?>
<comments xmlns="http://schemas.openxmlformats.org/spreadsheetml/2006/main">
  <authors>
    <author>Jason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Drawdown defined as peak-to-trough decline in price. 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Trading Day after Previous Closing High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Date of new closing high since previous closing high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Drawdown defined as peak-to-trough decline in price. 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Trading Day after Previous Closing High
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Jason:</t>
        </r>
        <r>
          <rPr>
            <sz val="9"/>
            <color indexed="81"/>
            <rFont val="Tahoma"/>
            <family val="2"/>
          </rPr>
          <t xml:space="preserve">
Date of new closing high since previous closing high</t>
        </r>
      </text>
    </comment>
  </commentList>
</comments>
</file>

<file path=xl/comments2.xml><?xml version="1.0" encoding="utf-8"?>
<comments xmlns="http://schemas.openxmlformats.org/spreadsheetml/2006/main">
  <authors>
    <author>Jason</author>
  </authors>
  <commentList>
    <comment ref="H12" authorId="0" shapeId="0">
      <text>
        <r>
          <rPr>
            <b/>
            <sz val="9"/>
            <color indexed="81"/>
            <rFont val="Tahoma"/>
            <family val="2"/>
          </rPr>
          <t>Jason:
This is only for 1.4% annual fee. If change annual fee % then the divisor will be diff.</t>
        </r>
        <r>
          <rPr>
            <sz val="9"/>
            <color indexed="81"/>
            <rFont val="Tahoma"/>
            <family val="2"/>
          </rPr>
          <t xml:space="preserve">
67.408039995
This is the figure that converts the annual fee % to a daily figure to adjust the Net amount (to calc gross daily amount). The figures compound daily so its not a linear calc (you dont just add/subtract. Its an exponential calculation. So if you change the annual fees to something diff than 1.4%, the divisor will need to change
</t>
        </r>
      </text>
    </comment>
  </commentList>
</comments>
</file>

<file path=xl/sharedStrings.xml><?xml version="1.0" encoding="utf-8"?>
<sst xmlns="http://schemas.openxmlformats.org/spreadsheetml/2006/main" count="134" uniqueCount="93">
  <si>
    <t>Date</t>
  </si>
  <si>
    <t>Total Return (P)</t>
  </si>
  <si>
    <t>Portfolio Info</t>
  </si>
  <si>
    <t xml:space="preserve">Portfolio: </t>
  </si>
  <si>
    <t>BG - CLASS A</t>
  </si>
  <si>
    <t xml:space="preserve">Benchmark: </t>
  </si>
  <si>
    <t>None</t>
  </si>
  <si>
    <t xml:space="preserve">Currency: </t>
  </si>
  <si>
    <t>USD</t>
  </si>
  <si>
    <t xml:space="preserve">Timeframe: </t>
  </si>
  <si>
    <t>9/1/2009 - 4/28/2017</t>
  </si>
  <si>
    <t>net of fees and expenses and holding tax (20bps)</t>
  </si>
  <si>
    <t>Gross Daily before fees</t>
  </si>
  <si>
    <t>all current calcs are net of fees</t>
  </si>
  <si>
    <t xml:space="preserve">*fees are </t>
  </si>
  <si>
    <t>*just smooth out the fees and holding tax (monthly)</t>
  </si>
  <si>
    <t>*GIPS gross and audited figures</t>
  </si>
  <si>
    <t>fees</t>
  </si>
  <si>
    <t>expenses</t>
  </si>
  <si>
    <t>withholding tax</t>
  </si>
  <si>
    <t>20bps</t>
  </si>
  <si>
    <t>100 bps</t>
  </si>
  <si>
    <t>140 bps</t>
  </si>
  <si>
    <t xml:space="preserve">total </t>
  </si>
  <si>
    <t xml:space="preserve">gross goes from $1 - $3 </t>
  </si>
  <si>
    <t>Cumulative</t>
  </si>
  <si>
    <t>gross number</t>
  </si>
  <si>
    <t>performance fee calc annually</t>
  </si>
  <si>
    <t xml:space="preserve">Daily </t>
  </si>
  <si>
    <t>Return</t>
  </si>
  <si>
    <t>DATE</t>
  </si>
  <si>
    <t>S&amp;P500</t>
  </si>
  <si>
    <t>Bristol Gate</t>
  </si>
  <si>
    <t>Annual Fees, Expenses, Withholding Tax:</t>
  </si>
  <si>
    <t>Bristol Gate US Equity</t>
  </si>
  <si>
    <t>S&amp;P 500</t>
  </si>
  <si>
    <t>% Return</t>
  </si>
  <si>
    <t xml:space="preserve">% Return </t>
  </si>
  <si>
    <t>%</t>
  </si>
  <si>
    <t>DATA REMOVED FROM BG LIST (NO CHANGE / HOLIDAYS ETC)</t>
  </si>
  <si>
    <t>Daily % Add Back to calc Gross Return</t>
  </si>
  <si>
    <t xml:space="preserve">Daily NET </t>
  </si>
  <si>
    <t>Cum. NET</t>
  </si>
  <si>
    <t>Closing</t>
  </si>
  <si>
    <t>Price</t>
  </si>
  <si>
    <t>Daily</t>
  </si>
  <si>
    <t>TOTAL</t>
  </si>
  <si>
    <t>BG total gross return to date</t>
  </si>
  <si>
    <t>CALC. BRISTOL GATE US EQUITY MAX DRAWDOWN</t>
  </si>
  <si>
    <t>% Max</t>
  </si>
  <si>
    <t>Drawdown</t>
  </si>
  <si>
    <t>Max Drawdown</t>
  </si>
  <si>
    <t>Drawdowns</t>
  </si>
  <si>
    <t>Started</t>
  </si>
  <si>
    <t xml:space="preserve">Date of </t>
  </si>
  <si>
    <t xml:space="preserve">Days to </t>
  </si>
  <si>
    <t>Recover</t>
  </si>
  <si>
    <t># Days</t>
  </si>
  <si>
    <t>Fees/Exp.</t>
  </si>
  <si>
    <t>"Adj. For Fees/Exp" Calculation</t>
  </si>
  <si>
    <t>*Adj. For</t>
  </si>
  <si>
    <t>Daily GROSS</t>
  </si>
  <si>
    <t>**Divisor for 1.4% annual fee (exponential)</t>
  </si>
  <si>
    <t xml:space="preserve">Total # Drawdowns </t>
  </si>
  <si>
    <t>Row</t>
  </si>
  <si>
    <t>Size</t>
  </si>
  <si>
    <t># Days Since</t>
  </si>
  <si>
    <t>Last DrwDwn</t>
  </si>
  <si>
    <t>Min Value</t>
  </si>
  <si>
    <t>During Drwdown</t>
  </si>
  <si>
    <t>Date of Min</t>
  </si>
  <si>
    <t>Value</t>
  </si>
  <si>
    <t>Date Drwdwn</t>
  </si>
  <si>
    <t>Low Price</t>
  </si>
  <si>
    <t>Date of</t>
  </si>
  <si>
    <t>New High Price</t>
  </si>
  <si>
    <t>Bristol Gate Drawdown Analysis</t>
  </si>
  <si>
    <t>Top 10</t>
  </si>
  <si>
    <t>S&amp;P 500 Drawdown Analysis</t>
  </si>
  <si>
    <t>CALC. S&amp;P 500 MAX DRAWDOWN</t>
  </si>
  <si>
    <t>Average % Drawdown (Top 10)</t>
  </si>
  <si>
    <t>Average % Drawdown (All)</t>
  </si>
  <si>
    <t>Avg. # Days to Recover (Top 10)</t>
  </si>
  <si>
    <t>Total Gross Return (9/1/09 - 4/30/17)</t>
  </si>
  <si>
    <t>Total Net Return (9/1/09 - 4/30/17)</t>
  </si>
  <si>
    <t>Sum of All Drawdowns</t>
  </si>
  <si>
    <t>N'th Largest</t>
  </si>
  <si>
    <t>SUMMARY (BG vs. S&amp;P 500) Sept '09 - Apr '17</t>
  </si>
  <si>
    <t xml:space="preserve">BG recovers quicker from drawdown vs. S&amp;P </t>
  </si>
  <si>
    <t>Size of avg BG drawdown &gt; S&amp;P</t>
  </si>
  <si>
    <t>BG has more # of drawdows vs. S&amp;P</t>
  </si>
  <si>
    <t>BG has much higher total return vs. S&amp;P</t>
  </si>
  <si>
    <t>BG's max drawdown &lt; S&amp;P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</si>
</sst>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%"/>
    <numFmt numFmtId="165" formatCode="0.0000%"/>
    <numFmt numFmtId="166" formatCode="0.000000%"/>
    <numFmt numFmtId="167" formatCode="0.0000000%"/>
    <numFmt numFmtId="168" formatCode="m/d/yy;@"/>
    <numFmt numFmtId="169" formatCode="0.000000000%"/>
    <numFmt numFmtId="170" formatCode="0.000000"/>
    <numFmt numFmtId="171" formatCode="0.000000000"/>
    <numFmt numFmtId="172" formatCode="0.00&quot;%&quot;"/>
  </numFmts>
  <fonts count="4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1"/>
      <name val="Noto Sans"/>
      <family val="2"/>
    </font>
    <font>
      <sz val="10"/>
      <color rgb="FF333333"/>
      <name val="Noto Sans"/>
      <family val="2"/>
    </font>
    <font>
      <sz val="10"/>
      <color theme="0"/>
      <name val="Noto Sans"/>
      <family val="2"/>
    </font>
    <font>
      <sz val="10"/>
      <name val="Noto Sans"/>
      <family val="2"/>
    </font>
    <font>
      <sz val="10"/>
      <color theme="4"/>
      <name val="Noto Sans"/>
      <family val="2"/>
    </font>
    <font>
      <sz val="9"/>
      <color theme="0"/>
      <name val="Noto Sans"/>
      <family val="2"/>
    </font>
    <font>
      <sz val="9"/>
      <color theme="1"/>
      <name val="Noto Sans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1" fillId="33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22" fontId="2" fillId="0" borderId="0"/>
  </cellStyleXfs>
  <cellXfs count="250">
    <xf numFmtId="0" fontId="0" fillId="0" borderId="0" xfId="0"/>
    <xf numFmtId="0" fontId="1" fillId="33" borderId="0" xfId="26" applyNumberFormat="1" applyFont="1" applyFill="1" applyBorder="1" applyAlignment="1" applyProtection="1"/>
    <xf numFmtId="22" fontId="2" fillId="0" borderId="0" xfId="43" applyNumberFormat="1" applyFont="1" applyFill="1" applyBorder="1" applyAlignment="1" applyProtection="1"/>
    <xf numFmtId="0" fontId="18" fillId="34" borderId="0" xfId="0" applyFont="1" applyFill="1"/>
    <xf numFmtId="0" fontId="0" fillId="34" borderId="0" xfId="0" applyFill="1"/>
    <xf numFmtId="0" fontId="0" fillId="0" borderId="1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1" fillId="35" borderId="0" xfId="26" applyNumberFormat="1" applyFont="1" applyFill="1" applyBorder="1" applyAlignment="1" applyProtection="1">
      <alignment horizontal="center"/>
    </xf>
    <xf numFmtId="0" fontId="15" fillId="35" borderId="0" xfId="0" applyFont="1" applyFill="1" applyAlignment="1">
      <alignment horizontal="center"/>
    </xf>
    <xf numFmtId="10" fontId="0" fillId="0" borderId="0" xfId="0" applyNumberFormat="1"/>
    <xf numFmtId="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0" xfId="43" applyNumberFormat="1" applyFont="1" applyFill="1" applyBorder="1" applyAlignment="1" applyProtection="1">
      <alignment horizontal="center"/>
    </xf>
    <xf numFmtId="0" fontId="20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15" fillId="35" borderId="15" xfId="0" applyFont="1" applyFill="1" applyBorder="1" applyAlignment="1">
      <alignment horizontal="center"/>
    </xf>
    <xf numFmtId="0" fontId="15" fillId="35" borderId="16" xfId="0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/>
    <xf numFmtId="0" fontId="20" fillId="0" borderId="0" xfId="0" applyFont="1" applyFill="1" applyBorder="1" applyAlignment="1">
      <alignment horizontal="center"/>
    </xf>
    <xf numFmtId="0" fontId="22" fillId="0" borderId="10" xfId="0" applyFont="1" applyFill="1" applyBorder="1" applyAlignment="1">
      <alignment horizontal="left"/>
    </xf>
    <xf numFmtId="0" fontId="0" fillId="0" borderId="0" xfId="0" applyAlignment="1"/>
    <xf numFmtId="0" fontId="15" fillId="37" borderId="13" xfId="0" applyFont="1" applyFill="1" applyBorder="1" applyAlignment="1">
      <alignment horizontal="center"/>
    </xf>
    <xf numFmtId="0" fontId="15" fillId="37" borderId="1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Continuous"/>
    </xf>
    <xf numFmtId="0" fontId="15" fillId="38" borderId="23" xfId="0" applyFont="1" applyFill="1" applyBorder="1" applyAlignment="1">
      <alignment horizontal="center"/>
    </xf>
    <xf numFmtId="0" fontId="15" fillId="38" borderId="10" xfId="0" applyFont="1" applyFill="1" applyBorder="1" applyAlignment="1">
      <alignment horizontal="center"/>
    </xf>
    <xf numFmtId="0" fontId="15" fillId="35" borderId="22" xfId="0" applyFont="1" applyFill="1" applyBorder="1" applyAlignment="1">
      <alignment horizontal="centerContinuous"/>
    </xf>
    <xf numFmtId="0" fontId="0" fillId="0" borderId="0" xfId="0" applyBorder="1" applyAlignment="1">
      <alignment horizontal="center"/>
    </xf>
    <xf numFmtId="0" fontId="29" fillId="38" borderId="23" xfId="0" applyFont="1" applyFill="1" applyBorder="1" applyAlignment="1">
      <alignment horizontal="center"/>
    </xf>
    <xf numFmtId="0" fontId="29" fillId="38" borderId="10" xfId="0" applyFont="1" applyFill="1" applyBorder="1" applyAlignment="1">
      <alignment horizontal="center"/>
    </xf>
    <xf numFmtId="0" fontId="15" fillId="35" borderId="18" xfId="0" applyFont="1" applyFill="1" applyBorder="1" applyAlignment="1">
      <alignment horizontal="centerContinuous"/>
    </xf>
    <xf numFmtId="0" fontId="15" fillId="35" borderId="20" xfId="0" applyFont="1" applyFill="1" applyBorder="1" applyAlignment="1">
      <alignment horizontal="centerContinuous"/>
    </xf>
    <xf numFmtId="0" fontId="15" fillId="38" borderId="23" xfId="0" applyFont="1" applyFill="1" applyBorder="1" applyAlignment="1">
      <alignment horizontal="centerContinuous"/>
    </xf>
    <xf numFmtId="0" fontId="15" fillId="38" borderId="12" xfId="0" applyFont="1" applyFill="1" applyBorder="1" applyAlignment="1">
      <alignment horizontal="centerContinuous"/>
    </xf>
    <xf numFmtId="0" fontId="15" fillId="35" borderId="17" xfId="0" applyFont="1" applyFill="1" applyBorder="1" applyAlignment="1">
      <alignment horizontal="center"/>
    </xf>
    <xf numFmtId="167" fontId="23" fillId="41" borderId="22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4" fontId="24" fillId="0" borderId="17" xfId="0" applyNumberFormat="1" applyFont="1" applyBorder="1" applyAlignment="1">
      <alignment horizontal="center"/>
    </xf>
    <xf numFmtId="0" fontId="24" fillId="0" borderId="18" xfId="0" applyFont="1" applyBorder="1" applyAlignment="1">
      <alignment horizontal="center"/>
    </xf>
    <xf numFmtId="10" fontId="24" fillId="0" borderId="11" xfId="0" applyNumberFormat="1" applyFont="1" applyBorder="1" applyAlignment="1">
      <alignment horizontal="center"/>
    </xf>
    <xf numFmtId="10" fontId="24" fillId="0" borderId="23" xfId="0" applyNumberFormat="1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14" fontId="24" fillId="40" borderId="0" xfId="0" applyNumberFormat="1" applyFont="1" applyFill="1" applyAlignment="1">
      <alignment horizontal="center"/>
    </xf>
    <xf numFmtId="4" fontId="24" fillId="40" borderId="17" xfId="0" applyNumberFormat="1" applyFont="1" applyFill="1" applyBorder="1" applyAlignment="1">
      <alignment horizontal="center"/>
    </xf>
    <xf numFmtId="10" fontId="24" fillId="40" borderId="18" xfId="0" applyNumberFormat="1" applyFont="1" applyFill="1" applyBorder="1" applyAlignment="1">
      <alignment horizontal="center"/>
    </xf>
    <xf numFmtId="10" fontId="24" fillId="40" borderId="17" xfId="0" applyNumberFormat="1" applyFont="1" applyFill="1" applyBorder="1" applyAlignment="1">
      <alignment horizontal="center"/>
    </xf>
    <xf numFmtId="10" fontId="24" fillId="40" borderId="0" xfId="0" applyNumberFormat="1" applyFont="1" applyFill="1" applyBorder="1" applyAlignment="1">
      <alignment horizontal="center"/>
    </xf>
    <xf numFmtId="165" fontId="31" fillId="40" borderId="0" xfId="0" applyNumberFormat="1" applyFont="1" applyFill="1" applyBorder="1" applyAlignment="1">
      <alignment horizontal="center"/>
    </xf>
    <xf numFmtId="10" fontId="24" fillId="0" borderId="18" xfId="0" applyNumberFormat="1" applyFont="1" applyBorder="1" applyAlignment="1">
      <alignment horizontal="center"/>
    </xf>
    <xf numFmtId="10" fontId="24" fillId="0" borderId="17" xfId="0" applyNumberFormat="1" applyFont="1" applyBorder="1" applyAlignment="1">
      <alignment horizontal="center"/>
    </xf>
    <xf numFmtId="10" fontId="24" fillId="0" borderId="0" xfId="0" applyNumberFormat="1" applyFont="1" applyBorder="1" applyAlignment="1">
      <alignment horizontal="center"/>
    </xf>
    <xf numFmtId="165" fontId="31" fillId="0" borderId="0" xfId="0" applyNumberFormat="1" applyFont="1" applyBorder="1" applyAlignment="1">
      <alignment horizontal="center"/>
    </xf>
    <xf numFmtId="14" fontId="24" fillId="40" borderId="18" xfId="0" applyNumberFormat="1" applyFont="1" applyFill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10" fontId="23" fillId="0" borderId="21" xfId="0" applyNumberFormat="1" applyFont="1" applyBorder="1" applyAlignment="1">
      <alignment horizontal="center"/>
    </xf>
    <xf numFmtId="10" fontId="24" fillId="0" borderId="21" xfId="0" applyNumberFormat="1" applyFont="1" applyBorder="1"/>
    <xf numFmtId="10" fontId="23" fillId="34" borderId="21" xfId="0" applyNumberFormat="1" applyFont="1" applyFill="1" applyBorder="1" applyAlignment="1">
      <alignment horizontal="center"/>
    </xf>
    <xf numFmtId="10" fontId="23" fillId="0" borderId="21" xfId="0" applyNumberFormat="1" applyFont="1" applyFill="1" applyBorder="1" applyAlignment="1">
      <alignment horizontal="center"/>
    </xf>
    <xf numFmtId="167" fontId="23" fillId="41" borderId="0" xfId="0" applyNumberFormat="1" applyFont="1" applyFill="1" applyBorder="1" applyAlignment="1">
      <alignment horizontal="center"/>
    </xf>
    <xf numFmtId="169" fontId="28" fillId="0" borderId="0" xfId="0" applyNumberFormat="1" applyFont="1" applyBorder="1" applyAlignment="1">
      <alignment horizontal="center"/>
    </xf>
    <xf numFmtId="10" fontId="24" fillId="0" borderId="16" xfId="0" applyNumberFormat="1" applyFont="1" applyBorder="1" applyAlignment="1">
      <alignment horizontal="center"/>
    </xf>
    <xf numFmtId="10" fontId="23" fillId="34" borderId="15" xfId="0" applyNumberFormat="1" applyFont="1" applyFill="1" applyBorder="1" applyAlignment="1">
      <alignment horizontal="center"/>
    </xf>
    <xf numFmtId="10" fontId="24" fillId="40" borderId="10" xfId="0" applyNumberFormat="1" applyFont="1" applyFill="1" applyBorder="1" applyAlignment="1">
      <alignment horizontal="center"/>
    </xf>
    <xf numFmtId="165" fontId="31" fillId="40" borderId="10" xfId="0" applyNumberFormat="1" applyFont="1" applyFill="1" applyBorder="1" applyAlignment="1">
      <alignment horizontal="center"/>
    </xf>
    <xf numFmtId="10" fontId="24" fillId="40" borderId="16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4" fontId="24" fillId="0" borderId="0" xfId="0" applyNumberFormat="1" applyFont="1" applyBorder="1" applyAlignment="1">
      <alignment horizontal="center"/>
    </xf>
    <xf numFmtId="4" fontId="24" fillId="0" borderId="23" xfId="0" applyNumberFormat="1" applyFont="1" applyBorder="1" applyAlignment="1">
      <alignment horizontal="center"/>
    </xf>
    <xf numFmtId="2" fontId="24" fillId="0" borderId="0" xfId="0" applyNumberFormat="1" applyFont="1" applyAlignment="1">
      <alignment horizontal="center"/>
    </xf>
    <xf numFmtId="2" fontId="24" fillId="0" borderId="0" xfId="0" applyNumberFormat="1" applyFont="1"/>
    <xf numFmtId="2" fontId="24" fillId="0" borderId="11" xfId="0" applyNumberFormat="1" applyFont="1" applyBorder="1" applyAlignment="1">
      <alignment horizontal="center"/>
    </xf>
    <xf numFmtId="2" fontId="24" fillId="0" borderId="10" xfId="0" applyNumberFormat="1" applyFont="1" applyBorder="1" applyAlignment="1">
      <alignment horizontal="center"/>
    </xf>
    <xf numFmtId="2" fontId="24" fillId="0" borderId="23" xfId="0" applyNumberFormat="1" applyFont="1" applyBorder="1" applyAlignment="1">
      <alignment horizontal="center"/>
    </xf>
    <xf numFmtId="2" fontId="24" fillId="0" borderId="0" xfId="0" applyNumberFormat="1" applyFont="1" applyBorder="1" applyAlignment="1">
      <alignment horizontal="center"/>
    </xf>
    <xf numFmtId="166" fontId="24" fillId="40" borderId="0" xfId="0" applyNumberFormat="1" applyFont="1" applyFill="1" applyBorder="1" applyAlignment="1">
      <alignment horizontal="center"/>
    </xf>
    <xf numFmtId="166" fontId="24" fillId="0" borderId="0" xfId="0" applyNumberFormat="1" applyFont="1" applyBorder="1" applyAlignment="1">
      <alignment horizontal="center"/>
    </xf>
    <xf numFmtId="166" fontId="24" fillId="40" borderId="10" xfId="0" applyNumberFormat="1" applyFont="1" applyFill="1" applyBorder="1" applyAlignment="1">
      <alignment horizontal="center"/>
    </xf>
    <xf numFmtId="170" fontId="24" fillId="0" borderId="17" xfId="0" applyNumberFormat="1" applyFont="1" applyBorder="1" applyAlignment="1">
      <alignment horizontal="center"/>
    </xf>
    <xf numFmtId="2" fontId="32" fillId="39" borderId="20" xfId="0" applyNumberFormat="1" applyFont="1" applyFill="1" applyBorder="1" applyAlignment="1">
      <alignment horizontal="centerContinuous"/>
    </xf>
    <xf numFmtId="0" fontId="15" fillId="39" borderId="21" xfId="0" applyFont="1" applyFill="1" applyBorder="1" applyAlignment="1">
      <alignment horizontal="centerContinuous"/>
    </xf>
    <xf numFmtId="0" fontId="32" fillId="39" borderId="21" xfId="0" applyFont="1" applyFill="1" applyBorder="1" applyAlignment="1">
      <alignment horizontal="centerContinuous"/>
    </xf>
    <xf numFmtId="2" fontId="32" fillId="39" borderId="21" xfId="0" applyNumberFormat="1" applyFont="1" applyFill="1" applyBorder="1" applyAlignment="1">
      <alignment horizontal="centerContinuous"/>
    </xf>
    <xf numFmtId="4" fontId="33" fillId="0" borderId="0" xfId="0" applyNumberFormat="1" applyFont="1" applyBorder="1" applyAlignment="1">
      <alignment horizontal="center"/>
    </xf>
    <xf numFmtId="170" fontId="24" fillId="0" borderId="15" xfId="0" applyNumberFormat="1" applyFont="1" applyBorder="1" applyAlignment="1">
      <alignment horizontal="center"/>
    </xf>
    <xf numFmtId="4" fontId="24" fillId="0" borderId="10" xfId="0" applyNumberFormat="1" applyFont="1" applyBorder="1" applyAlignment="1">
      <alignment horizontal="center"/>
    </xf>
    <xf numFmtId="4" fontId="33" fillId="0" borderId="10" xfId="0" applyNumberFormat="1" applyFont="1" applyBorder="1" applyAlignment="1">
      <alignment horizontal="center"/>
    </xf>
    <xf numFmtId="2" fontId="31" fillId="0" borderId="0" xfId="0" applyNumberFormat="1" applyFont="1" applyBorder="1" applyAlignment="1">
      <alignment horizontal="left"/>
    </xf>
    <xf numFmtId="2" fontId="32" fillId="39" borderId="22" xfId="0" applyNumberFormat="1" applyFont="1" applyFill="1" applyBorder="1" applyAlignment="1">
      <alignment horizontal="centerContinuous"/>
    </xf>
    <xf numFmtId="2" fontId="32" fillId="39" borderId="17" xfId="0" applyNumberFormat="1" applyFont="1" applyFill="1" applyBorder="1" applyAlignment="1">
      <alignment horizontal="center"/>
    </xf>
    <xf numFmtId="0" fontId="15" fillId="39" borderId="0" xfId="0" applyFont="1" applyFill="1" applyBorder="1" applyAlignment="1">
      <alignment horizontal="center"/>
    </xf>
    <xf numFmtId="0" fontId="32" fillId="39" borderId="0" xfId="0" applyFont="1" applyFill="1" applyBorder="1" applyAlignment="1">
      <alignment horizontal="center"/>
    </xf>
    <xf numFmtId="2" fontId="32" fillId="39" borderId="0" xfId="0" applyNumberFormat="1" applyFont="1" applyFill="1" applyBorder="1" applyAlignment="1">
      <alignment horizontal="center"/>
    </xf>
    <xf numFmtId="2" fontId="32" fillId="39" borderId="18" xfId="0" applyNumberFormat="1" applyFont="1" applyFill="1" applyBorder="1" applyAlignment="1">
      <alignment horizontal="center"/>
    </xf>
    <xf numFmtId="2" fontId="32" fillId="39" borderId="15" xfId="0" applyNumberFormat="1" applyFont="1" applyFill="1" applyBorder="1" applyAlignment="1">
      <alignment horizontal="center"/>
    </xf>
    <xf numFmtId="0" fontId="15" fillId="39" borderId="10" xfId="0" applyFont="1" applyFill="1" applyBorder="1" applyAlignment="1">
      <alignment horizontal="center"/>
    </xf>
    <xf numFmtId="0" fontId="32" fillId="39" borderId="10" xfId="0" applyFont="1" applyFill="1" applyBorder="1" applyAlignment="1">
      <alignment horizontal="center"/>
    </xf>
    <xf numFmtId="2" fontId="32" fillId="39" borderId="10" xfId="0" applyNumberFormat="1" applyFont="1" applyFill="1" applyBorder="1" applyAlignment="1">
      <alignment horizontal="center"/>
    </xf>
    <xf numFmtId="2" fontId="32" fillId="39" borderId="16" xfId="0" applyNumberFormat="1" applyFont="1" applyFill="1" applyBorder="1" applyAlignment="1">
      <alignment horizontal="center"/>
    </xf>
    <xf numFmtId="2" fontId="24" fillId="0" borderId="12" xfId="0" applyNumberFormat="1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 applyBorder="1" applyAlignment="1">
      <alignment horizontal="center"/>
    </xf>
    <xf numFmtId="3" fontId="34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0" fontId="21" fillId="0" borderId="0" xfId="0" applyNumberFormat="1" applyFont="1" applyFill="1" applyBorder="1" applyAlignment="1">
      <alignment horizontal="center"/>
    </xf>
    <xf numFmtId="166" fontId="30" fillId="0" borderId="0" xfId="0" applyNumberFormat="1" applyFont="1" applyFill="1" applyBorder="1" applyAlignment="1">
      <alignment horizontal="center"/>
    </xf>
    <xf numFmtId="2" fontId="28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2" fontId="28" fillId="0" borderId="10" xfId="0" applyNumberFormat="1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0" xfId="0" applyFont="1"/>
    <xf numFmtId="0" fontId="35" fillId="39" borderId="11" xfId="0" applyFont="1" applyFill="1" applyBorder="1" applyAlignment="1">
      <alignment horizontal="center"/>
    </xf>
    <xf numFmtId="0" fontId="35" fillId="39" borderId="23" xfId="0" applyFont="1" applyFill="1" applyBorder="1"/>
    <xf numFmtId="0" fontId="35" fillId="39" borderId="15" xfId="0" applyFont="1" applyFill="1" applyBorder="1" applyAlignment="1">
      <alignment horizontal="center"/>
    </xf>
    <xf numFmtId="0" fontId="35" fillId="39" borderId="10" xfId="0" applyFont="1" applyFill="1" applyBorder="1" applyAlignment="1">
      <alignment horizontal="center"/>
    </xf>
    <xf numFmtId="0" fontId="35" fillId="39" borderId="16" xfId="0" applyFont="1" applyFill="1" applyBorder="1" applyAlignment="1">
      <alignment horizontal="center"/>
    </xf>
    <xf numFmtId="3" fontId="30" fillId="0" borderId="11" xfId="0" applyNumberFormat="1" applyFont="1" applyBorder="1" applyAlignment="1">
      <alignment horizontal="center"/>
    </xf>
    <xf numFmtId="10" fontId="28" fillId="0" borderId="23" xfId="0" applyNumberFormat="1" applyFont="1" applyBorder="1" applyAlignment="1">
      <alignment horizontal="center"/>
    </xf>
    <xf numFmtId="3" fontId="30" fillId="0" borderId="17" xfId="0" applyNumberFormat="1" applyFont="1" applyBorder="1" applyAlignment="1">
      <alignment horizontal="center"/>
    </xf>
    <xf numFmtId="10" fontId="28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3" fontId="30" fillId="0" borderId="15" xfId="0" applyNumberFormat="1" applyFont="1" applyBorder="1" applyAlignment="1">
      <alignment horizontal="center"/>
    </xf>
    <xf numFmtId="10" fontId="28" fillId="0" borderId="10" xfId="0" applyNumberFormat="1" applyFont="1" applyBorder="1" applyAlignment="1">
      <alignment horizontal="center"/>
    </xf>
    <xf numFmtId="0" fontId="35" fillId="39" borderId="23" xfId="0" applyFont="1" applyFill="1" applyBorder="1" applyAlignment="1">
      <alignment horizontal="center"/>
    </xf>
    <xf numFmtId="0" fontId="35" fillId="39" borderId="12" xfId="0" applyFont="1" applyFill="1" applyBorder="1" applyAlignment="1">
      <alignment horizontal="center"/>
    </xf>
    <xf numFmtId="14" fontId="28" fillId="0" borderId="0" xfId="0" applyNumberFormat="1" applyFont="1" applyAlignment="1">
      <alignment horizontal="center"/>
    </xf>
    <xf numFmtId="2" fontId="28" fillId="0" borderId="19" xfId="0" applyNumberFormat="1" applyFont="1" applyBorder="1" applyAlignment="1">
      <alignment horizontal="center"/>
    </xf>
    <xf numFmtId="2" fontId="28" fillId="0" borderId="0" xfId="0" applyNumberFormat="1" applyFont="1" applyBorder="1" applyAlignment="1">
      <alignment horizontal="center"/>
    </xf>
    <xf numFmtId="14" fontId="28" fillId="0" borderId="19" xfId="0" applyNumberFormat="1" applyFont="1" applyBorder="1" applyAlignment="1">
      <alignment horizontal="center"/>
    </xf>
    <xf numFmtId="0" fontId="18" fillId="36" borderId="20" xfId="0" applyFont="1" applyFill="1" applyBorder="1" applyAlignment="1">
      <alignment horizontal="centerContinuous"/>
    </xf>
    <xf numFmtId="0" fontId="0" fillId="36" borderId="21" xfId="0" applyFont="1" applyFill="1" applyBorder="1" applyAlignment="1">
      <alignment horizontal="centerContinuous"/>
    </xf>
    <xf numFmtId="0" fontId="0" fillId="36" borderId="22" xfId="0" applyFont="1" applyFill="1" applyBorder="1" applyAlignment="1">
      <alignment horizontal="centerContinuous"/>
    </xf>
    <xf numFmtId="0" fontId="28" fillId="36" borderId="17" xfId="0" applyFont="1" applyFill="1" applyBorder="1" applyAlignment="1">
      <alignment horizontal="left"/>
    </xf>
    <xf numFmtId="0" fontId="0" fillId="36" borderId="0" xfId="0" applyFill="1" applyBorder="1" applyAlignment="1">
      <alignment horizontal="center"/>
    </xf>
    <xf numFmtId="10" fontId="30" fillId="36" borderId="18" xfId="0" applyNumberFormat="1" applyFont="1" applyFill="1" applyBorder="1" applyAlignment="1">
      <alignment horizontal="center"/>
    </xf>
    <xf numFmtId="171" fontId="30" fillId="36" borderId="18" xfId="0" applyNumberFormat="1" applyFont="1" applyFill="1" applyBorder="1" applyAlignment="1">
      <alignment horizontal="center"/>
    </xf>
    <xf numFmtId="0" fontId="28" fillId="36" borderId="15" xfId="0" applyFont="1" applyFill="1" applyBorder="1" applyAlignment="1">
      <alignment horizontal="left"/>
    </xf>
    <xf numFmtId="0" fontId="0" fillId="36" borderId="10" xfId="0" applyFill="1" applyBorder="1" applyAlignment="1">
      <alignment horizontal="center"/>
    </xf>
    <xf numFmtId="166" fontId="30" fillId="36" borderId="16" xfId="0" applyNumberFormat="1" applyFont="1" applyFill="1" applyBorder="1" applyAlignment="1">
      <alignment horizontal="center"/>
    </xf>
    <xf numFmtId="2" fontId="32" fillId="43" borderId="20" xfId="0" applyNumberFormat="1" applyFont="1" applyFill="1" applyBorder="1" applyAlignment="1">
      <alignment horizontal="centerContinuous"/>
    </xf>
    <xf numFmtId="0" fontId="15" fillId="43" borderId="21" xfId="0" applyFont="1" applyFill="1" applyBorder="1" applyAlignment="1">
      <alignment horizontal="centerContinuous"/>
    </xf>
    <xf numFmtId="0" fontId="32" fillId="43" borderId="21" xfId="0" applyFont="1" applyFill="1" applyBorder="1" applyAlignment="1">
      <alignment horizontal="centerContinuous"/>
    </xf>
    <xf numFmtId="2" fontId="32" fillId="43" borderId="21" xfId="0" applyNumberFormat="1" applyFont="1" applyFill="1" applyBorder="1" applyAlignment="1">
      <alignment horizontal="centerContinuous"/>
    </xf>
    <xf numFmtId="2" fontId="32" fillId="43" borderId="22" xfId="0" applyNumberFormat="1" applyFont="1" applyFill="1" applyBorder="1" applyAlignment="1">
      <alignment horizontal="centerContinuous"/>
    </xf>
    <xf numFmtId="2" fontId="32" fillId="43" borderId="17" xfId="0" applyNumberFormat="1" applyFont="1" applyFill="1" applyBorder="1" applyAlignment="1">
      <alignment horizontal="center"/>
    </xf>
    <xf numFmtId="0" fontId="15" fillId="43" borderId="0" xfId="0" applyFont="1" applyFill="1" applyBorder="1" applyAlignment="1">
      <alignment horizontal="center"/>
    </xf>
    <xf numFmtId="0" fontId="32" fillId="43" borderId="0" xfId="0" applyFont="1" applyFill="1" applyBorder="1" applyAlignment="1">
      <alignment horizontal="center"/>
    </xf>
    <xf numFmtId="2" fontId="32" fillId="43" borderId="0" xfId="0" applyNumberFormat="1" applyFont="1" applyFill="1" applyBorder="1" applyAlignment="1">
      <alignment horizontal="center"/>
    </xf>
    <xf numFmtId="2" fontId="32" fillId="43" borderId="18" xfId="0" applyNumberFormat="1" applyFont="1" applyFill="1" applyBorder="1" applyAlignment="1">
      <alignment horizontal="center"/>
    </xf>
    <xf numFmtId="2" fontId="32" fillId="43" borderId="15" xfId="0" applyNumberFormat="1" applyFont="1" applyFill="1" applyBorder="1" applyAlignment="1">
      <alignment horizontal="center"/>
    </xf>
    <xf numFmtId="0" fontId="15" fillId="43" borderId="10" xfId="0" applyFont="1" applyFill="1" applyBorder="1" applyAlignment="1">
      <alignment horizontal="center"/>
    </xf>
    <xf numFmtId="0" fontId="32" fillId="43" borderId="10" xfId="0" applyFont="1" applyFill="1" applyBorder="1" applyAlignment="1">
      <alignment horizontal="center"/>
    </xf>
    <xf numFmtId="2" fontId="32" fillId="43" borderId="10" xfId="0" applyNumberFormat="1" applyFont="1" applyFill="1" applyBorder="1" applyAlignment="1">
      <alignment horizontal="center"/>
    </xf>
    <xf numFmtId="2" fontId="32" fillId="43" borderId="16" xfId="0" applyNumberFormat="1" applyFont="1" applyFill="1" applyBorder="1" applyAlignment="1">
      <alignment horizontal="center"/>
    </xf>
    <xf numFmtId="3" fontId="34" fillId="0" borderId="10" xfId="0" applyNumberFormat="1" applyFont="1" applyBorder="1" applyAlignment="1">
      <alignment horizontal="center"/>
    </xf>
    <xf numFmtId="14" fontId="24" fillId="40" borderId="16" xfId="0" applyNumberFormat="1" applyFont="1" applyFill="1" applyBorder="1" applyAlignment="1">
      <alignment horizontal="center"/>
    </xf>
    <xf numFmtId="4" fontId="24" fillId="40" borderId="15" xfId="0" applyNumberFormat="1" applyFont="1" applyFill="1" applyBorder="1" applyAlignment="1">
      <alignment horizontal="center"/>
    </xf>
    <xf numFmtId="10" fontId="23" fillId="34" borderId="0" xfId="0" applyNumberFormat="1" applyFont="1" applyFill="1" applyAlignment="1">
      <alignment horizontal="center"/>
    </xf>
    <xf numFmtId="0" fontId="35" fillId="43" borderId="11" xfId="0" applyFont="1" applyFill="1" applyBorder="1" applyAlignment="1">
      <alignment horizontal="center"/>
    </xf>
    <xf numFmtId="0" fontId="35" fillId="43" borderId="23" xfId="0" applyFont="1" applyFill="1" applyBorder="1"/>
    <xf numFmtId="0" fontId="35" fillId="43" borderId="23" xfId="0" applyFont="1" applyFill="1" applyBorder="1" applyAlignment="1">
      <alignment horizontal="center"/>
    </xf>
    <xf numFmtId="0" fontId="35" fillId="43" borderId="12" xfId="0" applyFont="1" applyFill="1" applyBorder="1" applyAlignment="1">
      <alignment horizontal="center"/>
    </xf>
    <xf numFmtId="0" fontId="35" fillId="43" borderId="15" xfId="0" applyFont="1" applyFill="1" applyBorder="1" applyAlignment="1">
      <alignment horizontal="center"/>
    </xf>
    <xf numFmtId="0" fontId="35" fillId="43" borderId="10" xfId="0" applyFont="1" applyFill="1" applyBorder="1" applyAlignment="1">
      <alignment horizontal="center"/>
    </xf>
    <xf numFmtId="0" fontId="35" fillId="43" borderId="16" xfId="0" applyFont="1" applyFill="1" applyBorder="1" applyAlignment="1">
      <alignment horizontal="center"/>
    </xf>
    <xf numFmtId="164" fontId="28" fillId="0" borderId="0" xfId="0" applyNumberFormat="1" applyFont="1" applyBorder="1" applyAlignment="1">
      <alignment horizontal="center"/>
    </xf>
    <xf numFmtId="0" fontId="28" fillId="0" borderId="0" xfId="0" applyFont="1" applyBorder="1" applyAlignment="1"/>
    <xf numFmtId="14" fontId="36" fillId="0" borderId="0" xfId="0" applyNumberFormat="1" applyFont="1" applyAlignment="1"/>
    <xf numFmtId="14" fontId="28" fillId="0" borderId="18" xfId="0" applyNumberFormat="1" applyFont="1" applyBorder="1" applyAlignment="1">
      <alignment horizontal="center"/>
    </xf>
    <xf numFmtId="14" fontId="28" fillId="0" borderId="16" xfId="0" applyNumberFormat="1" applyFont="1" applyBorder="1" applyAlignment="1">
      <alignment horizontal="center"/>
    </xf>
    <xf numFmtId="0" fontId="37" fillId="0" borderId="0" xfId="0" applyFont="1"/>
    <xf numFmtId="14" fontId="37" fillId="42" borderId="0" xfId="0" applyNumberFormat="1" applyFont="1" applyFill="1" applyBorder="1" applyAlignment="1">
      <alignment horizontal="center"/>
    </xf>
    <xf numFmtId="168" fontId="38" fillId="42" borderId="0" xfId="0" applyNumberFormat="1" applyFont="1" applyFill="1" applyBorder="1" applyAlignment="1">
      <alignment horizontal="center"/>
    </xf>
    <xf numFmtId="168" fontId="37" fillId="42" borderId="0" xfId="0" applyNumberFormat="1" applyFont="1" applyFill="1" applyBorder="1" applyAlignment="1">
      <alignment horizontal="center"/>
    </xf>
    <xf numFmtId="14" fontId="37" fillId="0" borderId="0" xfId="0" applyNumberFormat="1" applyFont="1" applyBorder="1" applyAlignment="1">
      <alignment horizontal="center"/>
    </xf>
    <xf numFmtId="168" fontId="38" fillId="0" borderId="0" xfId="0" applyNumberFormat="1" applyFont="1" applyBorder="1" applyAlignment="1">
      <alignment horizontal="center"/>
    </xf>
    <xf numFmtId="168" fontId="37" fillId="0" borderId="0" xfId="0" applyNumberFormat="1" applyFont="1" applyBorder="1" applyAlignment="1">
      <alignment horizontal="center"/>
    </xf>
    <xf numFmtId="10" fontId="37" fillId="42" borderId="17" xfId="0" applyNumberFormat="1" applyFont="1" applyFill="1" applyBorder="1" applyAlignment="1">
      <alignment horizontal="center"/>
    </xf>
    <xf numFmtId="1" fontId="37" fillId="42" borderId="0" xfId="0" applyNumberFormat="1" applyFont="1" applyFill="1" applyBorder="1" applyAlignment="1">
      <alignment horizontal="center"/>
    </xf>
    <xf numFmtId="1" fontId="37" fillId="42" borderId="18" xfId="0" applyNumberFormat="1" applyFont="1" applyFill="1" applyBorder="1" applyAlignment="1">
      <alignment horizontal="center"/>
    </xf>
    <xf numFmtId="10" fontId="37" fillId="0" borderId="17" xfId="0" applyNumberFormat="1" applyFont="1" applyBorder="1" applyAlignment="1">
      <alignment horizontal="center"/>
    </xf>
    <xf numFmtId="1" fontId="37" fillId="0" borderId="0" xfId="0" applyNumberFormat="1" applyFont="1" applyBorder="1" applyAlignment="1">
      <alignment horizontal="center"/>
    </xf>
    <xf numFmtId="1" fontId="37" fillId="0" borderId="18" xfId="0" applyNumberFormat="1" applyFont="1" applyBorder="1" applyAlignment="1">
      <alignment horizontal="center"/>
    </xf>
    <xf numFmtId="10" fontId="37" fillId="42" borderId="15" xfId="0" applyNumberFormat="1" applyFont="1" applyFill="1" applyBorder="1" applyAlignment="1">
      <alignment horizontal="center"/>
    </xf>
    <xf numFmtId="14" fontId="37" fillId="42" borderId="10" xfId="0" applyNumberFormat="1" applyFont="1" applyFill="1" applyBorder="1" applyAlignment="1">
      <alignment horizontal="center"/>
    </xf>
    <xf numFmtId="168" fontId="38" fillId="42" borderId="10" xfId="0" applyNumberFormat="1" applyFont="1" applyFill="1" applyBorder="1" applyAlignment="1">
      <alignment horizontal="center"/>
    </xf>
    <xf numFmtId="168" fontId="37" fillId="42" borderId="10" xfId="0" applyNumberFormat="1" applyFont="1" applyFill="1" applyBorder="1" applyAlignment="1">
      <alignment horizontal="center"/>
    </xf>
    <xf numFmtId="1" fontId="37" fillId="42" borderId="10" xfId="0" applyNumberFormat="1" applyFont="1" applyFill="1" applyBorder="1" applyAlignment="1">
      <alignment horizontal="center"/>
    </xf>
    <xf numFmtId="1" fontId="37" fillId="42" borderId="16" xfId="0" applyNumberFormat="1" applyFont="1" applyFill="1" applyBorder="1" applyAlignment="1">
      <alignment horizontal="center"/>
    </xf>
    <xf numFmtId="0" fontId="39" fillId="39" borderId="21" xfId="0" applyFont="1" applyFill="1" applyBorder="1" applyAlignment="1">
      <alignment horizontal="centerContinuous"/>
    </xf>
    <xf numFmtId="0" fontId="39" fillId="39" borderId="22" xfId="0" applyFont="1" applyFill="1" applyBorder="1" applyAlignment="1">
      <alignment horizontal="centerContinuous"/>
    </xf>
    <xf numFmtId="0" fontId="39" fillId="44" borderId="21" xfId="0" applyFont="1" applyFill="1" applyBorder="1" applyAlignment="1">
      <alignment horizontal="centerContinuous"/>
    </xf>
    <xf numFmtId="0" fontId="39" fillId="44" borderId="22" xfId="0" applyFont="1" applyFill="1" applyBorder="1" applyAlignment="1">
      <alignment horizontal="centerContinuous"/>
    </xf>
    <xf numFmtId="0" fontId="40" fillId="0" borderId="0" xfId="0" applyFont="1" applyFill="1" applyBorder="1" applyAlignment="1">
      <alignment horizontal="center"/>
    </xf>
    <xf numFmtId="0" fontId="37" fillId="0" borderId="0" xfId="0" applyFont="1" applyFill="1" applyBorder="1"/>
    <xf numFmtId="0" fontId="37" fillId="45" borderId="0" xfId="0" applyFont="1" applyFill="1" applyBorder="1"/>
    <xf numFmtId="0" fontId="39" fillId="44" borderId="20" xfId="0" applyFont="1" applyFill="1" applyBorder="1" applyAlignment="1">
      <alignment horizontal="centerContinuous"/>
    </xf>
    <xf numFmtId="0" fontId="39" fillId="39" borderId="20" xfId="0" applyFont="1" applyFill="1" applyBorder="1" applyAlignment="1">
      <alignment horizontal="centerContinuous"/>
    </xf>
    <xf numFmtId="1" fontId="40" fillId="0" borderId="0" xfId="0" applyNumberFormat="1" applyFont="1" applyAlignment="1">
      <alignment horizontal="center"/>
    </xf>
    <xf numFmtId="0" fontId="41" fillId="0" borderId="0" xfId="0" applyFont="1" applyFill="1" applyBorder="1"/>
    <xf numFmtId="2" fontId="42" fillId="44" borderId="11" xfId="0" applyNumberFormat="1" applyFont="1" applyFill="1" applyBorder="1" applyAlignment="1">
      <alignment horizontal="center"/>
    </xf>
    <xf numFmtId="0" fontId="42" fillId="44" borderId="23" xfId="0" applyFont="1" applyFill="1" applyBorder="1" applyAlignment="1">
      <alignment horizontal="center"/>
    </xf>
    <xf numFmtId="2" fontId="42" fillId="44" borderId="12" xfId="0" applyNumberFormat="1" applyFont="1" applyFill="1" applyBorder="1" applyAlignment="1">
      <alignment horizontal="center"/>
    </xf>
    <xf numFmtId="10" fontId="43" fillId="0" borderId="0" xfId="0" applyNumberFormat="1" applyFont="1" applyAlignment="1">
      <alignment horizontal="center"/>
    </xf>
    <xf numFmtId="2" fontId="42" fillId="39" borderId="11" xfId="0" applyNumberFormat="1" applyFont="1" applyFill="1" applyBorder="1" applyAlignment="1">
      <alignment horizontal="center"/>
    </xf>
    <xf numFmtId="0" fontId="42" fillId="39" borderId="23" xfId="0" applyFont="1" applyFill="1" applyBorder="1" applyAlignment="1">
      <alignment horizontal="center"/>
    </xf>
    <xf numFmtId="2" fontId="42" fillId="39" borderId="12" xfId="0" applyNumberFormat="1" applyFont="1" applyFill="1" applyBorder="1" applyAlignment="1">
      <alignment horizontal="center"/>
    </xf>
    <xf numFmtId="2" fontId="42" fillId="44" borderId="15" xfId="0" applyNumberFormat="1" applyFont="1" applyFill="1" applyBorder="1" applyAlignment="1">
      <alignment horizontal="center"/>
    </xf>
    <xf numFmtId="0" fontId="42" fillId="44" borderId="10" xfId="0" applyFont="1" applyFill="1" applyBorder="1" applyAlignment="1">
      <alignment horizontal="center"/>
    </xf>
    <xf numFmtId="2" fontId="42" fillId="44" borderId="16" xfId="0" applyNumberFormat="1" applyFont="1" applyFill="1" applyBorder="1" applyAlignment="1">
      <alignment horizontal="center"/>
    </xf>
    <xf numFmtId="2" fontId="42" fillId="39" borderId="15" xfId="0" applyNumberFormat="1" applyFont="1" applyFill="1" applyBorder="1" applyAlignment="1">
      <alignment horizontal="center"/>
    </xf>
    <xf numFmtId="0" fontId="42" fillId="39" borderId="10" xfId="0" applyFont="1" applyFill="1" applyBorder="1" applyAlignment="1">
      <alignment horizontal="center"/>
    </xf>
    <xf numFmtId="2" fontId="42" fillId="39" borderId="16" xfId="0" applyNumberFormat="1" applyFont="1" applyFill="1" applyBorder="1" applyAlignment="1">
      <alignment horizontal="center"/>
    </xf>
    <xf numFmtId="0" fontId="37" fillId="0" borderId="0" xfId="0" applyFont="1" applyBorder="1"/>
    <xf numFmtId="10" fontId="39" fillId="44" borderId="0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center"/>
    </xf>
    <xf numFmtId="10" fontId="39" fillId="39" borderId="0" xfId="0" applyNumberFormat="1" applyFont="1" applyFill="1" applyBorder="1" applyAlignment="1">
      <alignment horizontal="center"/>
    </xf>
    <xf numFmtId="0" fontId="39" fillId="44" borderId="0" xfId="0" applyFont="1" applyFill="1" applyBorder="1" applyAlignment="1">
      <alignment horizontal="center"/>
    </xf>
    <xf numFmtId="0" fontId="39" fillId="39" borderId="0" xfId="0" applyFont="1" applyFill="1" applyBorder="1" applyAlignment="1">
      <alignment horizontal="center"/>
    </xf>
    <xf numFmtId="172" fontId="39" fillId="44" borderId="0" xfId="0" applyNumberFormat="1" applyFont="1" applyFill="1" applyBorder="1" applyAlignment="1">
      <alignment horizontal="center"/>
    </xf>
    <xf numFmtId="172" fontId="39" fillId="39" borderId="0" xfId="0" applyNumberFormat="1" applyFont="1" applyFill="1" applyBorder="1" applyAlignment="1">
      <alignment horizontal="center"/>
    </xf>
    <xf numFmtId="1" fontId="39" fillId="44" borderId="0" xfId="0" applyNumberFormat="1" applyFont="1" applyFill="1" applyBorder="1" applyAlignment="1">
      <alignment horizontal="center"/>
    </xf>
    <xf numFmtId="1" fontId="39" fillId="39" borderId="0" xfId="0" applyNumberFormat="1" applyFont="1" applyFill="1" applyBorder="1" applyAlignment="1">
      <alignment horizontal="center"/>
    </xf>
    <xf numFmtId="0" fontId="37" fillId="44" borderId="0" xfId="0" applyFont="1" applyFill="1" applyBorder="1"/>
    <xf numFmtId="0" fontId="39" fillId="39" borderId="0" xfId="0" applyFont="1" applyFill="1" applyBorder="1"/>
    <xf numFmtId="10" fontId="37" fillId="0" borderId="17" xfId="0" applyNumberFormat="1" applyFont="1" applyFill="1" applyBorder="1" applyAlignment="1">
      <alignment horizontal="center"/>
    </xf>
    <xf numFmtId="10" fontId="37" fillId="0" borderId="11" xfId="0" applyNumberFormat="1" applyFont="1" applyFill="1" applyBorder="1" applyAlignment="1">
      <alignment horizontal="center"/>
    </xf>
    <xf numFmtId="1" fontId="37" fillId="34" borderId="0" xfId="0" applyNumberFormat="1" applyFont="1" applyFill="1" applyBorder="1"/>
    <xf numFmtId="10" fontId="32" fillId="44" borderId="14" xfId="0" applyNumberFormat="1" applyFont="1" applyFill="1" applyBorder="1" applyAlignment="1">
      <alignment horizontal="center"/>
    </xf>
    <xf numFmtId="10" fontId="32" fillId="44" borderId="13" xfId="0" applyNumberFormat="1" applyFont="1" applyFill="1" applyBorder="1" applyAlignment="1">
      <alignment horizontal="center"/>
    </xf>
    <xf numFmtId="0" fontId="37" fillId="0" borderId="0" xfId="0" applyFont="1" applyFill="1"/>
    <xf numFmtId="14" fontId="37" fillId="0" borderId="23" xfId="0" applyNumberFormat="1" applyFont="1" applyFill="1" applyBorder="1" applyAlignment="1">
      <alignment horizontal="center"/>
    </xf>
    <xf numFmtId="168" fontId="38" fillId="0" borderId="23" xfId="0" applyNumberFormat="1" applyFont="1" applyFill="1" applyBorder="1" applyAlignment="1">
      <alignment horizontal="center"/>
    </xf>
    <xf numFmtId="168" fontId="37" fillId="0" borderId="23" xfId="0" applyNumberFormat="1" applyFont="1" applyFill="1" applyBorder="1" applyAlignment="1">
      <alignment horizontal="center"/>
    </xf>
    <xf numFmtId="1" fontId="37" fillId="0" borderId="23" xfId="0" applyNumberFormat="1" applyFont="1" applyFill="1" applyBorder="1" applyAlignment="1">
      <alignment horizontal="center"/>
    </xf>
    <xf numFmtId="1" fontId="37" fillId="0" borderId="12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4" fontId="37" fillId="0" borderId="0" xfId="0" applyNumberFormat="1" applyFont="1" applyFill="1" applyBorder="1" applyAlignment="1">
      <alignment horizontal="center"/>
    </xf>
    <xf numFmtId="168" fontId="38" fillId="0" borderId="0" xfId="0" applyNumberFormat="1" applyFont="1" applyFill="1" applyBorder="1" applyAlignment="1">
      <alignment horizontal="center"/>
    </xf>
    <xf numFmtId="168" fontId="37" fillId="0" borderId="0" xfId="0" applyNumberFormat="1" applyFont="1" applyFill="1" applyBorder="1" applyAlignment="1">
      <alignment horizontal="center"/>
    </xf>
    <xf numFmtId="1" fontId="37" fillId="0" borderId="0" xfId="0" applyNumberFormat="1" applyFont="1" applyFill="1" applyBorder="1" applyAlignment="1">
      <alignment horizontal="center"/>
    </xf>
    <xf numFmtId="1" fontId="37" fillId="0" borderId="18" xfId="0" applyNumberFormat="1" applyFont="1" applyFill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datetime" xfId="43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FFFFCC"/>
      <color rgb="FF99FFCC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net cumulative returns'!$B$2</c:f>
              <c:strCache>
                <c:ptCount val="1"/>
                <c:pt idx="0">
                  <c:v>Total Return (P)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'daily net cumulative returns'!$A$3:$A$2001</c:f>
              <c:numCache>
                <c:formatCode>m/d/yyyy\ h:mm</c:formatCode>
                <c:ptCount val="1999"/>
                <c:pt idx="0">
                  <c:v>40057</c:v>
                </c:pt>
                <c:pt idx="1">
                  <c:v>40058</c:v>
                </c:pt>
                <c:pt idx="2">
                  <c:v>40059</c:v>
                </c:pt>
                <c:pt idx="3">
                  <c:v>40060</c:v>
                </c:pt>
                <c:pt idx="4">
                  <c:v>40063</c:v>
                </c:pt>
                <c:pt idx="5">
                  <c:v>40064</c:v>
                </c:pt>
                <c:pt idx="6">
                  <c:v>40065</c:v>
                </c:pt>
                <c:pt idx="7">
                  <c:v>40066</c:v>
                </c:pt>
                <c:pt idx="8">
                  <c:v>40067</c:v>
                </c:pt>
                <c:pt idx="9">
                  <c:v>40070</c:v>
                </c:pt>
                <c:pt idx="10">
                  <c:v>40071</c:v>
                </c:pt>
                <c:pt idx="11">
                  <c:v>40072</c:v>
                </c:pt>
                <c:pt idx="12">
                  <c:v>40073</c:v>
                </c:pt>
                <c:pt idx="13">
                  <c:v>40074</c:v>
                </c:pt>
                <c:pt idx="14">
                  <c:v>40077</c:v>
                </c:pt>
                <c:pt idx="15">
                  <c:v>40078</c:v>
                </c:pt>
                <c:pt idx="16">
                  <c:v>40079</c:v>
                </c:pt>
                <c:pt idx="17">
                  <c:v>40080</c:v>
                </c:pt>
                <c:pt idx="18">
                  <c:v>40081</c:v>
                </c:pt>
                <c:pt idx="19">
                  <c:v>40084</c:v>
                </c:pt>
                <c:pt idx="20">
                  <c:v>40085</c:v>
                </c:pt>
                <c:pt idx="21">
                  <c:v>40086</c:v>
                </c:pt>
                <c:pt idx="22">
                  <c:v>40087</c:v>
                </c:pt>
                <c:pt idx="23">
                  <c:v>40088</c:v>
                </c:pt>
                <c:pt idx="24">
                  <c:v>40091</c:v>
                </c:pt>
                <c:pt idx="25">
                  <c:v>40092</c:v>
                </c:pt>
                <c:pt idx="26">
                  <c:v>40093</c:v>
                </c:pt>
                <c:pt idx="27">
                  <c:v>40094</c:v>
                </c:pt>
                <c:pt idx="28">
                  <c:v>40095</c:v>
                </c:pt>
                <c:pt idx="29">
                  <c:v>40098</c:v>
                </c:pt>
                <c:pt idx="30">
                  <c:v>40099</c:v>
                </c:pt>
                <c:pt idx="31">
                  <c:v>40100</c:v>
                </c:pt>
                <c:pt idx="32">
                  <c:v>40101</c:v>
                </c:pt>
                <c:pt idx="33">
                  <c:v>40102</c:v>
                </c:pt>
                <c:pt idx="34">
                  <c:v>40105</c:v>
                </c:pt>
                <c:pt idx="35">
                  <c:v>40106</c:v>
                </c:pt>
                <c:pt idx="36">
                  <c:v>40107</c:v>
                </c:pt>
                <c:pt idx="37">
                  <c:v>40108</c:v>
                </c:pt>
                <c:pt idx="38">
                  <c:v>40109</c:v>
                </c:pt>
                <c:pt idx="39">
                  <c:v>40112</c:v>
                </c:pt>
                <c:pt idx="40">
                  <c:v>40113</c:v>
                </c:pt>
                <c:pt idx="41">
                  <c:v>40114</c:v>
                </c:pt>
                <c:pt idx="42">
                  <c:v>40115</c:v>
                </c:pt>
                <c:pt idx="43">
                  <c:v>40116</c:v>
                </c:pt>
                <c:pt idx="44">
                  <c:v>40119</c:v>
                </c:pt>
                <c:pt idx="45">
                  <c:v>40120</c:v>
                </c:pt>
                <c:pt idx="46">
                  <c:v>40121</c:v>
                </c:pt>
                <c:pt idx="47">
                  <c:v>40122</c:v>
                </c:pt>
                <c:pt idx="48">
                  <c:v>40123</c:v>
                </c:pt>
                <c:pt idx="49">
                  <c:v>40126</c:v>
                </c:pt>
                <c:pt idx="50">
                  <c:v>40127</c:v>
                </c:pt>
                <c:pt idx="51">
                  <c:v>40128</c:v>
                </c:pt>
                <c:pt idx="52">
                  <c:v>40129</c:v>
                </c:pt>
                <c:pt idx="53">
                  <c:v>40130</c:v>
                </c:pt>
                <c:pt idx="54">
                  <c:v>40133</c:v>
                </c:pt>
                <c:pt idx="55">
                  <c:v>40134</c:v>
                </c:pt>
                <c:pt idx="56">
                  <c:v>40135</c:v>
                </c:pt>
                <c:pt idx="57">
                  <c:v>40136</c:v>
                </c:pt>
                <c:pt idx="58">
                  <c:v>40137</c:v>
                </c:pt>
                <c:pt idx="59">
                  <c:v>40140</c:v>
                </c:pt>
                <c:pt idx="60">
                  <c:v>40141</c:v>
                </c:pt>
                <c:pt idx="61">
                  <c:v>40142</c:v>
                </c:pt>
                <c:pt idx="62">
                  <c:v>40143</c:v>
                </c:pt>
                <c:pt idx="63">
                  <c:v>40144</c:v>
                </c:pt>
                <c:pt idx="64">
                  <c:v>40147</c:v>
                </c:pt>
                <c:pt idx="65">
                  <c:v>40148</c:v>
                </c:pt>
                <c:pt idx="66">
                  <c:v>40149</c:v>
                </c:pt>
                <c:pt idx="67">
                  <c:v>40150</c:v>
                </c:pt>
                <c:pt idx="68">
                  <c:v>40151</c:v>
                </c:pt>
                <c:pt idx="69">
                  <c:v>40154</c:v>
                </c:pt>
                <c:pt idx="70">
                  <c:v>40155</c:v>
                </c:pt>
                <c:pt idx="71">
                  <c:v>40156</c:v>
                </c:pt>
                <c:pt idx="72">
                  <c:v>40157</c:v>
                </c:pt>
                <c:pt idx="73">
                  <c:v>40158</c:v>
                </c:pt>
                <c:pt idx="74">
                  <c:v>40161</c:v>
                </c:pt>
                <c:pt idx="75">
                  <c:v>40162</c:v>
                </c:pt>
                <c:pt idx="76">
                  <c:v>40163</c:v>
                </c:pt>
                <c:pt idx="77">
                  <c:v>40164</c:v>
                </c:pt>
                <c:pt idx="78">
                  <c:v>40165</c:v>
                </c:pt>
                <c:pt idx="79">
                  <c:v>40168</c:v>
                </c:pt>
                <c:pt idx="80">
                  <c:v>40169</c:v>
                </c:pt>
                <c:pt idx="81">
                  <c:v>40170</c:v>
                </c:pt>
                <c:pt idx="82">
                  <c:v>40171</c:v>
                </c:pt>
                <c:pt idx="83">
                  <c:v>40172</c:v>
                </c:pt>
                <c:pt idx="84">
                  <c:v>40175</c:v>
                </c:pt>
                <c:pt idx="85">
                  <c:v>40176</c:v>
                </c:pt>
                <c:pt idx="86">
                  <c:v>40177</c:v>
                </c:pt>
                <c:pt idx="87">
                  <c:v>40178</c:v>
                </c:pt>
                <c:pt idx="88">
                  <c:v>40179</c:v>
                </c:pt>
                <c:pt idx="89">
                  <c:v>40182</c:v>
                </c:pt>
                <c:pt idx="90">
                  <c:v>40183</c:v>
                </c:pt>
                <c:pt idx="91">
                  <c:v>40184</c:v>
                </c:pt>
                <c:pt idx="92">
                  <c:v>40185</c:v>
                </c:pt>
                <c:pt idx="93">
                  <c:v>40186</c:v>
                </c:pt>
                <c:pt idx="94">
                  <c:v>40189</c:v>
                </c:pt>
                <c:pt idx="95">
                  <c:v>40190</c:v>
                </c:pt>
                <c:pt idx="96">
                  <c:v>40191</c:v>
                </c:pt>
                <c:pt idx="97">
                  <c:v>40192</c:v>
                </c:pt>
                <c:pt idx="98">
                  <c:v>40193</c:v>
                </c:pt>
                <c:pt idx="99">
                  <c:v>40196</c:v>
                </c:pt>
                <c:pt idx="100">
                  <c:v>40197</c:v>
                </c:pt>
                <c:pt idx="101">
                  <c:v>40198</c:v>
                </c:pt>
                <c:pt idx="102">
                  <c:v>40199</c:v>
                </c:pt>
                <c:pt idx="103">
                  <c:v>40200</c:v>
                </c:pt>
                <c:pt idx="104">
                  <c:v>40203</c:v>
                </c:pt>
                <c:pt idx="105">
                  <c:v>40204</c:v>
                </c:pt>
                <c:pt idx="106">
                  <c:v>40205</c:v>
                </c:pt>
                <c:pt idx="107">
                  <c:v>40206</c:v>
                </c:pt>
                <c:pt idx="108">
                  <c:v>40207</c:v>
                </c:pt>
                <c:pt idx="109">
                  <c:v>40210</c:v>
                </c:pt>
                <c:pt idx="110">
                  <c:v>40211</c:v>
                </c:pt>
                <c:pt idx="111">
                  <c:v>40212</c:v>
                </c:pt>
                <c:pt idx="112">
                  <c:v>40213</c:v>
                </c:pt>
                <c:pt idx="113">
                  <c:v>40214</c:v>
                </c:pt>
                <c:pt idx="114">
                  <c:v>40217</c:v>
                </c:pt>
                <c:pt idx="115">
                  <c:v>40218</c:v>
                </c:pt>
                <c:pt idx="116">
                  <c:v>40219</c:v>
                </c:pt>
                <c:pt idx="117">
                  <c:v>40220</c:v>
                </c:pt>
                <c:pt idx="118">
                  <c:v>40221</c:v>
                </c:pt>
                <c:pt idx="119">
                  <c:v>40224</c:v>
                </c:pt>
                <c:pt idx="120">
                  <c:v>40225</c:v>
                </c:pt>
                <c:pt idx="121">
                  <c:v>40226</c:v>
                </c:pt>
                <c:pt idx="122">
                  <c:v>40227</c:v>
                </c:pt>
                <c:pt idx="123">
                  <c:v>40228</c:v>
                </c:pt>
                <c:pt idx="124">
                  <c:v>40231</c:v>
                </c:pt>
                <c:pt idx="125">
                  <c:v>40232</c:v>
                </c:pt>
                <c:pt idx="126">
                  <c:v>40233</c:v>
                </c:pt>
                <c:pt idx="127">
                  <c:v>40234</c:v>
                </c:pt>
                <c:pt idx="128">
                  <c:v>40235</c:v>
                </c:pt>
                <c:pt idx="129">
                  <c:v>40238</c:v>
                </c:pt>
                <c:pt idx="130">
                  <c:v>40239</c:v>
                </c:pt>
                <c:pt idx="131">
                  <c:v>40240</c:v>
                </c:pt>
                <c:pt idx="132">
                  <c:v>40241</c:v>
                </c:pt>
                <c:pt idx="133">
                  <c:v>40242</c:v>
                </c:pt>
                <c:pt idx="134">
                  <c:v>40245</c:v>
                </c:pt>
                <c:pt idx="135">
                  <c:v>40246</c:v>
                </c:pt>
                <c:pt idx="136">
                  <c:v>40247</c:v>
                </c:pt>
                <c:pt idx="137">
                  <c:v>40248</c:v>
                </c:pt>
                <c:pt idx="138">
                  <c:v>40249</c:v>
                </c:pt>
                <c:pt idx="139">
                  <c:v>40252</c:v>
                </c:pt>
                <c:pt idx="140">
                  <c:v>40253</c:v>
                </c:pt>
                <c:pt idx="141">
                  <c:v>40254</c:v>
                </c:pt>
                <c:pt idx="142">
                  <c:v>40255</c:v>
                </c:pt>
                <c:pt idx="143">
                  <c:v>40256</c:v>
                </c:pt>
                <c:pt idx="144">
                  <c:v>40259</c:v>
                </c:pt>
                <c:pt idx="145">
                  <c:v>40260</c:v>
                </c:pt>
                <c:pt idx="146">
                  <c:v>40261</c:v>
                </c:pt>
                <c:pt idx="147">
                  <c:v>40262</c:v>
                </c:pt>
                <c:pt idx="148">
                  <c:v>40263</c:v>
                </c:pt>
                <c:pt idx="149">
                  <c:v>40266</c:v>
                </c:pt>
                <c:pt idx="150">
                  <c:v>40267</c:v>
                </c:pt>
                <c:pt idx="151">
                  <c:v>40268</c:v>
                </c:pt>
                <c:pt idx="152">
                  <c:v>40269</c:v>
                </c:pt>
                <c:pt idx="153">
                  <c:v>40270</c:v>
                </c:pt>
                <c:pt idx="154">
                  <c:v>40273</c:v>
                </c:pt>
                <c:pt idx="155">
                  <c:v>40274</c:v>
                </c:pt>
                <c:pt idx="156">
                  <c:v>40275</c:v>
                </c:pt>
                <c:pt idx="157">
                  <c:v>40276</c:v>
                </c:pt>
                <c:pt idx="158">
                  <c:v>40277</c:v>
                </c:pt>
                <c:pt idx="159">
                  <c:v>40280</c:v>
                </c:pt>
                <c:pt idx="160">
                  <c:v>40281</c:v>
                </c:pt>
                <c:pt idx="161">
                  <c:v>40282</c:v>
                </c:pt>
                <c:pt idx="162">
                  <c:v>40283</c:v>
                </c:pt>
                <c:pt idx="163">
                  <c:v>40284</c:v>
                </c:pt>
                <c:pt idx="164">
                  <c:v>40287</c:v>
                </c:pt>
                <c:pt idx="165">
                  <c:v>40288</c:v>
                </c:pt>
                <c:pt idx="166">
                  <c:v>40289</c:v>
                </c:pt>
                <c:pt idx="167">
                  <c:v>40290</c:v>
                </c:pt>
                <c:pt idx="168">
                  <c:v>40291</c:v>
                </c:pt>
                <c:pt idx="169">
                  <c:v>40294</c:v>
                </c:pt>
                <c:pt idx="170">
                  <c:v>40295</c:v>
                </c:pt>
                <c:pt idx="171">
                  <c:v>40296</c:v>
                </c:pt>
                <c:pt idx="172">
                  <c:v>40297</c:v>
                </c:pt>
                <c:pt idx="173">
                  <c:v>40298</c:v>
                </c:pt>
                <c:pt idx="174">
                  <c:v>40301</c:v>
                </c:pt>
                <c:pt idx="175">
                  <c:v>40302</c:v>
                </c:pt>
                <c:pt idx="176">
                  <c:v>40303</c:v>
                </c:pt>
                <c:pt idx="177">
                  <c:v>40304</c:v>
                </c:pt>
                <c:pt idx="178">
                  <c:v>40305</c:v>
                </c:pt>
                <c:pt idx="179">
                  <c:v>40308</c:v>
                </c:pt>
                <c:pt idx="180">
                  <c:v>40309</c:v>
                </c:pt>
                <c:pt idx="181">
                  <c:v>40310</c:v>
                </c:pt>
                <c:pt idx="182">
                  <c:v>40311</c:v>
                </c:pt>
                <c:pt idx="183">
                  <c:v>40312</c:v>
                </c:pt>
                <c:pt idx="184">
                  <c:v>40315</c:v>
                </c:pt>
                <c:pt idx="185">
                  <c:v>40316</c:v>
                </c:pt>
                <c:pt idx="186">
                  <c:v>40317</c:v>
                </c:pt>
                <c:pt idx="187">
                  <c:v>40318</c:v>
                </c:pt>
                <c:pt idx="188">
                  <c:v>40319</c:v>
                </c:pt>
                <c:pt idx="189">
                  <c:v>40322</c:v>
                </c:pt>
                <c:pt idx="190">
                  <c:v>40323</c:v>
                </c:pt>
                <c:pt idx="191">
                  <c:v>40324</c:v>
                </c:pt>
                <c:pt idx="192">
                  <c:v>40325</c:v>
                </c:pt>
                <c:pt idx="193">
                  <c:v>40326</c:v>
                </c:pt>
                <c:pt idx="194">
                  <c:v>40329</c:v>
                </c:pt>
                <c:pt idx="195">
                  <c:v>40330</c:v>
                </c:pt>
                <c:pt idx="196">
                  <c:v>40331</c:v>
                </c:pt>
                <c:pt idx="197">
                  <c:v>40332</c:v>
                </c:pt>
                <c:pt idx="198">
                  <c:v>40333</c:v>
                </c:pt>
                <c:pt idx="199">
                  <c:v>40336</c:v>
                </c:pt>
                <c:pt idx="200">
                  <c:v>40337</c:v>
                </c:pt>
                <c:pt idx="201">
                  <c:v>40338</c:v>
                </c:pt>
                <c:pt idx="202">
                  <c:v>40339</c:v>
                </c:pt>
                <c:pt idx="203">
                  <c:v>40340</c:v>
                </c:pt>
                <c:pt idx="204">
                  <c:v>40343</c:v>
                </c:pt>
                <c:pt idx="205">
                  <c:v>40344</c:v>
                </c:pt>
                <c:pt idx="206">
                  <c:v>40345</c:v>
                </c:pt>
                <c:pt idx="207">
                  <c:v>40346</c:v>
                </c:pt>
                <c:pt idx="208">
                  <c:v>40347</c:v>
                </c:pt>
                <c:pt idx="209">
                  <c:v>40350</c:v>
                </c:pt>
                <c:pt idx="210">
                  <c:v>40351</c:v>
                </c:pt>
                <c:pt idx="211">
                  <c:v>40352</c:v>
                </c:pt>
                <c:pt idx="212">
                  <c:v>40353</c:v>
                </c:pt>
                <c:pt idx="213">
                  <c:v>40354</c:v>
                </c:pt>
                <c:pt idx="214">
                  <c:v>40357</c:v>
                </c:pt>
                <c:pt idx="215">
                  <c:v>40358</c:v>
                </c:pt>
                <c:pt idx="216">
                  <c:v>40359</c:v>
                </c:pt>
                <c:pt idx="217">
                  <c:v>40360</c:v>
                </c:pt>
                <c:pt idx="218">
                  <c:v>40361</c:v>
                </c:pt>
                <c:pt idx="219">
                  <c:v>40364</c:v>
                </c:pt>
                <c:pt idx="220">
                  <c:v>40365</c:v>
                </c:pt>
                <c:pt idx="221">
                  <c:v>40366</c:v>
                </c:pt>
                <c:pt idx="222">
                  <c:v>40367</c:v>
                </c:pt>
                <c:pt idx="223">
                  <c:v>40368</c:v>
                </c:pt>
                <c:pt idx="224">
                  <c:v>40371</c:v>
                </c:pt>
                <c:pt idx="225">
                  <c:v>40372</c:v>
                </c:pt>
                <c:pt idx="226">
                  <c:v>40373</c:v>
                </c:pt>
                <c:pt idx="227">
                  <c:v>40374</c:v>
                </c:pt>
                <c:pt idx="228">
                  <c:v>40375</c:v>
                </c:pt>
                <c:pt idx="229">
                  <c:v>40378</c:v>
                </c:pt>
                <c:pt idx="230">
                  <c:v>40379</c:v>
                </c:pt>
                <c:pt idx="231">
                  <c:v>40380</c:v>
                </c:pt>
                <c:pt idx="232">
                  <c:v>40381</c:v>
                </c:pt>
                <c:pt idx="233">
                  <c:v>40382</c:v>
                </c:pt>
                <c:pt idx="234">
                  <c:v>40385</c:v>
                </c:pt>
                <c:pt idx="235">
                  <c:v>40386</c:v>
                </c:pt>
                <c:pt idx="236">
                  <c:v>40387</c:v>
                </c:pt>
                <c:pt idx="237">
                  <c:v>40388</c:v>
                </c:pt>
                <c:pt idx="238">
                  <c:v>40389</c:v>
                </c:pt>
                <c:pt idx="239">
                  <c:v>40392</c:v>
                </c:pt>
                <c:pt idx="240">
                  <c:v>40393</c:v>
                </c:pt>
                <c:pt idx="241">
                  <c:v>40394</c:v>
                </c:pt>
                <c:pt idx="242">
                  <c:v>40395</c:v>
                </c:pt>
                <c:pt idx="243">
                  <c:v>40396</c:v>
                </c:pt>
                <c:pt idx="244">
                  <c:v>40399</c:v>
                </c:pt>
                <c:pt idx="245">
                  <c:v>40400</c:v>
                </c:pt>
                <c:pt idx="246">
                  <c:v>40401</c:v>
                </c:pt>
                <c:pt idx="247">
                  <c:v>40402</c:v>
                </c:pt>
                <c:pt idx="248">
                  <c:v>40403</c:v>
                </c:pt>
                <c:pt idx="249">
                  <c:v>40406</c:v>
                </c:pt>
                <c:pt idx="250">
                  <c:v>40407</c:v>
                </c:pt>
                <c:pt idx="251">
                  <c:v>40408</c:v>
                </c:pt>
                <c:pt idx="252">
                  <c:v>40409</c:v>
                </c:pt>
                <c:pt idx="253">
                  <c:v>40410</c:v>
                </c:pt>
                <c:pt idx="254">
                  <c:v>40413</c:v>
                </c:pt>
                <c:pt idx="255">
                  <c:v>40414</c:v>
                </c:pt>
                <c:pt idx="256">
                  <c:v>40415</c:v>
                </c:pt>
                <c:pt idx="257">
                  <c:v>40416</c:v>
                </c:pt>
                <c:pt idx="258">
                  <c:v>40417</c:v>
                </c:pt>
                <c:pt idx="259">
                  <c:v>40420</c:v>
                </c:pt>
                <c:pt idx="260">
                  <c:v>40421</c:v>
                </c:pt>
                <c:pt idx="261">
                  <c:v>40422</c:v>
                </c:pt>
                <c:pt idx="262">
                  <c:v>40423</c:v>
                </c:pt>
                <c:pt idx="263">
                  <c:v>40424</c:v>
                </c:pt>
                <c:pt idx="264">
                  <c:v>40427</c:v>
                </c:pt>
                <c:pt idx="265">
                  <c:v>40428</c:v>
                </c:pt>
                <c:pt idx="266">
                  <c:v>40429</c:v>
                </c:pt>
                <c:pt idx="267">
                  <c:v>40430</c:v>
                </c:pt>
                <c:pt idx="268">
                  <c:v>40431</c:v>
                </c:pt>
                <c:pt idx="269">
                  <c:v>40434</c:v>
                </c:pt>
                <c:pt idx="270">
                  <c:v>40435</c:v>
                </c:pt>
                <c:pt idx="271">
                  <c:v>40436</c:v>
                </c:pt>
                <c:pt idx="272">
                  <c:v>40437</c:v>
                </c:pt>
                <c:pt idx="273">
                  <c:v>40438</c:v>
                </c:pt>
                <c:pt idx="274">
                  <c:v>40441</c:v>
                </c:pt>
                <c:pt idx="275">
                  <c:v>40442</c:v>
                </c:pt>
                <c:pt idx="276">
                  <c:v>40443</c:v>
                </c:pt>
                <c:pt idx="277">
                  <c:v>40444</c:v>
                </c:pt>
                <c:pt idx="278">
                  <c:v>40445</c:v>
                </c:pt>
                <c:pt idx="279">
                  <c:v>40448</c:v>
                </c:pt>
                <c:pt idx="280">
                  <c:v>40449</c:v>
                </c:pt>
                <c:pt idx="281">
                  <c:v>40450</c:v>
                </c:pt>
                <c:pt idx="282">
                  <c:v>40451</c:v>
                </c:pt>
                <c:pt idx="283">
                  <c:v>40452</c:v>
                </c:pt>
                <c:pt idx="284">
                  <c:v>40455</c:v>
                </c:pt>
                <c:pt idx="285">
                  <c:v>40456</c:v>
                </c:pt>
                <c:pt idx="286">
                  <c:v>40457</c:v>
                </c:pt>
                <c:pt idx="287">
                  <c:v>40458</c:v>
                </c:pt>
                <c:pt idx="288">
                  <c:v>40459</c:v>
                </c:pt>
                <c:pt idx="289">
                  <c:v>40462</c:v>
                </c:pt>
                <c:pt idx="290">
                  <c:v>40463</c:v>
                </c:pt>
                <c:pt idx="291">
                  <c:v>40464</c:v>
                </c:pt>
                <c:pt idx="292">
                  <c:v>40465</c:v>
                </c:pt>
                <c:pt idx="293">
                  <c:v>40466</c:v>
                </c:pt>
                <c:pt idx="294">
                  <c:v>40469</c:v>
                </c:pt>
                <c:pt idx="295">
                  <c:v>40470</c:v>
                </c:pt>
                <c:pt idx="296">
                  <c:v>40471</c:v>
                </c:pt>
                <c:pt idx="297">
                  <c:v>40472</c:v>
                </c:pt>
                <c:pt idx="298">
                  <c:v>40473</c:v>
                </c:pt>
                <c:pt idx="299">
                  <c:v>40476</c:v>
                </c:pt>
                <c:pt idx="300">
                  <c:v>40477</c:v>
                </c:pt>
                <c:pt idx="301">
                  <c:v>40478</c:v>
                </c:pt>
                <c:pt idx="302">
                  <c:v>40479</c:v>
                </c:pt>
                <c:pt idx="303">
                  <c:v>40480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40490</c:v>
                </c:pt>
                <c:pt idx="310">
                  <c:v>40491</c:v>
                </c:pt>
                <c:pt idx="311">
                  <c:v>40492</c:v>
                </c:pt>
                <c:pt idx="312">
                  <c:v>40493</c:v>
                </c:pt>
                <c:pt idx="313">
                  <c:v>40494</c:v>
                </c:pt>
                <c:pt idx="314">
                  <c:v>40497</c:v>
                </c:pt>
                <c:pt idx="315">
                  <c:v>40498</c:v>
                </c:pt>
                <c:pt idx="316">
                  <c:v>40499</c:v>
                </c:pt>
                <c:pt idx="317">
                  <c:v>40500</c:v>
                </c:pt>
                <c:pt idx="318">
                  <c:v>40501</c:v>
                </c:pt>
                <c:pt idx="319">
                  <c:v>40504</c:v>
                </c:pt>
                <c:pt idx="320">
                  <c:v>40505</c:v>
                </c:pt>
                <c:pt idx="321">
                  <c:v>40506</c:v>
                </c:pt>
                <c:pt idx="322">
                  <c:v>40507</c:v>
                </c:pt>
                <c:pt idx="323">
                  <c:v>40508</c:v>
                </c:pt>
                <c:pt idx="324">
                  <c:v>40511</c:v>
                </c:pt>
                <c:pt idx="325">
                  <c:v>40512</c:v>
                </c:pt>
                <c:pt idx="326">
                  <c:v>40513</c:v>
                </c:pt>
                <c:pt idx="327">
                  <c:v>40514</c:v>
                </c:pt>
                <c:pt idx="328">
                  <c:v>40515</c:v>
                </c:pt>
                <c:pt idx="329">
                  <c:v>40518</c:v>
                </c:pt>
                <c:pt idx="330">
                  <c:v>40519</c:v>
                </c:pt>
                <c:pt idx="331">
                  <c:v>40520</c:v>
                </c:pt>
                <c:pt idx="332">
                  <c:v>40521</c:v>
                </c:pt>
                <c:pt idx="333">
                  <c:v>40522</c:v>
                </c:pt>
                <c:pt idx="334">
                  <c:v>40525</c:v>
                </c:pt>
                <c:pt idx="335">
                  <c:v>40526</c:v>
                </c:pt>
                <c:pt idx="336">
                  <c:v>40527</c:v>
                </c:pt>
                <c:pt idx="337">
                  <c:v>40528</c:v>
                </c:pt>
                <c:pt idx="338">
                  <c:v>40529</c:v>
                </c:pt>
                <c:pt idx="339">
                  <c:v>40532</c:v>
                </c:pt>
                <c:pt idx="340">
                  <c:v>40533</c:v>
                </c:pt>
                <c:pt idx="341">
                  <c:v>40534</c:v>
                </c:pt>
                <c:pt idx="342">
                  <c:v>40535</c:v>
                </c:pt>
                <c:pt idx="343">
                  <c:v>40536</c:v>
                </c:pt>
                <c:pt idx="344">
                  <c:v>40539</c:v>
                </c:pt>
                <c:pt idx="345">
                  <c:v>40540</c:v>
                </c:pt>
                <c:pt idx="346">
                  <c:v>40541</c:v>
                </c:pt>
                <c:pt idx="347">
                  <c:v>40542</c:v>
                </c:pt>
                <c:pt idx="348">
                  <c:v>40543</c:v>
                </c:pt>
                <c:pt idx="349">
                  <c:v>40546</c:v>
                </c:pt>
                <c:pt idx="350">
                  <c:v>40547</c:v>
                </c:pt>
                <c:pt idx="351">
                  <c:v>40548</c:v>
                </c:pt>
                <c:pt idx="352">
                  <c:v>40549</c:v>
                </c:pt>
                <c:pt idx="353">
                  <c:v>40550</c:v>
                </c:pt>
                <c:pt idx="354">
                  <c:v>40553</c:v>
                </c:pt>
                <c:pt idx="355">
                  <c:v>40554</c:v>
                </c:pt>
                <c:pt idx="356">
                  <c:v>40555</c:v>
                </c:pt>
                <c:pt idx="357">
                  <c:v>40556</c:v>
                </c:pt>
                <c:pt idx="358">
                  <c:v>40557</c:v>
                </c:pt>
                <c:pt idx="359">
                  <c:v>40560</c:v>
                </c:pt>
                <c:pt idx="360">
                  <c:v>40561</c:v>
                </c:pt>
                <c:pt idx="361">
                  <c:v>40562</c:v>
                </c:pt>
                <c:pt idx="362">
                  <c:v>40563</c:v>
                </c:pt>
                <c:pt idx="363">
                  <c:v>40564</c:v>
                </c:pt>
                <c:pt idx="364">
                  <c:v>40567</c:v>
                </c:pt>
                <c:pt idx="365">
                  <c:v>40568</c:v>
                </c:pt>
                <c:pt idx="366">
                  <c:v>40569</c:v>
                </c:pt>
                <c:pt idx="367">
                  <c:v>40570</c:v>
                </c:pt>
                <c:pt idx="368">
                  <c:v>40571</c:v>
                </c:pt>
                <c:pt idx="369">
                  <c:v>40574</c:v>
                </c:pt>
                <c:pt idx="370">
                  <c:v>40575</c:v>
                </c:pt>
                <c:pt idx="371">
                  <c:v>40576</c:v>
                </c:pt>
                <c:pt idx="372">
                  <c:v>40577</c:v>
                </c:pt>
                <c:pt idx="373">
                  <c:v>40578</c:v>
                </c:pt>
                <c:pt idx="374">
                  <c:v>40581</c:v>
                </c:pt>
                <c:pt idx="375">
                  <c:v>40582</c:v>
                </c:pt>
                <c:pt idx="376">
                  <c:v>40583</c:v>
                </c:pt>
                <c:pt idx="377">
                  <c:v>40584</c:v>
                </c:pt>
                <c:pt idx="378">
                  <c:v>40585</c:v>
                </c:pt>
                <c:pt idx="379">
                  <c:v>40588</c:v>
                </c:pt>
                <c:pt idx="380">
                  <c:v>40589</c:v>
                </c:pt>
                <c:pt idx="381">
                  <c:v>40590</c:v>
                </c:pt>
                <c:pt idx="382">
                  <c:v>40591</c:v>
                </c:pt>
                <c:pt idx="383">
                  <c:v>40592</c:v>
                </c:pt>
                <c:pt idx="384">
                  <c:v>40595</c:v>
                </c:pt>
                <c:pt idx="385">
                  <c:v>40596</c:v>
                </c:pt>
                <c:pt idx="386">
                  <c:v>40597</c:v>
                </c:pt>
                <c:pt idx="387">
                  <c:v>40598</c:v>
                </c:pt>
                <c:pt idx="388">
                  <c:v>40599</c:v>
                </c:pt>
                <c:pt idx="389">
                  <c:v>40602</c:v>
                </c:pt>
                <c:pt idx="390">
                  <c:v>40603</c:v>
                </c:pt>
                <c:pt idx="391">
                  <c:v>40604</c:v>
                </c:pt>
                <c:pt idx="392">
                  <c:v>40605</c:v>
                </c:pt>
                <c:pt idx="393">
                  <c:v>40606</c:v>
                </c:pt>
                <c:pt idx="394">
                  <c:v>40609</c:v>
                </c:pt>
                <c:pt idx="395">
                  <c:v>40610</c:v>
                </c:pt>
                <c:pt idx="396">
                  <c:v>40611</c:v>
                </c:pt>
                <c:pt idx="397">
                  <c:v>40612</c:v>
                </c:pt>
                <c:pt idx="398">
                  <c:v>40613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40623</c:v>
                </c:pt>
                <c:pt idx="405">
                  <c:v>40624</c:v>
                </c:pt>
                <c:pt idx="406">
                  <c:v>40625</c:v>
                </c:pt>
                <c:pt idx="407">
                  <c:v>40626</c:v>
                </c:pt>
                <c:pt idx="408">
                  <c:v>40627</c:v>
                </c:pt>
                <c:pt idx="409">
                  <c:v>40630</c:v>
                </c:pt>
                <c:pt idx="410">
                  <c:v>40631</c:v>
                </c:pt>
                <c:pt idx="411">
                  <c:v>40632</c:v>
                </c:pt>
                <c:pt idx="412">
                  <c:v>40633</c:v>
                </c:pt>
                <c:pt idx="413">
                  <c:v>40634</c:v>
                </c:pt>
                <c:pt idx="414">
                  <c:v>40637</c:v>
                </c:pt>
                <c:pt idx="415">
                  <c:v>40638</c:v>
                </c:pt>
                <c:pt idx="416">
                  <c:v>40639</c:v>
                </c:pt>
                <c:pt idx="417">
                  <c:v>40640</c:v>
                </c:pt>
                <c:pt idx="418">
                  <c:v>40641</c:v>
                </c:pt>
                <c:pt idx="419">
                  <c:v>40644</c:v>
                </c:pt>
                <c:pt idx="420">
                  <c:v>40645</c:v>
                </c:pt>
                <c:pt idx="421">
                  <c:v>40646</c:v>
                </c:pt>
                <c:pt idx="422">
                  <c:v>40647</c:v>
                </c:pt>
                <c:pt idx="423">
                  <c:v>40648</c:v>
                </c:pt>
                <c:pt idx="424">
                  <c:v>40651</c:v>
                </c:pt>
                <c:pt idx="425">
                  <c:v>40652</c:v>
                </c:pt>
                <c:pt idx="426">
                  <c:v>40653</c:v>
                </c:pt>
                <c:pt idx="427">
                  <c:v>40654</c:v>
                </c:pt>
                <c:pt idx="428">
                  <c:v>40655</c:v>
                </c:pt>
                <c:pt idx="429">
                  <c:v>40658</c:v>
                </c:pt>
                <c:pt idx="430">
                  <c:v>40659</c:v>
                </c:pt>
                <c:pt idx="431">
                  <c:v>40660</c:v>
                </c:pt>
                <c:pt idx="432">
                  <c:v>40661</c:v>
                </c:pt>
                <c:pt idx="433">
                  <c:v>40662</c:v>
                </c:pt>
                <c:pt idx="434">
                  <c:v>40665</c:v>
                </c:pt>
                <c:pt idx="435">
                  <c:v>40666</c:v>
                </c:pt>
                <c:pt idx="436">
                  <c:v>40667</c:v>
                </c:pt>
                <c:pt idx="437">
                  <c:v>40668</c:v>
                </c:pt>
                <c:pt idx="438">
                  <c:v>40669</c:v>
                </c:pt>
                <c:pt idx="439">
                  <c:v>40672</c:v>
                </c:pt>
                <c:pt idx="440">
                  <c:v>40673</c:v>
                </c:pt>
                <c:pt idx="441">
                  <c:v>40674</c:v>
                </c:pt>
                <c:pt idx="442">
                  <c:v>40675</c:v>
                </c:pt>
                <c:pt idx="443">
                  <c:v>40676</c:v>
                </c:pt>
                <c:pt idx="444">
                  <c:v>40679</c:v>
                </c:pt>
                <c:pt idx="445">
                  <c:v>40680</c:v>
                </c:pt>
                <c:pt idx="446">
                  <c:v>40681</c:v>
                </c:pt>
                <c:pt idx="447">
                  <c:v>40682</c:v>
                </c:pt>
                <c:pt idx="448">
                  <c:v>40683</c:v>
                </c:pt>
                <c:pt idx="449">
                  <c:v>40686</c:v>
                </c:pt>
                <c:pt idx="450">
                  <c:v>40687</c:v>
                </c:pt>
                <c:pt idx="451">
                  <c:v>40688</c:v>
                </c:pt>
                <c:pt idx="452">
                  <c:v>40689</c:v>
                </c:pt>
                <c:pt idx="453">
                  <c:v>40690</c:v>
                </c:pt>
                <c:pt idx="454">
                  <c:v>40693</c:v>
                </c:pt>
                <c:pt idx="455">
                  <c:v>40694</c:v>
                </c:pt>
                <c:pt idx="456">
                  <c:v>40695</c:v>
                </c:pt>
                <c:pt idx="457">
                  <c:v>40696</c:v>
                </c:pt>
                <c:pt idx="458">
                  <c:v>40697</c:v>
                </c:pt>
                <c:pt idx="459">
                  <c:v>40700</c:v>
                </c:pt>
                <c:pt idx="460">
                  <c:v>40701</c:v>
                </c:pt>
                <c:pt idx="461">
                  <c:v>40702</c:v>
                </c:pt>
                <c:pt idx="462">
                  <c:v>40703</c:v>
                </c:pt>
                <c:pt idx="463">
                  <c:v>40704</c:v>
                </c:pt>
                <c:pt idx="464">
                  <c:v>40707</c:v>
                </c:pt>
                <c:pt idx="465">
                  <c:v>40708</c:v>
                </c:pt>
                <c:pt idx="466">
                  <c:v>40709</c:v>
                </c:pt>
                <c:pt idx="467">
                  <c:v>40710</c:v>
                </c:pt>
                <c:pt idx="468">
                  <c:v>40711</c:v>
                </c:pt>
                <c:pt idx="469">
                  <c:v>40714</c:v>
                </c:pt>
                <c:pt idx="470">
                  <c:v>40715</c:v>
                </c:pt>
                <c:pt idx="471">
                  <c:v>40716</c:v>
                </c:pt>
                <c:pt idx="472">
                  <c:v>40717</c:v>
                </c:pt>
                <c:pt idx="473">
                  <c:v>40718</c:v>
                </c:pt>
                <c:pt idx="474">
                  <c:v>40721</c:v>
                </c:pt>
                <c:pt idx="475">
                  <c:v>40722</c:v>
                </c:pt>
                <c:pt idx="476">
                  <c:v>40723</c:v>
                </c:pt>
                <c:pt idx="477">
                  <c:v>40724</c:v>
                </c:pt>
                <c:pt idx="478">
                  <c:v>40725</c:v>
                </c:pt>
                <c:pt idx="479">
                  <c:v>40728</c:v>
                </c:pt>
                <c:pt idx="480">
                  <c:v>40729</c:v>
                </c:pt>
                <c:pt idx="481">
                  <c:v>40730</c:v>
                </c:pt>
                <c:pt idx="482">
                  <c:v>40731</c:v>
                </c:pt>
                <c:pt idx="483">
                  <c:v>40732</c:v>
                </c:pt>
                <c:pt idx="484">
                  <c:v>40735</c:v>
                </c:pt>
                <c:pt idx="485">
                  <c:v>40736</c:v>
                </c:pt>
                <c:pt idx="486">
                  <c:v>40737</c:v>
                </c:pt>
                <c:pt idx="487">
                  <c:v>40738</c:v>
                </c:pt>
                <c:pt idx="488">
                  <c:v>40739</c:v>
                </c:pt>
                <c:pt idx="489">
                  <c:v>40742</c:v>
                </c:pt>
                <c:pt idx="490">
                  <c:v>40743</c:v>
                </c:pt>
                <c:pt idx="491">
                  <c:v>40744</c:v>
                </c:pt>
                <c:pt idx="492">
                  <c:v>40745</c:v>
                </c:pt>
                <c:pt idx="493">
                  <c:v>40746</c:v>
                </c:pt>
                <c:pt idx="494">
                  <c:v>40749</c:v>
                </c:pt>
                <c:pt idx="495">
                  <c:v>40750</c:v>
                </c:pt>
                <c:pt idx="496">
                  <c:v>40751</c:v>
                </c:pt>
                <c:pt idx="497">
                  <c:v>40752</c:v>
                </c:pt>
                <c:pt idx="498">
                  <c:v>40753</c:v>
                </c:pt>
                <c:pt idx="499">
                  <c:v>40756</c:v>
                </c:pt>
                <c:pt idx="500">
                  <c:v>40757</c:v>
                </c:pt>
                <c:pt idx="501">
                  <c:v>40758</c:v>
                </c:pt>
                <c:pt idx="502">
                  <c:v>40759</c:v>
                </c:pt>
                <c:pt idx="503">
                  <c:v>40760</c:v>
                </c:pt>
                <c:pt idx="504">
                  <c:v>40763</c:v>
                </c:pt>
                <c:pt idx="505">
                  <c:v>40764</c:v>
                </c:pt>
                <c:pt idx="506">
                  <c:v>40765</c:v>
                </c:pt>
                <c:pt idx="507">
                  <c:v>40766</c:v>
                </c:pt>
                <c:pt idx="508">
                  <c:v>40767</c:v>
                </c:pt>
                <c:pt idx="509">
                  <c:v>40770</c:v>
                </c:pt>
                <c:pt idx="510">
                  <c:v>40771</c:v>
                </c:pt>
                <c:pt idx="511">
                  <c:v>40772</c:v>
                </c:pt>
                <c:pt idx="512">
                  <c:v>40773</c:v>
                </c:pt>
                <c:pt idx="513">
                  <c:v>40774</c:v>
                </c:pt>
                <c:pt idx="514">
                  <c:v>40777</c:v>
                </c:pt>
                <c:pt idx="515">
                  <c:v>40778</c:v>
                </c:pt>
                <c:pt idx="516">
                  <c:v>40779</c:v>
                </c:pt>
                <c:pt idx="517">
                  <c:v>40780</c:v>
                </c:pt>
                <c:pt idx="518">
                  <c:v>40781</c:v>
                </c:pt>
                <c:pt idx="519">
                  <c:v>40784</c:v>
                </c:pt>
                <c:pt idx="520">
                  <c:v>40785</c:v>
                </c:pt>
                <c:pt idx="521">
                  <c:v>40786</c:v>
                </c:pt>
                <c:pt idx="522">
                  <c:v>40787</c:v>
                </c:pt>
                <c:pt idx="523">
                  <c:v>40788</c:v>
                </c:pt>
                <c:pt idx="524">
                  <c:v>40791</c:v>
                </c:pt>
                <c:pt idx="525">
                  <c:v>40792</c:v>
                </c:pt>
                <c:pt idx="526">
                  <c:v>40793</c:v>
                </c:pt>
                <c:pt idx="527">
                  <c:v>40794</c:v>
                </c:pt>
                <c:pt idx="528">
                  <c:v>40795</c:v>
                </c:pt>
                <c:pt idx="529">
                  <c:v>40798</c:v>
                </c:pt>
                <c:pt idx="530">
                  <c:v>40799</c:v>
                </c:pt>
                <c:pt idx="531">
                  <c:v>40800</c:v>
                </c:pt>
                <c:pt idx="532">
                  <c:v>40801</c:v>
                </c:pt>
                <c:pt idx="533">
                  <c:v>40802</c:v>
                </c:pt>
                <c:pt idx="534">
                  <c:v>40805</c:v>
                </c:pt>
                <c:pt idx="535">
                  <c:v>40806</c:v>
                </c:pt>
                <c:pt idx="536">
                  <c:v>40807</c:v>
                </c:pt>
                <c:pt idx="537">
                  <c:v>40808</c:v>
                </c:pt>
                <c:pt idx="538">
                  <c:v>40809</c:v>
                </c:pt>
                <c:pt idx="539">
                  <c:v>40812</c:v>
                </c:pt>
                <c:pt idx="540">
                  <c:v>40813</c:v>
                </c:pt>
                <c:pt idx="541">
                  <c:v>40814</c:v>
                </c:pt>
                <c:pt idx="542">
                  <c:v>40815</c:v>
                </c:pt>
                <c:pt idx="543">
                  <c:v>40816</c:v>
                </c:pt>
                <c:pt idx="544">
                  <c:v>40819</c:v>
                </c:pt>
                <c:pt idx="545">
                  <c:v>40820</c:v>
                </c:pt>
                <c:pt idx="546">
                  <c:v>40821</c:v>
                </c:pt>
                <c:pt idx="547">
                  <c:v>40822</c:v>
                </c:pt>
                <c:pt idx="548">
                  <c:v>40823</c:v>
                </c:pt>
                <c:pt idx="549">
                  <c:v>40826</c:v>
                </c:pt>
                <c:pt idx="550">
                  <c:v>40827</c:v>
                </c:pt>
                <c:pt idx="551">
                  <c:v>40828</c:v>
                </c:pt>
                <c:pt idx="552">
                  <c:v>40829</c:v>
                </c:pt>
                <c:pt idx="553">
                  <c:v>40830</c:v>
                </c:pt>
                <c:pt idx="554">
                  <c:v>40833</c:v>
                </c:pt>
                <c:pt idx="555">
                  <c:v>40834</c:v>
                </c:pt>
                <c:pt idx="556">
                  <c:v>40835</c:v>
                </c:pt>
                <c:pt idx="557">
                  <c:v>40836</c:v>
                </c:pt>
                <c:pt idx="558">
                  <c:v>40837</c:v>
                </c:pt>
                <c:pt idx="559">
                  <c:v>40840</c:v>
                </c:pt>
                <c:pt idx="560">
                  <c:v>40841</c:v>
                </c:pt>
                <c:pt idx="561">
                  <c:v>40842</c:v>
                </c:pt>
                <c:pt idx="562">
                  <c:v>40843</c:v>
                </c:pt>
                <c:pt idx="563">
                  <c:v>40844</c:v>
                </c:pt>
                <c:pt idx="564">
                  <c:v>40847</c:v>
                </c:pt>
                <c:pt idx="565">
                  <c:v>40848</c:v>
                </c:pt>
                <c:pt idx="566">
                  <c:v>40849</c:v>
                </c:pt>
                <c:pt idx="567">
                  <c:v>40850</c:v>
                </c:pt>
                <c:pt idx="568">
                  <c:v>40851</c:v>
                </c:pt>
                <c:pt idx="569">
                  <c:v>40854</c:v>
                </c:pt>
                <c:pt idx="570">
                  <c:v>40855</c:v>
                </c:pt>
                <c:pt idx="571">
                  <c:v>40856</c:v>
                </c:pt>
                <c:pt idx="572">
                  <c:v>40857</c:v>
                </c:pt>
                <c:pt idx="573">
                  <c:v>40858</c:v>
                </c:pt>
                <c:pt idx="574">
                  <c:v>40861</c:v>
                </c:pt>
                <c:pt idx="575">
                  <c:v>40862</c:v>
                </c:pt>
                <c:pt idx="576">
                  <c:v>40863</c:v>
                </c:pt>
                <c:pt idx="577">
                  <c:v>40864</c:v>
                </c:pt>
                <c:pt idx="578">
                  <c:v>40865</c:v>
                </c:pt>
                <c:pt idx="579">
                  <c:v>40868</c:v>
                </c:pt>
                <c:pt idx="580">
                  <c:v>40869</c:v>
                </c:pt>
                <c:pt idx="581">
                  <c:v>40870</c:v>
                </c:pt>
                <c:pt idx="582">
                  <c:v>40871</c:v>
                </c:pt>
                <c:pt idx="583">
                  <c:v>40872</c:v>
                </c:pt>
                <c:pt idx="584">
                  <c:v>40875</c:v>
                </c:pt>
                <c:pt idx="585">
                  <c:v>40876</c:v>
                </c:pt>
                <c:pt idx="586">
                  <c:v>40877</c:v>
                </c:pt>
                <c:pt idx="587">
                  <c:v>40878</c:v>
                </c:pt>
                <c:pt idx="588">
                  <c:v>40879</c:v>
                </c:pt>
                <c:pt idx="589">
                  <c:v>40882</c:v>
                </c:pt>
                <c:pt idx="590">
                  <c:v>40883</c:v>
                </c:pt>
                <c:pt idx="591">
                  <c:v>40884</c:v>
                </c:pt>
                <c:pt idx="592">
                  <c:v>40885</c:v>
                </c:pt>
                <c:pt idx="593">
                  <c:v>40886</c:v>
                </c:pt>
                <c:pt idx="594">
                  <c:v>40889</c:v>
                </c:pt>
                <c:pt idx="595">
                  <c:v>40890</c:v>
                </c:pt>
                <c:pt idx="596">
                  <c:v>40891</c:v>
                </c:pt>
                <c:pt idx="597">
                  <c:v>40892</c:v>
                </c:pt>
                <c:pt idx="598">
                  <c:v>40893</c:v>
                </c:pt>
                <c:pt idx="599">
                  <c:v>40896</c:v>
                </c:pt>
                <c:pt idx="600">
                  <c:v>40897</c:v>
                </c:pt>
                <c:pt idx="601">
                  <c:v>40898</c:v>
                </c:pt>
                <c:pt idx="602">
                  <c:v>40899</c:v>
                </c:pt>
                <c:pt idx="603">
                  <c:v>40900</c:v>
                </c:pt>
                <c:pt idx="604">
                  <c:v>40903</c:v>
                </c:pt>
                <c:pt idx="605">
                  <c:v>40904</c:v>
                </c:pt>
                <c:pt idx="606">
                  <c:v>40905</c:v>
                </c:pt>
                <c:pt idx="607">
                  <c:v>40906</c:v>
                </c:pt>
                <c:pt idx="608">
                  <c:v>40907</c:v>
                </c:pt>
                <c:pt idx="609">
                  <c:v>40910</c:v>
                </c:pt>
                <c:pt idx="610">
                  <c:v>40911</c:v>
                </c:pt>
                <c:pt idx="611">
                  <c:v>40912</c:v>
                </c:pt>
                <c:pt idx="612">
                  <c:v>40913</c:v>
                </c:pt>
                <c:pt idx="613">
                  <c:v>40914</c:v>
                </c:pt>
                <c:pt idx="614">
                  <c:v>40917</c:v>
                </c:pt>
                <c:pt idx="615">
                  <c:v>40918</c:v>
                </c:pt>
                <c:pt idx="616">
                  <c:v>40919</c:v>
                </c:pt>
                <c:pt idx="617">
                  <c:v>40920</c:v>
                </c:pt>
                <c:pt idx="618">
                  <c:v>40921</c:v>
                </c:pt>
                <c:pt idx="619">
                  <c:v>40924</c:v>
                </c:pt>
                <c:pt idx="620">
                  <c:v>40925</c:v>
                </c:pt>
                <c:pt idx="621">
                  <c:v>40926</c:v>
                </c:pt>
                <c:pt idx="622">
                  <c:v>40927</c:v>
                </c:pt>
                <c:pt idx="623">
                  <c:v>40928</c:v>
                </c:pt>
                <c:pt idx="624">
                  <c:v>40931</c:v>
                </c:pt>
                <c:pt idx="625">
                  <c:v>40932</c:v>
                </c:pt>
                <c:pt idx="626">
                  <c:v>40933</c:v>
                </c:pt>
                <c:pt idx="627">
                  <c:v>40934</c:v>
                </c:pt>
                <c:pt idx="628">
                  <c:v>40935</c:v>
                </c:pt>
                <c:pt idx="629">
                  <c:v>40938</c:v>
                </c:pt>
                <c:pt idx="630">
                  <c:v>40939</c:v>
                </c:pt>
                <c:pt idx="631">
                  <c:v>40940</c:v>
                </c:pt>
                <c:pt idx="632">
                  <c:v>40941</c:v>
                </c:pt>
                <c:pt idx="633">
                  <c:v>40942</c:v>
                </c:pt>
                <c:pt idx="634">
                  <c:v>40945</c:v>
                </c:pt>
                <c:pt idx="635">
                  <c:v>40946</c:v>
                </c:pt>
                <c:pt idx="636">
                  <c:v>40947</c:v>
                </c:pt>
                <c:pt idx="637">
                  <c:v>40948</c:v>
                </c:pt>
                <c:pt idx="638">
                  <c:v>40949</c:v>
                </c:pt>
                <c:pt idx="639">
                  <c:v>40952</c:v>
                </c:pt>
                <c:pt idx="640">
                  <c:v>40953</c:v>
                </c:pt>
                <c:pt idx="641">
                  <c:v>40954</c:v>
                </c:pt>
                <c:pt idx="642">
                  <c:v>40955</c:v>
                </c:pt>
                <c:pt idx="643">
                  <c:v>40956</c:v>
                </c:pt>
                <c:pt idx="644">
                  <c:v>40959</c:v>
                </c:pt>
                <c:pt idx="645">
                  <c:v>40960</c:v>
                </c:pt>
                <c:pt idx="646">
                  <c:v>40961</c:v>
                </c:pt>
                <c:pt idx="647">
                  <c:v>40962</c:v>
                </c:pt>
                <c:pt idx="648">
                  <c:v>40963</c:v>
                </c:pt>
                <c:pt idx="649">
                  <c:v>40966</c:v>
                </c:pt>
                <c:pt idx="650">
                  <c:v>40967</c:v>
                </c:pt>
                <c:pt idx="651">
                  <c:v>40968</c:v>
                </c:pt>
                <c:pt idx="652">
                  <c:v>40969</c:v>
                </c:pt>
                <c:pt idx="653">
                  <c:v>40970</c:v>
                </c:pt>
                <c:pt idx="654">
                  <c:v>40973</c:v>
                </c:pt>
                <c:pt idx="655">
                  <c:v>40974</c:v>
                </c:pt>
                <c:pt idx="656">
                  <c:v>40975</c:v>
                </c:pt>
                <c:pt idx="657">
                  <c:v>40976</c:v>
                </c:pt>
                <c:pt idx="658">
                  <c:v>40977</c:v>
                </c:pt>
                <c:pt idx="659">
                  <c:v>40980</c:v>
                </c:pt>
                <c:pt idx="660">
                  <c:v>40981</c:v>
                </c:pt>
                <c:pt idx="661">
                  <c:v>40982</c:v>
                </c:pt>
                <c:pt idx="662">
                  <c:v>40983</c:v>
                </c:pt>
                <c:pt idx="663">
                  <c:v>40984</c:v>
                </c:pt>
                <c:pt idx="664">
                  <c:v>40987</c:v>
                </c:pt>
                <c:pt idx="665">
                  <c:v>40988</c:v>
                </c:pt>
                <c:pt idx="666">
                  <c:v>40989</c:v>
                </c:pt>
                <c:pt idx="667">
                  <c:v>40990</c:v>
                </c:pt>
                <c:pt idx="668">
                  <c:v>40991</c:v>
                </c:pt>
                <c:pt idx="669">
                  <c:v>40994</c:v>
                </c:pt>
                <c:pt idx="670">
                  <c:v>40995</c:v>
                </c:pt>
                <c:pt idx="671">
                  <c:v>40996</c:v>
                </c:pt>
                <c:pt idx="672">
                  <c:v>40997</c:v>
                </c:pt>
                <c:pt idx="673">
                  <c:v>40998</c:v>
                </c:pt>
                <c:pt idx="674">
                  <c:v>41001</c:v>
                </c:pt>
                <c:pt idx="675">
                  <c:v>41002</c:v>
                </c:pt>
                <c:pt idx="676">
                  <c:v>41003</c:v>
                </c:pt>
                <c:pt idx="677">
                  <c:v>41004</c:v>
                </c:pt>
                <c:pt idx="678">
                  <c:v>41005</c:v>
                </c:pt>
                <c:pt idx="679">
                  <c:v>41008</c:v>
                </c:pt>
                <c:pt idx="680">
                  <c:v>41009</c:v>
                </c:pt>
                <c:pt idx="681">
                  <c:v>41010</c:v>
                </c:pt>
                <c:pt idx="682">
                  <c:v>41011</c:v>
                </c:pt>
                <c:pt idx="683">
                  <c:v>41012</c:v>
                </c:pt>
                <c:pt idx="684">
                  <c:v>41015</c:v>
                </c:pt>
                <c:pt idx="685">
                  <c:v>41016</c:v>
                </c:pt>
                <c:pt idx="686">
                  <c:v>41017</c:v>
                </c:pt>
                <c:pt idx="687">
                  <c:v>41018</c:v>
                </c:pt>
                <c:pt idx="688">
                  <c:v>41019</c:v>
                </c:pt>
                <c:pt idx="689">
                  <c:v>41022</c:v>
                </c:pt>
                <c:pt idx="690">
                  <c:v>41023</c:v>
                </c:pt>
                <c:pt idx="691">
                  <c:v>41024</c:v>
                </c:pt>
                <c:pt idx="692">
                  <c:v>41025</c:v>
                </c:pt>
                <c:pt idx="693">
                  <c:v>41026</c:v>
                </c:pt>
                <c:pt idx="694">
                  <c:v>41029</c:v>
                </c:pt>
                <c:pt idx="695">
                  <c:v>41030</c:v>
                </c:pt>
                <c:pt idx="696">
                  <c:v>41031</c:v>
                </c:pt>
                <c:pt idx="697">
                  <c:v>41032</c:v>
                </c:pt>
                <c:pt idx="698">
                  <c:v>41033</c:v>
                </c:pt>
                <c:pt idx="699">
                  <c:v>41036</c:v>
                </c:pt>
                <c:pt idx="700">
                  <c:v>41037</c:v>
                </c:pt>
                <c:pt idx="701">
                  <c:v>41038</c:v>
                </c:pt>
                <c:pt idx="702">
                  <c:v>41039</c:v>
                </c:pt>
                <c:pt idx="703">
                  <c:v>41040</c:v>
                </c:pt>
                <c:pt idx="704">
                  <c:v>41043</c:v>
                </c:pt>
                <c:pt idx="705">
                  <c:v>41044</c:v>
                </c:pt>
                <c:pt idx="706">
                  <c:v>41045</c:v>
                </c:pt>
                <c:pt idx="707">
                  <c:v>41046</c:v>
                </c:pt>
                <c:pt idx="708">
                  <c:v>41047</c:v>
                </c:pt>
                <c:pt idx="709">
                  <c:v>41050</c:v>
                </c:pt>
                <c:pt idx="710">
                  <c:v>41051</c:v>
                </c:pt>
                <c:pt idx="711">
                  <c:v>41052</c:v>
                </c:pt>
                <c:pt idx="712">
                  <c:v>41053</c:v>
                </c:pt>
                <c:pt idx="713">
                  <c:v>41054</c:v>
                </c:pt>
                <c:pt idx="714">
                  <c:v>41057</c:v>
                </c:pt>
                <c:pt idx="715">
                  <c:v>41058</c:v>
                </c:pt>
                <c:pt idx="716">
                  <c:v>41059</c:v>
                </c:pt>
                <c:pt idx="717">
                  <c:v>41060</c:v>
                </c:pt>
                <c:pt idx="718">
                  <c:v>41061</c:v>
                </c:pt>
                <c:pt idx="719">
                  <c:v>41064</c:v>
                </c:pt>
                <c:pt idx="720">
                  <c:v>41065</c:v>
                </c:pt>
                <c:pt idx="721">
                  <c:v>41066</c:v>
                </c:pt>
                <c:pt idx="722">
                  <c:v>41067</c:v>
                </c:pt>
                <c:pt idx="723">
                  <c:v>41068</c:v>
                </c:pt>
                <c:pt idx="724">
                  <c:v>41071</c:v>
                </c:pt>
                <c:pt idx="725">
                  <c:v>41072</c:v>
                </c:pt>
                <c:pt idx="726">
                  <c:v>41073</c:v>
                </c:pt>
                <c:pt idx="727">
                  <c:v>41074</c:v>
                </c:pt>
                <c:pt idx="728">
                  <c:v>41075</c:v>
                </c:pt>
                <c:pt idx="729">
                  <c:v>41078</c:v>
                </c:pt>
                <c:pt idx="730">
                  <c:v>41079</c:v>
                </c:pt>
                <c:pt idx="731">
                  <c:v>41080</c:v>
                </c:pt>
                <c:pt idx="732">
                  <c:v>41081</c:v>
                </c:pt>
                <c:pt idx="733">
                  <c:v>41082</c:v>
                </c:pt>
                <c:pt idx="734">
                  <c:v>41085</c:v>
                </c:pt>
                <c:pt idx="735">
                  <c:v>41086</c:v>
                </c:pt>
                <c:pt idx="736">
                  <c:v>41087</c:v>
                </c:pt>
                <c:pt idx="737">
                  <c:v>41088</c:v>
                </c:pt>
                <c:pt idx="738">
                  <c:v>41089</c:v>
                </c:pt>
                <c:pt idx="739">
                  <c:v>41092</c:v>
                </c:pt>
                <c:pt idx="740">
                  <c:v>41093</c:v>
                </c:pt>
                <c:pt idx="741">
                  <c:v>41094</c:v>
                </c:pt>
                <c:pt idx="742">
                  <c:v>41095</c:v>
                </c:pt>
                <c:pt idx="743">
                  <c:v>41096</c:v>
                </c:pt>
                <c:pt idx="744">
                  <c:v>41099</c:v>
                </c:pt>
                <c:pt idx="745">
                  <c:v>41100</c:v>
                </c:pt>
                <c:pt idx="746">
                  <c:v>41101</c:v>
                </c:pt>
                <c:pt idx="747">
                  <c:v>41102</c:v>
                </c:pt>
                <c:pt idx="748">
                  <c:v>41103</c:v>
                </c:pt>
                <c:pt idx="749">
                  <c:v>41106</c:v>
                </c:pt>
                <c:pt idx="750">
                  <c:v>41107</c:v>
                </c:pt>
                <c:pt idx="751">
                  <c:v>41108</c:v>
                </c:pt>
                <c:pt idx="752">
                  <c:v>41109</c:v>
                </c:pt>
                <c:pt idx="753">
                  <c:v>41110</c:v>
                </c:pt>
                <c:pt idx="754">
                  <c:v>41113</c:v>
                </c:pt>
                <c:pt idx="755">
                  <c:v>41114</c:v>
                </c:pt>
                <c:pt idx="756">
                  <c:v>41115</c:v>
                </c:pt>
                <c:pt idx="757">
                  <c:v>41116</c:v>
                </c:pt>
                <c:pt idx="758">
                  <c:v>41117</c:v>
                </c:pt>
                <c:pt idx="759">
                  <c:v>41120</c:v>
                </c:pt>
                <c:pt idx="760">
                  <c:v>41121</c:v>
                </c:pt>
                <c:pt idx="761">
                  <c:v>41122</c:v>
                </c:pt>
                <c:pt idx="762">
                  <c:v>41123</c:v>
                </c:pt>
                <c:pt idx="763">
                  <c:v>41124</c:v>
                </c:pt>
                <c:pt idx="764">
                  <c:v>41127</c:v>
                </c:pt>
                <c:pt idx="765">
                  <c:v>41128</c:v>
                </c:pt>
                <c:pt idx="766">
                  <c:v>41129</c:v>
                </c:pt>
                <c:pt idx="767">
                  <c:v>41130</c:v>
                </c:pt>
                <c:pt idx="768">
                  <c:v>41131</c:v>
                </c:pt>
                <c:pt idx="769">
                  <c:v>41134</c:v>
                </c:pt>
                <c:pt idx="770">
                  <c:v>41135</c:v>
                </c:pt>
                <c:pt idx="771">
                  <c:v>41136</c:v>
                </c:pt>
                <c:pt idx="772">
                  <c:v>41137</c:v>
                </c:pt>
                <c:pt idx="773">
                  <c:v>41138</c:v>
                </c:pt>
                <c:pt idx="774">
                  <c:v>41141</c:v>
                </c:pt>
                <c:pt idx="775">
                  <c:v>41142</c:v>
                </c:pt>
                <c:pt idx="776">
                  <c:v>41143</c:v>
                </c:pt>
                <c:pt idx="777">
                  <c:v>41144</c:v>
                </c:pt>
                <c:pt idx="778">
                  <c:v>41145</c:v>
                </c:pt>
                <c:pt idx="779">
                  <c:v>41148</c:v>
                </c:pt>
                <c:pt idx="780">
                  <c:v>41149</c:v>
                </c:pt>
                <c:pt idx="781">
                  <c:v>41150</c:v>
                </c:pt>
                <c:pt idx="782">
                  <c:v>41151</c:v>
                </c:pt>
                <c:pt idx="783">
                  <c:v>41152</c:v>
                </c:pt>
                <c:pt idx="784">
                  <c:v>41155</c:v>
                </c:pt>
                <c:pt idx="785">
                  <c:v>41156</c:v>
                </c:pt>
                <c:pt idx="786">
                  <c:v>41157</c:v>
                </c:pt>
                <c:pt idx="787">
                  <c:v>41158</c:v>
                </c:pt>
                <c:pt idx="788">
                  <c:v>41159</c:v>
                </c:pt>
                <c:pt idx="789">
                  <c:v>41162</c:v>
                </c:pt>
                <c:pt idx="790">
                  <c:v>41163</c:v>
                </c:pt>
                <c:pt idx="791">
                  <c:v>41164</c:v>
                </c:pt>
                <c:pt idx="792">
                  <c:v>41165</c:v>
                </c:pt>
                <c:pt idx="793">
                  <c:v>41166</c:v>
                </c:pt>
                <c:pt idx="794">
                  <c:v>41169</c:v>
                </c:pt>
                <c:pt idx="795">
                  <c:v>41170</c:v>
                </c:pt>
                <c:pt idx="796">
                  <c:v>41171</c:v>
                </c:pt>
                <c:pt idx="797">
                  <c:v>41172</c:v>
                </c:pt>
                <c:pt idx="798">
                  <c:v>41173</c:v>
                </c:pt>
                <c:pt idx="799">
                  <c:v>41176</c:v>
                </c:pt>
                <c:pt idx="800">
                  <c:v>41177</c:v>
                </c:pt>
                <c:pt idx="801">
                  <c:v>41178</c:v>
                </c:pt>
                <c:pt idx="802">
                  <c:v>41179</c:v>
                </c:pt>
                <c:pt idx="803">
                  <c:v>41180</c:v>
                </c:pt>
                <c:pt idx="804">
                  <c:v>41183</c:v>
                </c:pt>
                <c:pt idx="805">
                  <c:v>41184</c:v>
                </c:pt>
                <c:pt idx="806">
                  <c:v>41185</c:v>
                </c:pt>
                <c:pt idx="807">
                  <c:v>41186</c:v>
                </c:pt>
                <c:pt idx="808">
                  <c:v>41187</c:v>
                </c:pt>
                <c:pt idx="809">
                  <c:v>41190</c:v>
                </c:pt>
                <c:pt idx="810">
                  <c:v>41191</c:v>
                </c:pt>
                <c:pt idx="811">
                  <c:v>41192</c:v>
                </c:pt>
                <c:pt idx="812">
                  <c:v>41193</c:v>
                </c:pt>
                <c:pt idx="813">
                  <c:v>41194</c:v>
                </c:pt>
                <c:pt idx="814">
                  <c:v>41197</c:v>
                </c:pt>
                <c:pt idx="815">
                  <c:v>41198</c:v>
                </c:pt>
                <c:pt idx="816">
                  <c:v>41199</c:v>
                </c:pt>
                <c:pt idx="817">
                  <c:v>41200</c:v>
                </c:pt>
                <c:pt idx="818">
                  <c:v>41201</c:v>
                </c:pt>
                <c:pt idx="819">
                  <c:v>41204</c:v>
                </c:pt>
                <c:pt idx="820">
                  <c:v>41205</c:v>
                </c:pt>
                <c:pt idx="821">
                  <c:v>41206</c:v>
                </c:pt>
                <c:pt idx="822">
                  <c:v>41207</c:v>
                </c:pt>
                <c:pt idx="823">
                  <c:v>41208</c:v>
                </c:pt>
                <c:pt idx="824">
                  <c:v>41211</c:v>
                </c:pt>
                <c:pt idx="825">
                  <c:v>41212</c:v>
                </c:pt>
                <c:pt idx="826">
                  <c:v>41213</c:v>
                </c:pt>
                <c:pt idx="827">
                  <c:v>41214</c:v>
                </c:pt>
                <c:pt idx="828">
                  <c:v>41215</c:v>
                </c:pt>
                <c:pt idx="829">
                  <c:v>41218</c:v>
                </c:pt>
                <c:pt idx="830">
                  <c:v>41219</c:v>
                </c:pt>
                <c:pt idx="831">
                  <c:v>41220</c:v>
                </c:pt>
                <c:pt idx="832">
                  <c:v>41221</c:v>
                </c:pt>
                <c:pt idx="833">
                  <c:v>41222</c:v>
                </c:pt>
                <c:pt idx="834">
                  <c:v>41225</c:v>
                </c:pt>
                <c:pt idx="835">
                  <c:v>41226</c:v>
                </c:pt>
                <c:pt idx="836">
                  <c:v>41227</c:v>
                </c:pt>
                <c:pt idx="837">
                  <c:v>41228</c:v>
                </c:pt>
                <c:pt idx="838">
                  <c:v>41229</c:v>
                </c:pt>
                <c:pt idx="839">
                  <c:v>41232</c:v>
                </c:pt>
                <c:pt idx="840">
                  <c:v>41233</c:v>
                </c:pt>
                <c:pt idx="841">
                  <c:v>41234</c:v>
                </c:pt>
                <c:pt idx="842">
                  <c:v>41235</c:v>
                </c:pt>
                <c:pt idx="843">
                  <c:v>41236</c:v>
                </c:pt>
                <c:pt idx="844">
                  <c:v>41239</c:v>
                </c:pt>
                <c:pt idx="845">
                  <c:v>41240</c:v>
                </c:pt>
                <c:pt idx="846">
                  <c:v>41241</c:v>
                </c:pt>
                <c:pt idx="847">
                  <c:v>41242</c:v>
                </c:pt>
                <c:pt idx="848">
                  <c:v>41243</c:v>
                </c:pt>
                <c:pt idx="849">
                  <c:v>41246</c:v>
                </c:pt>
                <c:pt idx="850">
                  <c:v>41247</c:v>
                </c:pt>
                <c:pt idx="851">
                  <c:v>41248</c:v>
                </c:pt>
                <c:pt idx="852">
                  <c:v>41249</c:v>
                </c:pt>
                <c:pt idx="853">
                  <c:v>41250</c:v>
                </c:pt>
                <c:pt idx="854">
                  <c:v>41253</c:v>
                </c:pt>
                <c:pt idx="855">
                  <c:v>41254</c:v>
                </c:pt>
                <c:pt idx="856">
                  <c:v>41255</c:v>
                </c:pt>
                <c:pt idx="857">
                  <c:v>41256</c:v>
                </c:pt>
                <c:pt idx="858">
                  <c:v>41257</c:v>
                </c:pt>
                <c:pt idx="859">
                  <c:v>41260</c:v>
                </c:pt>
                <c:pt idx="860">
                  <c:v>41261</c:v>
                </c:pt>
                <c:pt idx="861">
                  <c:v>41262</c:v>
                </c:pt>
                <c:pt idx="862">
                  <c:v>41263</c:v>
                </c:pt>
                <c:pt idx="863">
                  <c:v>41264</c:v>
                </c:pt>
                <c:pt idx="864">
                  <c:v>41267</c:v>
                </c:pt>
                <c:pt idx="865">
                  <c:v>41268</c:v>
                </c:pt>
                <c:pt idx="866">
                  <c:v>41269</c:v>
                </c:pt>
                <c:pt idx="867">
                  <c:v>41270</c:v>
                </c:pt>
                <c:pt idx="868">
                  <c:v>41271</c:v>
                </c:pt>
                <c:pt idx="869">
                  <c:v>41274</c:v>
                </c:pt>
                <c:pt idx="870">
                  <c:v>41275</c:v>
                </c:pt>
                <c:pt idx="871">
                  <c:v>41276</c:v>
                </c:pt>
                <c:pt idx="872">
                  <c:v>41277</c:v>
                </c:pt>
                <c:pt idx="873">
                  <c:v>41278</c:v>
                </c:pt>
                <c:pt idx="874">
                  <c:v>41281</c:v>
                </c:pt>
                <c:pt idx="875">
                  <c:v>41282</c:v>
                </c:pt>
                <c:pt idx="876">
                  <c:v>41283</c:v>
                </c:pt>
                <c:pt idx="877">
                  <c:v>41284</c:v>
                </c:pt>
                <c:pt idx="878">
                  <c:v>41285</c:v>
                </c:pt>
                <c:pt idx="879">
                  <c:v>41288</c:v>
                </c:pt>
                <c:pt idx="880">
                  <c:v>41289</c:v>
                </c:pt>
                <c:pt idx="881">
                  <c:v>41290</c:v>
                </c:pt>
                <c:pt idx="882">
                  <c:v>41291</c:v>
                </c:pt>
                <c:pt idx="883">
                  <c:v>41292</c:v>
                </c:pt>
                <c:pt idx="884">
                  <c:v>41295</c:v>
                </c:pt>
                <c:pt idx="885">
                  <c:v>41296</c:v>
                </c:pt>
                <c:pt idx="886">
                  <c:v>41297</c:v>
                </c:pt>
                <c:pt idx="887">
                  <c:v>41298</c:v>
                </c:pt>
                <c:pt idx="888">
                  <c:v>41299</c:v>
                </c:pt>
                <c:pt idx="889">
                  <c:v>41302</c:v>
                </c:pt>
                <c:pt idx="890">
                  <c:v>41303</c:v>
                </c:pt>
                <c:pt idx="891">
                  <c:v>41304</c:v>
                </c:pt>
                <c:pt idx="892">
                  <c:v>41305</c:v>
                </c:pt>
                <c:pt idx="893">
                  <c:v>41306</c:v>
                </c:pt>
                <c:pt idx="894">
                  <c:v>41309</c:v>
                </c:pt>
                <c:pt idx="895">
                  <c:v>41310</c:v>
                </c:pt>
                <c:pt idx="896">
                  <c:v>41311</c:v>
                </c:pt>
                <c:pt idx="897">
                  <c:v>41312</c:v>
                </c:pt>
                <c:pt idx="898">
                  <c:v>41313</c:v>
                </c:pt>
                <c:pt idx="899">
                  <c:v>41316</c:v>
                </c:pt>
                <c:pt idx="900">
                  <c:v>41317</c:v>
                </c:pt>
                <c:pt idx="901">
                  <c:v>41318</c:v>
                </c:pt>
                <c:pt idx="902">
                  <c:v>41319</c:v>
                </c:pt>
                <c:pt idx="903">
                  <c:v>41320</c:v>
                </c:pt>
                <c:pt idx="904">
                  <c:v>41323</c:v>
                </c:pt>
                <c:pt idx="905">
                  <c:v>41324</c:v>
                </c:pt>
                <c:pt idx="906">
                  <c:v>41325</c:v>
                </c:pt>
                <c:pt idx="907">
                  <c:v>41326</c:v>
                </c:pt>
                <c:pt idx="908">
                  <c:v>41327</c:v>
                </c:pt>
                <c:pt idx="909">
                  <c:v>41330</c:v>
                </c:pt>
                <c:pt idx="910">
                  <c:v>41331</c:v>
                </c:pt>
                <c:pt idx="911">
                  <c:v>41332</c:v>
                </c:pt>
                <c:pt idx="912">
                  <c:v>41333</c:v>
                </c:pt>
                <c:pt idx="913">
                  <c:v>41334</c:v>
                </c:pt>
                <c:pt idx="914">
                  <c:v>41337</c:v>
                </c:pt>
                <c:pt idx="915">
                  <c:v>41338</c:v>
                </c:pt>
                <c:pt idx="916">
                  <c:v>41339</c:v>
                </c:pt>
                <c:pt idx="917">
                  <c:v>41340</c:v>
                </c:pt>
                <c:pt idx="918">
                  <c:v>41341</c:v>
                </c:pt>
                <c:pt idx="919">
                  <c:v>41344</c:v>
                </c:pt>
                <c:pt idx="920">
                  <c:v>41345</c:v>
                </c:pt>
                <c:pt idx="921">
                  <c:v>41346</c:v>
                </c:pt>
                <c:pt idx="922">
                  <c:v>41347</c:v>
                </c:pt>
                <c:pt idx="923">
                  <c:v>41348</c:v>
                </c:pt>
                <c:pt idx="924">
                  <c:v>41351</c:v>
                </c:pt>
                <c:pt idx="925">
                  <c:v>41352</c:v>
                </c:pt>
                <c:pt idx="926">
                  <c:v>41353</c:v>
                </c:pt>
                <c:pt idx="927">
                  <c:v>41354</c:v>
                </c:pt>
                <c:pt idx="928">
                  <c:v>41355</c:v>
                </c:pt>
                <c:pt idx="929">
                  <c:v>41358</c:v>
                </c:pt>
                <c:pt idx="930">
                  <c:v>41359</c:v>
                </c:pt>
                <c:pt idx="931">
                  <c:v>41360</c:v>
                </c:pt>
                <c:pt idx="932">
                  <c:v>41361</c:v>
                </c:pt>
                <c:pt idx="933">
                  <c:v>41362</c:v>
                </c:pt>
                <c:pt idx="934">
                  <c:v>41365</c:v>
                </c:pt>
                <c:pt idx="935">
                  <c:v>41366</c:v>
                </c:pt>
                <c:pt idx="936">
                  <c:v>41367</c:v>
                </c:pt>
                <c:pt idx="937">
                  <c:v>41368</c:v>
                </c:pt>
                <c:pt idx="938">
                  <c:v>41369</c:v>
                </c:pt>
                <c:pt idx="939">
                  <c:v>41372</c:v>
                </c:pt>
                <c:pt idx="940">
                  <c:v>41373</c:v>
                </c:pt>
                <c:pt idx="941">
                  <c:v>41374</c:v>
                </c:pt>
                <c:pt idx="942">
                  <c:v>41375</c:v>
                </c:pt>
                <c:pt idx="943">
                  <c:v>41376</c:v>
                </c:pt>
                <c:pt idx="944">
                  <c:v>41379</c:v>
                </c:pt>
                <c:pt idx="945">
                  <c:v>41380</c:v>
                </c:pt>
                <c:pt idx="946">
                  <c:v>41381</c:v>
                </c:pt>
                <c:pt idx="947">
                  <c:v>41382</c:v>
                </c:pt>
                <c:pt idx="948">
                  <c:v>41383</c:v>
                </c:pt>
                <c:pt idx="949">
                  <c:v>41386</c:v>
                </c:pt>
                <c:pt idx="950">
                  <c:v>41387</c:v>
                </c:pt>
                <c:pt idx="951">
                  <c:v>41388</c:v>
                </c:pt>
                <c:pt idx="952">
                  <c:v>41389</c:v>
                </c:pt>
                <c:pt idx="953">
                  <c:v>41390</c:v>
                </c:pt>
                <c:pt idx="954">
                  <c:v>41393</c:v>
                </c:pt>
                <c:pt idx="955">
                  <c:v>41394</c:v>
                </c:pt>
                <c:pt idx="956">
                  <c:v>41395</c:v>
                </c:pt>
                <c:pt idx="957">
                  <c:v>41396</c:v>
                </c:pt>
                <c:pt idx="958">
                  <c:v>41397</c:v>
                </c:pt>
                <c:pt idx="959">
                  <c:v>41400</c:v>
                </c:pt>
                <c:pt idx="960">
                  <c:v>41401</c:v>
                </c:pt>
                <c:pt idx="961">
                  <c:v>41402</c:v>
                </c:pt>
                <c:pt idx="962">
                  <c:v>41403</c:v>
                </c:pt>
                <c:pt idx="963">
                  <c:v>41404</c:v>
                </c:pt>
                <c:pt idx="964">
                  <c:v>41407</c:v>
                </c:pt>
                <c:pt idx="965">
                  <c:v>41408</c:v>
                </c:pt>
                <c:pt idx="966">
                  <c:v>41409</c:v>
                </c:pt>
                <c:pt idx="967">
                  <c:v>41410</c:v>
                </c:pt>
                <c:pt idx="968">
                  <c:v>41411</c:v>
                </c:pt>
                <c:pt idx="969">
                  <c:v>41414</c:v>
                </c:pt>
                <c:pt idx="970">
                  <c:v>41415</c:v>
                </c:pt>
                <c:pt idx="971">
                  <c:v>41416</c:v>
                </c:pt>
                <c:pt idx="972">
                  <c:v>41417</c:v>
                </c:pt>
                <c:pt idx="973">
                  <c:v>41418</c:v>
                </c:pt>
                <c:pt idx="974">
                  <c:v>41421</c:v>
                </c:pt>
                <c:pt idx="975">
                  <c:v>41422</c:v>
                </c:pt>
                <c:pt idx="976">
                  <c:v>41423</c:v>
                </c:pt>
                <c:pt idx="977">
                  <c:v>41424</c:v>
                </c:pt>
                <c:pt idx="978">
                  <c:v>41425</c:v>
                </c:pt>
                <c:pt idx="979">
                  <c:v>41428</c:v>
                </c:pt>
                <c:pt idx="980">
                  <c:v>41429</c:v>
                </c:pt>
                <c:pt idx="981">
                  <c:v>41430</c:v>
                </c:pt>
                <c:pt idx="982">
                  <c:v>41431</c:v>
                </c:pt>
                <c:pt idx="983">
                  <c:v>41432</c:v>
                </c:pt>
                <c:pt idx="984">
                  <c:v>41435</c:v>
                </c:pt>
                <c:pt idx="985">
                  <c:v>41436</c:v>
                </c:pt>
                <c:pt idx="986">
                  <c:v>41437</c:v>
                </c:pt>
                <c:pt idx="987">
                  <c:v>41438</c:v>
                </c:pt>
                <c:pt idx="988">
                  <c:v>41439</c:v>
                </c:pt>
                <c:pt idx="989">
                  <c:v>41442</c:v>
                </c:pt>
                <c:pt idx="990">
                  <c:v>41443</c:v>
                </c:pt>
                <c:pt idx="991">
                  <c:v>41444</c:v>
                </c:pt>
                <c:pt idx="992">
                  <c:v>41445</c:v>
                </c:pt>
                <c:pt idx="993">
                  <c:v>41446</c:v>
                </c:pt>
                <c:pt idx="994">
                  <c:v>41449</c:v>
                </c:pt>
                <c:pt idx="995">
                  <c:v>41450</c:v>
                </c:pt>
                <c:pt idx="996">
                  <c:v>41451</c:v>
                </c:pt>
                <c:pt idx="997">
                  <c:v>41452</c:v>
                </c:pt>
                <c:pt idx="998">
                  <c:v>41453</c:v>
                </c:pt>
                <c:pt idx="999">
                  <c:v>41456</c:v>
                </c:pt>
                <c:pt idx="1000">
                  <c:v>41457</c:v>
                </c:pt>
                <c:pt idx="1001">
                  <c:v>41458</c:v>
                </c:pt>
                <c:pt idx="1002">
                  <c:v>41459</c:v>
                </c:pt>
                <c:pt idx="1003">
                  <c:v>41460</c:v>
                </c:pt>
                <c:pt idx="1004">
                  <c:v>41463</c:v>
                </c:pt>
                <c:pt idx="1005">
                  <c:v>41464</c:v>
                </c:pt>
                <c:pt idx="1006">
                  <c:v>41465</c:v>
                </c:pt>
                <c:pt idx="1007">
                  <c:v>41466</c:v>
                </c:pt>
                <c:pt idx="1008">
                  <c:v>41467</c:v>
                </c:pt>
                <c:pt idx="1009">
                  <c:v>41470</c:v>
                </c:pt>
                <c:pt idx="1010">
                  <c:v>41471</c:v>
                </c:pt>
                <c:pt idx="1011">
                  <c:v>41472</c:v>
                </c:pt>
                <c:pt idx="1012">
                  <c:v>41473</c:v>
                </c:pt>
                <c:pt idx="1013">
                  <c:v>41474</c:v>
                </c:pt>
                <c:pt idx="1014">
                  <c:v>41477</c:v>
                </c:pt>
                <c:pt idx="1015">
                  <c:v>41478</c:v>
                </c:pt>
                <c:pt idx="1016">
                  <c:v>41479</c:v>
                </c:pt>
                <c:pt idx="1017">
                  <c:v>41480</c:v>
                </c:pt>
                <c:pt idx="1018">
                  <c:v>41481</c:v>
                </c:pt>
                <c:pt idx="1019">
                  <c:v>41484</c:v>
                </c:pt>
                <c:pt idx="1020">
                  <c:v>41485</c:v>
                </c:pt>
                <c:pt idx="1021">
                  <c:v>41486</c:v>
                </c:pt>
                <c:pt idx="1022">
                  <c:v>41487</c:v>
                </c:pt>
                <c:pt idx="1023">
                  <c:v>41488</c:v>
                </c:pt>
                <c:pt idx="1024">
                  <c:v>41491</c:v>
                </c:pt>
                <c:pt idx="1025">
                  <c:v>41492</c:v>
                </c:pt>
                <c:pt idx="1026">
                  <c:v>41493</c:v>
                </c:pt>
                <c:pt idx="1027">
                  <c:v>41494</c:v>
                </c:pt>
                <c:pt idx="1028">
                  <c:v>41495</c:v>
                </c:pt>
                <c:pt idx="1029">
                  <c:v>41498</c:v>
                </c:pt>
                <c:pt idx="1030">
                  <c:v>41499</c:v>
                </c:pt>
                <c:pt idx="1031">
                  <c:v>41500</c:v>
                </c:pt>
                <c:pt idx="1032">
                  <c:v>41501</c:v>
                </c:pt>
                <c:pt idx="1033">
                  <c:v>41502</c:v>
                </c:pt>
                <c:pt idx="1034">
                  <c:v>41505</c:v>
                </c:pt>
                <c:pt idx="1035">
                  <c:v>41506</c:v>
                </c:pt>
                <c:pt idx="1036">
                  <c:v>41507</c:v>
                </c:pt>
                <c:pt idx="1037">
                  <c:v>41508</c:v>
                </c:pt>
                <c:pt idx="1038">
                  <c:v>41509</c:v>
                </c:pt>
                <c:pt idx="1039">
                  <c:v>41512</c:v>
                </c:pt>
                <c:pt idx="1040">
                  <c:v>41513</c:v>
                </c:pt>
                <c:pt idx="1041">
                  <c:v>41514</c:v>
                </c:pt>
                <c:pt idx="1042">
                  <c:v>41515</c:v>
                </c:pt>
                <c:pt idx="1043">
                  <c:v>41516</c:v>
                </c:pt>
                <c:pt idx="1044">
                  <c:v>41519</c:v>
                </c:pt>
                <c:pt idx="1045">
                  <c:v>41520</c:v>
                </c:pt>
                <c:pt idx="1046">
                  <c:v>41521</c:v>
                </c:pt>
                <c:pt idx="1047">
                  <c:v>41522</c:v>
                </c:pt>
                <c:pt idx="1048">
                  <c:v>41523</c:v>
                </c:pt>
                <c:pt idx="1049">
                  <c:v>41526</c:v>
                </c:pt>
                <c:pt idx="1050">
                  <c:v>41527</c:v>
                </c:pt>
                <c:pt idx="1051">
                  <c:v>41528</c:v>
                </c:pt>
                <c:pt idx="1052">
                  <c:v>41529</c:v>
                </c:pt>
                <c:pt idx="1053">
                  <c:v>41530</c:v>
                </c:pt>
                <c:pt idx="1054">
                  <c:v>41533</c:v>
                </c:pt>
                <c:pt idx="1055">
                  <c:v>41534</c:v>
                </c:pt>
                <c:pt idx="1056">
                  <c:v>41535</c:v>
                </c:pt>
                <c:pt idx="1057">
                  <c:v>41536</c:v>
                </c:pt>
                <c:pt idx="1058">
                  <c:v>41537</c:v>
                </c:pt>
                <c:pt idx="1059">
                  <c:v>41540</c:v>
                </c:pt>
                <c:pt idx="1060">
                  <c:v>41541</c:v>
                </c:pt>
                <c:pt idx="1061">
                  <c:v>41542</c:v>
                </c:pt>
                <c:pt idx="1062">
                  <c:v>41543</c:v>
                </c:pt>
                <c:pt idx="1063">
                  <c:v>41544</c:v>
                </c:pt>
                <c:pt idx="1064">
                  <c:v>41547</c:v>
                </c:pt>
                <c:pt idx="1065">
                  <c:v>41548</c:v>
                </c:pt>
                <c:pt idx="1066">
                  <c:v>41549</c:v>
                </c:pt>
                <c:pt idx="1067">
                  <c:v>41550</c:v>
                </c:pt>
                <c:pt idx="1068">
                  <c:v>41551</c:v>
                </c:pt>
                <c:pt idx="1069">
                  <c:v>41554</c:v>
                </c:pt>
                <c:pt idx="1070">
                  <c:v>41555</c:v>
                </c:pt>
                <c:pt idx="1071">
                  <c:v>41556</c:v>
                </c:pt>
                <c:pt idx="1072">
                  <c:v>41557</c:v>
                </c:pt>
                <c:pt idx="1073">
                  <c:v>41558</c:v>
                </c:pt>
                <c:pt idx="1074">
                  <c:v>41561</c:v>
                </c:pt>
                <c:pt idx="1075">
                  <c:v>41562</c:v>
                </c:pt>
                <c:pt idx="1076">
                  <c:v>41563</c:v>
                </c:pt>
                <c:pt idx="1077">
                  <c:v>41564</c:v>
                </c:pt>
                <c:pt idx="1078">
                  <c:v>41565</c:v>
                </c:pt>
                <c:pt idx="1079">
                  <c:v>41568</c:v>
                </c:pt>
                <c:pt idx="1080">
                  <c:v>41569</c:v>
                </c:pt>
                <c:pt idx="1081">
                  <c:v>41570</c:v>
                </c:pt>
                <c:pt idx="1082">
                  <c:v>41571</c:v>
                </c:pt>
                <c:pt idx="1083">
                  <c:v>41572</c:v>
                </c:pt>
                <c:pt idx="1084">
                  <c:v>41575</c:v>
                </c:pt>
                <c:pt idx="1085">
                  <c:v>41576</c:v>
                </c:pt>
                <c:pt idx="1086">
                  <c:v>41577</c:v>
                </c:pt>
                <c:pt idx="1087">
                  <c:v>41578</c:v>
                </c:pt>
                <c:pt idx="1088">
                  <c:v>41579</c:v>
                </c:pt>
                <c:pt idx="1089">
                  <c:v>41582</c:v>
                </c:pt>
                <c:pt idx="1090">
                  <c:v>41583</c:v>
                </c:pt>
                <c:pt idx="1091">
                  <c:v>41584</c:v>
                </c:pt>
                <c:pt idx="1092">
                  <c:v>41585</c:v>
                </c:pt>
                <c:pt idx="1093">
                  <c:v>41586</c:v>
                </c:pt>
                <c:pt idx="1094">
                  <c:v>41589</c:v>
                </c:pt>
                <c:pt idx="1095">
                  <c:v>41590</c:v>
                </c:pt>
                <c:pt idx="1096">
                  <c:v>41591</c:v>
                </c:pt>
                <c:pt idx="1097">
                  <c:v>41592</c:v>
                </c:pt>
                <c:pt idx="1098">
                  <c:v>41593</c:v>
                </c:pt>
                <c:pt idx="1099">
                  <c:v>41596</c:v>
                </c:pt>
                <c:pt idx="1100">
                  <c:v>41597</c:v>
                </c:pt>
                <c:pt idx="1101">
                  <c:v>41598</c:v>
                </c:pt>
                <c:pt idx="1102">
                  <c:v>41599</c:v>
                </c:pt>
                <c:pt idx="1103">
                  <c:v>41600</c:v>
                </c:pt>
                <c:pt idx="1104">
                  <c:v>41603</c:v>
                </c:pt>
                <c:pt idx="1105">
                  <c:v>41604</c:v>
                </c:pt>
                <c:pt idx="1106">
                  <c:v>41605</c:v>
                </c:pt>
                <c:pt idx="1107">
                  <c:v>41606</c:v>
                </c:pt>
                <c:pt idx="1108">
                  <c:v>41607</c:v>
                </c:pt>
                <c:pt idx="1109">
                  <c:v>41610</c:v>
                </c:pt>
                <c:pt idx="1110">
                  <c:v>41611</c:v>
                </c:pt>
                <c:pt idx="1111">
                  <c:v>41612</c:v>
                </c:pt>
                <c:pt idx="1112">
                  <c:v>41613</c:v>
                </c:pt>
                <c:pt idx="1113">
                  <c:v>41614</c:v>
                </c:pt>
                <c:pt idx="1114">
                  <c:v>41617</c:v>
                </c:pt>
                <c:pt idx="1115">
                  <c:v>41618</c:v>
                </c:pt>
                <c:pt idx="1116">
                  <c:v>41619</c:v>
                </c:pt>
                <c:pt idx="1117">
                  <c:v>41620</c:v>
                </c:pt>
                <c:pt idx="1118">
                  <c:v>41621</c:v>
                </c:pt>
                <c:pt idx="1119">
                  <c:v>41624</c:v>
                </c:pt>
                <c:pt idx="1120">
                  <c:v>41625</c:v>
                </c:pt>
                <c:pt idx="1121">
                  <c:v>41626</c:v>
                </c:pt>
                <c:pt idx="1122">
                  <c:v>41627</c:v>
                </c:pt>
                <c:pt idx="1123">
                  <c:v>41628</c:v>
                </c:pt>
                <c:pt idx="1124">
                  <c:v>41631</c:v>
                </c:pt>
                <c:pt idx="1125">
                  <c:v>41632</c:v>
                </c:pt>
                <c:pt idx="1126">
                  <c:v>41633</c:v>
                </c:pt>
                <c:pt idx="1127">
                  <c:v>41634</c:v>
                </c:pt>
                <c:pt idx="1128">
                  <c:v>41635</c:v>
                </c:pt>
                <c:pt idx="1129">
                  <c:v>41638</c:v>
                </c:pt>
                <c:pt idx="1130">
                  <c:v>41639</c:v>
                </c:pt>
                <c:pt idx="1131">
                  <c:v>41640</c:v>
                </c:pt>
                <c:pt idx="1132">
                  <c:v>41641</c:v>
                </c:pt>
                <c:pt idx="1133">
                  <c:v>41642</c:v>
                </c:pt>
                <c:pt idx="1134">
                  <c:v>41645</c:v>
                </c:pt>
                <c:pt idx="1135">
                  <c:v>41646</c:v>
                </c:pt>
                <c:pt idx="1136">
                  <c:v>41647</c:v>
                </c:pt>
                <c:pt idx="1137">
                  <c:v>41648</c:v>
                </c:pt>
                <c:pt idx="1138">
                  <c:v>41649</c:v>
                </c:pt>
                <c:pt idx="1139">
                  <c:v>41652</c:v>
                </c:pt>
                <c:pt idx="1140">
                  <c:v>41653</c:v>
                </c:pt>
                <c:pt idx="1141">
                  <c:v>41654</c:v>
                </c:pt>
                <c:pt idx="1142">
                  <c:v>41655</c:v>
                </c:pt>
                <c:pt idx="1143">
                  <c:v>41656</c:v>
                </c:pt>
                <c:pt idx="1144">
                  <c:v>41659</c:v>
                </c:pt>
                <c:pt idx="1145">
                  <c:v>41660</c:v>
                </c:pt>
                <c:pt idx="1146">
                  <c:v>41661</c:v>
                </c:pt>
                <c:pt idx="1147">
                  <c:v>41662</c:v>
                </c:pt>
                <c:pt idx="1148">
                  <c:v>41663</c:v>
                </c:pt>
                <c:pt idx="1149">
                  <c:v>41666</c:v>
                </c:pt>
                <c:pt idx="1150">
                  <c:v>41667</c:v>
                </c:pt>
                <c:pt idx="1151">
                  <c:v>41668</c:v>
                </c:pt>
                <c:pt idx="1152">
                  <c:v>41669</c:v>
                </c:pt>
                <c:pt idx="1153">
                  <c:v>41670</c:v>
                </c:pt>
                <c:pt idx="1154">
                  <c:v>41673</c:v>
                </c:pt>
                <c:pt idx="1155">
                  <c:v>41674</c:v>
                </c:pt>
                <c:pt idx="1156">
                  <c:v>41675</c:v>
                </c:pt>
                <c:pt idx="1157">
                  <c:v>41676</c:v>
                </c:pt>
                <c:pt idx="1158">
                  <c:v>41677</c:v>
                </c:pt>
                <c:pt idx="1159">
                  <c:v>41680</c:v>
                </c:pt>
                <c:pt idx="1160">
                  <c:v>41681</c:v>
                </c:pt>
                <c:pt idx="1161">
                  <c:v>41682</c:v>
                </c:pt>
                <c:pt idx="1162">
                  <c:v>41683</c:v>
                </c:pt>
                <c:pt idx="1163">
                  <c:v>41684</c:v>
                </c:pt>
                <c:pt idx="1164">
                  <c:v>41687</c:v>
                </c:pt>
                <c:pt idx="1165">
                  <c:v>41688</c:v>
                </c:pt>
                <c:pt idx="1166">
                  <c:v>41689</c:v>
                </c:pt>
                <c:pt idx="1167">
                  <c:v>41690</c:v>
                </c:pt>
                <c:pt idx="1168">
                  <c:v>41691</c:v>
                </c:pt>
                <c:pt idx="1169">
                  <c:v>41694</c:v>
                </c:pt>
                <c:pt idx="1170">
                  <c:v>41695</c:v>
                </c:pt>
                <c:pt idx="1171">
                  <c:v>41696</c:v>
                </c:pt>
                <c:pt idx="1172">
                  <c:v>41697</c:v>
                </c:pt>
                <c:pt idx="1173">
                  <c:v>41698</c:v>
                </c:pt>
                <c:pt idx="1174">
                  <c:v>41701</c:v>
                </c:pt>
                <c:pt idx="1175">
                  <c:v>41702</c:v>
                </c:pt>
                <c:pt idx="1176">
                  <c:v>41703</c:v>
                </c:pt>
                <c:pt idx="1177">
                  <c:v>41704</c:v>
                </c:pt>
                <c:pt idx="1178">
                  <c:v>41705</c:v>
                </c:pt>
                <c:pt idx="1179">
                  <c:v>41708</c:v>
                </c:pt>
                <c:pt idx="1180">
                  <c:v>41709</c:v>
                </c:pt>
                <c:pt idx="1181">
                  <c:v>41710</c:v>
                </c:pt>
                <c:pt idx="1182">
                  <c:v>41711</c:v>
                </c:pt>
                <c:pt idx="1183">
                  <c:v>41712</c:v>
                </c:pt>
                <c:pt idx="1184">
                  <c:v>41715</c:v>
                </c:pt>
                <c:pt idx="1185">
                  <c:v>41716</c:v>
                </c:pt>
                <c:pt idx="1186">
                  <c:v>41717</c:v>
                </c:pt>
                <c:pt idx="1187">
                  <c:v>41718</c:v>
                </c:pt>
                <c:pt idx="1188">
                  <c:v>41719</c:v>
                </c:pt>
                <c:pt idx="1189">
                  <c:v>41722</c:v>
                </c:pt>
                <c:pt idx="1190">
                  <c:v>41723</c:v>
                </c:pt>
                <c:pt idx="1191">
                  <c:v>41724</c:v>
                </c:pt>
                <c:pt idx="1192">
                  <c:v>41725</c:v>
                </c:pt>
                <c:pt idx="1193">
                  <c:v>41726</c:v>
                </c:pt>
                <c:pt idx="1194">
                  <c:v>41729</c:v>
                </c:pt>
                <c:pt idx="1195">
                  <c:v>41730</c:v>
                </c:pt>
                <c:pt idx="1196">
                  <c:v>41731</c:v>
                </c:pt>
                <c:pt idx="1197">
                  <c:v>41732</c:v>
                </c:pt>
                <c:pt idx="1198">
                  <c:v>41733</c:v>
                </c:pt>
                <c:pt idx="1199">
                  <c:v>41736</c:v>
                </c:pt>
                <c:pt idx="1200">
                  <c:v>41737</c:v>
                </c:pt>
                <c:pt idx="1201">
                  <c:v>41738</c:v>
                </c:pt>
                <c:pt idx="1202">
                  <c:v>41739</c:v>
                </c:pt>
                <c:pt idx="1203">
                  <c:v>41740</c:v>
                </c:pt>
                <c:pt idx="1204">
                  <c:v>41743</c:v>
                </c:pt>
                <c:pt idx="1205">
                  <c:v>41744</c:v>
                </c:pt>
                <c:pt idx="1206">
                  <c:v>41745</c:v>
                </c:pt>
                <c:pt idx="1207">
                  <c:v>41746</c:v>
                </c:pt>
                <c:pt idx="1208">
                  <c:v>41747</c:v>
                </c:pt>
                <c:pt idx="1209">
                  <c:v>41750</c:v>
                </c:pt>
                <c:pt idx="1210">
                  <c:v>41751</c:v>
                </c:pt>
                <c:pt idx="1211">
                  <c:v>41752</c:v>
                </c:pt>
                <c:pt idx="1212">
                  <c:v>41753</c:v>
                </c:pt>
                <c:pt idx="1213">
                  <c:v>41754</c:v>
                </c:pt>
                <c:pt idx="1214">
                  <c:v>41757</c:v>
                </c:pt>
                <c:pt idx="1215">
                  <c:v>41758</c:v>
                </c:pt>
                <c:pt idx="1216">
                  <c:v>41759</c:v>
                </c:pt>
                <c:pt idx="1217">
                  <c:v>41760</c:v>
                </c:pt>
                <c:pt idx="1218">
                  <c:v>41761</c:v>
                </c:pt>
                <c:pt idx="1219">
                  <c:v>41764</c:v>
                </c:pt>
                <c:pt idx="1220">
                  <c:v>41765</c:v>
                </c:pt>
                <c:pt idx="1221">
                  <c:v>41766</c:v>
                </c:pt>
                <c:pt idx="1222">
                  <c:v>41767</c:v>
                </c:pt>
                <c:pt idx="1223">
                  <c:v>41768</c:v>
                </c:pt>
                <c:pt idx="1224">
                  <c:v>41771</c:v>
                </c:pt>
                <c:pt idx="1225">
                  <c:v>41772</c:v>
                </c:pt>
                <c:pt idx="1226">
                  <c:v>41773</c:v>
                </c:pt>
                <c:pt idx="1227">
                  <c:v>41774</c:v>
                </c:pt>
                <c:pt idx="1228">
                  <c:v>41775</c:v>
                </c:pt>
                <c:pt idx="1229">
                  <c:v>41778</c:v>
                </c:pt>
                <c:pt idx="1230">
                  <c:v>41779</c:v>
                </c:pt>
                <c:pt idx="1231">
                  <c:v>41780</c:v>
                </c:pt>
                <c:pt idx="1232">
                  <c:v>41781</c:v>
                </c:pt>
                <c:pt idx="1233">
                  <c:v>41782</c:v>
                </c:pt>
                <c:pt idx="1234">
                  <c:v>41785</c:v>
                </c:pt>
                <c:pt idx="1235">
                  <c:v>41786</c:v>
                </c:pt>
                <c:pt idx="1236">
                  <c:v>41787</c:v>
                </c:pt>
                <c:pt idx="1237">
                  <c:v>41788</c:v>
                </c:pt>
                <c:pt idx="1238">
                  <c:v>41789</c:v>
                </c:pt>
                <c:pt idx="1239">
                  <c:v>41792</c:v>
                </c:pt>
                <c:pt idx="1240">
                  <c:v>41793</c:v>
                </c:pt>
                <c:pt idx="1241">
                  <c:v>41794</c:v>
                </c:pt>
                <c:pt idx="1242">
                  <c:v>41795</c:v>
                </c:pt>
                <c:pt idx="1243">
                  <c:v>41796</c:v>
                </c:pt>
                <c:pt idx="1244">
                  <c:v>41799</c:v>
                </c:pt>
                <c:pt idx="1245">
                  <c:v>41800</c:v>
                </c:pt>
                <c:pt idx="1246">
                  <c:v>41801</c:v>
                </c:pt>
                <c:pt idx="1247">
                  <c:v>41802</c:v>
                </c:pt>
                <c:pt idx="1248">
                  <c:v>41803</c:v>
                </c:pt>
                <c:pt idx="1249">
                  <c:v>41806</c:v>
                </c:pt>
                <c:pt idx="1250">
                  <c:v>41807</c:v>
                </c:pt>
                <c:pt idx="1251">
                  <c:v>41808</c:v>
                </c:pt>
                <c:pt idx="1252">
                  <c:v>41809</c:v>
                </c:pt>
                <c:pt idx="1253">
                  <c:v>41810</c:v>
                </c:pt>
                <c:pt idx="1254">
                  <c:v>41813</c:v>
                </c:pt>
                <c:pt idx="1255">
                  <c:v>41814</c:v>
                </c:pt>
                <c:pt idx="1256">
                  <c:v>41815</c:v>
                </c:pt>
                <c:pt idx="1257">
                  <c:v>41816</c:v>
                </c:pt>
                <c:pt idx="1258">
                  <c:v>41817</c:v>
                </c:pt>
                <c:pt idx="1259">
                  <c:v>41820</c:v>
                </c:pt>
                <c:pt idx="1260">
                  <c:v>41821</c:v>
                </c:pt>
                <c:pt idx="1261">
                  <c:v>41822</c:v>
                </c:pt>
                <c:pt idx="1262">
                  <c:v>41823</c:v>
                </c:pt>
                <c:pt idx="1263">
                  <c:v>41824</c:v>
                </c:pt>
                <c:pt idx="1264">
                  <c:v>41827</c:v>
                </c:pt>
                <c:pt idx="1265">
                  <c:v>41828</c:v>
                </c:pt>
                <c:pt idx="1266">
                  <c:v>41829</c:v>
                </c:pt>
                <c:pt idx="1267">
                  <c:v>41830</c:v>
                </c:pt>
                <c:pt idx="1268">
                  <c:v>41831</c:v>
                </c:pt>
                <c:pt idx="1269">
                  <c:v>41834</c:v>
                </c:pt>
                <c:pt idx="1270">
                  <c:v>41835</c:v>
                </c:pt>
                <c:pt idx="1271">
                  <c:v>41836</c:v>
                </c:pt>
                <c:pt idx="1272">
                  <c:v>41837</c:v>
                </c:pt>
                <c:pt idx="1273">
                  <c:v>41838</c:v>
                </c:pt>
                <c:pt idx="1274">
                  <c:v>41841</c:v>
                </c:pt>
                <c:pt idx="1275">
                  <c:v>41842</c:v>
                </c:pt>
                <c:pt idx="1276">
                  <c:v>41843</c:v>
                </c:pt>
                <c:pt idx="1277">
                  <c:v>41844</c:v>
                </c:pt>
                <c:pt idx="1278">
                  <c:v>41845</c:v>
                </c:pt>
                <c:pt idx="1279">
                  <c:v>41848</c:v>
                </c:pt>
                <c:pt idx="1280">
                  <c:v>41849</c:v>
                </c:pt>
                <c:pt idx="1281">
                  <c:v>41850</c:v>
                </c:pt>
                <c:pt idx="1282">
                  <c:v>41851</c:v>
                </c:pt>
                <c:pt idx="1283">
                  <c:v>41852</c:v>
                </c:pt>
                <c:pt idx="1284">
                  <c:v>41855</c:v>
                </c:pt>
                <c:pt idx="1285">
                  <c:v>41856</c:v>
                </c:pt>
                <c:pt idx="1286">
                  <c:v>41857</c:v>
                </c:pt>
                <c:pt idx="1287">
                  <c:v>41858</c:v>
                </c:pt>
                <c:pt idx="1288">
                  <c:v>41859</c:v>
                </c:pt>
                <c:pt idx="1289">
                  <c:v>41862</c:v>
                </c:pt>
                <c:pt idx="1290">
                  <c:v>41863</c:v>
                </c:pt>
                <c:pt idx="1291">
                  <c:v>41864</c:v>
                </c:pt>
                <c:pt idx="1292">
                  <c:v>41865</c:v>
                </c:pt>
                <c:pt idx="1293">
                  <c:v>41866</c:v>
                </c:pt>
                <c:pt idx="1294">
                  <c:v>41869</c:v>
                </c:pt>
                <c:pt idx="1295">
                  <c:v>41870</c:v>
                </c:pt>
                <c:pt idx="1296">
                  <c:v>41871</c:v>
                </c:pt>
                <c:pt idx="1297">
                  <c:v>41872</c:v>
                </c:pt>
                <c:pt idx="1298">
                  <c:v>41873</c:v>
                </c:pt>
                <c:pt idx="1299">
                  <c:v>41876</c:v>
                </c:pt>
                <c:pt idx="1300">
                  <c:v>41877</c:v>
                </c:pt>
                <c:pt idx="1301">
                  <c:v>41878</c:v>
                </c:pt>
                <c:pt idx="1302">
                  <c:v>41879</c:v>
                </c:pt>
                <c:pt idx="1303">
                  <c:v>41880</c:v>
                </c:pt>
                <c:pt idx="1304">
                  <c:v>41883</c:v>
                </c:pt>
                <c:pt idx="1305">
                  <c:v>41884</c:v>
                </c:pt>
                <c:pt idx="1306">
                  <c:v>41885</c:v>
                </c:pt>
                <c:pt idx="1307">
                  <c:v>41886</c:v>
                </c:pt>
                <c:pt idx="1308">
                  <c:v>41887</c:v>
                </c:pt>
                <c:pt idx="1309">
                  <c:v>41890</c:v>
                </c:pt>
                <c:pt idx="1310">
                  <c:v>41891</c:v>
                </c:pt>
                <c:pt idx="1311">
                  <c:v>41892</c:v>
                </c:pt>
                <c:pt idx="1312">
                  <c:v>41893</c:v>
                </c:pt>
                <c:pt idx="1313">
                  <c:v>41894</c:v>
                </c:pt>
                <c:pt idx="1314">
                  <c:v>41897</c:v>
                </c:pt>
                <c:pt idx="1315">
                  <c:v>41898</c:v>
                </c:pt>
                <c:pt idx="1316">
                  <c:v>41899</c:v>
                </c:pt>
                <c:pt idx="1317">
                  <c:v>41900</c:v>
                </c:pt>
                <c:pt idx="1318">
                  <c:v>41901</c:v>
                </c:pt>
                <c:pt idx="1319">
                  <c:v>41904</c:v>
                </c:pt>
                <c:pt idx="1320">
                  <c:v>41905</c:v>
                </c:pt>
                <c:pt idx="1321">
                  <c:v>41906</c:v>
                </c:pt>
                <c:pt idx="1322">
                  <c:v>41907</c:v>
                </c:pt>
                <c:pt idx="1323">
                  <c:v>41908</c:v>
                </c:pt>
                <c:pt idx="1324">
                  <c:v>41911</c:v>
                </c:pt>
                <c:pt idx="1325">
                  <c:v>41912</c:v>
                </c:pt>
                <c:pt idx="1326">
                  <c:v>41913</c:v>
                </c:pt>
                <c:pt idx="1327">
                  <c:v>41914</c:v>
                </c:pt>
                <c:pt idx="1328">
                  <c:v>41915</c:v>
                </c:pt>
                <c:pt idx="1329">
                  <c:v>41918</c:v>
                </c:pt>
                <c:pt idx="1330">
                  <c:v>41919</c:v>
                </c:pt>
                <c:pt idx="1331">
                  <c:v>41920</c:v>
                </c:pt>
                <c:pt idx="1332">
                  <c:v>41921</c:v>
                </c:pt>
                <c:pt idx="1333">
                  <c:v>41922</c:v>
                </c:pt>
                <c:pt idx="1334">
                  <c:v>41925</c:v>
                </c:pt>
                <c:pt idx="1335">
                  <c:v>41926</c:v>
                </c:pt>
                <c:pt idx="1336">
                  <c:v>41927</c:v>
                </c:pt>
                <c:pt idx="1337">
                  <c:v>41928</c:v>
                </c:pt>
                <c:pt idx="1338">
                  <c:v>41929</c:v>
                </c:pt>
                <c:pt idx="1339">
                  <c:v>41932</c:v>
                </c:pt>
                <c:pt idx="1340">
                  <c:v>41933</c:v>
                </c:pt>
                <c:pt idx="1341">
                  <c:v>41934</c:v>
                </c:pt>
                <c:pt idx="1342">
                  <c:v>41935</c:v>
                </c:pt>
                <c:pt idx="1343">
                  <c:v>41936</c:v>
                </c:pt>
                <c:pt idx="1344">
                  <c:v>41939</c:v>
                </c:pt>
                <c:pt idx="1345">
                  <c:v>41940</c:v>
                </c:pt>
                <c:pt idx="1346">
                  <c:v>41941</c:v>
                </c:pt>
                <c:pt idx="1347">
                  <c:v>41942</c:v>
                </c:pt>
                <c:pt idx="1348">
                  <c:v>41943</c:v>
                </c:pt>
                <c:pt idx="1349">
                  <c:v>41946</c:v>
                </c:pt>
                <c:pt idx="1350">
                  <c:v>41947</c:v>
                </c:pt>
                <c:pt idx="1351">
                  <c:v>41948</c:v>
                </c:pt>
                <c:pt idx="1352">
                  <c:v>41949</c:v>
                </c:pt>
                <c:pt idx="1353">
                  <c:v>41950</c:v>
                </c:pt>
                <c:pt idx="1354">
                  <c:v>41953</c:v>
                </c:pt>
                <c:pt idx="1355">
                  <c:v>41954</c:v>
                </c:pt>
                <c:pt idx="1356">
                  <c:v>41955</c:v>
                </c:pt>
                <c:pt idx="1357">
                  <c:v>41956</c:v>
                </c:pt>
                <c:pt idx="1358">
                  <c:v>41957</c:v>
                </c:pt>
                <c:pt idx="1359">
                  <c:v>41960</c:v>
                </c:pt>
                <c:pt idx="1360">
                  <c:v>41961</c:v>
                </c:pt>
                <c:pt idx="1361">
                  <c:v>41962</c:v>
                </c:pt>
                <c:pt idx="1362">
                  <c:v>41963</c:v>
                </c:pt>
                <c:pt idx="1363">
                  <c:v>41964</c:v>
                </c:pt>
                <c:pt idx="1364">
                  <c:v>41967</c:v>
                </c:pt>
                <c:pt idx="1365">
                  <c:v>41968</c:v>
                </c:pt>
                <c:pt idx="1366">
                  <c:v>41969</c:v>
                </c:pt>
                <c:pt idx="1367">
                  <c:v>41970</c:v>
                </c:pt>
                <c:pt idx="1368">
                  <c:v>41971</c:v>
                </c:pt>
                <c:pt idx="1369">
                  <c:v>41974</c:v>
                </c:pt>
                <c:pt idx="1370">
                  <c:v>41975</c:v>
                </c:pt>
                <c:pt idx="1371">
                  <c:v>41976</c:v>
                </c:pt>
                <c:pt idx="1372">
                  <c:v>41977</c:v>
                </c:pt>
                <c:pt idx="1373">
                  <c:v>41978</c:v>
                </c:pt>
                <c:pt idx="1374">
                  <c:v>41981</c:v>
                </c:pt>
                <c:pt idx="1375">
                  <c:v>41982</c:v>
                </c:pt>
                <c:pt idx="1376">
                  <c:v>41983</c:v>
                </c:pt>
                <c:pt idx="1377">
                  <c:v>41984</c:v>
                </c:pt>
                <c:pt idx="1378">
                  <c:v>41985</c:v>
                </c:pt>
                <c:pt idx="1379">
                  <c:v>41988</c:v>
                </c:pt>
                <c:pt idx="1380">
                  <c:v>41989</c:v>
                </c:pt>
                <c:pt idx="1381">
                  <c:v>41990</c:v>
                </c:pt>
                <c:pt idx="1382">
                  <c:v>41991</c:v>
                </c:pt>
                <c:pt idx="1383">
                  <c:v>41992</c:v>
                </c:pt>
                <c:pt idx="1384">
                  <c:v>41995</c:v>
                </c:pt>
                <c:pt idx="1385">
                  <c:v>41996</c:v>
                </c:pt>
                <c:pt idx="1386">
                  <c:v>41997</c:v>
                </c:pt>
                <c:pt idx="1387">
                  <c:v>41998</c:v>
                </c:pt>
                <c:pt idx="1388">
                  <c:v>41999</c:v>
                </c:pt>
                <c:pt idx="1389">
                  <c:v>42002</c:v>
                </c:pt>
                <c:pt idx="1390">
                  <c:v>42003</c:v>
                </c:pt>
                <c:pt idx="1391">
                  <c:v>42004</c:v>
                </c:pt>
                <c:pt idx="1392">
                  <c:v>42005</c:v>
                </c:pt>
                <c:pt idx="1393">
                  <c:v>42006</c:v>
                </c:pt>
                <c:pt idx="1394">
                  <c:v>42009</c:v>
                </c:pt>
                <c:pt idx="1395">
                  <c:v>42010</c:v>
                </c:pt>
                <c:pt idx="1396">
                  <c:v>42011</c:v>
                </c:pt>
                <c:pt idx="1397">
                  <c:v>42012</c:v>
                </c:pt>
                <c:pt idx="1398">
                  <c:v>42013</c:v>
                </c:pt>
                <c:pt idx="1399">
                  <c:v>42016</c:v>
                </c:pt>
                <c:pt idx="1400">
                  <c:v>42017</c:v>
                </c:pt>
                <c:pt idx="1401">
                  <c:v>42018</c:v>
                </c:pt>
                <c:pt idx="1402">
                  <c:v>42019</c:v>
                </c:pt>
                <c:pt idx="1403">
                  <c:v>42020</c:v>
                </c:pt>
                <c:pt idx="1404">
                  <c:v>42023</c:v>
                </c:pt>
                <c:pt idx="1405">
                  <c:v>42024</c:v>
                </c:pt>
                <c:pt idx="1406">
                  <c:v>42025</c:v>
                </c:pt>
                <c:pt idx="1407">
                  <c:v>42026</c:v>
                </c:pt>
                <c:pt idx="1408">
                  <c:v>42027</c:v>
                </c:pt>
                <c:pt idx="1409">
                  <c:v>42030</c:v>
                </c:pt>
                <c:pt idx="1410">
                  <c:v>42031</c:v>
                </c:pt>
                <c:pt idx="1411">
                  <c:v>42032</c:v>
                </c:pt>
                <c:pt idx="1412">
                  <c:v>42033</c:v>
                </c:pt>
                <c:pt idx="1413">
                  <c:v>42034</c:v>
                </c:pt>
                <c:pt idx="1414">
                  <c:v>42037</c:v>
                </c:pt>
                <c:pt idx="1415">
                  <c:v>42038</c:v>
                </c:pt>
                <c:pt idx="1416">
                  <c:v>42039</c:v>
                </c:pt>
                <c:pt idx="1417">
                  <c:v>42040</c:v>
                </c:pt>
                <c:pt idx="1418">
                  <c:v>42041</c:v>
                </c:pt>
                <c:pt idx="1419">
                  <c:v>42044</c:v>
                </c:pt>
                <c:pt idx="1420">
                  <c:v>42045</c:v>
                </c:pt>
                <c:pt idx="1421">
                  <c:v>42046</c:v>
                </c:pt>
                <c:pt idx="1422">
                  <c:v>42047</c:v>
                </c:pt>
                <c:pt idx="1423">
                  <c:v>42048</c:v>
                </c:pt>
                <c:pt idx="1424">
                  <c:v>42051</c:v>
                </c:pt>
                <c:pt idx="1425">
                  <c:v>42052</c:v>
                </c:pt>
                <c:pt idx="1426">
                  <c:v>42053</c:v>
                </c:pt>
                <c:pt idx="1427">
                  <c:v>42054</c:v>
                </c:pt>
                <c:pt idx="1428">
                  <c:v>42055</c:v>
                </c:pt>
                <c:pt idx="1429">
                  <c:v>42058</c:v>
                </c:pt>
                <c:pt idx="1430">
                  <c:v>42059</c:v>
                </c:pt>
                <c:pt idx="1431">
                  <c:v>42060</c:v>
                </c:pt>
                <c:pt idx="1432">
                  <c:v>42061</c:v>
                </c:pt>
                <c:pt idx="1433">
                  <c:v>42062</c:v>
                </c:pt>
                <c:pt idx="1434">
                  <c:v>42065</c:v>
                </c:pt>
                <c:pt idx="1435">
                  <c:v>42066</c:v>
                </c:pt>
                <c:pt idx="1436">
                  <c:v>42067</c:v>
                </c:pt>
                <c:pt idx="1437">
                  <c:v>42068</c:v>
                </c:pt>
                <c:pt idx="1438">
                  <c:v>42069</c:v>
                </c:pt>
                <c:pt idx="1439">
                  <c:v>42072</c:v>
                </c:pt>
                <c:pt idx="1440">
                  <c:v>42073</c:v>
                </c:pt>
                <c:pt idx="1441">
                  <c:v>42074</c:v>
                </c:pt>
                <c:pt idx="1442">
                  <c:v>42075</c:v>
                </c:pt>
                <c:pt idx="1443">
                  <c:v>42076</c:v>
                </c:pt>
                <c:pt idx="1444">
                  <c:v>42079</c:v>
                </c:pt>
                <c:pt idx="1445">
                  <c:v>42080</c:v>
                </c:pt>
                <c:pt idx="1446">
                  <c:v>42081</c:v>
                </c:pt>
                <c:pt idx="1447">
                  <c:v>42082</c:v>
                </c:pt>
                <c:pt idx="1448">
                  <c:v>42083</c:v>
                </c:pt>
                <c:pt idx="1449">
                  <c:v>42086</c:v>
                </c:pt>
                <c:pt idx="1450">
                  <c:v>42087</c:v>
                </c:pt>
                <c:pt idx="1451">
                  <c:v>42088</c:v>
                </c:pt>
                <c:pt idx="1452">
                  <c:v>42089</c:v>
                </c:pt>
                <c:pt idx="1453">
                  <c:v>42090</c:v>
                </c:pt>
                <c:pt idx="1454">
                  <c:v>42093</c:v>
                </c:pt>
                <c:pt idx="1455">
                  <c:v>42094</c:v>
                </c:pt>
                <c:pt idx="1456">
                  <c:v>42095</c:v>
                </c:pt>
                <c:pt idx="1457">
                  <c:v>42096</c:v>
                </c:pt>
                <c:pt idx="1458">
                  <c:v>42097</c:v>
                </c:pt>
                <c:pt idx="1459">
                  <c:v>42100</c:v>
                </c:pt>
                <c:pt idx="1460">
                  <c:v>42101</c:v>
                </c:pt>
                <c:pt idx="1461">
                  <c:v>42102</c:v>
                </c:pt>
                <c:pt idx="1462">
                  <c:v>42103</c:v>
                </c:pt>
                <c:pt idx="1463">
                  <c:v>42104</c:v>
                </c:pt>
                <c:pt idx="1464">
                  <c:v>42107</c:v>
                </c:pt>
                <c:pt idx="1465">
                  <c:v>42108</c:v>
                </c:pt>
                <c:pt idx="1466">
                  <c:v>42109</c:v>
                </c:pt>
                <c:pt idx="1467">
                  <c:v>42110</c:v>
                </c:pt>
                <c:pt idx="1468">
                  <c:v>42111</c:v>
                </c:pt>
                <c:pt idx="1469">
                  <c:v>42114</c:v>
                </c:pt>
                <c:pt idx="1470">
                  <c:v>42115</c:v>
                </c:pt>
                <c:pt idx="1471">
                  <c:v>42116</c:v>
                </c:pt>
                <c:pt idx="1472">
                  <c:v>42117</c:v>
                </c:pt>
                <c:pt idx="1473">
                  <c:v>42118</c:v>
                </c:pt>
                <c:pt idx="1474">
                  <c:v>42121</c:v>
                </c:pt>
                <c:pt idx="1475">
                  <c:v>42122</c:v>
                </c:pt>
                <c:pt idx="1476">
                  <c:v>42123</c:v>
                </c:pt>
                <c:pt idx="1477">
                  <c:v>42124</c:v>
                </c:pt>
                <c:pt idx="1478">
                  <c:v>42125</c:v>
                </c:pt>
                <c:pt idx="1479">
                  <c:v>42128</c:v>
                </c:pt>
                <c:pt idx="1480">
                  <c:v>42129</c:v>
                </c:pt>
                <c:pt idx="1481">
                  <c:v>42130</c:v>
                </c:pt>
                <c:pt idx="1482">
                  <c:v>42131</c:v>
                </c:pt>
                <c:pt idx="1483">
                  <c:v>42132</c:v>
                </c:pt>
                <c:pt idx="1484">
                  <c:v>42135</c:v>
                </c:pt>
                <c:pt idx="1485">
                  <c:v>42136</c:v>
                </c:pt>
                <c:pt idx="1486">
                  <c:v>42137</c:v>
                </c:pt>
                <c:pt idx="1487">
                  <c:v>42138</c:v>
                </c:pt>
                <c:pt idx="1488">
                  <c:v>42139</c:v>
                </c:pt>
                <c:pt idx="1489">
                  <c:v>42142</c:v>
                </c:pt>
                <c:pt idx="1490">
                  <c:v>42143</c:v>
                </c:pt>
                <c:pt idx="1491">
                  <c:v>42144</c:v>
                </c:pt>
                <c:pt idx="1492">
                  <c:v>42145</c:v>
                </c:pt>
                <c:pt idx="1493">
                  <c:v>42146</c:v>
                </c:pt>
                <c:pt idx="1494">
                  <c:v>42149</c:v>
                </c:pt>
                <c:pt idx="1495">
                  <c:v>42150</c:v>
                </c:pt>
                <c:pt idx="1496">
                  <c:v>42151</c:v>
                </c:pt>
                <c:pt idx="1497">
                  <c:v>42152</c:v>
                </c:pt>
                <c:pt idx="1498">
                  <c:v>42153</c:v>
                </c:pt>
                <c:pt idx="1499">
                  <c:v>42156</c:v>
                </c:pt>
                <c:pt idx="1500">
                  <c:v>42157</c:v>
                </c:pt>
                <c:pt idx="1501">
                  <c:v>42158</c:v>
                </c:pt>
                <c:pt idx="1502">
                  <c:v>42159</c:v>
                </c:pt>
                <c:pt idx="1503">
                  <c:v>42160</c:v>
                </c:pt>
                <c:pt idx="1504">
                  <c:v>42163</c:v>
                </c:pt>
                <c:pt idx="1505">
                  <c:v>42164</c:v>
                </c:pt>
                <c:pt idx="1506">
                  <c:v>42165</c:v>
                </c:pt>
                <c:pt idx="1507">
                  <c:v>42166</c:v>
                </c:pt>
                <c:pt idx="1508">
                  <c:v>42167</c:v>
                </c:pt>
                <c:pt idx="1509">
                  <c:v>42170</c:v>
                </c:pt>
                <c:pt idx="1510">
                  <c:v>42171</c:v>
                </c:pt>
                <c:pt idx="1511">
                  <c:v>42172</c:v>
                </c:pt>
                <c:pt idx="1512">
                  <c:v>42173</c:v>
                </c:pt>
                <c:pt idx="1513">
                  <c:v>42174</c:v>
                </c:pt>
                <c:pt idx="1514">
                  <c:v>42177</c:v>
                </c:pt>
                <c:pt idx="1515">
                  <c:v>42178</c:v>
                </c:pt>
                <c:pt idx="1516">
                  <c:v>42179</c:v>
                </c:pt>
                <c:pt idx="1517">
                  <c:v>42180</c:v>
                </c:pt>
                <c:pt idx="1518">
                  <c:v>42181</c:v>
                </c:pt>
                <c:pt idx="1519">
                  <c:v>42184</c:v>
                </c:pt>
                <c:pt idx="1520">
                  <c:v>42185</c:v>
                </c:pt>
                <c:pt idx="1521">
                  <c:v>42186</c:v>
                </c:pt>
                <c:pt idx="1522">
                  <c:v>42187</c:v>
                </c:pt>
                <c:pt idx="1523">
                  <c:v>42188</c:v>
                </c:pt>
                <c:pt idx="1524">
                  <c:v>42191</c:v>
                </c:pt>
                <c:pt idx="1525">
                  <c:v>42192</c:v>
                </c:pt>
                <c:pt idx="1526">
                  <c:v>42193</c:v>
                </c:pt>
                <c:pt idx="1527">
                  <c:v>42194</c:v>
                </c:pt>
                <c:pt idx="1528">
                  <c:v>42195</c:v>
                </c:pt>
                <c:pt idx="1529">
                  <c:v>42198</c:v>
                </c:pt>
                <c:pt idx="1530">
                  <c:v>42199</c:v>
                </c:pt>
                <c:pt idx="1531">
                  <c:v>42200</c:v>
                </c:pt>
                <c:pt idx="1532">
                  <c:v>42201</c:v>
                </c:pt>
                <c:pt idx="1533">
                  <c:v>42202</c:v>
                </c:pt>
                <c:pt idx="1534">
                  <c:v>42205</c:v>
                </c:pt>
                <c:pt idx="1535">
                  <c:v>42206</c:v>
                </c:pt>
                <c:pt idx="1536">
                  <c:v>42207</c:v>
                </c:pt>
                <c:pt idx="1537">
                  <c:v>42208</c:v>
                </c:pt>
                <c:pt idx="1538">
                  <c:v>42209</c:v>
                </c:pt>
                <c:pt idx="1539">
                  <c:v>42212</c:v>
                </c:pt>
                <c:pt idx="1540">
                  <c:v>42213</c:v>
                </c:pt>
                <c:pt idx="1541">
                  <c:v>42214</c:v>
                </c:pt>
                <c:pt idx="1542">
                  <c:v>42215</c:v>
                </c:pt>
                <c:pt idx="1543">
                  <c:v>42216</c:v>
                </c:pt>
                <c:pt idx="1544">
                  <c:v>42219</c:v>
                </c:pt>
                <c:pt idx="1545">
                  <c:v>42220</c:v>
                </c:pt>
                <c:pt idx="1546">
                  <c:v>42221</c:v>
                </c:pt>
                <c:pt idx="1547">
                  <c:v>42222</c:v>
                </c:pt>
                <c:pt idx="1548">
                  <c:v>42223</c:v>
                </c:pt>
                <c:pt idx="1549">
                  <c:v>42226</c:v>
                </c:pt>
                <c:pt idx="1550">
                  <c:v>42227</c:v>
                </c:pt>
                <c:pt idx="1551">
                  <c:v>42228</c:v>
                </c:pt>
                <c:pt idx="1552">
                  <c:v>42229</c:v>
                </c:pt>
                <c:pt idx="1553">
                  <c:v>42230</c:v>
                </c:pt>
                <c:pt idx="1554">
                  <c:v>42233</c:v>
                </c:pt>
                <c:pt idx="1555">
                  <c:v>42234</c:v>
                </c:pt>
                <c:pt idx="1556">
                  <c:v>42235</c:v>
                </c:pt>
                <c:pt idx="1557">
                  <c:v>42236</c:v>
                </c:pt>
                <c:pt idx="1558">
                  <c:v>42237</c:v>
                </c:pt>
                <c:pt idx="1559">
                  <c:v>42240</c:v>
                </c:pt>
                <c:pt idx="1560">
                  <c:v>42241</c:v>
                </c:pt>
                <c:pt idx="1561">
                  <c:v>42242</c:v>
                </c:pt>
                <c:pt idx="1562">
                  <c:v>42243</c:v>
                </c:pt>
                <c:pt idx="1563">
                  <c:v>42244</c:v>
                </c:pt>
                <c:pt idx="1564">
                  <c:v>42247</c:v>
                </c:pt>
                <c:pt idx="1565">
                  <c:v>42248</c:v>
                </c:pt>
                <c:pt idx="1566">
                  <c:v>42249</c:v>
                </c:pt>
                <c:pt idx="1567">
                  <c:v>42250</c:v>
                </c:pt>
                <c:pt idx="1568">
                  <c:v>42251</c:v>
                </c:pt>
                <c:pt idx="1569">
                  <c:v>42254</c:v>
                </c:pt>
                <c:pt idx="1570">
                  <c:v>42255</c:v>
                </c:pt>
                <c:pt idx="1571">
                  <c:v>42256</c:v>
                </c:pt>
                <c:pt idx="1572">
                  <c:v>42257</c:v>
                </c:pt>
                <c:pt idx="1573">
                  <c:v>42258</c:v>
                </c:pt>
                <c:pt idx="1574">
                  <c:v>42261</c:v>
                </c:pt>
                <c:pt idx="1575">
                  <c:v>42262</c:v>
                </c:pt>
                <c:pt idx="1576">
                  <c:v>42263</c:v>
                </c:pt>
                <c:pt idx="1577">
                  <c:v>42264</c:v>
                </c:pt>
                <c:pt idx="1578">
                  <c:v>42265</c:v>
                </c:pt>
                <c:pt idx="1579">
                  <c:v>42268</c:v>
                </c:pt>
                <c:pt idx="1580">
                  <c:v>42269</c:v>
                </c:pt>
                <c:pt idx="1581">
                  <c:v>42270</c:v>
                </c:pt>
                <c:pt idx="1582">
                  <c:v>42271</c:v>
                </c:pt>
                <c:pt idx="1583">
                  <c:v>42272</c:v>
                </c:pt>
                <c:pt idx="1584">
                  <c:v>42275</c:v>
                </c:pt>
                <c:pt idx="1585">
                  <c:v>42276</c:v>
                </c:pt>
                <c:pt idx="1586">
                  <c:v>42277</c:v>
                </c:pt>
                <c:pt idx="1587">
                  <c:v>42278</c:v>
                </c:pt>
                <c:pt idx="1588">
                  <c:v>42279</c:v>
                </c:pt>
                <c:pt idx="1589">
                  <c:v>42282</c:v>
                </c:pt>
                <c:pt idx="1590">
                  <c:v>42283</c:v>
                </c:pt>
                <c:pt idx="1591">
                  <c:v>42284</c:v>
                </c:pt>
                <c:pt idx="1592">
                  <c:v>42285</c:v>
                </c:pt>
                <c:pt idx="1593">
                  <c:v>42286</c:v>
                </c:pt>
                <c:pt idx="1594">
                  <c:v>42289</c:v>
                </c:pt>
                <c:pt idx="1595">
                  <c:v>42290</c:v>
                </c:pt>
                <c:pt idx="1596">
                  <c:v>42291</c:v>
                </c:pt>
                <c:pt idx="1597">
                  <c:v>42292</c:v>
                </c:pt>
                <c:pt idx="1598">
                  <c:v>42293</c:v>
                </c:pt>
                <c:pt idx="1599">
                  <c:v>42296</c:v>
                </c:pt>
                <c:pt idx="1600">
                  <c:v>42297</c:v>
                </c:pt>
                <c:pt idx="1601">
                  <c:v>42298</c:v>
                </c:pt>
                <c:pt idx="1602">
                  <c:v>42299</c:v>
                </c:pt>
                <c:pt idx="1603">
                  <c:v>42300</c:v>
                </c:pt>
                <c:pt idx="1604">
                  <c:v>42303</c:v>
                </c:pt>
                <c:pt idx="1605">
                  <c:v>42304</c:v>
                </c:pt>
                <c:pt idx="1606">
                  <c:v>42305</c:v>
                </c:pt>
                <c:pt idx="1607">
                  <c:v>42306</c:v>
                </c:pt>
                <c:pt idx="1608">
                  <c:v>42307</c:v>
                </c:pt>
                <c:pt idx="1609">
                  <c:v>42310</c:v>
                </c:pt>
                <c:pt idx="1610">
                  <c:v>42311</c:v>
                </c:pt>
                <c:pt idx="1611">
                  <c:v>42312</c:v>
                </c:pt>
                <c:pt idx="1612">
                  <c:v>42313</c:v>
                </c:pt>
                <c:pt idx="1613">
                  <c:v>42314</c:v>
                </c:pt>
                <c:pt idx="1614">
                  <c:v>42317</c:v>
                </c:pt>
                <c:pt idx="1615">
                  <c:v>42318</c:v>
                </c:pt>
                <c:pt idx="1616">
                  <c:v>42319</c:v>
                </c:pt>
                <c:pt idx="1617">
                  <c:v>42320</c:v>
                </c:pt>
                <c:pt idx="1618">
                  <c:v>42321</c:v>
                </c:pt>
                <c:pt idx="1619">
                  <c:v>42324</c:v>
                </c:pt>
                <c:pt idx="1620">
                  <c:v>42325</c:v>
                </c:pt>
                <c:pt idx="1621">
                  <c:v>42326</c:v>
                </c:pt>
                <c:pt idx="1622">
                  <c:v>42327</c:v>
                </c:pt>
                <c:pt idx="1623">
                  <c:v>42328</c:v>
                </c:pt>
                <c:pt idx="1624">
                  <c:v>42331</c:v>
                </c:pt>
                <c:pt idx="1625">
                  <c:v>42332</c:v>
                </c:pt>
                <c:pt idx="1626">
                  <c:v>42333</c:v>
                </c:pt>
                <c:pt idx="1627">
                  <c:v>42334</c:v>
                </c:pt>
                <c:pt idx="1628">
                  <c:v>42335</c:v>
                </c:pt>
                <c:pt idx="1629">
                  <c:v>42338</c:v>
                </c:pt>
                <c:pt idx="1630">
                  <c:v>42339</c:v>
                </c:pt>
                <c:pt idx="1631">
                  <c:v>42340</c:v>
                </c:pt>
                <c:pt idx="1632">
                  <c:v>42341</c:v>
                </c:pt>
                <c:pt idx="1633">
                  <c:v>42342</c:v>
                </c:pt>
                <c:pt idx="1634">
                  <c:v>42345</c:v>
                </c:pt>
                <c:pt idx="1635">
                  <c:v>42346</c:v>
                </c:pt>
                <c:pt idx="1636">
                  <c:v>42347</c:v>
                </c:pt>
                <c:pt idx="1637">
                  <c:v>42348</c:v>
                </c:pt>
                <c:pt idx="1638">
                  <c:v>42349</c:v>
                </c:pt>
                <c:pt idx="1639">
                  <c:v>42352</c:v>
                </c:pt>
                <c:pt idx="1640">
                  <c:v>42353</c:v>
                </c:pt>
                <c:pt idx="1641">
                  <c:v>42354</c:v>
                </c:pt>
                <c:pt idx="1642">
                  <c:v>42355</c:v>
                </c:pt>
                <c:pt idx="1643">
                  <c:v>42356</c:v>
                </c:pt>
                <c:pt idx="1644">
                  <c:v>42359</c:v>
                </c:pt>
                <c:pt idx="1645">
                  <c:v>42360</c:v>
                </c:pt>
                <c:pt idx="1646">
                  <c:v>42361</c:v>
                </c:pt>
                <c:pt idx="1647">
                  <c:v>42362</c:v>
                </c:pt>
                <c:pt idx="1648">
                  <c:v>42363</c:v>
                </c:pt>
                <c:pt idx="1649">
                  <c:v>42366</c:v>
                </c:pt>
                <c:pt idx="1650">
                  <c:v>42367</c:v>
                </c:pt>
                <c:pt idx="1651">
                  <c:v>42368</c:v>
                </c:pt>
                <c:pt idx="1652">
                  <c:v>42369</c:v>
                </c:pt>
                <c:pt idx="1653">
                  <c:v>42370</c:v>
                </c:pt>
                <c:pt idx="1654">
                  <c:v>42373</c:v>
                </c:pt>
                <c:pt idx="1655">
                  <c:v>42374</c:v>
                </c:pt>
                <c:pt idx="1656">
                  <c:v>42375</c:v>
                </c:pt>
                <c:pt idx="1657">
                  <c:v>42376</c:v>
                </c:pt>
                <c:pt idx="1658">
                  <c:v>42377</c:v>
                </c:pt>
                <c:pt idx="1659">
                  <c:v>42380</c:v>
                </c:pt>
                <c:pt idx="1660">
                  <c:v>42381</c:v>
                </c:pt>
                <c:pt idx="1661">
                  <c:v>42382</c:v>
                </c:pt>
                <c:pt idx="1662">
                  <c:v>42383</c:v>
                </c:pt>
                <c:pt idx="1663">
                  <c:v>42384</c:v>
                </c:pt>
                <c:pt idx="1664">
                  <c:v>42387</c:v>
                </c:pt>
                <c:pt idx="1665">
                  <c:v>42388</c:v>
                </c:pt>
                <c:pt idx="1666">
                  <c:v>42389</c:v>
                </c:pt>
                <c:pt idx="1667">
                  <c:v>42390</c:v>
                </c:pt>
                <c:pt idx="1668">
                  <c:v>42391</c:v>
                </c:pt>
                <c:pt idx="1669">
                  <c:v>42394</c:v>
                </c:pt>
                <c:pt idx="1670">
                  <c:v>42395</c:v>
                </c:pt>
                <c:pt idx="1671">
                  <c:v>42396</c:v>
                </c:pt>
                <c:pt idx="1672">
                  <c:v>42397</c:v>
                </c:pt>
                <c:pt idx="1673">
                  <c:v>42398</c:v>
                </c:pt>
                <c:pt idx="1674">
                  <c:v>42401</c:v>
                </c:pt>
                <c:pt idx="1675">
                  <c:v>42402</c:v>
                </c:pt>
                <c:pt idx="1676">
                  <c:v>42403</c:v>
                </c:pt>
                <c:pt idx="1677">
                  <c:v>42404</c:v>
                </c:pt>
                <c:pt idx="1678">
                  <c:v>42405</c:v>
                </c:pt>
                <c:pt idx="1679">
                  <c:v>42408</c:v>
                </c:pt>
                <c:pt idx="1680">
                  <c:v>42409</c:v>
                </c:pt>
                <c:pt idx="1681">
                  <c:v>42410</c:v>
                </c:pt>
                <c:pt idx="1682">
                  <c:v>42411</c:v>
                </c:pt>
                <c:pt idx="1683">
                  <c:v>42412</c:v>
                </c:pt>
                <c:pt idx="1684">
                  <c:v>42415</c:v>
                </c:pt>
                <c:pt idx="1685">
                  <c:v>42416</c:v>
                </c:pt>
                <c:pt idx="1686">
                  <c:v>42417</c:v>
                </c:pt>
                <c:pt idx="1687">
                  <c:v>42418</c:v>
                </c:pt>
                <c:pt idx="1688">
                  <c:v>42419</c:v>
                </c:pt>
                <c:pt idx="1689">
                  <c:v>42422</c:v>
                </c:pt>
                <c:pt idx="1690">
                  <c:v>42423</c:v>
                </c:pt>
                <c:pt idx="1691">
                  <c:v>42424</c:v>
                </c:pt>
                <c:pt idx="1692">
                  <c:v>42425</c:v>
                </c:pt>
                <c:pt idx="1693">
                  <c:v>42426</c:v>
                </c:pt>
                <c:pt idx="1694">
                  <c:v>42429</c:v>
                </c:pt>
                <c:pt idx="1695">
                  <c:v>42430</c:v>
                </c:pt>
                <c:pt idx="1696">
                  <c:v>42431</c:v>
                </c:pt>
                <c:pt idx="1697">
                  <c:v>42432</c:v>
                </c:pt>
                <c:pt idx="1698">
                  <c:v>42433</c:v>
                </c:pt>
                <c:pt idx="1699">
                  <c:v>42436</c:v>
                </c:pt>
                <c:pt idx="1700">
                  <c:v>42437</c:v>
                </c:pt>
                <c:pt idx="1701">
                  <c:v>42438</c:v>
                </c:pt>
                <c:pt idx="1702">
                  <c:v>42439</c:v>
                </c:pt>
                <c:pt idx="1703">
                  <c:v>42440</c:v>
                </c:pt>
                <c:pt idx="1704">
                  <c:v>42443</c:v>
                </c:pt>
                <c:pt idx="1705">
                  <c:v>42444</c:v>
                </c:pt>
                <c:pt idx="1706">
                  <c:v>42445</c:v>
                </c:pt>
                <c:pt idx="1707">
                  <c:v>42446</c:v>
                </c:pt>
                <c:pt idx="1708">
                  <c:v>42447</c:v>
                </c:pt>
                <c:pt idx="1709">
                  <c:v>42450</c:v>
                </c:pt>
                <c:pt idx="1710">
                  <c:v>42451</c:v>
                </c:pt>
                <c:pt idx="1711">
                  <c:v>42452</c:v>
                </c:pt>
                <c:pt idx="1712">
                  <c:v>42453</c:v>
                </c:pt>
                <c:pt idx="1713">
                  <c:v>42454</c:v>
                </c:pt>
                <c:pt idx="1714">
                  <c:v>42457</c:v>
                </c:pt>
                <c:pt idx="1715">
                  <c:v>42458</c:v>
                </c:pt>
                <c:pt idx="1716">
                  <c:v>42459</c:v>
                </c:pt>
                <c:pt idx="1717">
                  <c:v>42460</c:v>
                </c:pt>
                <c:pt idx="1718">
                  <c:v>42461</c:v>
                </c:pt>
                <c:pt idx="1719">
                  <c:v>42464</c:v>
                </c:pt>
                <c:pt idx="1720">
                  <c:v>42465</c:v>
                </c:pt>
                <c:pt idx="1721">
                  <c:v>42466</c:v>
                </c:pt>
                <c:pt idx="1722">
                  <c:v>42467</c:v>
                </c:pt>
                <c:pt idx="1723">
                  <c:v>42468</c:v>
                </c:pt>
                <c:pt idx="1724">
                  <c:v>42471</c:v>
                </c:pt>
                <c:pt idx="1725">
                  <c:v>42472</c:v>
                </c:pt>
                <c:pt idx="1726">
                  <c:v>42473</c:v>
                </c:pt>
                <c:pt idx="1727">
                  <c:v>42474</c:v>
                </c:pt>
                <c:pt idx="1728">
                  <c:v>42475</c:v>
                </c:pt>
                <c:pt idx="1729">
                  <c:v>42478</c:v>
                </c:pt>
                <c:pt idx="1730">
                  <c:v>42479</c:v>
                </c:pt>
                <c:pt idx="1731">
                  <c:v>42480</c:v>
                </c:pt>
                <c:pt idx="1732">
                  <c:v>42481</c:v>
                </c:pt>
                <c:pt idx="1733">
                  <c:v>42482</c:v>
                </c:pt>
                <c:pt idx="1734">
                  <c:v>42485</c:v>
                </c:pt>
                <c:pt idx="1735">
                  <c:v>42486</c:v>
                </c:pt>
                <c:pt idx="1736">
                  <c:v>42487</c:v>
                </c:pt>
                <c:pt idx="1737">
                  <c:v>42488</c:v>
                </c:pt>
                <c:pt idx="1738">
                  <c:v>42489</c:v>
                </c:pt>
                <c:pt idx="1739">
                  <c:v>42492</c:v>
                </c:pt>
                <c:pt idx="1740">
                  <c:v>42493</c:v>
                </c:pt>
                <c:pt idx="1741">
                  <c:v>42494</c:v>
                </c:pt>
                <c:pt idx="1742">
                  <c:v>42495</c:v>
                </c:pt>
                <c:pt idx="1743">
                  <c:v>42496</c:v>
                </c:pt>
                <c:pt idx="1744">
                  <c:v>42499</c:v>
                </c:pt>
                <c:pt idx="1745">
                  <c:v>42500</c:v>
                </c:pt>
                <c:pt idx="1746">
                  <c:v>42501</c:v>
                </c:pt>
                <c:pt idx="1747">
                  <c:v>42502</c:v>
                </c:pt>
                <c:pt idx="1748">
                  <c:v>42503</c:v>
                </c:pt>
                <c:pt idx="1749">
                  <c:v>42506</c:v>
                </c:pt>
                <c:pt idx="1750">
                  <c:v>42507</c:v>
                </c:pt>
                <c:pt idx="1751">
                  <c:v>42508</c:v>
                </c:pt>
                <c:pt idx="1752">
                  <c:v>42509</c:v>
                </c:pt>
                <c:pt idx="1753">
                  <c:v>42510</c:v>
                </c:pt>
                <c:pt idx="1754">
                  <c:v>42513</c:v>
                </c:pt>
                <c:pt idx="1755">
                  <c:v>42514</c:v>
                </c:pt>
                <c:pt idx="1756">
                  <c:v>42515</c:v>
                </c:pt>
                <c:pt idx="1757">
                  <c:v>42516</c:v>
                </c:pt>
                <c:pt idx="1758">
                  <c:v>42517</c:v>
                </c:pt>
                <c:pt idx="1759">
                  <c:v>42520</c:v>
                </c:pt>
                <c:pt idx="1760">
                  <c:v>42521</c:v>
                </c:pt>
                <c:pt idx="1761">
                  <c:v>42522</c:v>
                </c:pt>
                <c:pt idx="1762">
                  <c:v>42523</c:v>
                </c:pt>
                <c:pt idx="1763">
                  <c:v>42524</c:v>
                </c:pt>
                <c:pt idx="1764">
                  <c:v>42527</c:v>
                </c:pt>
                <c:pt idx="1765">
                  <c:v>42528</c:v>
                </c:pt>
                <c:pt idx="1766">
                  <c:v>42529</c:v>
                </c:pt>
                <c:pt idx="1767">
                  <c:v>42530</c:v>
                </c:pt>
                <c:pt idx="1768">
                  <c:v>42531</c:v>
                </c:pt>
                <c:pt idx="1769">
                  <c:v>42534</c:v>
                </c:pt>
                <c:pt idx="1770">
                  <c:v>42535</c:v>
                </c:pt>
                <c:pt idx="1771">
                  <c:v>42536</c:v>
                </c:pt>
                <c:pt idx="1772">
                  <c:v>42537</c:v>
                </c:pt>
                <c:pt idx="1773">
                  <c:v>42538</c:v>
                </c:pt>
                <c:pt idx="1774">
                  <c:v>42541</c:v>
                </c:pt>
                <c:pt idx="1775">
                  <c:v>42542</c:v>
                </c:pt>
                <c:pt idx="1776">
                  <c:v>42543</c:v>
                </c:pt>
                <c:pt idx="1777">
                  <c:v>42544</c:v>
                </c:pt>
                <c:pt idx="1778">
                  <c:v>42545</c:v>
                </c:pt>
                <c:pt idx="1779">
                  <c:v>42548</c:v>
                </c:pt>
                <c:pt idx="1780">
                  <c:v>42549</c:v>
                </c:pt>
                <c:pt idx="1781">
                  <c:v>42550</c:v>
                </c:pt>
                <c:pt idx="1782">
                  <c:v>42551</c:v>
                </c:pt>
                <c:pt idx="1783">
                  <c:v>42552</c:v>
                </c:pt>
                <c:pt idx="1784">
                  <c:v>42555</c:v>
                </c:pt>
                <c:pt idx="1785">
                  <c:v>42556</c:v>
                </c:pt>
                <c:pt idx="1786">
                  <c:v>42557</c:v>
                </c:pt>
                <c:pt idx="1787">
                  <c:v>42558</c:v>
                </c:pt>
                <c:pt idx="1788">
                  <c:v>42559</c:v>
                </c:pt>
                <c:pt idx="1789">
                  <c:v>42562</c:v>
                </c:pt>
                <c:pt idx="1790">
                  <c:v>42563</c:v>
                </c:pt>
                <c:pt idx="1791">
                  <c:v>42564</c:v>
                </c:pt>
                <c:pt idx="1792">
                  <c:v>42565</c:v>
                </c:pt>
                <c:pt idx="1793">
                  <c:v>42566</c:v>
                </c:pt>
                <c:pt idx="1794">
                  <c:v>42569</c:v>
                </c:pt>
                <c:pt idx="1795">
                  <c:v>42570</c:v>
                </c:pt>
                <c:pt idx="1796">
                  <c:v>42571</c:v>
                </c:pt>
                <c:pt idx="1797">
                  <c:v>42572</c:v>
                </c:pt>
                <c:pt idx="1798">
                  <c:v>42573</c:v>
                </c:pt>
                <c:pt idx="1799">
                  <c:v>42576</c:v>
                </c:pt>
                <c:pt idx="1800">
                  <c:v>42577</c:v>
                </c:pt>
                <c:pt idx="1801">
                  <c:v>42578</c:v>
                </c:pt>
                <c:pt idx="1802">
                  <c:v>42579</c:v>
                </c:pt>
                <c:pt idx="1803">
                  <c:v>42580</c:v>
                </c:pt>
                <c:pt idx="1804">
                  <c:v>42583</c:v>
                </c:pt>
                <c:pt idx="1805">
                  <c:v>42584</c:v>
                </c:pt>
                <c:pt idx="1806">
                  <c:v>42585</c:v>
                </c:pt>
                <c:pt idx="1807">
                  <c:v>42586</c:v>
                </c:pt>
                <c:pt idx="1808">
                  <c:v>42587</c:v>
                </c:pt>
                <c:pt idx="1809">
                  <c:v>42590</c:v>
                </c:pt>
                <c:pt idx="1810">
                  <c:v>42591</c:v>
                </c:pt>
                <c:pt idx="1811">
                  <c:v>42592</c:v>
                </c:pt>
                <c:pt idx="1812">
                  <c:v>42593</c:v>
                </c:pt>
                <c:pt idx="1813">
                  <c:v>42594</c:v>
                </c:pt>
                <c:pt idx="1814">
                  <c:v>42597</c:v>
                </c:pt>
                <c:pt idx="1815">
                  <c:v>42598</c:v>
                </c:pt>
                <c:pt idx="1816">
                  <c:v>42599</c:v>
                </c:pt>
                <c:pt idx="1817">
                  <c:v>42600</c:v>
                </c:pt>
                <c:pt idx="1818">
                  <c:v>42601</c:v>
                </c:pt>
                <c:pt idx="1819">
                  <c:v>42604</c:v>
                </c:pt>
                <c:pt idx="1820">
                  <c:v>42605</c:v>
                </c:pt>
                <c:pt idx="1821">
                  <c:v>42606</c:v>
                </c:pt>
                <c:pt idx="1822">
                  <c:v>42607</c:v>
                </c:pt>
                <c:pt idx="1823">
                  <c:v>42608</c:v>
                </c:pt>
                <c:pt idx="1824">
                  <c:v>42611</c:v>
                </c:pt>
                <c:pt idx="1825">
                  <c:v>42612</c:v>
                </c:pt>
                <c:pt idx="1826">
                  <c:v>42613</c:v>
                </c:pt>
                <c:pt idx="1827">
                  <c:v>42614</c:v>
                </c:pt>
                <c:pt idx="1828">
                  <c:v>42615</c:v>
                </c:pt>
                <c:pt idx="1829">
                  <c:v>42618</c:v>
                </c:pt>
                <c:pt idx="1830">
                  <c:v>42619</c:v>
                </c:pt>
                <c:pt idx="1831">
                  <c:v>42620</c:v>
                </c:pt>
                <c:pt idx="1832">
                  <c:v>42621</c:v>
                </c:pt>
                <c:pt idx="1833">
                  <c:v>42622</c:v>
                </c:pt>
                <c:pt idx="1834">
                  <c:v>42625</c:v>
                </c:pt>
                <c:pt idx="1835">
                  <c:v>42626</c:v>
                </c:pt>
                <c:pt idx="1836">
                  <c:v>42627</c:v>
                </c:pt>
                <c:pt idx="1837">
                  <c:v>42628</c:v>
                </c:pt>
                <c:pt idx="1838">
                  <c:v>42629</c:v>
                </c:pt>
                <c:pt idx="1839">
                  <c:v>42632</c:v>
                </c:pt>
                <c:pt idx="1840">
                  <c:v>42633</c:v>
                </c:pt>
                <c:pt idx="1841">
                  <c:v>42634</c:v>
                </c:pt>
                <c:pt idx="1842">
                  <c:v>42635</c:v>
                </c:pt>
                <c:pt idx="1843">
                  <c:v>42636</c:v>
                </c:pt>
                <c:pt idx="1844">
                  <c:v>42639</c:v>
                </c:pt>
                <c:pt idx="1845">
                  <c:v>42640</c:v>
                </c:pt>
                <c:pt idx="1846">
                  <c:v>42641</c:v>
                </c:pt>
                <c:pt idx="1847">
                  <c:v>42642</c:v>
                </c:pt>
                <c:pt idx="1848">
                  <c:v>42643</c:v>
                </c:pt>
                <c:pt idx="1849">
                  <c:v>42646</c:v>
                </c:pt>
                <c:pt idx="1850">
                  <c:v>42647</c:v>
                </c:pt>
                <c:pt idx="1851">
                  <c:v>42648</c:v>
                </c:pt>
                <c:pt idx="1852">
                  <c:v>42649</c:v>
                </c:pt>
                <c:pt idx="1853">
                  <c:v>42650</c:v>
                </c:pt>
                <c:pt idx="1854">
                  <c:v>42653</c:v>
                </c:pt>
                <c:pt idx="1855">
                  <c:v>42654</c:v>
                </c:pt>
                <c:pt idx="1856">
                  <c:v>42655</c:v>
                </c:pt>
                <c:pt idx="1857">
                  <c:v>42656</c:v>
                </c:pt>
                <c:pt idx="1858">
                  <c:v>42657</c:v>
                </c:pt>
                <c:pt idx="1859">
                  <c:v>42660</c:v>
                </c:pt>
                <c:pt idx="1860">
                  <c:v>42661</c:v>
                </c:pt>
                <c:pt idx="1861">
                  <c:v>42662</c:v>
                </c:pt>
                <c:pt idx="1862">
                  <c:v>42663</c:v>
                </c:pt>
                <c:pt idx="1863">
                  <c:v>42664</c:v>
                </c:pt>
                <c:pt idx="1864">
                  <c:v>42667</c:v>
                </c:pt>
                <c:pt idx="1865">
                  <c:v>42668</c:v>
                </c:pt>
                <c:pt idx="1866">
                  <c:v>42669</c:v>
                </c:pt>
                <c:pt idx="1867">
                  <c:v>42670</c:v>
                </c:pt>
                <c:pt idx="1868">
                  <c:v>42671</c:v>
                </c:pt>
                <c:pt idx="1869">
                  <c:v>42674</c:v>
                </c:pt>
                <c:pt idx="1870">
                  <c:v>42675</c:v>
                </c:pt>
                <c:pt idx="1871">
                  <c:v>42676</c:v>
                </c:pt>
                <c:pt idx="1872">
                  <c:v>42677</c:v>
                </c:pt>
                <c:pt idx="1873">
                  <c:v>42678</c:v>
                </c:pt>
                <c:pt idx="1874">
                  <c:v>42681</c:v>
                </c:pt>
                <c:pt idx="1875">
                  <c:v>42682</c:v>
                </c:pt>
                <c:pt idx="1876">
                  <c:v>42683</c:v>
                </c:pt>
                <c:pt idx="1877">
                  <c:v>42684</c:v>
                </c:pt>
                <c:pt idx="1878">
                  <c:v>42685</c:v>
                </c:pt>
                <c:pt idx="1879">
                  <c:v>42688</c:v>
                </c:pt>
                <c:pt idx="1880">
                  <c:v>42689</c:v>
                </c:pt>
                <c:pt idx="1881">
                  <c:v>42690</c:v>
                </c:pt>
                <c:pt idx="1882">
                  <c:v>42691</c:v>
                </c:pt>
                <c:pt idx="1883">
                  <c:v>42692</c:v>
                </c:pt>
                <c:pt idx="1884">
                  <c:v>42695</c:v>
                </c:pt>
                <c:pt idx="1885">
                  <c:v>42696</c:v>
                </c:pt>
                <c:pt idx="1886">
                  <c:v>42697</c:v>
                </c:pt>
                <c:pt idx="1887">
                  <c:v>42698</c:v>
                </c:pt>
                <c:pt idx="1888">
                  <c:v>42699</c:v>
                </c:pt>
                <c:pt idx="1889">
                  <c:v>42702</c:v>
                </c:pt>
                <c:pt idx="1890">
                  <c:v>42703</c:v>
                </c:pt>
                <c:pt idx="1891">
                  <c:v>42704</c:v>
                </c:pt>
                <c:pt idx="1892">
                  <c:v>42705</c:v>
                </c:pt>
                <c:pt idx="1893">
                  <c:v>42706</c:v>
                </c:pt>
                <c:pt idx="1894">
                  <c:v>42709</c:v>
                </c:pt>
                <c:pt idx="1895">
                  <c:v>42710</c:v>
                </c:pt>
                <c:pt idx="1896">
                  <c:v>42711</c:v>
                </c:pt>
                <c:pt idx="1897">
                  <c:v>42712</c:v>
                </c:pt>
                <c:pt idx="1898">
                  <c:v>42713</c:v>
                </c:pt>
                <c:pt idx="1899">
                  <c:v>42716</c:v>
                </c:pt>
                <c:pt idx="1900">
                  <c:v>42717</c:v>
                </c:pt>
                <c:pt idx="1901">
                  <c:v>42718</c:v>
                </c:pt>
                <c:pt idx="1902">
                  <c:v>42719</c:v>
                </c:pt>
                <c:pt idx="1903">
                  <c:v>42720</c:v>
                </c:pt>
                <c:pt idx="1904">
                  <c:v>42723</c:v>
                </c:pt>
                <c:pt idx="1905">
                  <c:v>42724</c:v>
                </c:pt>
                <c:pt idx="1906">
                  <c:v>42725</c:v>
                </c:pt>
                <c:pt idx="1907">
                  <c:v>42726</c:v>
                </c:pt>
                <c:pt idx="1908">
                  <c:v>42727</c:v>
                </c:pt>
                <c:pt idx="1909">
                  <c:v>42730</c:v>
                </c:pt>
                <c:pt idx="1910">
                  <c:v>42731</c:v>
                </c:pt>
                <c:pt idx="1911">
                  <c:v>42732</c:v>
                </c:pt>
                <c:pt idx="1912">
                  <c:v>42733</c:v>
                </c:pt>
                <c:pt idx="1913">
                  <c:v>42734</c:v>
                </c:pt>
                <c:pt idx="1914">
                  <c:v>42737</c:v>
                </c:pt>
                <c:pt idx="1915">
                  <c:v>42738</c:v>
                </c:pt>
                <c:pt idx="1916">
                  <c:v>42739</c:v>
                </c:pt>
                <c:pt idx="1917">
                  <c:v>42740</c:v>
                </c:pt>
                <c:pt idx="1918">
                  <c:v>42741</c:v>
                </c:pt>
                <c:pt idx="1919">
                  <c:v>42744</c:v>
                </c:pt>
                <c:pt idx="1920">
                  <c:v>42745</c:v>
                </c:pt>
                <c:pt idx="1921">
                  <c:v>42746</c:v>
                </c:pt>
                <c:pt idx="1922">
                  <c:v>42747</c:v>
                </c:pt>
                <c:pt idx="1923">
                  <c:v>42748</c:v>
                </c:pt>
                <c:pt idx="1924">
                  <c:v>42751</c:v>
                </c:pt>
                <c:pt idx="1925">
                  <c:v>42752</c:v>
                </c:pt>
                <c:pt idx="1926">
                  <c:v>42753</c:v>
                </c:pt>
                <c:pt idx="1927">
                  <c:v>42754</c:v>
                </c:pt>
                <c:pt idx="1928">
                  <c:v>42755</c:v>
                </c:pt>
                <c:pt idx="1929">
                  <c:v>42758</c:v>
                </c:pt>
                <c:pt idx="1930">
                  <c:v>42759</c:v>
                </c:pt>
                <c:pt idx="1931">
                  <c:v>42760</c:v>
                </c:pt>
                <c:pt idx="1932">
                  <c:v>42761</c:v>
                </c:pt>
                <c:pt idx="1933">
                  <c:v>42762</c:v>
                </c:pt>
                <c:pt idx="1934">
                  <c:v>42765</c:v>
                </c:pt>
                <c:pt idx="1935">
                  <c:v>42766</c:v>
                </c:pt>
                <c:pt idx="1936">
                  <c:v>42767</c:v>
                </c:pt>
                <c:pt idx="1937">
                  <c:v>42768</c:v>
                </c:pt>
                <c:pt idx="1938">
                  <c:v>42769</c:v>
                </c:pt>
                <c:pt idx="1939">
                  <c:v>42772</c:v>
                </c:pt>
                <c:pt idx="1940">
                  <c:v>42773</c:v>
                </c:pt>
                <c:pt idx="1941">
                  <c:v>42774</c:v>
                </c:pt>
                <c:pt idx="1942">
                  <c:v>42775</c:v>
                </c:pt>
                <c:pt idx="1943">
                  <c:v>42776</c:v>
                </c:pt>
                <c:pt idx="1944">
                  <c:v>42779</c:v>
                </c:pt>
                <c:pt idx="1945">
                  <c:v>42780</c:v>
                </c:pt>
                <c:pt idx="1946">
                  <c:v>42781</c:v>
                </c:pt>
                <c:pt idx="1947">
                  <c:v>42782</c:v>
                </c:pt>
                <c:pt idx="1948">
                  <c:v>42783</c:v>
                </c:pt>
                <c:pt idx="1949">
                  <c:v>42786</c:v>
                </c:pt>
                <c:pt idx="1950">
                  <c:v>42787</c:v>
                </c:pt>
                <c:pt idx="1951">
                  <c:v>42788</c:v>
                </c:pt>
                <c:pt idx="1952">
                  <c:v>42789</c:v>
                </c:pt>
                <c:pt idx="1953">
                  <c:v>42790</c:v>
                </c:pt>
                <c:pt idx="1954">
                  <c:v>42793</c:v>
                </c:pt>
                <c:pt idx="1955">
                  <c:v>42794</c:v>
                </c:pt>
                <c:pt idx="1956">
                  <c:v>42795</c:v>
                </c:pt>
                <c:pt idx="1957">
                  <c:v>42796</c:v>
                </c:pt>
                <c:pt idx="1958">
                  <c:v>42797</c:v>
                </c:pt>
                <c:pt idx="1959">
                  <c:v>42800</c:v>
                </c:pt>
                <c:pt idx="1960">
                  <c:v>42801</c:v>
                </c:pt>
                <c:pt idx="1961">
                  <c:v>42802</c:v>
                </c:pt>
                <c:pt idx="1962">
                  <c:v>42803</c:v>
                </c:pt>
                <c:pt idx="1963">
                  <c:v>42804</c:v>
                </c:pt>
                <c:pt idx="1964">
                  <c:v>42807</c:v>
                </c:pt>
                <c:pt idx="1965">
                  <c:v>42808</c:v>
                </c:pt>
                <c:pt idx="1966">
                  <c:v>42809</c:v>
                </c:pt>
                <c:pt idx="1967">
                  <c:v>42810</c:v>
                </c:pt>
                <c:pt idx="1968">
                  <c:v>42811</c:v>
                </c:pt>
                <c:pt idx="1969">
                  <c:v>42814</c:v>
                </c:pt>
                <c:pt idx="1970">
                  <c:v>42815</c:v>
                </c:pt>
                <c:pt idx="1971">
                  <c:v>42816</c:v>
                </c:pt>
                <c:pt idx="1972">
                  <c:v>42817</c:v>
                </c:pt>
                <c:pt idx="1973">
                  <c:v>42818</c:v>
                </c:pt>
                <c:pt idx="1974">
                  <c:v>42821</c:v>
                </c:pt>
                <c:pt idx="1975">
                  <c:v>42822</c:v>
                </c:pt>
                <c:pt idx="1976">
                  <c:v>42823</c:v>
                </c:pt>
                <c:pt idx="1977">
                  <c:v>42824</c:v>
                </c:pt>
                <c:pt idx="1978">
                  <c:v>42825</c:v>
                </c:pt>
                <c:pt idx="1979">
                  <c:v>42828</c:v>
                </c:pt>
                <c:pt idx="1980">
                  <c:v>42829</c:v>
                </c:pt>
                <c:pt idx="1981">
                  <c:v>42830</c:v>
                </c:pt>
                <c:pt idx="1982">
                  <c:v>42831</c:v>
                </c:pt>
                <c:pt idx="1983">
                  <c:v>42832</c:v>
                </c:pt>
                <c:pt idx="1984">
                  <c:v>42835</c:v>
                </c:pt>
                <c:pt idx="1985">
                  <c:v>42836</c:v>
                </c:pt>
                <c:pt idx="1986">
                  <c:v>42837</c:v>
                </c:pt>
                <c:pt idx="1987">
                  <c:v>42838</c:v>
                </c:pt>
                <c:pt idx="1988">
                  <c:v>42839</c:v>
                </c:pt>
                <c:pt idx="1989">
                  <c:v>42842</c:v>
                </c:pt>
                <c:pt idx="1990">
                  <c:v>42843</c:v>
                </c:pt>
                <c:pt idx="1991">
                  <c:v>42844</c:v>
                </c:pt>
                <c:pt idx="1992">
                  <c:v>42845</c:v>
                </c:pt>
                <c:pt idx="1993">
                  <c:v>42846</c:v>
                </c:pt>
                <c:pt idx="1994">
                  <c:v>42849</c:v>
                </c:pt>
                <c:pt idx="1995">
                  <c:v>42850</c:v>
                </c:pt>
                <c:pt idx="1996">
                  <c:v>42851</c:v>
                </c:pt>
                <c:pt idx="1997">
                  <c:v>42852</c:v>
                </c:pt>
                <c:pt idx="1998">
                  <c:v>42853</c:v>
                </c:pt>
              </c:numCache>
            </c:numRef>
          </c:cat>
          <c:val>
            <c:numRef>
              <c:f>'daily net cumulative returns'!$B$3:$B$2001</c:f>
              <c:numCache>
                <c:formatCode>General</c:formatCode>
                <c:ptCount val="1999"/>
                <c:pt idx="0">
                  <c:v>0</c:v>
                </c:pt>
                <c:pt idx="1">
                  <c:v>-0.505650995855212</c:v>
                </c:pt>
                <c:pt idx="2">
                  <c:v>0.82771048883972398</c:v>
                </c:pt>
                <c:pt idx="3">
                  <c:v>2.5569705783036398</c:v>
                </c:pt>
                <c:pt idx="4">
                  <c:v>2.5569705783036398</c:v>
                </c:pt>
                <c:pt idx="5">
                  <c:v>3.6961592947920701</c:v>
                </c:pt>
                <c:pt idx="6">
                  <c:v>4.5240787078734801</c:v>
                </c:pt>
                <c:pt idx="7">
                  <c:v>5.5994380255715699</c:v>
                </c:pt>
                <c:pt idx="8">
                  <c:v>5.6376171254495402</c:v>
                </c:pt>
                <c:pt idx="9">
                  <c:v>6.62051737676844</c:v>
                </c:pt>
                <c:pt idx="10">
                  <c:v>7.5385624360700998</c:v>
                </c:pt>
                <c:pt idx="11">
                  <c:v>9.4409203055254203</c:v>
                </c:pt>
                <c:pt idx="12">
                  <c:v>8.8522911031888292</c:v>
                </c:pt>
                <c:pt idx="13">
                  <c:v>8.8205581611004007</c:v>
                </c:pt>
                <c:pt idx="14">
                  <c:v>8.2574425063465302</c:v>
                </c:pt>
                <c:pt idx="15">
                  <c:v>9.4616703567495595</c:v>
                </c:pt>
                <c:pt idx="16">
                  <c:v>7.7725988203883398</c:v>
                </c:pt>
                <c:pt idx="17">
                  <c:v>5.9600379411856004</c:v>
                </c:pt>
                <c:pt idx="18">
                  <c:v>5.1229293735325196</c:v>
                </c:pt>
                <c:pt idx="19">
                  <c:v>6.6543307476751901</c:v>
                </c:pt>
                <c:pt idx="20">
                  <c:v>6.5228547326799502</c:v>
                </c:pt>
                <c:pt idx="21">
                  <c:v>6.9438866361921301</c:v>
                </c:pt>
                <c:pt idx="22">
                  <c:v>4.0241306064009796</c:v>
                </c:pt>
                <c:pt idx="23">
                  <c:v>3.3671135998755002</c:v>
                </c:pt>
                <c:pt idx="24">
                  <c:v>5.5439045122426496</c:v>
                </c:pt>
                <c:pt idx="25">
                  <c:v>7.3091212559838699</c:v>
                </c:pt>
                <c:pt idx="26">
                  <c:v>7.4586173005894798</c:v>
                </c:pt>
                <c:pt idx="27">
                  <c:v>9.5565142338132603</c:v>
                </c:pt>
                <c:pt idx="28">
                  <c:v>10.513431014547299</c:v>
                </c:pt>
                <c:pt idx="29">
                  <c:v>11.0738167247889</c:v>
                </c:pt>
                <c:pt idx="30">
                  <c:v>10.9935506529614</c:v>
                </c:pt>
                <c:pt idx="31">
                  <c:v>13.374747397122499</c:v>
                </c:pt>
                <c:pt idx="32">
                  <c:v>14.3180722564631</c:v>
                </c:pt>
                <c:pt idx="33">
                  <c:v>13.7126009086202</c:v>
                </c:pt>
                <c:pt idx="34">
                  <c:v>15.301660287033201</c:v>
                </c:pt>
                <c:pt idx="35">
                  <c:v>14.831577882106499</c:v>
                </c:pt>
                <c:pt idx="36">
                  <c:v>13.826768967746199</c:v>
                </c:pt>
                <c:pt idx="37">
                  <c:v>14.5314065997512</c:v>
                </c:pt>
                <c:pt idx="38">
                  <c:v>12.1089861049369</c:v>
                </c:pt>
                <c:pt idx="39">
                  <c:v>10.8421951054505</c:v>
                </c:pt>
                <c:pt idx="40">
                  <c:v>9.9532026275576602</c:v>
                </c:pt>
                <c:pt idx="41">
                  <c:v>6.8213992471917004</c:v>
                </c:pt>
                <c:pt idx="42">
                  <c:v>9.3099774414287104</c:v>
                </c:pt>
                <c:pt idx="43">
                  <c:v>5.8861489446877098</c:v>
                </c:pt>
                <c:pt idx="44">
                  <c:v>6.7191357484252796</c:v>
                </c:pt>
                <c:pt idx="45">
                  <c:v>8.1631459602835594</c:v>
                </c:pt>
                <c:pt idx="46">
                  <c:v>8.6138453970868003</c:v>
                </c:pt>
                <c:pt idx="47">
                  <c:v>9.99109934046961</c:v>
                </c:pt>
                <c:pt idx="48">
                  <c:v>10.2314623699442</c:v>
                </c:pt>
                <c:pt idx="49">
                  <c:v>12.8395491555774</c:v>
                </c:pt>
                <c:pt idx="50">
                  <c:v>12.7297250288177</c:v>
                </c:pt>
                <c:pt idx="51">
                  <c:v>13.0601293252953</c:v>
                </c:pt>
                <c:pt idx="52">
                  <c:v>11.3537248222716</c:v>
                </c:pt>
                <c:pt idx="53">
                  <c:v>11.7290422972928</c:v>
                </c:pt>
                <c:pt idx="54">
                  <c:v>13.8318730323185</c:v>
                </c:pt>
                <c:pt idx="55">
                  <c:v>13.850409059659301</c:v>
                </c:pt>
                <c:pt idx="56">
                  <c:v>13.078028786041401</c:v>
                </c:pt>
                <c:pt idx="57">
                  <c:v>11.102868706152201</c:v>
                </c:pt>
                <c:pt idx="58">
                  <c:v>10.778757353371599</c:v>
                </c:pt>
                <c:pt idx="59">
                  <c:v>11.923144954289899</c:v>
                </c:pt>
                <c:pt idx="60">
                  <c:v>11.825944696912901</c:v>
                </c:pt>
                <c:pt idx="61">
                  <c:v>12.8457257250165</c:v>
                </c:pt>
                <c:pt idx="62">
                  <c:v>12.8457257250165</c:v>
                </c:pt>
                <c:pt idx="63">
                  <c:v>10.787640849758199</c:v>
                </c:pt>
                <c:pt idx="64">
                  <c:v>10.878985047495799</c:v>
                </c:pt>
                <c:pt idx="65">
                  <c:v>12.5187733459068</c:v>
                </c:pt>
                <c:pt idx="66">
                  <c:v>12.084301453226001</c:v>
                </c:pt>
                <c:pt idx="67">
                  <c:v>10.7971697458972</c:v>
                </c:pt>
                <c:pt idx="68">
                  <c:v>11.204053659747601</c:v>
                </c:pt>
                <c:pt idx="69">
                  <c:v>11.6056866569521</c:v>
                </c:pt>
                <c:pt idx="70">
                  <c:v>10.4700595784887</c:v>
                </c:pt>
                <c:pt idx="71">
                  <c:v>10.595650713776299</c:v>
                </c:pt>
                <c:pt idx="72">
                  <c:v>11.596438281139401</c:v>
                </c:pt>
                <c:pt idx="73">
                  <c:v>11.941016706112199</c:v>
                </c:pt>
                <c:pt idx="74">
                  <c:v>13.035943724710901</c:v>
                </c:pt>
                <c:pt idx="75">
                  <c:v>12.833012759201701</c:v>
                </c:pt>
                <c:pt idx="76">
                  <c:v>12.663942488535501</c:v>
                </c:pt>
                <c:pt idx="77">
                  <c:v>11.2865118275376</c:v>
                </c:pt>
                <c:pt idx="78">
                  <c:v>11.5964155337183</c:v>
                </c:pt>
                <c:pt idx="79">
                  <c:v>12.735509933515999</c:v>
                </c:pt>
                <c:pt idx="80">
                  <c:v>12.801144216624699</c:v>
                </c:pt>
                <c:pt idx="81">
                  <c:v>13.216913554268499</c:v>
                </c:pt>
                <c:pt idx="82">
                  <c:v>13.4631077729782</c:v>
                </c:pt>
                <c:pt idx="83">
                  <c:v>13.4631077729782</c:v>
                </c:pt>
                <c:pt idx="84">
                  <c:v>13.8242449565154</c:v>
                </c:pt>
                <c:pt idx="85">
                  <c:v>14.0407288047662</c:v>
                </c:pt>
                <c:pt idx="86">
                  <c:v>13.985603435578</c:v>
                </c:pt>
                <c:pt idx="87">
                  <c:v>12.799769304823201</c:v>
                </c:pt>
                <c:pt idx="88">
                  <c:v>12.799769304823201</c:v>
                </c:pt>
                <c:pt idx="89">
                  <c:v>14.283724056789801</c:v>
                </c:pt>
                <c:pt idx="90">
                  <c:v>14.7499464079678</c:v>
                </c:pt>
                <c:pt idx="91">
                  <c:v>14.811244163915299</c:v>
                </c:pt>
                <c:pt idx="92">
                  <c:v>15.4173872058252</c:v>
                </c:pt>
                <c:pt idx="93">
                  <c:v>16.095352462284001</c:v>
                </c:pt>
                <c:pt idx="94">
                  <c:v>16.463813566133599</c:v>
                </c:pt>
                <c:pt idx="95">
                  <c:v>15.9169632462091</c:v>
                </c:pt>
                <c:pt idx="96">
                  <c:v>16.8975112531432</c:v>
                </c:pt>
                <c:pt idx="97">
                  <c:v>17.0744666090587</c:v>
                </c:pt>
                <c:pt idx="98">
                  <c:v>15.9959966408965</c:v>
                </c:pt>
                <c:pt idx="99">
                  <c:v>15.9959966408965</c:v>
                </c:pt>
                <c:pt idx="100">
                  <c:v>17.183862983024898</c:v>
                </c:pt>
                <c:pt idx="101">
                  <c:v>15.8651247972397</c:v>
                </c:pt>
                <c:pt idx="102">
                  <c:v>14.3285244614236</c:v>
                </c:pt>
                <c:pt idx="103">
                  <c:v>12.6170684289328</c:v>
                </c:pt>
                <c:pt idx="104">
                  <c:v>13.526980943233999</c:v>
                </c:pt>
                <c:pt idx="105">
                  <c:v>13.615286459240901</c:v>
                </c:pt>
                <c:pt idx="106">
                  <c:v>13.5956252140328</c:v>
                </c:pt>
                <c:pt idx="107">
                  <c:v>12.1116328843859</c:v>
                </c:pt>
                <c:pt idx="108">
                  <c:v>11.009327611979201</c:v>
                </c:pt>
                <c:pt idx="109">
                  <c:v>12.9820709130911</c:v>
                </c:pt>
                <c:pt idx="110">
                  <c:v>14.4859825402445</c:v>
                </c:pt>
                <c:pt idx="111">
                  <c:v>13.9163069442971</c:v>
                </c:pt>
                <c:pt idx="112">
                  <c:v>10.6480769291474</c:v>
                </c:pt>
                <c:pt idx="113">
                  <c:v>10.290497919022799</c:v>
                </c:pt>
                <c:pt idx="114">
                  <c:v>9.5021171233720505</c:v>
                </c:pt>
                <c:pt idx="115">
                  <c:v>11.0244000677319</c:v>
                </c:pt>
                <c:pt idx="116">
                  <c:v>10.6487635394297</c:v>
                </c:pt>
                <c:pt idx="117">
                  <c:v>11.890366232717</c:v>
                </c:pt>
                <c:pt idx="118">
                  <c:v>11.534668554102099</c:v>
                </c:pt>
                <c:pt idx="119">
                  <c:v>11.534668554102099</c:v>
                </c:pt>
                <c:pt idx="120">
                  <c:v>13.2473685113366</c:v>
                </c:pt>
                <c:pt idx="121">
                  <c:v>14.0871670335373</c:v>
                </c:pt>
                <c:pt idx="122">
                  <c:v>14.936611136139801</c:v>
                </c:pt>
                <c:pt idx="123">
                  <c:v>15.380465446050399</c:v>
                </c:pt>
                <c:pt idx="124">
                  <c:v>15.361665536534201</c:v>
                </c:pt>
                <c:pt idx="125">
                  <c:v>14.3977381371202</c:v>
                </c:pt>
                <c:pt idx="126">
                  <c:v>15.2499990077609</c:v>
                </c:pt>
                <c:pt idx="127">
                  <c:v>15.189582620934001</c:v>
                </c:pt>
                <c:pt idx="128">
                  <c:v>15.101835551196601</c:v>
                </c:pt>
                <c:pt idx="129">
                  <c:v>16.212892843368898</c:v>
                </c:pt>
                <c:pt idx="130">
                  <c:v>16.503100587500199</c:v>
                </c:pt>
                <c:pt idx="131">
                  <c:v>16.475973800772501</c:v>
                </c:pt>
                <c:pt idx="132">
                  <c:v>16.700585751980199</c:v>
                </c:pt>
                <c:pt idx="133">
                  <c:v>17.9904657296787</c:v>
                </c:pt>
                <c:pt idx="134">
                  <c:v>17.906556557855399</c:v>
                </c:pt>
                <c:pt idx="135">
                  <c:v>18.1560912133633</c:v>
                </c:pt>
                <c:pt idx="136">
                  <c:v>18.660279190224799</c:v>
                </c:pt>
                <c:pt idx="137">
                  <c:v>19.0797264274021</c:v>
                </c:pt>
                <c:pt idx="138">
                  <c:v>18.915403686705499</c:v>
                </c:pt>
                <c:pt idx="139">
                  <c:v>19.451282389141301</c:v>
                </c:pt>
                <c:pt idx="140">
                  <c:v>20.210046694849801</c:v>
                </c:pt>
                <c:pt idx="141">
                  <c:v>20.8714200814211</c:v>
                </c:pt>
                <c:pt idx="142">
                  <c:v>21.4857794051476</c:v>
                </c:pt>
                <c:pt idx="143">
                  <c:v>20.694624100930401</c:v>
                </c:pt>
                <c:pt idx="144">
                  <c:v>21.4096384231547</c:v>
                </c:pt>
                <c:pt idx="145">
                  <c:v>21.7852795076845</c:v>
                </c:pt>
                <c:pt idx="146">
                  <c:v>20.815837011879299</c:v>
                </c:pt>
                <c:pt idx="147">
                  <c:v>20.601619182993399</c:v>
                </c:pt>
                <c:pt idx="148">
                  <c:v>20.752898415747101</c:v>
                </c:pt>
                <c:pt idx="149">
                  <c:v>21.5564672574714</c:v>
                </c:pt>
                <c:pt idx="150">
                  <c:v>21.964613680467</c:v>
                </c:pt>
                <c:pt idx="151">
                  <c:v>21.362362957870701</c:v>
                </c:pt>
                <c:pt idx="152">
                  <c:v>22.051401454432799</c:v>
                </c:pt>
                <c:pt idx="153">
                  <c:v>22.051401454432799</c:v>
                </c:pt>
                <c:pt idx="154">
                  <c:v>23.005975208570199</c:v>
                </c:pt>
                <c:pt idx="155">
                  <c:v>22.701009536567799</c:v>
                </c:pt>
                <c:pt idx="156">
                  <c:v>22.147253472504499</c:v>
                </c:pt>
                <c:pt idx="157">
                  <c:v>22.603216212868499</c:v>
                </c:pt>
                <c:pt idx="158">
                  <c:v>23.558357839979799</c:v>
                </c:pt>
                <c:pt idx="159">
                  <c:v>23.614822603055298</c:v>
                </c:pt>
                <c:pt idx="160">
                  <c:v>23.693672127775599</c:v>
                </c:pt>
                <c:pt idx="161">
                  <c:v>24.167872569761698</c:v>
                </c:pt>
                <c:pt idx="162">
                  <c:v>24.3013649375456</c:v>
                </c:pt>
                <c:pt idx="163">
                  <c:v>22.982523512025999</c:v>
                </c:pt>
                <c:pt idx="164">
                  <c:v>23.489813885663398</c:v>
                </c:pt>
                <c:pt idx="165">
                  <c:v>24.7331431678233</c:v>
                </c:pt>
                <c:pt idx="166">
                  <c:v>25.087060258793599</c:v>
                </c:pt>
                <c:pt idx="167">
                  <c:v>26.0154174027736</c:v>
                </c:pt>
                <c:pt idx="168">
                  <c:v>26.649267286661502</c:v>
                </c:pt>
                <c:pt idx="169">
                  <c:v>26.322712859457699</c:v>
                </c:pt>
                <c:pt idx="170">
                  <c:v>23.780520529814002</c:v>
                </c:pt>
                <c:pt idx="171">
                  <c:v>23.784624249214801</c:v>
                </c:pt>
                <c:pt idx="172">
                  <c:v>25.740984536785898</c:v>
                </c:pt>
                <c:pt idx="173">
                  <c:v>23.646200316175101</c:v>
                </c:pt>
                <c:pt idx="174">
                  <c:v>25.277509004319199</c:v>
                </c:pt>
                <c:pt idx="175">
                  <c:v>22.4788272408829</c:v>
                </c:pt>
                <c:pt idx="176">
                  <c:v>21.950257071701401</c:v>
                </c:pt>
                <c:pt idx="177">
                  <c:v>18.615338702135698</c:v>
                </c:pt>
                <c:pt idx="178">
                  <c:v>16.1670807236213</c:v>
                </c:pt>
                <c:pt idx="179">
                  <c:v>21.479518682484802</c:v>
                </c:pt>
                <c:pt idx="180">
                  <c:v>21.039086729514</c:v>
                </c:pt>
                <c:pt idx="181">
                  <c:v>22.798209754791401</c:v>
                </c:pt>
                <c:pt idx="182">
                  <c:v>21.172375357108301</c:v>
                </c:pt>
                <c:pt idx="183">
                  <c:v>19.103814943936701</c:v>
                </c:pt>
                <c:pt idx="184">
                  <c:v>19.536329688256998</c:v>
                </c:pt>
                <c:pt idx="185">
                  <c:v>18.292888007984502</c:v>
                </c:pt>
                <c:pt idx="186">
                  <c:v>17.203086356482601</c:v>
                </c:pt>
                <c:pt idx="187">
                  <c:v>13.040669824221499</c:v>
                </c:pt>
                <c:pt idx="188">
                  <c:v>14.7543417540394</c:v>
                </c:pt>
                <c:pt idx="189">
                  <c:v>13.571153396770301</c:v>
                </c:pt>
                <c:pt idx="190">
                  <c:v>13.7768687953232</c:v>
                </c:pt>
                <c:pt idx="191">
                  <c:v>13.066604859793999</c:v>
                </c:pt>
                <c:pt idx="192">
                  <c:v>15.6742999104984</c:v>
                </c:pt>
                <c:pt idx="193">
                  <c:v>14.4414376304237</c:v>
                </c:pt>
                <c:pt idx="194">
                  <c:v>14.4414376304237</c:v>
                </c:pt>
                <c:pt idx="195">
                  <c:v>12.5861906293642</c:v>
                </c:pt>
                <c:pt idx="196">
                  <c:v>15.442097657515101</c:v>
                </c:pt>
                <c:pt idx="197">
                  <c:v>15.8298435577017</c:v>
                </c:pt>
                <c:pt idx="198">
                  <c:v>11.729942735401901</c:v>
                </c:pt>
                <c:pt idx="199">
                  <c:v>9.7820659163358794</c:v>
                </c:pt>
                <c:pt idx="200">
                  <c:v>10.7138566208139</c:v>
                </c:pt>
                <c:pt idx="201">
                  <c:v>10.5049956017524</c:v>
                </c:pt>
                <c:pt idx="202">
                  <c:v>13.577509793461401</c:v>
                </c:pt>
                <c:pt idx="203">
                  <c:v>14.137708112196</c:v>
                </c:pt>
                <c:pt idx="204">
                  <c:v>14.3343189603412</c:v>
                </c:pt>
                <c:pt idx="205">
                  <c:v>16.7769925274341</c:v>
                </c:pt>
                <c:pt idx="206">
                  <c:v>16.608185711296599</c:v>
                </c:pt>
                <c:pt idx="207">
                  <c:v>16.618995168668601</c:v>
                </c:pt>
                <c:pt idx="208">
                  <c:v>16.780187204979701</c:v>
                </c:pt>
                <c:pt idx="209">
                  <c:v>16.2406191775191</c:v>
                </c:pt>
                <c:pt idx="210">
                  <c:v>14.0573917174261</c:v>
                </c:pt>
                <c:pt idx="211">
                  <c:v>13.7415833825041</c:v>
                </c:pt>
                <c:pt idx="212">
                  <c:v>11.5265942027214</c:v>
                </c:pt>
                <c:pt idx="213">
                  <c:v>11.3966394128652</c:v>
                </c:pt>
                <c:pt idx="214">
                  <c:v>11.8704951061972</c:v>
                </c:pt>
                <c:pt idx="215">
                  <c:v>8.6803613970729696</c:v>
                </c:pt>
                <c:pt idx="216">
                  <c:v>7.9201098681778701</c:v>
                </c:pt>
                <c:pt idx="217">
                  <c:v>8.0556628963727395</c:v>
                </c:pt>
                <c:pt idx="218">
                  <c:v>7.5652994828803504</c:v>
                </c:pt>
                <c:pt idx="219">
                  <c:v>7.5652994828803504</c:v>
                </c:pt>
                <c:pt idx="220">
                  <c:v>7.4747982499692602</c:v>
                </c:pt>
                <c:pt idx="221">
                  <c:v>10.365732342689199</c:v>
                </c:pt>
                <c:pt idx="222">
                  <c:v>11.3409934538149</c:v>
                </c:pt>
                <c:pt idx="223">
                  <c:v>11.8508854329611</c:v>
                </c:pt>
                <c:pt idx="224">
                  <c:v>12.080819110202899</c:v>
                </c:pt>
                <c:pt idx="225">
                  <c:v>13.6677061897211</c:v>
                </c:pt>
                <c:pt idx="226">
                  <c:v>14.0920954011521</c:v>
                </c:pt>
                <c:pt idx="227">
                  <c:v>14.4030937599469</c:v>
                </c:pt>
                <c:pt idx="228">
                  <c:v>11.436141485165599</c:v>
                </c:pt>
                <c:pt idx="229">
                  <c:v>11.6562226086468</c:v>
                </c:pt>
                <c:pt idx="230">
                  <c:v>13.243806690224901</c:v>
                </c:pt>
                <c:pt idx="231">
                  <c:v>11.623823861007599</c:v>
                </c:pt>
                <c:pt idx="232">
                  <c:v>13.312461085068101</c:v>
                </c:pt>
                <c:pt idx="233">
                  <c:v>14.6114906705827</c:v>
                </c:pt>
                <c:pt idx="234">
                  <c:v>15.5503025432852</c:v>
                </c:pt>
                <c:pt idx="235">
                  <c:v>14.6834853211192</c:v>
                </c:pt>
                <c:pt idx="236">
                  <c:v>14.501236064914799</c:v>
                </c:pt>
                <c:pt idx="237">
                  <c:v>14.0889297973726</c:v>
                </c:pt>
                <c:pt idx="238">
                  <c:v>14.495177847751799</c:v>
                </c:pt>
                <c:pt idx="239">
                  <c:v>16.702004677739499</c:v>
                </c:pt>
                <c:pt idx="240">
                  <c:v>16.112002087867399</c:v>
                </c:pt>
                <c:pt idx="241">
                  <c:v>17.140132417388799</c:v>
                </c:pt>
                <c:pt idx="242">
                  <c:v>17.439233936466401</c:v>
                </c:pt>
                <c:pt idx="243">
                  <c:v>17.2383645966659</c:v>
                </c:pt>
                <c:pt idx="244">
                  <c:v>17.780404056936</c:v>
                </c:pt>
                <c:pt idx="245">
                  <c:v>16.962641169832199</c:v>
                </c:pt>
                <c:pt idx="246">
                  <c:v>13.6190716947642</c:v>
                </c:pt>
                <c:pt idx="247">
                  <c:v>13.0895713973136</c:v>
                </c:pt>
                <c:pt idx="248">
                  <c:v>12.5434800586943</c:v>
                </c:pt>
                <c:pt idx="249">
                  <c:v>12.4939081930003</c:v>
                </c:pt>
                <c:pt idx="250">
                  <c:v>14.349935670687801</c:v>
                </c:pt>
                <c:pt idx="251">
                  <c:v>14.5398837650482</c:v>
                </c:pt>
                <c:pt idx="252">
                  <c:v>12.5061948056607</c:v>
                </c:pt>
                <c:pt idx="253">
                  <c:v>12.1947179668645</c:v>
                </c:pt>
                <c:pt idx="254">
                  <c:v>11.9274828041573</c:v>
                </c:pt>
                <c:pt idx="255">
                  <c:v>9.56163602532955</c:v>
                </c:pt>
                <c:pt idx="256">
                  <c:v>9.9031177679508708</c:v>
                </c:pt>
                <c:pt idx="257">
                  <c:v>9.4508078634908994</c:v>
                </c:pt>
                <c:pt idx="258">
                  <c:v>11.091868143310201</c:v>
                </c:pt>
                <c:pt idx="259">
                  <c:v>9.5951234553328497</c:v>
                </c:pt>
                <c:pt idx="260">
                  <c:v>8.7229385899769891</c:v>
                </c:pt>
                <c:pt idx="261">
                  <c:v>12.1910155792357</c:v>
                </c:pt>
                <c:pt idx="262">
                  <c:v>13.317386326220401</c:v>
                </c:pt>
                <c:pt idx="263">
                  <c:v>14.5948153875492</c:v>
                </c:pt>
                <c:pt idx="264">
                  <c:v>14.5948153875492</c:v>
                </c:pt>
                <c:pt idx="265">
                  <c:v>13.709196544987</c:v>
                </c:pt>
                <c:pt idx="266">
                  <c:v>14.136936266682</c:v>
                </c:pt>
                <c:pt idx="267">
                  <c:v>14.3799872656744</c:v>
                </c:pt>
                <c:pt idx="268">
                  <c:v>15.2621777595475</c:v>
                </c:pt>
                <c:pt idx="269">
                  <c:v>16.4065381911118</c:v>
                </c:pt>
                <c:pt idx="270">
                  <c:v>16.6922942536889</c:v>
                </c:pt>
                <c:pt idx="271">
                  <c:v>17.209362864665501</c:v>
                </c:pt>
                <c:pt idx="272">
                  <c:v>17.1000325960248</c:v>
                </c:pt>
                <c:pt idx="273">
                  <c:v>17.7058508551195</c:v>
                </c:pt>
                <c:pt idx="274">
                  <c:v>19.133250947565799</c:v>
                </c:pt>
                <c:pt idx="275">
                  <c:v>18.777221251664901</c:v>
                </c:pt>
                <c:pt idx="276">
                  <c:v>18.199462070898999</c:v>
                </c:pt>
                <c:pt idx="277">
                  <c:v>17.140283138254901</c:v>
                </c:pt>
                <c:pt idx="278">
                  <c:v>19.869043294309201</c:v>
                </c:pt>
                <c:pt idx="279">
                  <c:v>18.613388862804499</c:v>
                </c:pt>
                <c:pt idx="280">
                  <c:v>19.2031423345069</c:v>
                </c:pt>
                <c:pt idx="281">
                  <c:v>18.722900753796001</c:v>
                </c:pt>
                <c:pt idx="282">
                  <c:v>18.332050152685699</c:v>
                </c:pt>
                <c:pt idx="283">
                  <c:v>18.3227921451432</c:v>
                </c:pt>
                <c:pt idx="284">
                  <c:v>17.340977998405499</c:v>
                </c:pt>
                <c:pt idx="285">
                  <c:v>19.622730885927702</c:v>
                </c:pt>
                <c:pt idx="286">
                  <c:v>19.960129040650902</c:v>
                </c:pt>
                <c:pt idx="287">
                  <c:v>19.598720789535101</c:v>
                </c:pt>
                <c:pt idx="288">
                  <c:v>20.336405466865902</c:v>
                </c:pt>
                <c:pt idx="289">
                  <c:v>20.255889509941198</c:v>
                </c:pt>
                <c:pt idx="290">
                  <c:v>20.404281111647599</c:v>
                </c:pt>
                <c:pt idx="291">
                  <c:v>21.8478515096111</c:v>
                </c:pt>
                <c:pt idx="292">
                  <c:v>21.359504762818901</c:v>
                </c:pt>
                <c:pt idx="293">
                  <c:v>21.940222254383201</c:v>
                </c:pt>
                <c:pt idx="294">
                  <c:v>22.413481521794399</c:v>
                </c:pt>
                <c:pt idx="295">
                  <c:v>20.573553377075701</c:v>
                </c:pt>
                <c:pt idx="296">
                  <c:v>21.891945215730001</c:v>
                </c:pt>
                <c:pt idx="297">
                  <c:v>22.994359800645402</c:v>
                </c:pt>
                <c:pt idx="298">
                  <c:v>22.897840341199199</c:v>
                </c:pt>
                <c:pt idx="299">
                  <c:v>23.492014091666402</c:v>
                </c:pt>
                <c:pt idx="300">
                  <c:v>23.856588479614199</c:v>
                </c:pt>
                <c:pt idx="301">
                  <c:v>23.649258101093601</c:v>
                </c:pt>
                <c:pt idx="302">
                  <c:v>23.660800482251702</c:v>
                </c:pt>
                <c:pt idx="303">
                  <c:v>23.838021322364799</c:v>
                </c:pt>
                <c:pt idx="304">
                  <c:v>23.792324986250001</c:v>
                </c:pt>
                <c:pt idx="305">
                  <c:v>24.650675089207901</c:v>
                </c:pt>
                <c:pt idx="306">
                  <c:v>25.085190200033502</c:v>
                </c:pt>
                <c:pt idx="307">
                  <c:v>27.2460428600874</c:v>
                </c:pt>
                <c:pt idx="308">
                  <c:v>27.414037969928099</c:v>
                </c:pt>
                <c:pt idx="309">
                  <c:v>27.1313169392864</c:v>
                </c:pt>
                <c:pt idx="310">
                  <c:v>26.236867305069001</c:v>
                </c:pt>
                <c:pt idx="311">
                  <c:v>26.625798288173801</c:v>
                </c:pt>
                <c:pt idx="312">
                  <c:v>26.362131859879099</c:v>
                </c:pt>
                <c:pt idx="313">
                  <c:v>24.750721826115399</c:v>
                </c:pt>
                <c:pt idx="314">
                  <c:v>24.640499059745899</c:v>
                </c:pt>
                <c:pt idx="315">
                  <c:v>22.853265532673401</c:v>
                </c:pt>
                <c:pt idx="316">
                  <c:v>23.133207498953901</c:v>
                </c:pt>
                <c:pt idx="317">
                  <c:v>24.672130404957599</c:v>
                </c:pt>
                <c:pt idx="318">
                  <c:v>25.268089158566401</c:v>
                </c:pt>
                <c:pt idx="319">
                  <c:v>25.111613937534699</c:v>
                </c:pt>
                <c:pt idx="320">
                  <c:v>23.6414280935088</c:v>
                </c:pt>
                <c:pt idx="321">
                  <c:v>25.480136124132802</c:v>
                </c:pt>
                <c:pt idx="322">
                  <c:v>25.480136124132802</c:v>
                </c:pt>
                <c:pt idx="323">
                  <c:v>24.291559160033</c:v>
                </c:pt>
                <c:pt idx="324">
                  <c:v>23.813650117138401</c:v>
                </c:pt>
                <c:pt idx="325">
                  <c:v>23.284431338513301</c:v>
                </c:pt>
                <c:pt idx="326">
                  <c:v>25.577402244099702</c:v>
                </c:pt>
                <c:pt idx="327">
                  <c:v>26.4503148822916</c:v>
                </c:pt>
                <c:pt idx="328">
                  <c:v>26.849912749588601</c:v>
                </c:pt>
                <c:pt idx="329">
                  <c:v>26.500292764804701</c:v>
                </c:pt>
                <c:pt idx="330">
                  <c:v>26.935871871096701</c:v>
                </c:pt>
                <c:pt idx="331">
                  <c:v>26.9458244557112</c:v>
                </c:pt>
                <c:pt idx="332">
                  <c:v>26.796974956765599</c:v>
                </c:pt>
                <c:pt idx="333">
                  <c:v>26.7938145209081</c:v>
                </c:pt>
                <c:pt idx="334">
                  <c:v>26.296509476439699</c:v>
                </c:pt>
                <c:pt idx="335">
                  <c:v>27.096177932349399</c:v>
                </c:pt>
                <c:pt idx="336">
                  <c:v>26.7566603451309</c:v>
                </c:pt>
                <c:pt idx="337">
                  <c:v>27.745980048251401</c:v>
                </c:pt>
                <c:pt idx="338">
                  <c:v>27.692726711277</c:v>
                </c:pt>
                <c:pt idx="339">
                  <c:v>27.7830479435593</c:v>
                </c:pt>
                <c:pt idx="340">
                  <c:v>28.182413669943301</c:v>
                </c:pt>
                <c:pt idx="341">
                  <c:v>28.4668124315669</c:v>
                </c:pt>
                <c:pt idx="342">
                  <c:v>28.5281028084916</c:v>
                </c:pt>
                <c:pt idx="343">
                  <c:v>28.5281028084916</c:v>
                </c:pt>
                <c:pt idx="344">
                  <c:v>28.220631009551202</c:v>
                </c:pt>
                <c:pt idx="345">
                  <c:v>28.255988853961099</c:v>
                </c:pt>
                <c:pt idx="346">
                  <c:v>28.578369145310599</c:v>
                </c:pt>
                <c:pt idx="347">
                  <c:v>28.411190453196699</c:v>
                </c:pt>
                <c:pt idx="348">
                  <c:v>28.262755796818499</c:v>
                </c:pt>
                <c:pt idx="349">
                  <c:v>28.896247210089001</c:v>
                </c:pt>
                <c:pt idx="350">
                  <c:v>28.2077831531195</c:v>
                </c:pt>
                <c:pt idx="351">
                  <c:v>28.075408205344999</c:v>
                </c:pt>
                <c:pt idx="352">
                  <c:v>28.288008664798902</c:v>
                </c:pt>
                <c:pt idx="353">
                  <c:v>28.733030100166399</c:v>
                </c:pt>
                <c:pt idx="354">
                  <c:v>28.4171967880099</c:v>
                </c:pt>
                <c:pt idx="355">
                  <c:v>29.047186379106201</c:v>
                </c:pt>
                <c:pt idx="356">
                  <c:v>30.188645173048702</c:v>
                </c:pt>
                <c:pt idx="357">
                  <c:v>30.012893878889599</c:v>
                </c:pt>
                <c:pt idx="358">
                  <c:v>30.614884786715901</c:v>
                </c:pt>
                <c:pt idx="359">
                  <c:v>30.614884786715901</c:v>
                </c:pt>
                <c:pt idx="360">
                  <c:v>31.427423961765601</c:v>
                </c:pt>
                <c:pt idx="361">
                  <c:v>30.8658767647721</c:v>
                </c:pt>
                <c:pt idx="362">
                  <c:v>30.690306193062501</c:v>
                </c:pt>
                <c:pt idx="363">
                  <c:v>30.6364259455774</c:v>
                </c:pt>
                <c:pt idx="364">
                  <c:v>31.569436119183401</c:v>
                </c:pt>
                <c:pt idx="365">
                  <c:v>31.6113166912209</c:v>
                </c:pt>
                <c:pt idx="366">
                  <c:v>31.8680256325292</c:v>
                </c:pt>
                <c:pt idx="367">
                  <c:v>32.105085094641602</c:v>
                </c:pt>
                <c:pt idx="368">
                  <c:v>29.456515215673502</c:v>
                </c:pt>
                <c:pt idx="369">
                  <c:v>30.146862410953698</c:v>
                </c:pt>
                <c:pt idx="370">
                  <c:v>31.416997003904701</c:v>
                </c:pt>
                <c:pt idx="371">
                  <c:v>30.4055625659587</c:v>
                </c:pt>
                <c:pt idx="372">
                  <c:v>30.447837788301701</c:v>
                </c:pt>
                <c:pt idx="373">
                  <c:v>31.2191307293241</c:v>
                </c:pt>
                <c:pt idx="374">
                  <c:v>32.166934697245097</c:v>
                </c:pt>
                <c:pt idx="375">
                  <c:v>33.297803788427501</c:v>
                </c:pt>
                <c:pt idx="376">
                  <c:v>33.089863718925599</c:v>
                </c:pt>
                <c:pt idx="377">
                  <c:v>33.331313531537397</c:v>
                </c:pt>
                <c:pt idx="378">
                  <c:v>33.952356740009101</c:v>
                </c:pt>
                <c:pt idx="379">
                  <c:v>33.872347854708202</c:v>
                </c:pt>
                <c:pt idx="380">
                  <c:v>33.449348140352797</c:v>
                </c:pt>
                <c:pt idx="381">
                  <c:v>34.790109032559499</c:v>
                </c:pt>
                <c:pt idx="382">
                  <c:v>35.603406950552198</c:v>
                </c:pt>
                <c:pt idx="383">
                  <c:v>36.217686932656498</c:v>
                </c:pt>
                <c:pt idx="384">
                  <c:v>36.217686932656498</c:v>
                </c:pt>
                <c:pt idx="385">
                  <c:v>33.590124776654001</c:v>
                </c:pt>
                <c:pt idx="386">
                  <c:v>32.2427122418026</c:v>
                </c:pt>
                <c:pt idx="387">
                  <c:v>32.645167132944003</c:v>
                </c:pt>
                <c:pt idx="388">
                  <c:v>33.995652746301403</c:v>
                </c:pt>
                <c:pt idx="389">
                  <c:v>34.483947176349602</c:v>
                </c:pt>
                <c:pt idx="390">
                  <c:v>32.720293962509103</c:v>
                </c:pt>
                <c:pt idx="391">
                  <c:v>33.255188170378801</c:v>
                </c:pt>
                <c:pt idx="392">
                  <c:v>35.664863110001797</c:v>
                </c:pt>
                <c:pt idx="393">
                  <c:v>34.640217600116202</c:v>
                </c:pt>
                <c:pt idx="394">
                  <c:v>33.520209270018199</c:v>
                </c:pt>
                <c:pt idx="395">
                  <c:v>34.662061994449097</c:v>
                </c:pt>
                <c:pt idx="396">
                  <c:v>35.069673481675302</c:v>
                </c:pt>
                <c:pt idx="397">
                  <c:v>33.260762877462597</c:v>
                </c:pt>
                <c:pt idx="398">
                  <c:v>34.2332068031346</c:v>
                </c:pt>
                <c:pt idx="399">
                  <c:v>33.0907813584084</c:v>
                </c:pt>
                <c:pt idx="400">
                  <c:v>31.509737146541799</c:v>
                </c:pt>
                <c:pt idx="401">
                  <c:v>29.5742938836832</c:v>
                </c:pt>
                <c:pt idx="402">
                  <c:v>30.62881853192</c:v>
                </c:pt>
                <c:pt idx="403">
                  <c:v>31.527835608268099</c:v>
                </c:pt>
                <c:pt idx="404">
                  <c:v>33.708766914107699</c:v>
                </c:pt>
                <c:pt idx="405">
                  <c:v>33.447020868019997</c:v>
                </c:pt>
                <c:pt idx="406">
                  <c:v>33.6159883545767</c:v>
                </c:pt>
                <c:pt idx="407">
                  <c:v>34.769435489180303</c:v>
                </c:pt>
                <c:pt idx="408">
                  <c:v>35.005226886385699</c:v>
                </c:pt>
                <c:pt idx="409">
                  <c:v>34.441068602824103</c:v>
                </c:pt>
                <c:pt idx="410">
                  <c:v>35.488709457135002</c:v>
                </c:pt>
                <c:pt idx="411">
                  <c:v>35.970972300315402</c:v>
                </c:pt>
                <c:pt idx="412">
                  <c:v>35.702102421736598</c:v>
                </c:pt>
                <c:pt idx="413">
                  <c:v>36.497632173652001</c:v>
                </c:pt>
                <c:pt idx="414">
                  <c:v>36.831178411623902</c:v>
                </c:pt>
                <c:pt idx="415">
                  <c:v>41.389704276773003</c:v>
                </c:pt>
                <c:pt idx="416">
                  <c:v>41.919428277561103</c:v>
                </c:pt>
                <c:pt idx="417">
                  <c:v>41.4279149855182</c:v>
                </c:pt>
                <c:pt idx="418">
                  <c:v>40.943463645400797</c:v>
                </c:pt>
                <c:pt idx="419">
                  <c:v>40.892638609246397</c:v>
                </c:pt>
                <c:pt idx="420">
                  <c:v>40.217052959313698</c:v>
                </c:pt>
                <c:pt idx="421">
                  <c:v>39.953916081439601</c:v>
                </c:pt>
                <c:pt idx="422">
                  <c:v>39.808984269357403</c:v>
                </c:pt>
                <c:pt idx="423">
                  <c:v>40.525899516461401</c:v>
                </c:pt>
                <c:pt idx="424">
                  <c:v>39.545878587164601</c:v>
                </c:pt>
                <c:pt idx="425">
                  <c:v>40.376914666116697</c:v>
                </c:pt>
                <c:pt idx="426">
                  <c:v>41.816952736512299</c:v>
                </c:pt>
                <c:pt idx="427">
                  <c:v>42.194136803927002</c:v>
                </c:pt>
                <c:pt idx="428">
                  <c:v>42.194136803927002</c:v>
                </c:pt>
                <c:pt idx="429">
                  <c:v>41.834300900525903</c:v>
                </c:pt>
                <c:pt idx="430">
                  <c:v>43.555544835191299</c:v>
                </c:pt>
                <c:pt idx="431">
                  <c:v>44.828826016445099</c:v>
                </c:pt>
                <c:pt idx="432">
                  <c:v>45.697818309906097</c:v>
                </c:pt>
                <c:pt idx="433">
                  <c:v>45.991736064839202</c:v>
                </c:pt>
                <c:pt idx="434">
                  <c:v>45.655916521048901</c:v>
                </c:pt>
                <c:pt idx="435">
                  <c:v>45.8892966366219</c:v>
                </c:pt>
                <c:pt idx="436">
                  <c:v>44.438718926497998</c:v>
                </c:pt>
                <c:pt idx="437">
                  <c:v>44.234731737491501</c:v>
                </c:pt>
                <c:pt idx="438">
                  <c:v>44.523958937343501</c:v>
                </c:pt>
                <c:pt idx="439">
                  <c:v>45.396871934376399</c:v>
                </c:pt>
                <c:pt idx="440">
                  <c:v>46.509402886077297</c:v>
                </c:pt>
                <c:pt idx="441">
                  <c:v>45.233855766206297</c:v>
                </c:pt>
                <c:pt idx="442">
                  <c:v>46.357593128342103</c:v>
                </c:pt>
                <c:pt idx="443">
                  <c:v>45.595625277643698</c:v>
                </c:pt>
                <c:pt idx="444">
                  <c:v>45.4609306684535</c:v>
                </c:pt>
                <c:pt idx="445">
                  <c:v>45.107276123766802</c:v>
                </c:pt>
                <c:pt idx="446">
                  <c:v>45.824604687682999</c:v>
                </c:pt>
                <c:pt idx="447">
                  <c:v>46.328612329418704</c:v>
                </c:pt>
                <c:pt idx="448">
                  <c:v>45.486999714925297</c:v>
                </c:pt>
                <c:pt idx="449">
                  <c:v>44.374333455391103</c:v>
                </c:pt>
                <c:pt idx="450">
                  <c:v>44.033201801890698</c:v>
                </c:pt>
                <c:pt idx="451">
                  <c:v>44.529619883167697</c:v>
                </c:pt>
                <c:pt idx="452">
                  <c:v>45.027856684851699</c:v>
                </c:pt>
                <c:pt idx="453">
                  <c:v>44.984974583685499</c:v>
                </c:pt>
                <c:pt idx="454">
                  <c:v>44.984974583685499</c:v>
                </c:pt>
                <c:pt idx="455">
                  <c:v>45.615454641704702</c:v>
                </c:pt>
                <c:pt idx="456">
                  <c:v>42.690973457982203</c:v>
                </c:pt>
                <c:pt idx="457">
                  <c:v>42.2970732404317</c:v>
                </c:pt>
                <c:pt idx="458">
                  <c:v>41.063836364124398</c:v>
                </c:pt>
                <c:pt idx="459">
                  <c:v>39.999717557952501</c:v>
                </c:pt>
                <c:pt idx="460">
                  <c:v>40.457816571285697</c:v>
                </c:pt>
                <c:pt idx="461">
                  <c:v>39.680189480469402</c:v>
                </c:pt>
                <c:pt idx="462">
                  <c:v>40.489346545455298</c:v>
                </c:pt>
                <c:pt idx="463">
                  <c:v>38.635008119997003</c:v>
                </c:pt>
                <c:pt idx="464">
                  <c:v>39.006576974410699</c:v>
                </c:pt>
                <c:pt idx="465">
                  <c:v>40.642966754533902</c:v>
                </c:pt>
                <c:pt idx="466">
                  <c:v>38.877159950549597</c:v>
                </c:pt>
                <c:pt idx="467">
                  <c:v>39.268043511265901</c:v>
                </c:pt>
                <c:pt idx="468">
                  <c:v>40.020191520162498</c:v>
                </c:pt>
                <c:pt idx="469">
                  <c:v>40.857796090663598</c:v>
                </c:pt>
                <c:pt idx="470">
                  <c:v>42.313435121239998</c:v>
                </c:pt>
                <c:pt idx="471">
                  <c:v>41.811423330703498</c:v>
                </c:pt>
                <c:pt idx="472">
                  <c:v>41.2505773567745</c:v>
                </c:pt>
                <c:pt idx="473">
                  <c:v>39.428791705080201</c:v>
                </c:pt>
                <c:pt idx="474">
                  <c:v>40.306539656021997</c:v>
                </c:pt>
                <c:pt idx="475">
                  <c:v>42.448121827098298</c:v>
                </c:pt>
                <c:pt idx="476">
                  <c:v>42.956356733298797</c:v>
                </c:pt>
                <c:pt idx="477">
                  <c:v>44.133346302541099</c:v>
                </c:pt>
                <c:pt idx="478">
                  <c:v>46.569912092147099</c:v>
                </c:pt>
                <c:pt idx="479">
                  <c:v>46.569912092147099</c:v>
                </c:pt>
                <c:pt idx="480">
                  <c:v>45.817682795661597</c:v>
                </c:pt>
                <c:pt idx="481">
                  <c:v>46.281287366442399</c:v>
                </c:pt>
                <c:pt idx="482">
                  <c:v>47.207337664472398</c:v>
                </c:pt>
                <c:pt idx="483">
                  <c:v>46.194848590375102</c:v>
                </c:pt>
                <c:pt idx="484">
                  <c:v>44.092559799050498</c:v>
                </c:pt>
                <c:pt idx="485">
                  <c:v>43.790859297320701</c:v>
                </c:pt>
                <c:pt idx="486">
                  <c:v>44.230118880789703</c:v>
                </c:pt>
                <c:pt idx="487">
                  <c:v>43.3102444690361</c:v>
                </c:pt>
                <c:pt idx="488">
                  <c:v>43.770761493215801</c:v>
                </c:pt>
                <c:pt idx="489">
                  <c:v>42.6367680039099</c:v>
                </c:pt>
                <c:pt idx="490">
                  <c:v>44.671534290829499</c:v>
                </c:pt>
                <c:pt idx="491">
                  <c:v>44.2816239169087</c:v>
                </c:pt>
                <c:pt idx="492">
                  <c:v>45.267183101455899</c:v>
                </c:pt>
                <c:pt idx="493">
                  <c:v>45.219597952097097</c:v>
                </c:pt>
                <c:pt idx="494">
                  <c:v>44.357059287772302</c:v>
                </c:pt>
                <c:pt idx="495">
                  <c:v>43.867097677612598</c:v>
                </c:pt>
                <c:pt idx="496">
                  <c:v>41.277616522268097</c:v>
                </c:pt>
                <c:pt idx="497">
                  <c:v>41.384208411466197</c:v>
                </c:pt>
                <c:pt idx="498">
                  <c:v>40.914215486559499</c:v>
                </c:pt>
                <c:pt idx="499">
                  <c:v>39.836656927344301</c:v>
                </c:pt>
                <c:pt idx="500">
                  <c:v>36.726453130878603</c:v>
                </c:pt>
                <c:pt idx="501">
                  <c:v>37.128087438942501</c:v>
                </c:pt>
                <c:pt idx="502">
                  <c:v>31.3213136971866</c:v>
                </c:pt>
                <c:pt idx="503">
                  <c:v>31.903028899053002</c:v>
                </c:pt>
                <c:pt idx="504">
                  <c:v>24.664124508295199</c:v>
                </c:pt>
                <c:pt idx="505">
                  <c:v>29.897213229570401</c:v>
                </c:pt>
                <c:pt idx="506">
                  <c:v>24.677955310347301</c:v>
                </c:pt>
                <c:pt idx="507">
                  <c:v>30.185131271191601</c:v>
                </c:pt>
                <c:pt idx="508">
                  <c:v>31.271124954761301</c:v>
                </c:pt>
                <c:pt idx="509">
                  <c:v>33.2953753371076</c:v>
                </c:pt>
                <c:pt idx="510">
                  <c:v>32.558629854763403</c:v>
                </c:pt>
                <c:pt idx="511">
                  <c:v>32.344189510074898</c:v>
                </c:pt>
                <c:pt idx="512">
                  <c:v>27.4549201800356</c:v>
                </c:pt>
                <c:pt idx="513">
                  <c:v>26.3443407705536</c:v>
                </c:pt>
                <c:pt idx="514">
                  <c:v>26.523849978441699</c:v>
                </c:pt>
                <c:pt idx="515">
                  <c:v>30.096228425368899</c:v>
                </c:pt>
                <c:pt idx="516">
                  <c:v>31.822672081154199</c:v>
                </c:pt>
                <c:pt idx="517">
                  <c:v>29.609292041947299</c:v>
                </c:pt>
                <c:pt idx="518">
                  <c:v>31.852097872489601</c:v>
                </c:pt>
                <c:pt idx="519">
                  <c:v>35.046438997356603</c:v>
                </c:pt>
                <c:pt idx="520">
                  <c:v>36.066424886095298</c:v>
                </c:pt>
                <c:pt idx="521">
                  <c:v>37.292023890903998</c:v>
                </c:pt>
                <c:pt idx="522">
                  <c:v>35.673593143035603</c:v>
                </c:pt>
                <c:pt idx="523">
                  <c:v>32.841822681944102</c:v>
                </c:pt>
                <c:pt idx="524">
                  <c:v>32.841822681944102</c:v>
                </c:pt>
                <c:pt idx="525">
                  <c:v>32.179822487298203</c:v>
                </c:pt>
                <c:pt idx="526">
                  <c:v>35.9915099747517</c:v>
                </c:pt>
                <c:pt idx="527">
                  <c:v>34.9401271911712</c:v>
                </c:pt>
                <c:pt idx="528">
                  <c:v>31.617262219850399</c:v>
                </c:pt>
                <c:pt idx="529">
                  <c:v>32.389127362530402</c:v>
                </c:pt>
                <c:pt idx="530">
                  <c:v>33.8896265389291</c:v>
                </c:pt>
                <c:pt idx="531">
                  <c:v>35.804218429819002</c:v>
                </c:pt>
                <c:pt idx="532">
                  <c:v>37.841241730120203</c:v>
                </c:pt>
                <c:pt idx="533">
                  <c:v>38.615163565293898</c:v>
                </c:pt>
                <c:pt idx="534">
                  <c:v>37.932586628035303</c:v>
                </c:pt>
                <c:pt idx="535">
                  <c:v>37.677020250073603</c:v>
                </c:pt>
                <c:pt idx="536">
                  <c:v>33.761792232491501</c:v>
                </c:pt>
                <c:pt idx="537">
                  <c:v>29.9851378222337</c:v>
                </c:pt>
                <c:pt idx="538">
                  <c:v>31.123135303693601</c:v>
                </c:pt>
                <c:pt idx="539">
                  <c:v>33.879428517318303</c:v>
                </c:pt>
                <c:pt idx="540">
                  <c:v>35.399886837702802</c:v>
                </c:pt>
                <c:pt idx="541">
                  <c:v>32.541207211177202</c:v>
                </c:pt>
                <c:pt idx="542">
                  <c:v>32.422121852636899</c:v>
                </c:pt>
                <c:pt idx="543">
                  <c:v>29.649987222643102</c:v>
                </c:pt>
                <c:pt idx="544">
                  <c:v>26.729587517771701</c:v>
                </c:pt>
                <c:pt idx="545">
                  <c:v>29.669009672138799</c:v>
                </c:pt>
                <c:pt idx="546">
                  <c:v>31.5770070419834</c:v>
                </c:pt>
                <c:pt idx="547">
                  <c:v>33.715062263015398</c:v>
                </c:pt>
                <c:pt idx="548">
                  <c:v>32.943828452991198</c:v>
                </c:pt>
                <c:pt idx="549">
                  <c:v>37.117077745553203</c:v>
                </c:pt>
                <c:pt idx="550">
                  <c:v>37.410734697065799</c:v>
                </c:pt>
                <c:pt idx="551">
                  <c:v>38.2839951075009</c:v>
                </c:pt>
                <c:pt idx="552">
                  <c:v>38.183916637489602</c:v>
                </c:pt>
                <c:pt idx="553">
                  <c:v>39.738510919357502</c:v>
                </c:pt>
                <c:pt idx="554">
                  <c:v>37.185157130074501</c:v>
                </c:pt>
                <c:pt idx="555">
                  <c:v>39.886521617416598</c:v>
                </c:pt>
                <c:pt idx="556">
                  <c:v>38.815912588187501</c:v>
                </c:pt>
                <c:pt idx="557">
                  <c:v>40.025869937462197</c:v>
                </c:pt>
                <c:pt idx="558">
                  <c:v>43.371775318683902</c:v>
                </c:pt>
                <c:pt idx="559">
                  <c:v>44.764354326132597</c:v>
                </c:pt>
                <c:pt idx="560">
                  <c:v>42.265960688406601</c:v>
                </c:pt>
                <c:pt idx="561">
                  <c:v>43.179514398126599</c:v>
                </c:pt>
                <c:pt idx="562">
                  <c:v>47.867901252140101</c:v>
                </c:pt>
                <c:pt idx="563">
                  <c:v>47.821569203606401</c:v>
                </c:pt>
                <c:pt idx="564">
                  <c:v>44.507997266650101</c:v>
                </c:pt>
                <c:pt idx="565">
                  <c:v>41.531013831803897</c:v>
                </c:pt>
                <c:pt idx="566">
                  <c:v>43.212313946918101</c:v>
                </c:pt>
                <c:pt idx="567">
                  <c:v>46.4614809439745</c:v>
                </c:pt>
                <c:pt idx="568">
                  <c:v>46.083741619345702</c:v>
                </c:pt>
                <c:pt idx="569">
                  <c:v>46.667879110953102</c:v>
                </c:pt>
                <c:pt idx="570">
                  <c:v>48.341900220108897</c:v>
                </c:pt>
                <c:pt idx="571">
                  <c:v>43.177465384614997</c:v>
                </c:pt>
                <c:pt idx="572">
                  <c:v>44.5916484144294</c:v>
                </c:pt>
                <c:pt idx="573">
                  <c:v>47.559747177943301</c:v>
                </c:pt>
                <c:pt idx="574">
                  <c:v>46.376214043054198</c:v>
                </c:pt>
                <c:pt idx="575">
                  <c:v>46.795629519996602</c:v>
                </c:pt>
                <c:pt idx="576">
                  <c:v>44.496113979127202</c:v>
                </c:pt>
                <c:pt idx="577">
                  <c:v>42.192625931136099</c:v>
                </c:pt>
                <c:pt idx="578">
                  <c:v>42.359828650475301</c:v>
                </c:pt>
                <c:pt idx="579">
                  <c:v>40.096767785432696</c:v>
                </c:pt>
                <c:pt idx="580">
                  <c:v>39.488549135773198</c:v>
                </c:pt>
                <c:pt idx="581">
                  <c:v>36.531841860153797</c:v>
                </c:pt>
                <c:pt idx="582">
                  <c:v>36.531841860153797</c:v>
                </c:pt>
                <c:pt idx="583">
                  <c:v>36.184634888793703</c:v>
                </c:pt>
                <c:pt idx="584">
                  <c:v>39.768291701075</c:v>
                </c:pt>
                <c:pt idx="585">
                  <c:v>40.251736966254597</c:v>
                </c:pt>
                <c:pt idx="586">
                  <c:v>45.380170074119697</c:v>
                </c:pt>
                <c:pt idx="587">
                  <c:v>45.071122467234801</c:v>
                </c:pt>
                <c:pt idx="588">
                  <c:v>44.835399229113001</c:v>
                </c:pt>
                <c:pt idx="589">
                  <c:v>46.336448202583199</c:v>
                </c:pt>
                <c:pt idx="590">
                  <c:v>46.588766537610802</c:v>
                </c:pt>
                <c:pt idx="591">
                  <c:v>45.982754868985403</c:v>
                </c:pt>
                <c:pt idx="592">
                  <c:v>43.5934836861666</c:v>
                </c:pt>
                <c:pt idx="593">
                  <c:v>45.906088083321002</c:v>
                </c:pt>
                <c:pt idx="594">
                  <c:v>44.223690436047498</c:v>
                </c:pt>
                <c:pt idx="595">
                  <c:v>42.808791225604601</c:v>
                </c:pt>
                <c:pt idx="596">
                  <c:v>41.333484544018198</c:v>
                </c:pt>
                <c:pt idx="597">
                  <c:v>41.799316210892101</c:v>
                </c:pt>
                <c:pt idx="598">
                  <c:v>42.425707754348203</c:v>
                </c:pt>
                <c:pt idx="599">
                  <c:v>40.870814387487201</c:v>
                </c:pt>
                <c:pt idx="600">
                  <c:v>44.9749377890085</c:v>
                </c:pt>
                <c:pt idx="601">
                  <c:v>44.881243082451199</c:v>
                </c:pt>
                <c:pt idx="602">
                  <c:v>45.399571426298003</c:v>
                </c:pt>
                <c:pt idx="603">
                  <c:v>47.140248762419397</c:v>
                </c:pt>
                <c:pt idx="604">
                  <c:v>47.140248762419397</c:v>
                </c:pt>
                <c:pt idx="605">
                  <c:v>47.467560906721097</c:v>
                </c:pt>
                <c:pt idx="606">
                  <c:v>45.6034144489239</c:v>
                </c:pt>
                <c:pt idx="607">
                  <c:v>46.976755400624199</c:v>
                </c:pt>
                <c:pt idx="608">
                  <c:v>46.099630700905898</c:v>
                </c:pt>
                <c:pt idx="609">
                  <c:v>46.099630700905898</c:v>
                </c:pt>
                <c:pt idx="610">
                  <c:v>47.895136695711003</c:v>
                </c:pt>
                <c:pt idx="611">
                  <c:v>48.533716260005797</c:v>
                </c:pt>
                <c:pt idx="612">
                  <c:v>49.325241763973096</c:v>
                </c:pt>
                <c:pt idx="613">
                  <c:v>48.6738235001324</c:v>
                </c:pt>
                <c:pt idx="614">
                  <c:v>49.204623361142403</c:v>
                </c:pt>
                <c:pt idx="615">
                  <c:v>50.784756776689299</c:v>
                </c:pt>
                <c:pt idx="616">
                  <c:v>50.922276333756201</c:v>
                </c:pt>
                <c:pt idx="617">
                  <c:v>51.369047637909397</c:v>
                </c:pt>
                <c:pt idx="618">
                  <c:v>50.348233384809603</c:v>
                </c:pt>
                <c:pt idx="619">
                  <c:v>50.348233384809603</c:v>
                </c:pt>
                <c:pt idx="620">
                  <c:v>51.093860063701598</c:v>
                </c:pt>
                <c:pt idx="621">
                  <c:v>52.835472910573301</c:v>
                </c:pt>
                <c:pt idx="622">
                  <c:v>54.273531227095397</c:v>
                </c:pt>
                <c:pt idx="623">
                  <c:v>54.668888158397699</c:v>
                </c:pt>
                <c:pt idx="624">
                  <c:v>54.710847389276701</c:v>
                </c:pt>
                <c:pt idx="625">
                  <c:v>54.8842103151568</c:v>
                </c:pt>
                <c:pt idx="626">
                  <c:v>56.061731002863198</c:v>
                </c:pt>
                <c:pt idx="627">
                  <c:v>55.135120471227197</c:v>
                </c:pt>
                <c:pt idx="628">
                  <c:v>54.752618806847003</c:v>
                </c:pt>
                <c:pt idx="629">
                  <c:v>54.614769139400799</c:v>
                </c:pt>
                <c:pt idx="630">
                  <c:v>54.259346387459097</c:v>
                </c:pt>
                <c:pt idx="631">
                  <c:v>55.592065330268198</c:v>
                </c:pt>
                <c:pt idx="632">
                  <c:v>55.659102565929103</c:v>
                </c:pt>
                <c:pt idx="633">
                  <c:v>58.5391622029857</c:v>
                </c:pt>
                <c:pt idx="634">
                  <c:v>57.779152205772803</c:v>
                </c:pt>
                <c:pt idx="635">
                  <c:v>58.045059690610998</c:v>
                </c:pt>
                <c:pt idx="636">
                  <c:v>57.934863308399102</c:v>
                </c:pt>
                <c:pt idx="637">
                  <c:v>58.640125275502903</c:v>
                </c:pt>
                <c:pt idx="638">
                  <c:v>57.678590760935897</c:v>
                </c:pt>
                <c:pt idx="639">
                  <c:v>58.497466567322398</c:v>
                </c:pt>
                <c:pt idx="640">
                  <c:v>58.424640253884498</c:v>
                </c:pt>
                <c:pt idx="641">
                  <c:v>56.669224033288899</c:v>
                </c:pt>
                <c:pt idx="642">
                  <c:v>58.625622361168801</c:v>
                </c:pt>
                <c:pt idx="643">
                  <c:v>58.881225456739102</c:v>
                </c:pt>
                <c:pt idx="644">
                  <c:v>58.881225456739102</c:v>
                </c:pt>
                <c:pt idx="645">
                  <c:v>58.461226737326697</c:v>
                </c:pt>
                <c:pt idx="646">
                  <c:v>58.2301758240027</c:v>
                </c:pt>
                <c:pt idx="647">
                  <c:v>59.232633343915502</c:v>
                </c:pt>
                <c:pt idx="648">
                  <c:v>59.075537866618397</c:v>
                </c:pt>
                <c:pt idx="649">
                  <c:v>59.401900010425102</c:v>
                </c:pt>
                <c:pt idx="650">
                  <c:v>59.552331635820003</c:v>
                </c:pt>
                <c:pt idx="651">
                  <c:v>58.914258705130301</c:v>
                </c:pt>
                <c:pt idx="652">
                  <c:v>59.908241948272199</c:v>
                </c:pt>
                <c:pt idx="653">
                  <c:v>59.220624212093597</c:v>
                </c:pt>
                <c:pt idx="654">
                  <c:v>59.173477255284901</c:v>
                </c:pt>
                <c:pt idx="655">
                  <c:v>56.494068343120396</c:v>
                </c:pt>
                <c:pt idx="656">
                  <c:v>57.657330923971102</c:v>
                </c:pt>
                <c:pt idx="657">
                  <c:v>59.202183054036503</c:v>
                </c:pt>
                <c:pt idx="658">
                  <c:v>60.163518309435702</c:v>
                </c:pt>
                <c:pt idx="659">
                  <c:v>60.377891454518704</c:v>
                </c:pt>
                <c:pt idx="660">
                  <c:v>63.009801806287598</c:v>
                </c:pt>
                <c:pt idx="661">
                  <c:v>62.2521788031734</c:v>
                </c:pt>
                <c:pt idx="662">
                  <c:v>63.828546587350601</c:v>
                </c:pt>
                <c:pt idx="663">
                  <c:v>63.796866969517602</c:v>
                </c:pt>
                <c:pt idx="664">
                  <c:v>63.742588174169697</c:v>
                </c:pt>
                <c:pt idx="665">
                  <c:v>62.904525198504899</c:v>
                </c:pt>
                <c:pt idx="666">
                  <c:v>63.101134085439803</c:v>
                </c:pt>
                <c:pt idx="667">
                  <c:v>62.104060566706003</c:v>
                </c:pt>
                <c:pt idx="668">
                  <c:v>62.517009628129998</c:v>
                </c:pt>
                <c:pt idx="669">
                  <c:v>65.006877490419299</c:v>
                </c:pt>
                <c:pt idx="670">
                  <c:v>64.629291689556993</c:v>
                </c:pt>
                <c:pt idx="671">
                  <c:v>62.939583591851701</c:v>
                </c:pt>
                <c:pt idx="672">
                  <c:v>63.107540781432299</c:v>
                </c:pt>
                <c:pt idx="673">
                  <c:v>64.123635404714506</c:v>
                </c:pt>
                <c:pt idx="674">
                  <c:v>65.266432018399698</c:v>
                </c:pt>
                <c:pt idx="675">
                  <c:v>64.606854056601406</c:v>
                </c:pt>
                <c:pt idx="676">
                  <c:v>62.988144841759002</c:v>
                </c:pt>
                <c:pt idx="677">
                  <c:v>63.690507949325998</c:v>
                </c:pt>
                <c:pt idx="678">
                  <c:v>63.690507949325998</c:v>
                </c:pt>
                <c:pt idx="679">
                  <c:v>61.790747137435297</c:v>
                </c:pt>
                <c:pt idx="680">
                  <c:v>58.498492727444201</c:v>
                </c:pt>
                <c:pt idx="681">
                  <c:v>60.291806453693098</c:v>
                </c:pt>
                <c:pt idx="682">
                  <c:v>62.504378636628999</c:v>
                </c:pt>
                <c:pt idx="683">
                  <c:v>61.2811311599039</c:v>
                </c:pt>
                <c:pt idx="684">
                  <c:v>61.7431653330801</c:v>
                </c:pt>
                <c:pt idx="685">
                  <c:v>64.028083114938894</c:v>
                </c:pt>
                <c:pt idx="686">
                  <c:v>63.395672417026297</c:v>
                </c:pt>
                <c:pt idx="687">
                  <c:v>61.599869043095502</c:v>
                </c:pt>
                <c:pt idx="688">
                  <c:v>62.763778824723303</c:v>
                </c:pt>
                <c:pt idx="689">
                  <c:v>60.788932492720697</c:v>
                </c:pt>
                <c:pt idx="690">
                  <c:v>60.818249670221</c:v>
                </c:pt>
                <c:pt idx="691">
                  <c:v>62.894582436699302</c:v>
                </c:pt>
                <c:pt idx="692">
                  <c:v>64.304538454272404</c:v>
                </c:pt>
                <c:pt idx="693">
                  <c:v>65.473808034482602</c:v>
                </c:pt>
                <c:pt idx="694">
                  <c:v>64.283569954225996</c:v>
                </c:pt>
                <c:pt idx="695">
                  <c:v>64.851247547671804</c:v>
                </c:pt>
                <c:pt idx="696">
                  <c:v>65.208961820915803</c:v>
                </c:pt>
                <c:pt idx="697">
                  <c:v>64.5474962522715</c:v>
                </c:pt>
                <c:pt idx="698">
                  <c:v>62.339509735469797</c:v>
                </c:pt>
                <c:pt idx="699">
                  <c:v>62.306199886759899</c:v>
                </c:pt>
                <c:pt idx="700">
                  <c:v>61.777451816842401</c:v>
                </c:pt>
                <c:pt idx="701">
                  <c:v>60.951853636591899</c:v>
                </c:pt>
                <c:pt idx="702">
                  <c:v>61.556460499649198</c:v>
                </c:pt>
                <c:pt idx="703">
                  <c:v>61.561395121106102</c:v>
                </c:pt>
                <c:pt idx="704">
                  <c:v>59.595221969800697</c:v>
                </c:pt>
                <c:pt idx="705">
                  <c:v>59.494764287107202</c:v>
                </c:pt>
                <c:pt idx="706">
                  <c:v>59.013340722995899</c:v>
                </c:pt>
                <c:pt idx="707">
                  <c:v>55.869447689589101</c:v>
                </c:pt>
                <c:pt idx="708">
                  <c:v>54.497886732171999</c:v>
                </c:pt>
                <c:pt idx="709">
                  <c:v>57.3101389503978</c:v>
                </c:pt>
                <c:pt idx="710">
                  <c:v>58.143181355648203</c:v>
                </c:pt>
                <c:pt idx="711">
                  <c:v>58.745718596035204</c:v>
                </c:pt>
                <c:pt idx="712">
                  <c:v>59.1988462553578</c:v>
                </c:pt>
                <c:pt idx="713">
                  <c:v>59.038490548711302</c:v>
                </c:pt>
                <c:pt idx="714">
                  <c:v>59.038490548711302</c:v>
                </c:pt>
                <c:pt idx="715">
                  <c:v>60.769927478105501</c:v>
                </c:pt>
                <c:pt idx="716">
                  <c:v>58.675638451670999</c:v>
                </c:pt>
                <c:pt idx="717">
                  <c:v>58.7041626242194</c:v>
                </c:pt>
                <c:pt idx="718">
                  <c:v>54.000701387118099</c:v>
                </c:pt>
                <c:pt idx="719">
                  <c:v>54.150091746553898</c:v>
                </c:pt>
                <c:pt idx="720">
                  <c:v>54.281944134341202</c:v>
                </c:pt>
                <c:pt idx="721">
                  <c:v>57.803182771362501</c:v>
                </c:pt>
                <c:pt idx="722">
                  <c:v>57.887628183474298</c:v>
                </c:pt>
                <c:pt idx="723">
                  <c:v>58.978939663580498</c:v>
                </c:pt>
                <c:pt idx="724">
                  <c:v>56.680640489669003</c:v>
                </c:pt>
                <c:pt idx="725">
                  <c:v>58.783592239013402</c:v>
                </c:pt>
                <c:pt idx="726">
                  <c:v>57.364998107455797</c:v>
                </c:pt>
                <c:pt idx="727">
                  <c:v>59.461624480719898</c:v>
                </c:pt>
                <c:pt idx="728">
                  <c:v>60.891468608517002</c:v>
                </c:pt>
                <c:pt idx="729">
                  <c:v>61.476468811082697</c:v>
                </c:pt>
                <c:pt idx="730">
                  <c:v>63.002489670904502</c:v>
                </c:pt>
                <c:pt idx="731">
                  <c:v>62.3651938877655</c:v>
                </c:pt>
                <c:pt idx="732">
                  <c:v>58.956795243602201</c:v>
                </c:pt>
                <c:pt idx="733">
                  <c:v>59.790705931159899</c:v>
                </c:pt>
                <c:pt idx="734">
                  <c:v>57.570103586157401</c:v>
                </c:pt>
                <c:pt idx="735">
                  <c:v>57.956704075749599</c:v>
                </c:pt>
                <c:pt idx="736">
                  <c:v>58.455330749484403</c:v>
                </c:pt>
                <c:pt idx="737">
                  <c:v>57.675952605166003</c:v>
                </c:pt>
                <c:pt idx="738">
                  <c:v>61.474415156657003</c:v>
                </c:pt>
                <c:pt idx="739">
                  <c:v>62.002320325523598</c:v>
                </c:pt>
                <c:pt idx="740">
                  <c:v>63.045515174427898</c:v>
                </c:pt>
                <c:pt idx="741">
                  <c:v>63.045515174427898</c:v>
                </c:pt>
                <c:pt idx="742">
                  <c:v>63.359266331570701</c:v>
                </c:pt>
                <c:pt idx="743">
                  <c:v>61.892133857016503</c:v>
                </c:pt>
                <c:pt idx="744">
                  <c:v>61.251402723508299</c:v>
                </c:pt>
                <c:pt idx="745">
                  <c:v>59.491871453703197</c:v>
                </c:pt>
                <c:pt idx="746">
                  <c:v>58.417571951419902</c:v>
                </c:pt>
                <c:pt idx="747">
                  <c:v>58.429463802942401</c:v>
                </c:pt>
                <c:pt idx="748">
                  <c:v>61.423141000174702</c:v>
                </c:pt>
                <c:pt idx="749">
                  <c:v>60.525983896183</c:v>
                </c:pt>
                <c:pt idx="750">
                  <c:v>61.4873179949319</c:v>
                </c:pt>
                <c:pt idx="751">
                  <c:v>63.573903880077602</c:v>
                </c:pt>
                <c:pt idx="752">
                  <c:v>63.907945541111701</c:v>
                </c:pt>
                <c:pt idx="753">
                  <c:v>61.898949212804801</c:v>
                </c:pt>
                <c:pt idx="754">
                  <c:v>60.391210037574702</c:v>
                </c:pt>
                <c:pt idx="755">
                  <c:v>59.340503983652503</c:v>
                </c:pt>
                <c:pt idx="756">
                  <c:v>58.860479978435997</c:v>
                </c:pt>
                <c:pt idx="757">
                  <c:v>60.958591954899198</c:v>
                </c:pt>
                <c:pt idx="758">
                  <c:v>63.793578985620996</c:v>
                </c:pt>
                <c:pt idx="759">
                  <c:v>63.737714092236203</c:v>
                </c:pt>
                <c:pt idx="760">
                  <c:v>63.142740785476803</c:v>
                </c:pt>
                <c:pt idx="761">
                  <c:v>61.951829073936899</c:v>
                </c:pt>
                <c:pt idx="762">
                  <c:v>61.8483111730161</c:v>
                </c:pt>
                <c:pt idx="763">
                  <c:v>64.683322983618396</c:v>
                </c:pt>
                <c:pt idx="764">
                  <c:v>64.905574933247905</c:v>
                </c:pt>
                <c:pt idx="765">
                  <c:v>65.659914883317398</c:v>
                </c:pt>
                <c:pt idx="766">
                  <c:v>65.541369504776696</c:v>
                </c:pt>
                <c:pt idx="767">
                  <c:v>64.822495254240096</c:v>
                </c:pt>
                <c:pt idx="768">
                  <c:v>65.212117108189602</c:v>
                </c:pt>
                <c:pt idx="769">
                  <c:v>65.200027167512602</c:v>
                </c:pt>
                <c:pt idx="770">
                  <c:v>64.778407468283106</c:v>
                </c:pt>
                <c:pt idx="771">
                  <c:v>65.073782413767702</c:v>
                </c:pt>
                <c:pt idx="772">
                  <c:v>65.945929748447497</c:v>
                </c:pt>
                <c:pt idx="773">
                  <c:v>66.963657212353993</c:v>
                </c:pt>
                <c:pt idx="774">
                  <c:v>66.683461746739994</c:v>
                </c:pt>
                <c:pt idx="775">
                  <c:v>66.276868079310006</c:v>
                </c:pt>
                <c:pt idx="776">
                  <c:v>66.060335171483004</c:v>
                </c:pt>
                <c:pt idx="777">
                  <c:v>64.773928776758098</c:v>
                </c:pt>
                <c:pt idx="778">
                  <c:v>65.659876062851296</c:v>
                </c:pt>
                <c:pt idx="779">
                  <c:v>64.988828886882402</c:v>
                </c:pt>
                <c:pt idx="780">
                  <c:v>64.551091443493803</c:v>
                </c:pt>
                <c:pt idx="781">
                  <c:v>65.098168715632895</c:v>
                </c:pt>
                <c:pt idx="782">
                  <c:v>63.866969378360203</c:v>
                </c:pt>
                <c:pt idx="783">
                  <c:v>64.921691793258006</c:v>
                </c:pt>
                <c:pt idx="784">
                  <c:v>64.921691793258006</c:v>
                </c:pt>
                <c:pt idx="785">
                  <c:v>64.837818502010506</c:v>
                </c:pt>
                <c:pt idx="786">
                  <c:v>63.826076190077501</c:v>
                </c:pt>
                <c:pt idx="787">
                  <c:v>67.097186735602193</c:v>
                </c:pt>
                <c:pt idx="788">
                  <c:v>67.606052471233497</c:v>
                </c:pt>
                <c:pt idx="789">
                  <c:v>67.206591345299699</c:v>
                </c:pt>
                <c:pt idx="790">
                  <c:v>67.993997306916697</c:v>
                </c:pt>
                <c:pt idx="791">
                  <c:v>68.460733572250504</c:v>
                </c:pt>
                <c:pt idx="792">
                  <c:v>70.220475401074296</c:v>
                </c:pt>
                <c:pt idx="793">
                  <c:v>70.714162852602001</c:v>
                </c:pt>
                <c:pt idx="794">
                  <c:v>70.073108578420104</c:v>
                </c:pt>
                <c:pt idx="795">
                  <c:v>69.588733181478005</c:v>
                </c:pt>
                <c:pt idx="796">
                  <c:v>69.477883303024001</c:v>
                </c:pt>
                <c:pt idx="797">
                  <c:v>68.536759449017495</c:v>
                </c:pt>
                <c:pt idx="798">
                  <c:v>67.888422423648393</c:v>
                </c:pt>
                <c:pt idx="799">
                  <c:v>67.900994606034899</c:v>
                </c:pt>
                <c:pt idx="800">
                  <c:v>66.046762227744694</c:v>
                </c:pt>
                <c:pt idx="801">
                  <c:v>65.703855154453706</c:v>
                </c:pt>
                <c:pt idx="802">
                  <c:v>67.188760694571599</c:v>
                </c:pt>
                <c:pt idx="803">
                  <c:v>66.568234720871104</c:v>
                </c:pt>
                <c:pt idx="804">
                  <c:v>67.260408294084201</c:v>
                </c:pt>
                <c:pt idx="805">
                  <c:v>66.975314459208903</c:v>
                </c:pt>
                <c:pt idx="806">
                  <c:v>67.911818470365105</c:v>
                </c:pt>
                <c:pt idx="807">
                  <c:v>69.080247821378293</c:v>
                </c:pt>
                <c:pt idx="808">
                  <c:v>69.503996257259402</c:v>
                </c:pt>
                <c:pt idx="809">
                  <c:v>69.337737982061896</c:v>
                </c:pt>
                <c:pt idx="810">
                  <c:v>67.540777164294795</c:v>
                </c:pt>
                <c:pt idx="811">
                  <c:v>67.346111625422594</c:v>
                </c:pt>
                <c:pt idx="812">
                  <c:v>67.108341636024093</c:v>
                </c:pt>
                <c:pt idx="813">
                  <c:v>67.111635792340195</c:v>
                </c:pt>
                <c:pt idx="814">
                  <c:v>68.746099936675606</c:v>
                </c:pt>
                <c:pt idx="815">
                  <c:v>70.157553207645094</c:v>
                </c:pt>
                <c:pt idx="816">
                  <c:v>69.745728218803805</c:v>
                </c:pt>
                <c:pt idx="817">
                  <c:v>69.537373040940295</c:v>
                </c:pt>
                <c:pt idx="818">
                  <c:v>66.694194320894695</c:v>
                </c:pt>
                <c:pt idx="819">
                  <c:v>66.603992132951802</c:v>
                </c:pt>
                <c:pt idx="820">
                  <c:v>65.525075104610806</c:v>
                </c:pt>
                <c:pt idx="821">
                  <c:v>64.207746556187402</c:v>
                </c:pt>
                <c:pt idx="822">
                  <c:v>64.768965651537897</c:v>
                </c:pt>
                <c:pt idx="823">
                  <c:v>64.496048245085802</c:v>
                </c:pt>
                <c:pt idx="824">
                  <c:v>64.496048245085802</c:v>
                </c:pt>
                <c:pt idx="825">
                  <c:v>64.496048245085802</c:v>
                </c:pt>
                <c:pt idx="826">
                  <c:v>63.047524042857702</c:v>
                </c:pt>
                <c:pt idx="827">
                  <c:v>65.570069171849596</c:v>
                </c:pt>
                <c:pt idx="828">
                  <c:v>64.288847844395207</c:v>
                </c:pt>
                <c:pt idx="829">
                  <c:v>64.726527002078797</c:v>
                </c:pt>
                <c:pt idx="830">
                  <c:v>65.941721650033202</c:v>
                </c:pt>
                <c:pt idx="831">
                  <c:v>63.274415215575402</c:v>
                </c:pt>
                <c:pt idx="832">
                  <c:v>61.781512667140603</c:v>
                </c:pt>
                <c:pt idx="833">
                  <c:v>62.0588209785438</c:v>
                </c:pt>
                <c:pt idx="834">
                  <c:v>62.263646189328298</c:v>
                </c:pt>
                <c:pt idx="835">
                  <c:v>62.277714447404001</c:v>
                </c:pt>
                <c:pt idx="836">
                  <c:v>60.125713800817202</c:v>
                </c:pt>
                <c:pt idx="837">
                  <c:v>59.673642284527702</c:v>
                </c:pt>
                <c:pt idx="838">
                  <c:v>60.199682999774097</c:v>
                </c:pt>
                <c:pt idx="839">
                  <c:v>63.113423341194</c:v>
                </c:pt>
                <c:pt idx="840">
                  <c:v>62.6430015834801</c:v>
                </c:pt>
                <c:pt idx="841">
                  <c:v>63.050281403893202</c:v>
                </c:pt>
                <c:pt idx="842">
                  <c:v>63.050281403893202</c:v>
                </c:pt>
                <c:pt idx="843">
                  <c:v>65.098247732156494</c:v>
                </c:pt>
                <c:pt idx="844">
                  <c:v>64.460758107371305</c:v>
                </c:pt>
                <c:pt idx="845">
                  <c:v>63.953985216489102</c:v>
                </c:pt>
                <c:pt idx="846">
                  <c:v>65.479095542360596</c:v>
                </c:pt>
                <c:pt idx="847">
                  <c:v>65.830431468780404</c:v>
                </c:pt>
                <c:pt idx="848">
                  <c:v>64.763613412140401</c:v>
                </c:pt>
                <c:pt idx="849">
                  <c:v>63.530580165384201</c:v>
                </c:pt>
                <c:pt idx="850">
                  <c:v>63.243414923973297</c:v>
                </c:pt>
                <c:pt idx="851">
                  <c:v>64.106159239549399</c:v>
                </c:pt>
                <c:pt idx="852">
                  <c:v>64.383200445011099</c:v>
                </c:pt>
                <c:pt idx="853">
                  <c:v>65.149892889764899</c:v>
                </c:pt>
                <c:pt idx="854">
                  <c:v>65.227876897778899</c:v>
                </c:pt>
                <c:pt idx="855">
                  <c:v>65.6280726955587</c:v>
                </c:pt>
                <c:pt idx="856">
                  <c:v>65.344147342301596</c:v>
                </c:pt>
                <c:pt idx="857">
                  <c:v>64.846266595301302</c:v>
                </c:pt>
                <c:pt idx="858">
                  <c:v>64.601587971724996</c:v>
                </c:pt>
                <c:pt idx="859">
                  <c:v>66.541010159177702</c:v>
                </c:pt>
                <c:pt idx="860">
                  <c:v>68.517673769236495</c:v>
                </c:pt>
                <c:pt idx="861">
                  <c:v>67.612756195593605</c:v>
                </c:pt>
                <c:pt idx="862">
                  <c:v>67.680983179345901</c:v>
                </c:pt>
                <c:pt idx="863">
                  <c:v>66.267266043928402</c:v>
                </c:pt>
                <c:pt idx="864">
                  <c:v>66.130630085198803</c:v>
                </c:pt>
                <c:pt idx="865">
                  <c:v>66.130630085198803</c:v>
                </c:pt>
                <c:pt idx="866">
                  <c:v>64.880081516081106</c:v>
                </c:pt>
                <c:pt idx="867">
                  <c:v>65.250407619976301</c:v>
                </c:pt>
                <c:pt idx="868">
                  <c:v>63.684302515986602</c:v>
                </c:pt>
                <c:pt idx="869">
                  <c:v>66.753916026710996</c:v>
                </c:pt>
                <c:pt idx="870">
                  <c:v>66.753916026710996</c:v>
                </c:pt>
                <c:pt idx="871">
                  <c:v>70.159782960107293</c:v>
                </c:pt>
                <c:pt idx="872">
                  <c:v>71.130854578249696</c:v>
                </c:pt>
                <c:pt idx="873">
                  <c:v>71.948776681838496</c:v>
                </c:pt>
                <c:pt idx="874">
                  <c:v>70.783332971156995</c:v>
                </c:pt>
                <c:pt idx="875">
                  <c:v>69.667009456230502</c:v>
                </c:pt>
                <c:pt idx="876">
                  <c:v>70.557835586091002</c:v>
                </c:pt>
                <c:pt idx="877">
                  <c:v>71.850834791434394</c:v>
                </c:pt>
                <c:pt idx="878">
                  <c:v>71.470194934482606</c:v>
                </c:pt>
                <c:pt idx="879">
                  <c:v>71.581858744155795</c:v>
                </c:pt>
                <c:pt idx="880">
                  <c:v>72.348653485586098</c:v>
                </c:pt>
                <c:pt idx="881">
                  <c:v>71.966124318669202</c:v>
                </c:pt>
                <c:pt idx="882">
                  <c:v>73.587186822987803</c:v>
                </c:pt>
                <c:pt idx="883">
                  <c:v>74.0488217947495</c:v>
                </c:pt>
                <c:pt idx="884">
                  <c:v>74.0488217947495</c:v>
                </c:pt>
                <c:pt idx="885">
                  <c:v>75.182736474510307</c:v>
                </c:pt>
                <c:pt idx="886">
                  <c:v>76.163231827742194</c:v>
                </c:pt>
                <c:pt idx="887">
                  <c:v>77.073088233046903</c:v>
                </c:pt>
                <c:pt idx="888">
                  <c:v>77.578196064327102</c:v>
                </c:pt>
                <c:pt idx="889">
                  <c:v>77.326066616513202</c:v>
                </c:pt>
                <c:pt idx="890">
                  <c:v>77.669998500800105</c:v>
                </c:pt>
                <c:pt idx="891">
                  <c:v>76.9707284855713</c:v>
                </c:pt>
                <c:pt idx="892">
                  <c:v>76.937832118324593</c:v>
                </c:pt>
                <c:pt idx="893">
                  <c:v>78.1517289628908</c:v>
                </c:pt>
                <c:pt idx="894">
                  <c:v>76.534632779190304</c:v>
                </c:pt>
                <c:pt idx="895">
                  <c:v>78.192135047885202</c:v>
                </c:pt>
                <c:pt idx="896">
                  <c:v>78.199736838211095</c:v>
                </c:pt>
                <c:pt idx="897">
                  <c:v>77.922526236122394</c:v>
                </c:pt>
                <c:pt idx="898">
                  <c:v>79.020713748999</c:v>
                </c:pt>
                <c:pt idx="899">
                  <c:v>78.922239604334706</c:v>
                </c:pt>
                <c:pt idx="900">
                  <c:v>79.564284551408093</c:v>
                </c:pt>
                <c:pt idx="901">
                  <c:v>79.240518660534406</c:v>
                </c:pt>
                <c:pt idx="902">
                  <c:v>79.386322294428894</c:v>
                </c:pt>
                <c:pt idx="903">
                  <c:v>79.986281632304994</c:v>
                </c:pt>
                <c:pt idx="904">
                  <c:v>79.986281632304994</c:v>
                </c:pt>
                <c:pt idx="905">
                  <c:v>81.170260146393204</c:v>
                </c:pt>
                <c:pt idx="906">
                  <c:v>78.555780479196898</c:v>
                </c:pt>
                <c:pt idx="907">
                  <c:v>77.216483244108801</c:v>
                </c:pt>
                <c:pt idx="908">
                  <c:v>78.2791044675904</c:v>
                </c:pt>
                <c:pt idx="909">
                  <c:v>74.982973719517503</c:v>
                </c:pt>
                <c:pt idx="910">
                  <c:v>76.497889457889002</c:v>
                </c:pt>
                <c:pt idx="911">
                  <c:v>79.5967066642974</c:v>
                </c:pt>
                <c:pt idx="912">
                  <c:v>79.831537973984297</c:v>
                </c:pt>
                <c:pt idx="913">
                  <c:v>80.552478972678699</c:v>
                </c:pt>
                <c:pt idx="914">
                  <c:v>81.664766392827602</c:v>
                </c:pt>
                <c:pt idx="915">
                  <c:v>83.692177231680006</c:v>
                </c:pt>
                <c:pt idx="916">
                  <c:v>83.298369507021306</c:v>
                </c:pt>
                <c:pt idx="917">
                  <c:v>82.494697537980002</c:v>
                </c:pt>
                <c:pt idx="918">
                  <c:v>84.060939155156404</c:v>
                </c:pt>
                <c:pt idx="919">
                  <c:v>84.682067833946107</c:v>
                </c:pt>
                <c:pt idx="920">
                  <c:v>83.981783441398093</c:v>
                </c:pt>
                <c:pt idx="921">
                  <c:v>84.494713744396606</c:v>
                </c:pt>
                <c:pt idx="922">
                  <c:v>85.491163174987506</c:v>
                </c:pt>
                <c:pt idx="923">
                  <c:v>85.393464806904603</c:v>
                </c:pt>
                <c:pt idx="924">
                  <c:v>84.258088806358103</c:v>
                </c:pt>
                <c:pt idx="925">
                  <c:v>83.456285488389398</c:v>
                </c:pt>
                <c:pt idx="926">
                  <c:v>84.883707208999795</c:v>
                </c:pt>
                <c:pt idx="927">
                  <c:v>83.603977202026599</c:v>
                </c:pt>
                <c:pt idx="928">
                  <c:v>84.862048180656103</c:v>
                </c:pt>
                <c:pt idx="929">
                  <c:v>83.778961212507497</c:v>
                </c:pt>
                <c:pt idx="930">
                  <c:v>84.802026870111803</c:v>
                </c:pt>
                <c:pt idx="931">
                  <c:v>85.103782923507296</c:v>
                </c:pt>
                <c:pt idx="932">
                  <c:v>86.415623985563698</c:v>
                </c:pt>
                <c:pt idx="933">
                  <c:v>86.415623985563698</c:v>
                </c:pt>
                <c:pt idx="934">
                  <c:v>84.3631766658429</c:v>
                </c:pt>
                <c:pt idx="935">
                  <c:v>84.758097163480997</c:v>
                </c:pt>
                <c:pt idx="936">
                  <c:v>83.494691856846103</c:v>
                </c:pt>
                <c:pt idx="937">
                  <c:v>84.775016223897396</c:v>
                </c:pt>
                <c:pt idx="938">
                  <c:v>83.857318650631896</c:v>
                </c:pt>
                <c:pt idx="939">
                  <c:v>85.341836635890701</c:v>
                </c:pt>
                <c:pt idx="940">
                  <c:v>85.702759154145795</c:v>
                </c:pt>
                <c:pt idx="941">
                  <c:v>87.731727951480707</c:v>
                </c:pt>
                <c:pt idx="942">
                  <c:v>89.130713482204399</c:v>
                </c:pt>
                <c:pt idx="943">
                  <c:v>88.923314998548193</c:v>
                </c:pt>
                <c:pt idx="944">
                  <c:v>83.995514720928597</c:v>
                </c:pt>
                <c:pt idx="945">
                  <c:v>87.363341829749302</c:v>
                </c:pt>
                <c:pt idx="946">
                  <c:v>85.151818311569798</c:v>
                </c:pt>
                <c:pt idx="947">
                  <c:v>83.920513879919994</c:v>
                </c:pt>
                <c:pt idx="948">
                  <c:v>85.230604715514303</c:v>
                </c:pt>
                <c:pt idx="949">
                  <c:v>85.822323347592004</c:v>
                </c:pt>
                <c:pt idx="950">
                  <c:v>86.985762287192998</c:v>
                </c:pt>
                <c:pt idx="951">
                  <c:v>87.871903182824497</c:v>
                </c:pt>
                <c:pt idx="952">
                  <c:v>89.502750360472206</c:v>
                </c:pt>
                <c:pt idx="953">
                  <c:v>89.071023933547096</c:v>
                </c:pt>
                <c:pt idx="954">
                  <c:v>90.678824139403403</c:v>
                </c:pt>
                <c:pt idx="955">
                  <c:v>91.126416447837499</c:v>
                </c:pt>
                <c:pt idx="956">
                  <c:v>90.060352413104496</c:v>
                </c:pt>
                <c:pt idx="957">
                  <c:v>91.417059474785901</c:v>
                </c:pt>
                <c:pt idx="958">
                  <c:v>94.171213554178095</c:v>
                </c:pt>
                <c:pt idx="959">
                  <c:v>94.089914893728903</c:v>
                </c:pt>
                <c:pt idx="960">
                  <c:v>96.140892329002497</c:v>
                </c:pt>
                <c:pt idx="961">
                  <c:v>96.616485668746904</c:v>
                </c:pt>
                <c:pt idx="962">
                  <c:v>95.866434266464594</c:v>
                </c:pt>
                <c:pt idx="963">
                  <c:v>96.950789697514097</c:v>
                </c:pt>
                <c:pt idx="964">
                  <c:v>96.582501536711604</c:v>
                </c:pt>
                <c:pt idx="965">
                  <c:v>99.062496513611407</c:v>
                </c:pt>
                <c:pt idx="966">
                  <c:v>99.895878857374598</c:v>
                </c:pt>
                <c:pt idx="967">
                  <c:v>98.163794978796901</c:v>
                </c:pt>
                <c:pt idx="968">
                  <c:v>100.650144729665</c:v>
                </c:pt>
                <c:pt idx="969">
                  <c:v>100.57917999797201</c:v>
                </c:pt>
                <c:pt idx="970">
                  <c:v>101.531519865379</c:v>
                </c:pt>
                <c:pt idx="971">
                  <c:v>99.061404474866706</c:v>
                </c:pt>
                <c:pt idx="972">
                  <c:v>98.031000071540603</c:v>
                </c:pt>
                <c:pt idx="973">
                  <c:v>98.086453206619893</c:v>
                </c:pt>
                <c:pt idx="974">
                  <c:v>98.086453206619893</c:v>
                </c:pt>
                <c:pt idx="975">
                  <c:v>98.968159183807302</c:v>
                </c:pt>
                <c:pt idx="976">
                  <c:v>97.506779766500699</c:v>
                </c:pt>
                <c:pt idx="977">
                  <c:v>97.4920163545641</c:v>
                </c:pt>
                <c:pt idx="978">
                  <c:v>96.077684034165799</c:v>
                </c:pt>
                <c:pt idx="979">
                  <c:v>97.034165061735806</c:v>
                </c:pt>
                <c:pt idx="980">
                  <c:v>96.208814126123499</c:v>
                </c:pt>
                <c:pt idx="981">
                  <c:v>93.025863487744004</c:v>
                </c:pt>
                <c:pt idx="982">
                  <c:v>95.040341320744602</c:v>
                </c:pt>
                <c:pt idx="983">
                  <c:v>97.619875881683498</c:v>
                </c:pt>
                <c:pt idx="984">
                  <c:v>96.9161392979601</c:v>
                </c:pt>
                <c:pt idx="985">
                  <c:v>95.462843118922905</c:v>
                </c:pt>
                <c:pt idx="986">
                  <c:v>93.897936934020805</c:v>
                </c:pt>
                <c:pt idx="987">
                  <c:v>97.1167374002776</c:v>
                </c:pt>
                <c:pt idx="988">
                  <c:v>96.249146547312606</c:v>
                </c:pt>
                <c:pt idx="989">
                  <c:v>97.073316798344806</c:v>
                </c:pt>
                <c:pt idx="990">
                  <c:v>99.088336998779397</c:v>
                </c:pt>
                <c:pt idx="991">
                  <c:v>96.439563339592397</c:v>
                </c:pt>
                <c:pt idx="992">
                  <c:v>91.861093100608898</c:v>
                </c:pt>
                <c:pt idx="993">
                  <c:v>91.724155156801601</c:v>
                </c:pt>
                <c:pt idx="994">
                  <c:v>89.283620859314198</c:v>
                </c:pt>
                <c:pt idx="995">
                  <c:v>91.472781396059702</c:v>
                </c:pt>
                <c:pt idx="996">
                  <c:v>93.0997411432174</c:v>
                </c:pt>
                <c:pt idx="997">
                  <c:v>94.521052405511398</c:v>
                </c:pt>
                <c:pt idx="998">
                  <c:v>93.672521446993699</c:v>
                </c:pt>
                <c:pt idx="999">
                  <c:v>94.876921648135607</c:v>
                </c:pt>
                <c:pt idx="1000">
                  <c:v>94.309803668124502</c:v>
                </c:pt>
                <c:pt idx="1001">
                  <c:v>94.6098183895663</c:v>
                </c:pt>
                <c:pt idx="1002">
                  <c:v>94.6098183895663</c:v>
                </c:pt>
                <c:pt idx="1003">
                  <c:v>96.544388558098603</c:v>
                </c:pt>
                <c:pt idx="1004">
                  <c:v>97.878444845655594</c:v>
                </c:pt>
                <c:pt idx="1005">
                  <c:v>100.08013708518099</c:v>
                </c:pt>
                <c:pt idx="1006">
                  <c:v>100.347421842759</c:v>
                </c:pt>
                <c:pt idx="1007">
                  <c:v>102.524798431549</c:v>
                </c:pt>
                <c:pt idx="1008">
                  <c:v>102.759925496005</c:v>
                </c:pt>
                <c:pt idx="1009">
                  <c:v>103.249352096248</c:v>
                </c:pt>
                <c:pt idx="1010">
                  <c:v>102.553233987192</c:v>
                </c:pt>
                <c:pt idx="1011">
                  <c:v>102.675364054979</c:v>
                </c:pt>
                <c:pt idx="1012">
                  <c:v>104.049066625686</c:v>
                </c:pt>
                <c:pt idx="1013">
                  <c:v>104.043488074183</c:v>
                </c:pt>
                <c:pt idx="1014">
                  <c:v>104.243877051528</c:v>
                </c:pt>
                <c:pt idx="1015">
                  <c:v>103.635022995643</c:v>
                </c:pt>
                <c:pt idx="1016">
                  <c:v>102.758971053766</c:v>
                </c:pt>
                <c:pt idx="1017">
                  <c:v>102.736935742593</c:v>
                </c:pt>
                <c:pt idx="1018">
                  <c:v>103.013505343343</c:v>
                </c:pt>
                <c:pt idx="1019">
                  <c:v>102.37482984922001</c:v>
                </c:pt>
                <c:pt idx="1020">
                  <c:v>103.265191824479</c:v>
                </c:pt>
                <c:pt idx="1021">
                  <c:v>103.956441375011</c:v>
                </c:pt>
                <c:pt idx="1022">
                  <c:v>107.751673557698</c:v>
                </c:pt>
                <c:pt idx="1023">
                  <c:v>107.954649161083</c:v>
                </c:pt>
                <c:pt idx="1024">
                  <c:v>107.37312846656999</c:v>
                </c:pt>
                <c:pt idx="1025">
                  <c:v>105.82310978035299</c:v>
                </c:pt>
                <c:pt idx="1026">
                  <c:v>104.043186610901</c:v>
                </c:pt>
                <c:pt idx="1027">
                  <c:v>105.18572933849001</c:v>
                </c:pt>
                <c:pt idx="1028">
                  <c:v>104.86900946006</c:v>
                </c:pt>
                <c:pt idx="1029">
                  <c:v>105.097948831803</c:v>
                </c:pt>
                <c:pt idx="1030">
                  <c:v>105.79967724621299</c:v>
                </c:pt>
                <c:pt idx="1031">
                  <c:v>103.67483129392301</c:v>
                </c:pt>
                <c:pt idx="1032">
                  <c:v>101.07846669159601</c:v>
                </c:pt>
                <c:pt idx="1033">
                  <c:v>100.554689046169</c:v>
                </c:pt>
                <c:pt idx="1034">
                  <c:v>99.486426827499201</c:v>
                </c:pt>
                <c:pt idx="1035">
                  <c:v>100.903303667356</c:v>
                </c:pt>
                <c:pt idx="1036">
                  <c:v>99.201292819857898</c:v>
                </c:pt>
                <c:pt idx="1037">
                  <c:v>101.38073574153999</c:v>
                </c:pt>
                <c:pt idx="1038">
                  <c:v>101.72459530746499</c:v>
                </c:pt>
                <c:pt idx="1039">
                  <c:v>100.812157842647</c:v>
                </c:pt>
                <c:pt idx="1040">
                  <c:v>97.143346047044702</c:v>
                </c:pt>
                <c:pt idx="1041">
                  <c:v>97.6226064442086</c:v>
                </c:pt>
                <c:pt idx="1042">
                  <c:v>98.105071352924</c:v>
                </c:pt>
                <c:pt idx="1043">
                  <c:v>97.319761605515694</c:v>
                </c:pt>
                <c:pt idx="1044">
                  <c:v>97.319761605515694</c:v>
                </c:pt>
                <c:pt idx="1045">
                  <c:v>98.851563166569704</c:v>
                </c:pt>
                <c:pt idx="1046">
                  <c:v>100.584753313731</c:v>
                </c:pt>
                <c:pt idx="1047">
                  <c:v>101.026247744665</c:v>
                </c:pt>
                <c:pt idx="1048">
                  <c:v>100.368096138498</c:v>
                </c:pt>
                <c:pt idx="1049">
                  <c:v>102.27344683650399</c:v>
                </c:pt>
                <c:pt idx="1050">
                  <c:v>103.80692665492499</c:v>
                </c:pt>
                <c:pt idx="1051">
                  <c:v>105.06170203840701</c:v>
                </c:pt>
                <c:pt idx="1052">
                  <c:v>104.356818304157</c:v>
                </c:pt>
                <c:pt idx="1053">
                  <c:v>105.15279470988</c:v>
                </c:pt>
                <c:pt idx="1054">
                  <c:v>106.980406631477</c:v>
                </c:pt>
                <c:pt idx="1055">
                  <c:v>107.403550502154</c:v>
                </c:pt>
                <c:pt idx="1056">
                  <c:v>110.05460904825701</c:v>
                </c:pt>
                <c:pt idx="1057">
                  <c:v>109.677438940786</c:v>
                </c:pt>
                <c:pt idx="1058">
                  <c:v>107.582077969113</c:v>
                </c:pt>
                <c:pt idx="1059">
                  <c:v>107.029833146172</c:v>
                </c:pt>
                <c:pt idx="1060">
                  <c:v>106.712900803156</c:v>
                </c:pt>
                <c:pt idx="1061">
                  <c:v>106.065793454511</c:v>
                </c:pt>
                <c:pt idx="1062">
                  <c:v>107.203364496574</c:v>
                </c:pt>
                <c:pt idx="1063">
                  <c:v>106.323604041721</c:v>
                </c:pt>
                <c:pt idx="1064">
                  <c:v>105.35490357838999</c:v>
                </c:pt>
                <c:pt idx="1065">
                  <c:v>106.837317294448</c:v>
                </c:pt>
                <c:pt idx="1066">
                  <c:v>106.508627108786</c:v>
                </c:pt>
                <c:pt idx="1067">
                  <c:v>104.69427703176299</c:v>
                </c:pt>
                <c:pt idx="1068">
                  <c:v>106.134531634366</c:v>
                </c:pt>
                <c:pt idx="1069">
                  <c:v>103.606959276049</c:v>
                </c:pt>
                <c:pt idx="1070">
                  <c:v>101.625657473587</c:v>
                </c:pt>
                <c:pt idx="1071">
                  <c:v>101.131843042592</c:v>
                </c:pt>
                <c:pt idx="1072">
                  <c:v>105.021522000762</c:v>
                </c:pt>
                <c:pt idx="1073">
                  <c:v>105.789808958412</c:v>
                </c:pt>
                <c:pt idx="1074">
                  <c:v>106.776380704743</c:v>
                </c:pt>
                <c:pt idx="1075">
                  <c:v>104.884357677086</c:v>
                </c:pt>
                <c:pt idx="1076">
                  <c:v>106.96412770914699</c:v>
                </c:pt>
                <c:pt idx="1077">
                  <c:v>107.682074519775</c:v>
                </c:pt>
                <c:pt idx="1078">
                  <c:v>109.398226180818</c:v>
                </c:pt>
                <c:pt idx="1079">
                  <c:v>109.74427299472001</c:v>
                </c:pt>
                <c:pt idx="1080">
                  <c:v>111.764319267297</c:v>
                </c:pt>
                <c:pt idx="1081">
                  <c:v>110.67661621984</c:v>
                </c:pt>
                <c:pt idx="1082">
                  <c:v>111.887159260519</c:v>
                </c:pt>
                <c:pt idx="1083">
                  <c:v>112.13297566315001</c:v>
                </c:pt>
                <c:pt idx="1084">
                  <c:v>112.210653618929</c:v>
                </c:pt>
                <c:pt idx="1085">
                  <c:v>113.044060843308</c:v>
                </c:pt>
                <c:pt idx="1086">
                  <c:v>110.707227435951</c:v>
                </c:pt>
                <c:pt idx="1087">
                  <c:v>110.815930972301</c:v>
                </c:pt>
                <c:pt idx="1088">
                  <c:v>111.846993348457</c:v>
                </c:pt>
                <c:pt idx="1089">
                  <c:v>112.377527988899</c:v>
                </c:pt>
                <c:pt idx="1090">
                  <c:v>112.33156753486401</c:v>
                </c:pt>
                <c:pt idx="1091">
                  <c:v>113.821739773007</c:v>
                </c:pt>
                <c:pt idx="1092">
                  <c:v>110.409881492295</c:v>
                </c:pt>
                <c:pt idx="1093">
                  <c:v>112.848695201716</c:v>
                </c:pt>
                <c:pt idx="1094">
                  <c:v>113.510272760522</c:v>
                </c:pt>
                <c:pt idx="1095">
                  <c:v>113.057116524459</c:v>
                </c:pt>
                <c:pt idx="1096">
                  <c:v>115.991227206506</c:v>
                </c:pt>
                <c:pt idx="1097">
                  <c:v>117.12426513594799</c:v>
                </c:pt>
                <c:pt idx="1098">
                  <c:v>117.105300767023</c:v>
                </c:pt>
                <c:pt idx="1099">
                  <c:v>115.362487297269</c:v>
                </c:pt>
                <c:pt idx="1100">
                  <c:v>114.59533433701699</c:v>
                </c:pt>
                <c:pt idx="1101">
                  <c:v>114.182110602332</c:v>
                </c:pt>
                <c:pt idx="1102">
                  <c:v>115.66228025670701</c:v>
                </c:pt>
                <c:pt idx="1103">
                  <c:v>116.27112396301</c:v>
                </c:pt>
                <c:pt idx="1104">
                  <c:v>116.07355477352201</c:v>
                </c:pt>
                <c:pt idx="1105">
                  <c:v>117.006317144853</c:v>
                </c:pt>
                <c:pt idx="1106">
                  <c:v>116.97978545223501</c:v>
                </c:pt>
                <c:pt idx="1107">
                  <c:v>116.97978545223501</c:v>
                </c:pt>
                <c:pt idx="1108">
                  <c:v>116.758038332335</c:v>
                </c:pt>
                <c:pt idx="1109">
                  <c:v>115.877250214779</c:v>
                </c:pt>
                <c:pt idx="1110">
                  <c:v>114.876215433127</c:v>
                </c:pt>
                <c:pt idx="1111">
                  <c:v>113.71422503492199</c:v>
                </c:pt>
                <c:pt idx="1112">
                  <c:v>113.048746756998</c:v>
                </c:pt>
                <c:pt idx="1113">
                  <c:v>115.522487230501</c:v>
                </c:pt>
                <c:pt idx="1114">
                  <c:v>115.308409633902</c:v>
                </c:pt>
                <c:pt idx="1115">
                  <c:v>114.873871352675</c:v>
                </c:pt>
                <c:pt idx="1116">
                  <c:v>113.361038799768</c:v>
                </c:pt>
                <c:pt idx="1117">
                  <c:v>113.29647231115401</c:v>
                </c:pt>
                <c:pt idx="1118">
                  <c:v>113.272770883606</c:v>
                </c:pt>
                <c:pt idx="1119">
                  <c:v>115.07166557069201</c:v>
                </c:pt>
                <c:pt idx="1120">
                  <c:v>113.73170503896699</c:v>
                </c:pt>
                <c:pt idx="1121">
                  <c:v>117.72660178261501</c:v>
                </c:pt>
                <c:pt idx="1122">
                  <c:v>117.633898911553</c:v>
                </c:pt>
                <c:pt idx="1123">
                  <c:v>118.30461144665</c:v>
                </c:pt>
                <c:pt idx="1124">
                  <c:v>119.310432646264</c:v>
                </c:pt>
                <c:pt idx="1125">
                  <c:v>120.223068012393</c:v>
                </c:pt>
                <c:pt idx="1126">
                  <c:v>120.223068012393</c:v>
                </c:pt>
                <c:pt idx="1127">
                  <c:v>121.32844385132699</c:v>
                </c:pt>
                <c:pt idx="1128">
                  <c:v>121.050418431138</c:v>
                </c:pt>
                <c:pt idx="1129">
                  <c:v>121.954174917839</c:v>
                </c:pt>
                <c:pt idx="1130">
                  <c:v>122.484415013218</c:v>
                </c:pt>
                <c:pt idx="1131">
                  <c:v>122.484415013218</c:v>
                </c:pt>
                <c:pt idx="1132">
                  <c:v>120.65739771466799</c:v>
                </c:pt>
                <c:pt idx="1133">
                  <c:v>120.530617012196</c:v>
                </c:pt>
                <c:pt idx="1134">
                  <c:v>119.201668701283</c:v>
                </c:pt>
                <c:pt idx="1135">
                  <c:v>120.17849444330901</c:v>
                </c:pt>
                <c:pt idx="1136">
                  <c:v>119.41380965552899</c:v>
                </c:pt>
                <c:pt idx="1137">
                  <c:v>120.291930948162</c:v>
                </c:pt>
                <c:pt idx="1138">
                  <c:v>121.172958685899</c:v>
                </c:pt>
                <c:pt idx="1139">
                  <c:v>116.570720655925</c:v>
                </c:pt>
                <c:pt idx="1140">
                  <c:v>118.04111357669601</c:v>
                </c:pt>
                <c:pt idx="1141">
                  <c:v>118.412568889472</c:v>
                </c:pt>
                <c:pt idx="1142">
                  <c:v>117.819250548016</c:v>
                </c:pt>
                <c:pt idx="1143">
                  <c:v>117.018752246999</c:v>
                </c:pt>
                <c:pt idx="1144">
                  <c:v>117.018752246999</c:v>
                </c:pt>
                <c:pt idx="1145">
                  <c:v>116.13029511407299</c:v>
                </c:pt>
                <c:pt idx="1146">
                  <c:v>116.623856606755</c:v>
                </c:pt>
                <c:pt idx="1147">
                  <c:v>114.64747846493199</c:v>
                </c:pt>
                <c:pt idx="1148">
                  <c:v>109.811078695693</c:v>
                </c:pt>
                <c:pt idx="1149">
                  <c:v>109.102182838465</c:v>
                </c:pt>
                <c:pt idx="1150">
                  <c:v>110.667384020105</c:v>
                </c:pt>
                <c:pt idx="1151">
                  <c:v>108.606000329899</c:v>
                </c:pt>
                <c:pt idx="1152">
                  <c:v>111.31197163968299</c:v>
                </c:pt>
                <c:pt idx="1153">
                  <c:v>109.718638005144</c:v>
                </c:pt>
                <c:pt idx="1154">
                  <c:v>104.49707648368801</c:v>
                </c:pt>
                <c:pt idx="1155">
                  <c:v>106.123958110305</c:v>
                </c:pt>
                <c:pt idx="1156">
                  <c:v>106.126903999674</c:v>
                </c:pt>
                <c:pt idx="1157">
                  <c:v>110.38558577990599</c:v>
                </c:pt>
                <c:pt idx="1158">
                  <c:v>112.897163517167</c:v>
                </c:pt>
                <c:pt idx="1159">
                  <c:v>112.842768953483</c:v>
                </c:pt>
                <c:pt idx="1160">
                  <c:v>115.083507392615</c:v>
                </c:pt>
                <c:pt idx="1161">
                  <c:v>115.856308555062</c:v>
                </c:pt>
                <c:pt idx="1162">
                  <c:v>117.197727954494</c:v>
                </c:pt>
                <c:pt idx="1163">
                  <c:v>118.41215696541801</c:v>
                </c:pt>
                <c:pt idx="1164">
                  <c:v>118.41215696541801</c:v>
                </c:pt>
                <c:pt idx="1165">
                  <c:v>118.76241013916901</c:v>
                </c:pt>
                <c:pt idx="1166">
                  <c:v>117.620005898774</c:v>
                </c:pt>
                <c:pt idx="1167">
                  <c:v>118.66581531135699</c:v>
                </c:pt>
                <c:pt idx="1168">
                  <c:v>119.218639998596</c:v>
                </c:pt>
                <c:pt idx="1169">
                  <c:v>121.242659211418</c:v>
                </c:pt>
                <c:pt idx="1170">
                  <c:v>121.742886263345</c:v>
                </c:pt>
                <c:pt idx="1171">
                  <c:v>122.810483354841</c:v>
                </c:pt>
                <c:pt idx="1172">
                  <c:v>123.586974329192</c:v>
                </c:pt>
                <c:pt idx="1173">
                  <c:v>125.05071460372299</c:v>
                </c:pt>
                <c:pt idx="1174">
                  <c:v>123.08463589841</c:v>
                </c:pt>
                <c:pt idx="1175">
                  <c:v>126.251711240997</c:v>
                </c:pt>
                <c:pt idx="1176">
                  <c:v>125.73674447061801</c:v>
                </c:pt>
                <c:pt idx="1177">
                  <c:v>126.53145098839001</c:v>
                </c:pt>
                <c:pt idx="1178">
                  <c:v>127.149011310126</c:v>
                </c:pt>
                <c:pt idx="1179">
                  <c:v>126.62355368486401</c:v>
                </c:pt>
                <c:pt idx="1180">
                  <c:v>125.58045839528501</c:v>
                </c:pt>
                <c:pt idx="1181">
                  <c:v>125.444242372739</c:v>
                </c:pt>
                <c:pt idx="1182">
                  <c:v>122.87663967642899</c:v>
                </c:pt>
                <c:pt idx="1183">
                  <c:v>122.656564695182</c:v>
                </c:pt>
                <c:pt idx="1184">
                  <c:v>125.52749701929</c:v>
                </c:pt>
                <c:pt idx="1185">
                  <c:v>126.408089186995</c:v>
                </c:pt>
                <c:pt idx="1186">
                  <c:v>124.241468049205</c:v>
                </c:pt>
                <c:pt idx="1187">
                  <c:v>124.858855379697</c:v>
                </c:pt>
                <c:pt idx="1188">
                  <c:v>124.055856460564</c:v>
                </c:pt>
                <c:pt idx="1189">
                  <c:v>122.63380088458899</c:v>
                </c:pt>
                <c:pt idx="1190">
                  <c:v>122.375279409727</c:v>
                </c:pt>
                <c:pt idx="1191">
                  <c:v>120.374841713097</c:v>
                </c:pt>
                <c:pt idx="1192">
                  <c:v>120.386677667135</c:v>
                </c:pt>
                <c:pt idx="1193">
                  <c:v>122.217818380178</c:v>
                </c:pt>
                <c:pt idx="1194">
                  <c:v>123.913202943806</c:v>
                </c:pt>
                <c:pt idx="1195">
                  <c:v>125.929864912185</c:v>
                </c:pt>
                <c:pt idx="1196">
                  <c:v>126.63217919593799</c:v>
                </c:pt>
                <c:pt idx="1197">
                  <c:v>126.496262903114</c:v>
                </c:pt>
                <c:pt idx="1198">
                  <c:v>123.701894493594</c:v>
                </c:pt>
                <c:pt idx="1199">
                  <c:v>119.522888362228</c:v>
                </c:pt>
                <c:pt idx="1200">
                  <c:v>121.029913947745</c:v>
                </c:pt>
                <c:pt idx="1201">
                  <c:v>123.439762160451</c:v>
                </c:pt>
                <c:pt idx="1202">
                  <c:v>118.74918440703</c:v>
                </c:pt>
                <c:pt idx="1203">
                  <c:v>116.32917886526801</c:v>
                </c:pt>
                <c:pt idx="1204">
                  <c:v>118.001414340949</c:v>
                </c:pt>
                <c:pt idx="1205">
                  <c:v>119.070252598332</c:v>
                </c:pt>
                <c:pt idx="1206">
                  <c:v>121.848875560902</c:v>
                </c:pt>
                <c:pt idx="1207">
                  <c:v>121.716569710692</c:v>
                </c:pt>
                <c:pt idx="1208">
                  <c:v>121.716569710692</c:v>
                </c:pt>
                <c:pt idx="1209">
                  <c:v>122.370486651188</c:v>
                </c:pt>
                <c:pt idx="1210">
                  <c:v>122.970402138865</c:v>
                </c:pt>
                <c:pt idx="1211">
                  <c:v>123.433915271617</c:v>
                </c:pt>
                <c:pt idx="1212">
                  <c:v>122.999142371546</c:v>
                </c:pt>
                <c:pt idx="1213">
                  <c:v>120.506856646345</c:v>
                </c:pt>
                <c:pt idx="1214">
                  <c:v>120.00636132260099</c:v>
                </c:pt>
                <c:pt idx="1215">
                  <c:v>121.327488615368</c:v>
                </c:pt>
                <c:pt idx="1216">
                  <c:v>121.96827304429</c:v>
                </c:pt>
                <c:pt idx="1217">
                  <c:v>121.963210346588</c:v>
                </c:pt>
                <c:pt idx="1218">
                  <c:v>122.446495460161</c:v>
                </c:pt>
                <c:pt idx="1219">
                  <c:v>123.03781592275</c:v>
                </c:pt>
                <c:pt idx="1220">
                  <c:v>120.98392643384599</c:v>
                </c:pt>
                <c:pt idx="1221">
                  <c:v>121.976079632991</c:v>
                </c:pt>
                <c:pt idx="1222">
                  <c:v>122.661189367725</c:v>
                </c:pt>
                <c:pt idx="1223">
                  <c:v>122.38522384602101</c:v>
                </c:pt>
                <c:pt idx="1224">
                  <c:v>124.470039011876</c:v>
                </c:pt>
                <c:pt idx="1225">
                  <c:v>124.137040010155</c:v>
                </c:pt>
                <c:pt idx="1226">
                  <c:v>122.897542681285</c:v>
                </c:pt>
                <c:pt idx="1227">
                  <c:v>121.000092752752</c:v>
                </c:pt>
                <c:pt idx="1228">
                  <c:v>122.747926164942</c:v>
                </c:pt>
                <c:pt idx="1229">
                  <c:v>123.650700360711</c:v>
                </c:pt>
                <c:pt idx="1230">
                  <c:v>120.327556279926</c:v>
                </c:pt>
                <c:pt idx="1231">
                  <c:v>123.129861776802</c:v>
                </c:pt>
                <c:pt idx="1232">
                  <c:v>123.527503553182</c:v>
                </c:pt>
                <c:pt idx="1233">
                  <c:v>125.323385651244</c:v>
                </c:pt>
                <c:pt idx="1234">
                  <c:v>125.323385651244</c:v>
                </c:pt>
                <c:pt idx="1235">
                  <c:v>125.985011873651</c:v>
                </c:pt>
                <c:pt idx="1236">
                  <c:v>126.737033482283</c:v>
                </c:pt>
                <c:pt idx="1237">
                  <c:v>127.76666778018</c:v>
                </c:pt>
                <c:pt idx="1238">
                  <c:v>128.662660623394</c:v>
                </c:pt>
                <c:pt idx="1239">
                  <c:v>129.25017736828701</c:v>
                </c:pt>
                <c:pt idx="1240">
                  <c:v>129.01654321002499</c:v>
                </c:pt>
                <c:pt idx="1241">
                  <c:v>129.92928778606901</c:v>
                </c:pt>
                <c:pt idx="1242">
                  <c:v>130.92798253187499</c:v>
                </c:pt>
                <c:pt idx="1243">
                  <c:v>132.78825369754699</c:v>
                </c:pt>
                <c:pt idx="1244">
                  <c:v>132.99233731666601</c:v>
                </c:pt>
                <c:pt idx="1245">
                  <c:v>132.58523127971401</c:v>
                </c:pt>
                <c:pt idx="1246">
                  <c:v>131.328186390578</c:v>
                </c:pt>
                <c:pt idx="1247">
                  <c:v>128.32306091502099</c:v>
                </c:pt>
                <c:pt idx="1248">
                  <c:v>129.06750879413099</c:v>
                </c:pt>
                <c:pt idx="1249">
                  <c:v>129.123687740153</c:v>
                </c:pt>
                <c:pt idx="1250">
                  <c:v>129.53305587905601</c:v>
                </c:pt>
                <c:pt idx="1251">
                  <c:v>131.379468966367</c:v>
                </c:pt>
                <c:pt idx="1252">
                  <c:v>132.04187607611701</c:v>
                </c:pt>
                <c:pt idx="1253">
                  <c:v>132.467615602564</c:v>
                </c:pt>
                <c:pt idx="1254">
                  <c:v>132.07838162133399</c:v>
                </c:pt>
                <c:pt idx="1255">
                  <c:v>129.57487395501099</c:v>
                </c:pt>
                <c:pt idx="1256">
                  <c:v>131.18531608238499</c:v>
                </c:pt>
                <c:pt idx="1257">
                  <c:v>130.91473511326799</c:v>
                </c:pt>
                <c:pt idx="1258">
                  <c:v>131.43186987109101</c:v>
                </c:pt>
                <c:pt idx="1259">
                  <c:v>131.85736933169099</c:v>
                </c:pt>
                <c:pt idx="1260">
                  <c:v>133.42794276909399</c:v>
                </c:pt>
                <c:pt idx="1261">
                  <c:v>133.44316528843501</c:v>
                </c:pt>
                <c:pt idx="1262">
                  <c:v>135.011133126462</c:v>
                </c:pt>
                <c:pt idx="1263">
                  <c:v>135.011133126462</c:v>
                </c:pt>
                <c:pt idx="1264">
                  <c:v>133.31927325021999</c:v>
                </c:pt>
                <c:pt idx="1265">
                  <c:v>132.22854359123301</c:v>
                </c:pt>
                <c:pt idx="1266">
                  <c:v>133.77137473367301</c:v>
                </c:pt>
                <c:pt idx="1267">
                  <c:v>131.67229418248499</c:v>
                </c:pt>
                <c:pt idx="1268">
                  <c:v>131.454351944905</c:v>
                </c:pt>
                <c:pt idx="1269">
                  <c:v>132.09854833165099</c:v>
                </c:pt>
                <c:pt idx="1270">
                  <c:v>131.82764711778799</c:v>
                </c:pt>
                <c:pt idx="1271">
                  <c:v>132.584734866643</c:v>
                </c:pt>
                <c:pt idx="1272">
                  <c:v>130.23181441047501</c:v>
                </c:pt>
                <c:pt idx="1273">
                  <c:v>132.03313440144601</c:v>
                </c:pt>
                <c:pt idx="1274">
                  <c:v>130.80392899056901</c:v>
                </c:pt>
                <c:pt idx="1275">
                  <c:v>132.90406394372499</c:v>
                </c:pt>
                <c:pt idx="1276">
                  <c:v>133.44650319462599</c:v>
                </c:pt>
                <c:pt idx="1277">
                  <c:v>133.75872988984301</c:v>
                </c:pt>
                <c:pt idx="1278">
                  <c:v>132.9274174702</c:v>
                </c:pt>
                <c:pt idx="1279">
                  <c:v>132.25916661344701</c:v>
                </c:pt>
                <c:pt idx="1280">
                  <c:v>130.545016345058</c:v>
                </c:pt>
                <c:pt idx="1281">
                  <c:v>131.30810149507499</c:v>
                </c:pt>
                <c:pt idx="1282">
                  <c:v>127.344967003295</c:v>
                </c:pt>
                <c:pt idx="1283">
                  <c:v>127.595859834691</c:v>
                </c:pt>
                <c:pt idx="1284">
                  <c:v>129.98295966103001</c:v>
                </c:pt>
                <c:pt idx="1285">
                  <c:v>127.85123254490701</c:v>
                </c:pt>
                <c:pt idx="1286">
                  <c:v>127.90882789821799</c:v>
                </c:pt>
                <c:pt idx="1287">
                  <c:v>125.859361896335</c:v>
                </c:pt>
                <c:pt idx="1288">
                  <c:v>129.64263132919501</c:v>
                </c:pt>
                <c:pt idx="1289">
                  <c:v>130.921719529981</c:v>
                </c:pt>
                <c:pt idx="1290">
                  <c:v>130.48146224380201</c:v>
                </c:pt>
                <c:pt idx="1291">
                  <c:v>131.38381248741399</c:v>
                </c:pt>
                <c:pt idx="1292">
                  <c:v>132.49438105531499</c:v>
                </c:pt>
                <c:pt idx="1293">
                  <c:v>132.15157610430199</c:v>
                </c:pt>
                <c:pt idx="1294">
                  <c:v>134.93454151470399</c:v>
                </c:pt>
                <c:pt idx="1295">
                  <c:v>136.822850101489</c:v>
                </c:pt>
                <c:pt idx="1296">
                  <c:v>138.21505638415599</c:v>
                </c:pt>
                <c:pt idx="1297">
                  <c:v>138.399050725862</c:v>
                </c:pt>
                <c:pt idx="1298">
                  <c:v>139.00606816746301</c:v>
                </c:pt>
                <c:pt idx="1299">
                  <c:v>140.04266099903001</c:v>
                </c:pt>
                <c:pt idx="1300">
                  <c:v>140.19950505265399</c:v>
                </c:pt>
                <c:pt idx="1301">
                  <c:v>139.92597251010699</c:v>
                </c:pt>
                <c:pt idx="1302">
                  <c:v>139.29701467952501</c:v>
                </c:pt>
                <c:pt idx="1303">
                  <c:v>139.74509847125199</c:v>
                </c:pt>
                <c:pt idx="1304">
                  <c:v>139.74509847125199</c:v>
                </c:pt>
                <c:pt idx="1305">
                  <c:v>140.185479057512</c:v>
                </c:pt>
                <c:pt idx="1306">
                  <c:v>140.31610105769801</c:v>
                </c:pt>
                <c:pt idx="1307">
                  <c:v>140.99539673822301</c:v>
                </c:pt>
                <c:pt idx="1308">
                  <c:v>142.56244987720399</c:v>
                </c:pt>
                <c:pt idx="1309">
                  <c:v>141.46151620862099</c:v>
                </c:pt>
                <c:pt idx="1310">
                  <c:v>139.739927070883</c:v>
                </c:pt>
                <c:pt idx="1311">
                  <c:v>140.20577006529399</c:v>
                </c:pt>
                <c:pt idx="1312">
                  <c:v>140.471434927617</c:v>
                </c:pt>
                <c:pt idx="1313">
                  <c:v>139.240497347527</c:v>
                </c:pt>
                <c:pt idx="1314">
                  <c:v>139.091911786027</c:v>
                </c:pt>
                <c:pt idx="1315">
                  <c:v>140.920613360006</c:v>
                </c:pt>
                <c:pt idx="1316">
                  <c:v>140.78784562223001</c:v>
                </c:pt>
                <c:pt idx="1317">
                  <c:v>141.83813428058099</c:v>
                </c:pt>
                <c:pt idx="1318">
                  <c:v>140.831331532756</c:v>
                </c:pt>
                <c:pt idx="1319">
                  <c:v>137.93645515572899</c:v>
                </c:pt>
                <c:pt idx="1320">
                  <c:v>136.478237417586</c:v>
                </c:pt>
                <c:pt idx="1321">
                  <c:v>138.82974465979601</c:v>
                </c:pt>
                <c:pt idx="1322">
                  <c:v>135.324900395063</c:v>
                </c:pt>
                <c:pt idx="1323">
                  <c:v>138.92663407701701</c:v>
                </c:pt>
                <c:pt idx="1324">
                  <c:v>138.191053405964</c:v>
                </c:pt>
                <c:pt idx="1325">
                  <c:v>136.91967404754899</c:v>
                </c:pt>
                <c:pt idx="1326">
                  <c:v>133.629057242611</c:v>
                </c:pt>
                <c:pt idx="1327">
                  <c:v>134.13444601204199</c:v>
                </c:pt>
                <c:pt idx="1328">
                  <c:v>137.65876698501299</c:v>
                </c:pt>
                <c:pt idx="1329">
                  <c:v>136.846230891793</c:v>
                </c:pt>
                <c:pt idx="1330">
                  <c:v>132.26506224087399</c:v>
                </c:pt>
                <c:pt idx="1331">
                  <c:v>136.280377232972</c:v>
                </c:pt>
                <c:pt idx="1332">
                  <c:v>130.681610360034</c:v>
                </c:pt>
                <c:pt idx="1333">
                  <c:v>127.674691906254</c:v>
                </c:pt>
                <c:pt idx="1334">
                  <c:v>122.867036991893</c:v>
                </c:pt>
                <c:pt idx="1335">
                  <c:v>125.53178435999401</c:v>
                </c:pt>
                <c:pt idx="1336">
                  <c:v>123.282656808003</c:v>
                </c:pt>
                <c:pt idx="1337">
                  <c:v>124.77414116390101</c:v>
                </c:pt>
                <c:pt idx="1338">
                  <c:v>128.351385053006</c:v>
                </c:pt>
                <c:pt idx="1339">
                  <c:v>130.82775299965999</c:v>
                </c:pt>
                <c:pt idx="1340">
                  <c:v>136.70766877319301</c:v>
                </c:pt>
                <c:pt idx="1341">
                  <c:v>133.48474145514299</c:v>
                </c:pt>
                <c:pt idx="1342">
                  <c:v>136.58611440337299</c:v>
                </c:pt>
                <c:pt idx="1343">
                  <c:v>138.370685617682</c:v>
                </c:pt>
                <c:pt idx="1344">
                  <c:v>138.33006981529101</c:v>
                </c:pt>
                <c:pt idx="1345">
                  <c:v>141.549130485012</c:v>
                </c:pt>
                <c:pt idx="1346">
                  <c:v>140.62342050852899</c:v>
                </c:pt>
                <c:pt idx="1347">
                  <c:v>142.80372102740699</c:v>
                </c:pt>
                <c:pt idx="1348">
                  <c:v>145.34693776408301</c:v>
                </c:pt>
                <c:pt idx="1349">
                  <c:v>145.33865696995099</c:v>
                </c:pt>
                <c:pt idx="1350">
                  <c:v>143.66843491178199</c:v>
                </c:pt>
                <c:pt idx="1351">
                  <c:v>145.98869813022699</c:v>
                </c:pt>
                <c:pt idx="1352">
                  <c:v>148.518643529385</c:v>
                </c:pt>
                <c:pt idx="1353">
                  <c:v>148.22400508709501</c:v>
                </c:pt>
                <c:pt idx="1354">
                  <c:v>149.184889642836</c:v>
                </c:pt>
                <c:pt idx="1355">
                  <c:v>149.64004734334</c:v>
                </c:pt>
                <c:pt idx="1356">
                  <c:v>150.523210554586</c:v>
                </c:pt>
                <c:pt idx="1357">
                  <c:v>150.19899170881101</c:v>
                </c:pt>
                <c:pt idx="1358">
                  <c:v>150.03147209227001</c:v>
                </c:pt>
                <c:pt idx="1359">
                  <c:v>149.57679749882499</c:v>
                </c:pt>
                <c:pt idx="1360">
                  <c:v>150.98285647572601</c:v>
                </c:pt>
                <c:pt idx="1361">
                  <c:v>150.83422839583801</c:v>
                </c:pt>
                <c:pt idx="1362">
                  <c:v>151.863149712574</c:v>
                </c:pt>
                <c:pt idx="1363">
                  <c:v>154.08545523598301</c:v>
                </c:pt>
                <c:pt idx="1364">
                  <c:v>155.87497564196801</c:v>
                </c:pt>
                <c:pt idx="1365">
                  <c:v>155.917843760615</c:v>
                </c:pt>
                <c:pt idx="1366">
                  <c:v>156.31680997431499</c:v>
                </c:pt>
                <c:pt idx="1367">
                  <c:v>156.31680997431499</c:v>
                </c:pt>
                <c:pt idx="1368">
                  <c:v>156.16921755353201</c:v>
                </c:pt>
                <c:pt idx="1369">
                  <c:v>153.06206309083001</c:v>
                </c:pt>
                <c:pt idx="1370">
                  <c:v>155.03315844374299</c:v>
                </c:pt>
                <c:pt idx="1371">
                  <c:v>157.77366814304401</c:v>
                </c:pt>
                <c:pt idx="1372">
                  <c:v>156.88222636616501</c:v>
                </c:pt>
                <c:pt idx="1373">
                  <c:v>157.27908506983599</c:v>
                </c:pt>
                <c:pt idx="1374">
                  <c:v>155.17273464051101</c:v>
                </c:pt>
                <c:pt idx="1375">
                  <c:v>155.00608486008301</c:v>
                </c:pt>
                <c:pt idx="1376">
                  <c:v>151.429955157801</c:v>
                </c:pt>
                <c:pt idx="1377">
                  <c:v>153.32754373084501</c:v>
                </c:pt>
                <c:pt idx="1378">
                  <c:v>149.596016381531</c:v>
                </c:pt>
                <c:pt idx="1379">
                  <c:v>149.50402783876399</c:v>
                </c:pt>
                <c:pt idx="1380">
                  <c:v>147.07694687044</c:v>
                </c:pt>
                <c:pt idx="1381">
                  <c:v>152.21092788777699</c:v>
                </c:pt>
                <c:pt idx="1382">
                  <c:v>157.55429795992001</c:v>
                </c:pt>
                <c:pt idx="1383">
                  <c:v>157.615132468148</c:v>
                </c:pt>
                <c:pt idx="1384">
                  <c:v>159.79490765430799</c:v>
                </c:pt>
                <c:pt idx="1385">
                  <c:v>161.012361579566</c:v>
                </c:pt>
                <c:pt idx="1386">
                  <c:v>161.36031616315</c:v>
                </c:pt>
                <c:pt idx="1387">
                  <c:v>161.36031616315</c:v>
                </c:pt>
                <c:pt idx="1388">
                  <c:v>161.56533987882901</c:v>
                </c:pt>
                <c:pt idx="1389">
                  <c:v>162.12635458154901</c:v>
                </c:pt>
                <c:pt idx="1390">
                  <c:v>161.405250059</c:v>
                </c:pt>
                <c:pt idx="1391">
                  <c:v>159.328401159614</c:v>
                </c:pt>
                <c:pt idx="1392">
                  <c:v>159.328401159614</c:v>
                </c:pt>
                <c:pt idx="1393">
                  <c:v>158.682149131573</c:v>
                </c:pt>
                <c:pt idx="1394">
                  <c:v>154.190360379617</c:v>
                </c:pt>
                <c:pt idx="1395">
                  <c:v>151.802906803295</c:v>
                </c:pt>
                <c:pt idx="1396">
                  <c:v>155.37509743499899</c:v>
                </c:pt>
                <c:pt idx="1397">
                  <c:v>160.67513719662199</c:v>
                </c:pt>
                <c:pt idx="1398">
                  <c:v>157.74737840221999</c:v>
                </c:pt>
                <c:pt idx="1399">
                  <c:v>156.55044337018799</c:v>
                </c:pt>
                <c:pt idx="1400">
                  <c:v>156.449282472498</c:v>
                </c:pt>
                <c:pt idx="1401">
                  <c:v>153.987012063999</c:v>
                </c:pt>
                <c:pt idx="1402">
                  <c:v>151.440609113953</c:v>
                </c:pt>
                <c:pt idx="1403">
                  <c:v>155.203576532808</c:v>
                </c:pt>
                <c:pt idx="1404">
                  <c:v>155.203576532808</c:v>
                </c:pt>
                <c:pt idx="1405">
                  <c:v>155.21186737784899</c:v>
                </c:pt>
                <c:pt idx="1406">
                  <c:v>157.05522518728699</c:v>
                </c:pt>
                <c:pt idx="1407">
                  <c:v>163.06731263149399</c:v>
                </c:pt>
                <c:pt idx="1408">
                  <c:v>162.35155118951599</c:v>
                </c:pt>
                <c:pt idx="1409">
                  <c:v>163.23037614384799</c:v>
                </c:pt>
                <c:pt idx="1410">
                  <c:v>161.03123645687501</c:v>
                </c:pt>
                <c:pt idx="1411">
                  <c:v>158.74006295680701</c:v>
                </c:pt>
                <c:pt idx="1412">
                  <c:v>162.091227014499</c:v>
                </c:pt>
                <c:pt idx="1413">
                  <c:v>156.97590629648101</c:v>
                </c:pt>
                <c:pt idx="1414">
                  <c:v>158.476525716266</c:v>
                </c:pt>
                <c:pt idx="1415">
                  <c:v>162.63195615632799</c:v>
                </c:pt>
                <c:pt idx="1416">
                  <c:v>163.00448860183101</c:v>
                </c:pt>
                <c:pt idx="1417">
                  <c:v>164.00833517443101</c:v>
                </c:pt>
                <c:pt idx="1418">
                  <c:v>164.78356071027801</c:v>
                </c:pt>
                <c:pt idx="1419">
                  <c:v>163.745427342102</c:v>
                </c:pt>
                <c:pt idx="1420">
                  <c:v>166.56712334778999</c:v>
                </c:pt>
                <c:pt idx="1421">
                  <c:v>166.89684349298099</c:v>
                </c:pt>
                <c:pt idx="1422">
                  <c:v>169.99803625592301</c:v>
                </c:pt>
                <c:pt idx="1423">
                  <c:v>170.20745492961601</c:v>
                </c:pt>
                <c:pt idx="1424">
                  <c:v>170.20745492961601</c:v>
                </c:pt>
                <c:pt idx="1425">
                  <c:v>170.12918226303299</c:v>
                </c:pt>
                <c:pt idx="1426">
                  <c:v>170.54919953820499</c:v>
                </c:pt>
                <c:pt idx="1427">
                  <c:v>170.44764354701499</c:v>
                </c:pt>
                <c:pt idx="1428">
                  <c:v>173.414729400119</c:v>
                </c:pt>
                <c:pt idx="1429">
                  <c:v>173.55641316137999</c:v>
                </c:pt>
                <c:pt idx="1430">
                  <c:v>173.49286820093101</c:v>
                </c:pt>
                <c:pt idx="1431">
                  <c:v>173.87763253886101</c:v>
                </c:pt>
                <c:pt idx="1432">
                  <c:v>172.43493301930701</c:v>
                </c:pt>
                <c:pt idx="1433">
                  <c:v>172.18571232155901</c:v>
                </c:pt>
                <c:pt idx="1434">
                  <c:v>174.83899068891</c:v>
                </c:pt>
                <c:pt idx="1435">
                  <c:v>173.814060638569</c:v>
                </c:pt>
                <c:pt idx="1436">
                  <c:v>172.590895160385</c:v>
                </c:pt>
                <c:pt idx="1437">
                  <c:v>174.05799141067999</c:v>
                </c:pt>
                <c:pt idx="1438">
                  <c:v>171.121106709027</c:v>
                </c:pt>
                <c:pt idx="1439">
                  <c:v>172.794366569321</c:v>
                </c:pt>
                <c:pt idx="1440">
                  <c:v>168.56266510148501</c:v>
                </c:pt>
                <c:pt idx="1441">
                  <c:v>168.448809642176</c:v>
                </c:pt>
                <c:pt idx="1442">
                  <c:v>173.29041919295099</c:v>
                </c:pt>
                <c:pt idx="1443">
                  <c:v>171.67549529508699</c:v>
                </c:pt>
                <c:pt idx="1444">
                  <c:v>175.62088905369799</c:v>
                </c:pt>
                <c:pt idx="1445">
                  <c:v>175.43748443811401</c:v>
                </c:pt>
                <c:pt idx="1446">
                  <c:v>177.14558936351</c:v>
                </c:pt>
                <c:pt idx="1447">
                  <c:v>176.562350827302</c:v>
                </c:pt>
                <c:pt idx="1448">
                  <c:v>178.444126911686</c:v>
                </c:pt>
                <c:pt idx="1449">
                  <c:v>176.42990270604199</c:v>
                </c:pt>
                <c:pt idx="1450">
                  <c:v>175.47675811740899</c:v>
                </c:pt>
                <c:pt idx="1451">
                  <c:v>170.86652554918001</c:v>
                </c:pt>
                <c:pt idx="1452">
                  <c:v>169.68123102601101</c:v>
                </c:pt>
                <c:pt idx="1453">
                  <c:v>170.61495919417101</c:v>
                </c:pt>
                <c:pt idx="1454">
                  <c:v>174.499301431302</c:v>
                </c:pt>
                <c:pt idx="1455">
                  <c:v>172.194622651564</c:v>
                </c:pt>
                <c:pt idx="1456">
                  <c:v>170.75724153349799</c:v>
                </c:pt>
                <c:pt idx="1457">
                  <c:v>172.18566177149501</c:v>
                </c:pt>
                <c:pt idx="1458">
                  <c:v>172.18566177149501</c:v>
                </c:pt>
                <c:pt idx="1459">
                  <c:v>172.20017943961901</c:v>
                </c:pt>
                <c:pt idx="1460">
                  <c:v>171.35739883002699</c:v>
                </c:pt>
                <c:pt idx="1461">
                  <c:v>173.85437441972601</c:v>
                </c:pt>
                <c:pt idx="1462">
                  <c:v>173.44978972202199</c:v>
                </c:pt>
                <c:pt idx="1463">
                  <c:v>173.94511926381199</c:v>
                </c:pt>
                <c:pt idx="1464">
                  <c:v>173.475598589714</c:v>
                </c:pt>
                <c:pt idx="1465">
                  <c:v>173.49811799128199</c:v>
                </c:pt>
                <c:pt idx="1466">
                  <c:v>173.04005202827801</c:v>
                </c:pt>
                <c:pt idx="1467">
                  <c:v>173.037749680057</c:v>
                </c:pt>
                <c:pt idx="1468">
                  <c:v>169.023877316126</c:v>
                </c:pt>
                <c:pt idx="1469">
                  <c:v>172.13632093308399</c:v>
                </c:pt>
                <c:pt idx="1470">
                  <c:v>172.840998692592</c:v>
                </c:pt>
                <c:pt idx="1471">
                  <c:v>173.098495073517</c:v>
                </c:pt>
                <c:pt idx="1472">
                  <c:v>174.33127264526399</c:v>
                </c:pt>
                <c:pt idx="1473">
                  <c:v>173.581490476986</c:v>
                </c:pt>
                <c:pt idx="1474">
                  <c:v>171.488642623381</c:v>
                </c:pt>
                <c:pt idx="1475">
                  <c:v>171.55483197401199</c:v>
                </c:pt>
                <c:pt idx="1476">
                  <c:v>168.969869902364</c:v>
                </c:pt>
                <c:pt idx="1477">
                  <c:v>166.13831940092001</c:v>
                </c:pt>
                <c:pt idx="1478">
                  <c:v>170.335452663675</c:v>
                </c:pt>
                <c:pt idx="1479">
                  <c:v>171.13987397771601</c:v>
                </c:pt>
                <c:pt idx="1480">
                  <c:v>168.402477598898</c:v>
                </c:pt>
                <c:pt idx="1481">
                  <c:v>168.22306170598901</c:v>
                </c:pt>
                <c:pt idx="1482">
                  <c:v>169.903483221713</c:v>
                </c:pt>
                <c:pt idx="1483">
                  <c:v>173.500357492609</c:v>
                </c:pt>
                <c:pt idx="1484">
                  <c:v>172.68708136538999</c:v>
                </c:pt>
                <c:pt idx="1485">
                  <c:v>171.62717732698999</c:v>
                </c:pt>
                <c:pt idx="1486">
                  <c:v>170.386058620574</c:v>
                </c:pt>
                <c:pt idx="1487">
                  <c:v>173.257713398519</c:v>
                </c:pt>
                <c:pt idx="1488">
                  <c:v>174.222108433795</c:v>
                </c:pt>
                <c:pt idx="1489">
                  <c:v>176.023406529059</c:v>
                </c:pt>
                <c:pt idx="1490">
                  <c:v>176.51344383764899</c:v>
                </c:pt>
                <c:pt idx="1491">
                  <c:v>174.84781260979</c:v>
                </c:pt>
                <c:pt idx="1492">
                  <c:v>175.177634736892</c:v>
                </c:pt>
                <c:pt idx="1493">
                  <c:v>174.00716842358599</c:v>
                </c:pt>
                <c:pt idx="1494">
                  <c:v>174.00716842358599</c:v>
                </c:pt>
                <c:pt idx="1495">
                  <c:v>170.55914250411101</c:v>
                </c:pt>
                <c:pt idx="1496">
                  <c:v>173.119745093863</c:v>
                </c:pt>
                <c:pt idx="1497">
                  <c:v>172.596772137871</c:v>
                </c:pt>
                <c:pt idx="1498">
                  <c:v>170.53407006452699</c:v>
                </c:pt>
                <c:pt idx="1499">
                  <c:v>171.28472485006901</c:v>
                </c:pt>
                <c:pt idx="1500">
                  <c:v>171.0846347026</c:v>
                </c:pt>
                <c:pt idx="1501">
                  <c:v>172.534769952678</c:v>
                </c:pt>
                <c:pt idx="1502">
                  <c:v>169.47187909005501</c:v>
                </c:pt>
                <c:pt idx="1503">
                  <c:v>169.38413613079601</c:v>
                </c:pt>
                <c:pt idx="1504">
                  <c:v>167.53703877627399</c:v>
                </c:pt>
                <c:pt idx="1505">
                  <c:v>166.886126353235</c:v>
                </c:pt>
                <c:pt idx="1506">
                  <c:v>169.92573229202</c:v>
                </c:pt>
                <c:pt idx="1507">
                  <c:v>171.53654812434999</c:v>
                </c:pt>
                <c:pt idx="1508">
                  <c:v>170.426894191797</c:v>
                </c:pt>
                <c:pt idx="1509">
                  <c:v>169.336433487715</c:v>
                </c:pt>
                <c:pt idx="1510">
                  <c:v>170.67074059800899</c:v>
                </c:pt>
                <c:pt idx="1511">
                  <c:v>171.16650528058199</c:v>
                </c:pt>
                <c:pt idx="1512">
                  <c:v>174.38454938606799</c:v>
                </c:pt>
                <c:pt idx="1513">
                  <c:v>173.48461268016999</c:v>
                </c:pt>
                <c:pt idx="1514">
                  <c:v>175.085416499617</c:v>
                </c:pt>
                <c:pt idx="1515">
                  <c:v>175.490264407963</c:v>
                </c:pt>
                <c:pt idx="1516">
                  <c:v>172.954608236886</c:v>
                </c:pt>
                <c:pt idx="1517">
                  <c:v>172.44488689546199</c:v>
                </c:pt>
                <c:pt idx="1518">
                  <c:v>173.276374644323</c:v>
                </c:pt>
                <c:pt idx="1519">
                  <c:v>167.54412036378699</c:v>
                </c:pt>
                <c:pt idx="1520">
                  <c:v>168.423759161291</c:v>
                </c:pt>
                <c:pt idx="1521">
                  <c:v>170.60385122351099</c:v>
                </c:pt>
                <c:pt idx="1522">
                  <c:v>169.82999230451401</c:v>
                </c:pt>
                <c:pt idx="1523">
                  <c:v>169.82999230451401</c:v>
                </c:pt>
                <c:pt idx="1524">
                  <c:v>169.60334373388901</c:v>
                </c:pt>
                <c:pt idx="1525">
                  <c:v>171.455748265371</c:v>
                </c:pt>
                <c:pt idx="1526">
                  <c:v>166.86709595079199</c:v>
                </c:pt>
                <c:pt idx="1527">
                  <c:v>168.40628067817599</c:v>
                </c:pt>
                <c:pt idx="1528">
                  <c:v>172.33763720764199</c:v>
                </c:pt>
                <c:pt idx="1529">
                  <c:v>175.58805941008899</c:v>
                </c:pt>
                <c:pt idx="1530">
                  <c:v>176.27647513446499</c:v>
                </c:pt>
                <c:pt idx="1531">
                  <c:v>175.96381423207799</c:v>
                </c:pt>
                <c:pt idx="1532">
                  <c:v>177.65491598615199</c:v>
                </c:pt>
                <c:pt idx="1533">
                  <c:v>176.731180815823</c:v>
                </c:pt>
                <c:pt idx="1534">
                  <c:v>177.191459720849</c:v>
                </c:pt>
                <c:pt idx="1535">
                  <c:v>176.34362205776401</c:v>
                </c:pt>
                <c:pt idx="1536">
                  <c:v>178.046923396659</c:v>
                </c:pt>
                <c:pt idx="1537">
                  <c:v>176.36001995134501</c:v>
                </c:pt>
                <c:pt idx="1538">
                  <c:v>174.52503165170501</c:v>
                </c:pt>
                <c:pt idx="1539">
                  <c:v>172.16438563323399</c:v>
                </c:pt>
                <c:pt idx="1540">
                  <c:v>174.67911165626299</c:v>
                </c:pt>
                <c:pt idx="1541">
                  <c:v>177.73295961856101</c:v>
                </c:pt>
                <c:pt idx="1542">
                  <c:v>177.79750307830801</c:v>
                </c:pt>
                <c:pt idx="1543">
                  <c:v>177.54499103195201</c:v>
                </c:pt>
                <c:pt idx="1544">
                  <c:v>177.290139501813</c:v>
                </c:pt>
                <c:pt idx="1545">
                  <c:v>177.78255226289301</c:v>
                </c:pt>
                <c:pt idx="1546">
                  <c:v>178.762291688549</c:v>
                </c:pt>
                <c:pt idx="1547">
                  <c:v>175.429039314542</c:v>
                </c:pt>
                <c:pt idx="1548">
                  <c:v>175.03883528416401</c:v>
                </c:pt>
                <c:pt idx="1549">
                  <c:v>178.21610391367801</c:v>
                </c:pt>
                <c:pt idx="1550">
                  <c:v>175.96058744683299</c:v>
                </c:pt>
                <c:pt idx="1551">
                  <c:v>175.186409399615</c:v>
                </c:pt>
                <c:pt idx="1552">
                  <c:v>176.08356324175401</c:v>
                </c:pt>
                <c:pt idx="1553">
                  <c:v>177.139749811944</c:v>
                </c:pt>
                <c:pt idx="1554">
                  <c:v>179.47312629305799</c:v>
                </c:pt>
                <c:pt idx="1555">
                  <c:v>180.88852631581801</c:v>
                </c:pt>
                <c:pt idx="1556">
                  <c:v>178.73317022576401</c:v>
                </c:pt>
                <c:pt idx="1557">
                  <c:v>172.442012695594</c:v>
                </c:pt>
                <c:pt idx="1558">
                  <c:v>162.85641900849001</c:v>
                </c:pt>
                <c:pt idx="1559">
                  <c:v>153.15341180990299</c:v>
                </c:pt>
                <c:pt idx="1560">
                  <c:v>150.66777724302699</c:v>
                </c:pt>
                <c:pt idx="1561">
                  <c:v>159.28508250671001</c:v>
                </c:pt>
                <c:pt idx="1562">
                  <c:v>164.96716290530401</c:v>
                </c:pt>
                <c:pt idx="1563">
                  <c:v>164.02866695621</c:v>
                </c:pt>
                <c:pt idx="1564">
                  <c:v>161.17748102942701</c:v>
                </c:pt>
                <c:pt idx="1565">
                  <c:v>154.31215567568901</c:v>
                </c:pt>
                <c:pt idx="1566">
                  <c:v>159.51389505698299</c:v>
                </c:pt>
                <c:pt idx="1567">
                  <c:v>160.181324194441</c:v>
                </c:pt>
                <c:pt idx="1568">
                  <c:v>156.92494462042501</c:v>
                </c:pt>
                <c:pt idx="1569">
                  <c:v>156.92494462042501</c:v>
                </c:pt>
                <c:pt idx="1570">
                  <c:v>163.27448229627399</c:v>
                </c:pt>
                <c:pt idx="1571">
                  <c:v>160.37248622733401</c:v>
                </c:pt>
                <c:pt idx="1572">
                  <c:v>161.52167601544301</c:v>
                </c:pt>
                <c:pt idx="1573">
                  <c:v>163.695556542807</c:v>
                </c:pt>
                <c:pt idx="1574">
                  <c:v>162.294436698504</c:v>
                </c:pt>
                <c:pt idx="1575">
                  <c:v>165.320054870137</c:v>
                </c:pt>
                <c:pt idx="1576">
                  <c:v>167.42490718914601</c:v>
                </c:pt>
                <c:pt idx="1577">
                  <c:v>167.13722831299199</c:v>
                </c:pt>
                <c:pt idx="1578">
                  <c:v>162.66956986176999</c:v>
                </c:pt>
                <c:pt idx="1579">
                  <c:v>164.14665060241501</c:v>
                </c:pt>
                <c:pt idx="1580">
                  <c:v>160.63185572450899</c:v>
                </c:pt>
                <c:pt idx="1581">
                  <c:v>160.51774180744499</c:v>
                </c:pt>
                <c:pt idx="1582">
                  <c:v>158.87320939522499</c:v>
                </c:pt>
                <c:pt idx="1583">
                  <c:v>159.41023618297299</c:v>
                </c:pt>
                <c:pt idx="1584">
                  <c:v>152.25058777319001</c:v>
                </c:pt>
                <c:pt idx="1585">
                  <c:v>153.21062893123801</c:v>
                </c:pt>
                <c:pt idx="1586">
                  <c:v>157.49216875259799</c:v>
                </c:pt>
                <c:pt idx="1587">
                  <c:v>158.21108343609899</c:v>
                </c:pt>
                <c:pt idx="1588">
                  <c:v>161.27693411241901</c:v>
                </c:pt>
                <c:pt idx="1589">
                  <c:v>165.66833094170801</c:v>
                </c:pt>
                <c:pt idx="1590">
                  <c:v>162.67777379283001</c:v>
                </c:pt>
                <c:pt idx="1591">
                  <c:v>165.48883259761601</c:v>
                </c:pt>
                <c:pt idx="1592">
                  <c:v>167.909354374808</c:v>
                </c:pt>
                <c:pt idx="1593">
                  <c:v>169.06177481026501</c:v>
                </c:pt>
                <c:pt idx="1594">
                  <c:v>170.723238384067</c:v>
                </c:pt>
                <c:pt idx="1595">
                  <c:v>168.76269550093099</c:v>
                </c:pt>
                <c:pt idx="1596">
                  <c:v>165.71308628144899</c:v>
                </c:pt>
                <c:pt idx="1597">
                  <c:v>169.26637841294499</c:v>
                </c:pt>
                <c:pt idx="1598">
                  <c:v>170.45521781536999</c:v>
                </c:pt>
                <c:pt idx="1599">
                  <c:v>171.63868761804301</c:v>
                </c:pt>
                <c:pt idx="1600">
                  <c:v>171.983847321263</c:v>
                </c:pt>
                <c:pt idx="1601">
                  <c:v>170.038456467771</c:v>
                </c:pt>
                <c:pt idx="1602">
                  <c:v>175.73212663899201</c:v>
                </c:pt>
                <c:pt idx="1603">
                  <c:v>177.048540577251</c:v>
                </c:pt>
                <c:pt idx="1604">
                  <c:v>177.652328596687</c:v>
                </c:pt>
                <c:pt idx="1605">
                  <c:v>176.63283019665201</c:v>
                </c:pt>
                <c:pt idx="1606">
                  <c:v>178.83501956569901</c:v>
                </c:pt>
                <c:pt idx="1607">
                  <c:v>179.076843535211</c:v>
                </c:pt>
                <c:pt idx="1608">
                  <c:v>177.094383621643</c:v>
                </c:pt>
                <c:pt idx="1609">
                  <c:v>179.16681932924499</c:v>
                </c:pt>
                <c:pt idx="1610">
                  <c:v>180.21474590634401</c:v>
                </c:pt>
                <c:pt idx="1611">
                  <c:v>179.07580466883999</c:v>
                </c:pt>
                <c:pt idx="1612">
                  <c:v>179.81731915178801</c:v>
                </c:pt>
                <c:pt idx="1613">
                  <c:v>179.58044986016401</c:v>
                </c:pt>
                <c:pt idx="1614">
                  <c:v>176.86707944805599</c:v>
                </c:pt>
                <c:pt idx="1615">
                  <c:v>177.815735422073</c:v>
                </c:pt>
                <c:pt idx="1616">
                  <c:v>176.47933021729199</c:v>
                </c:pt>
                <c:pt idx="1617">
                  <c:v>173.09462598899901</c:v>
                </c:pt>
                <c:pt idx="1618">
                  <c:v>168.18427154956899</c:v>
                </c:pt>
                <c:pt idx="1619">
                  <c:v>172.3029715788</c:v>
                </c:pt>
                <c:pt idx="1620">
                  <c:v>174.16582603450101</c:v>
                </c:pt>
                <c:pt idx="1621">
                  <c:v>178.372946412451</c:v>
                </c:pt>
                <c:pt idx="1622">
                  <c:v>177.147503059206</c:v>
                </c:pt>
                <c:pt idx="1623">
                  <c:v>180.34012656306899</c:v>
                </c:pt>
                <c:pt idx="1624">
                  <c:v>180.69774857703601</c:v>
                </c:pt>
                <c:pt idx="1625">
                  <c:v>180.28612242030599</c:v>
                </c:pt>
                <c:pt idx="1626">
                  <c:v>181.59448614847901</c:v>
                </c:pt>
                <c:pt idx="1627">
                  <c:v>181.59448614847901</c:v>
                </c:pt>
                <c:pt idx="1628">
                  <c:v>181.92438721972599</c:v>
                </c:pt>
                <c:pt idx="1629">
                  <c:v>179.95853315466101</c:v>
                </c:pt>
                <c:pt idx="1630">
                  <c:v>182.798520879281</c:v>
                </c:pt>
                <c:pt idx="1631">
                  <c:v>181.39481949028399</c:v>
                </c:pt>
                <c:pt idx="1632">
                  <c:v>176.87519901785299</c:v>
                </c:pt>
                <c:pt idx="1633">
                  <c:v>183.62105414398999</c:v>
                </c:pt>
                <c:pt idx="1634">
                  <c:v>182.710594847783</c:v>
                </c:pt>
                <c:pt idx="1635">
                  <c:v>180.12211132771799</c:v>
                </c:pt>
                <c:pt idx="1636">
                  <c:v>177.53754804192201</c:v>
                </c:pt>
                <c:pt idx="1637">
                  <c:v>178.879923373683</c:v>
                </c:pt>
                <c:pt idx="1638">
                  <c:v>173.92125309453601</c:v>
                </c:pt>
                <c:pt idx="1639">
                  <c:v>175.81435043602701</c:v>
                </c:pt>
                <c:pt idx="1640">
                  <c:v>177.871689033965</c:v>
                </c:pt>
                <c:pt idx="1641">
                  <c:v>181.62697389169099</c:v>
                </c:pt>
                <c:pt idx="1642">
                  <c:v>177.34049463899299</c:v>
                </c:pt>
                <c:pt idx="1643">
                  <c:v>172.226048175165</c:v>
                </c:pt>
                <c:pt idx="1644">
                  <c:v>174.45710270789999</c:v>
                </c:pt>
                <c:pt idx="1645">
                  <c:v>177.00915205937901</c:v>
                </c:pt>
                <c:pt idx="1646">
                  <c:v>178.78701138479499</c:v>
                </c:pt>
                <c:pt idx="1647">
                  <c:v>178.819914842495</c:v>
                </c:pt>
                <c:pt idx="1648">
                  <c:v>178.819914842495</c:v>
                </c:pt>
                <c:pt idx="1649">
                  <c:v>178.74378212231099</c:v>
                </c:pt>
                <c:pt idx="1650">
                  <c:v>181.62161996721599</c:v>
                </c:pt>
                <c:pt idx="1651">
                  <c:v>179.59575928920401</c:v>
                </c:pt>
                <c:pt idx="1652">
                  <c:v>176.76729402301601</c:v>
                </c:pt>
                <c:pt idx="1653">
                  <c:v>176.76729402301601</c:v>
                </c:pt>
                <c:pt idx="1654">
                  <c:v>172.23122145534799</c:v>
                </c:pt>
                <c:pt idx="1655">
                  <c:v>173.247747995965</c:v>
                </c:pt>
                <c:pt idx="1656">
                  <c:v>169.91842489000001</c:v>
                </c:pt>
                <c:pt idx="1657">
                  <c:v>164.26692909368501</c:v>
                </c:pt>
                <c:pt idx="1658">
                  <c:v>160.839239570243</c:v>
                </c:pt>
                <c:pt idx="1659">
                  <c:v>160.778066684875</c:v>
                </c:pt>
                <c:pt idx="1660">
                  <c:v>164.60552011874199</c:v>
                </c:pt>
                <c:pt idx="1661">
                  <c:v>157.31128142998699</c:v>
                </c:pt>
                <c:pt idx="1662">
                  <c:v>159.854853596716</c:v>
                </c:pt>
                <c:pt idx="1663">
                  <c:v>154.97999970739201</c:v>
                </c:pt>
                <c:pt idx="1664">
                  <c:v>154.97999970739201</c:v>
                </c:pt>
                <c:pt idx="1665">
                  <c:v>155.33274042870099</c:v>
                </c:pt>
                <c:pt idx="1666">
                  <c:v>152.77148110531701</c:v>
                </c:pt>
                <c:pt idx="1667">
                  <c:v>154.20209493647499</c:v>
                </c:pt>
                <c:pt idx="1668">
                  <c:v>157.92774883028301</c:v>
                </c:pt>
                <c:pt idx="1669">
                  <c:v>155.03771835542199</c:v>
                </c:pt>
                <c:pt idx="1670">
                  <c:v>157.68537976071201</c:v>
                </c:pt>
                <c:pt idx="1671">
                  <c:v>154.19994573506199</c:v>
                </c:pt>
                <c:pt idx="1672">
                  <c:v>154.14420550283199</c:v>
                </c:pt>
                <c:pt idx="1673">
                  <c:v>161.84985373656201</c:v>
                </c:pt>
                <c:pt idx="1674">
                  <c:v>162.54034018972499</c:v>
                </c:pt>
                <c:pt idx="1675">
                  <c:v>157.899534955755</c:v>
                </c:pt>
                <c:pt idx="1676">
                  <c:v>157.75234009873699</c:v>
                </c:pt>
                <c:pt idx="1677">
                  <c:v>156.281927741869</c:v>
                </c:pt>
                <c:pt idx="1678">
                  <c:v>152.30301681821501</c:v>
                </c:pt>
                <c:pt idx="1679">
                  <c:v>149.01937724860201</c:v>
                </c:pt>
                <c:pt idx="1680">
                  <c:v>151.32531612196601</c:v>
                </c:pt>
                <c:pt idx="1681">
                  <c:v>152.512326780287</c:v>
                </c:pt>
                <c:pt idx="1682">
                  <c:v>148.70192515981901</c:v>
                </c:pt>
                <c:pt idx="1683">
                  <c:v>153.28504817967701</c:v>
                </c:pt>
                <c:pt idx="1684">
                  <c:v>153.28504817967701</c:v>
                </c:pt>
                <c:pt idx="1685">
                  <c:v>158.69792351014999</c:v>
                </c:pt>
                <c:pt idx="1686">
                  <c:v>163.01221160637999</c:v>
                </c:pt>
                <c:pt idx="1687">
                  <c:v>161.308440083947</c:v>
                </c:pt>
                <c:pt idx="1688">
                  <c:v>161.50265977634001</c:v>
                </c:pt>
                <c:pt idx="1689">
                  <c:v>164.94870064815299</c:v>
                </c:pt>
                <c:pt idx="1690">
                  <c:v>164.27139521465199</c:v>
                </c:pt>
                <c:pt idx="1691">
                  <c:v>164.86177486411401</c:v>
                </c:pt>
                <c:pt idx="1692">
                  <c:v>167.275178950331</c:v>
                </c:pt>
                <c:pt idx="1693">
                  <c:v>166.86739369564199</c:v>
                </c:pt>
                <c:pt idx="1694">
                  <c:v>164.62558087285001</c:v>
                </c:pt>
                <c:pt idx="1695">
                  <c:v>169.577490543941</c:v>
                </c:pt>
                <c:pt idx="1696">
                  <c:v>169.925542159683</c:v>
                </c:pt>
                <c:pt idx="1697">
                  <c:v>170.08536757175099</c:v>
                </c:pt>
                <c:pt idx="1698">
                  <c:v>169.35899696698601</c:v>
                </c:pt>
                <c:pt idx="1699">
                  <c:v>169.56021104943</c:v>
                </c:pt>
                <c:pt idx="1700">
                  <c:v>168.06588587559301</c:v>
                </c:pt>
                <c:pt idx="1701">
                  <c:v>168.364056106698</c:v>
                </c:pt>
                <c:pt idx="1702">
                  <c:v>168.53928759165399</c:v>
                </c:pt>
                <c:pt idx="1703">
                  <c:v>172.937156608766</c:v>
                </c:pt>
                <c:pt idx="1704">
                  <c:v>173.55533046249599</c:v>
                </c:pt>
                <c:pt idx="1705">
                  <c:v>172.99921198105099</c:v>
                </c:pt>
                <c:pt idx="1706">
                  <c:v>174.23949748982099</c:v>
                </c:pt>
                <c:pt idx="1707">
                  <c:v>175.189898407513</c:v>
                </c:pt>
                <c:pt idx="1708">
                  <c:v>177.411531605568</c:v>
                </c:pt>
                <c:pt idx="1709">
                  <c:v>176.901302366745</c:v>
                </c:pt>
                <c:pt idx="1710">
                  <c:v>176.738693823197</c:v>
                </c:pt>
                <c:pt idx="1711">
                  <c:v>175.52172785681901</c:v>
                </c:pt>
                <c:pt idx="1712">
                  <c:v>174.69767630046101</c:v>
                </c:pt>
                <c:pt idx="1713">
                  <c:v>174.69767630046101</c:v>
                </c:pt>
                <c:pt idx="1714">
                  <c:v>175.82691773176299</c:v>
                </c:pt>
                <c:pt idx="1715">
                  <c:v>177.45807754846101</c:v>
                </c:pt>
                <c:pt idx="1716">
                  <c:v>178.450472463712</c:v>
                </c:pt>
                <c:pt idx="1717">
                  <c:v>177.454492950325</c:v>
                </c:pt>
                <c:pt idx="1718">
                  <c:v>180.08979918370099</c:v>
                </c:pt>
                <c:pt idx="1719">
                  <c:v>178.48445565996701</c:v>
                </c:pt>
                <c:pt idx="1720">
                  <c:v>175.40247392825299</c:v>
                </c:pt>
                <c:pt idx="1721">
                  <c:v>178.141202842826</c:v>
                </c:pt>
                <c:pt idx="1722">
                  <c:v>175.05623926369901</c:v>
                </c:pt>
                <c:pt idx="1723">
                  <c:v>175.26802537474501</c:v>
                </c:pt>
                <c:pt idx="1724">
                  <c:v>174.08745407215901</c:v>
                </c:pt>
                <c:pt idx="1725">
                  <c:v>175.52157461674301</c:v>
                </c:pt>
                <c:pt idx="1726">
                  <c:v>177.381058652414</c:v>
                </c:pt>
                <c:pt idx="1727">
                  <c:v>177.33932953452401</c:v>
                </c:pt>
                <c:pt idx="1728">
                  <c:v>177.55313771175801</c:v>
                </c:pt>
                <c:pt idx="1729">
                  <c:v>179.52407908203199</c:v>
                </c:pt>
                <c:pt idx="1730">
                  <c:v>179.81291102279101</c:v>
                </c:pt>
                <c:pt idx="1731">
                  <c:v>179.807710600386</c:v>
                </c:pt>
                <c:pt idx="1732">
                  <c:v>179.313931858091</c:v>
                </c:pt>
                <c:pt idx="1733">
                  <c:v>178.262922586646</c:v>
                </c:pt>
                <c:pt idx="1734">
                  <c:v>178.953695085487</c:v>
                </c:pt>
                <c:pt idx="1735">
                  <c:v>179.651784856766</c:v>
                </c:pt>
                <c:pt idx="1736">
                  <c:v>180.03075051698201</c:v>
                </c:pt>
                <c:pt idx="1737">
                  <c:v>176.35110289863701</c:v>
                </c:pt>
                <c:pt idx="1738">
                  <c:v>175.40806245164299</c:v>
                </c:pt>
                <c:pt idx="1739">
                  <c:v>177.14730227752099</c:v>
                </c:pt>
                <c:pt idx="1740">
                  <c:v>175.08618844887201</c:v>
                </c:pt>
                <c:pt idx="1741">
                  <c:v>173.78116102008499</c:v>
                </c:pt>
                <c:pt idx="1742">
                  <c:v>172.680328360185</c:v>
                </c:pt>
                <c:pt idx="1743">
                  <c:v>173.679965122059</c:v>
                </c:pt>
                <c:pt idx="1744">
                  <c:v>175.43907406857301</c:v>
                </c:pt>
                <c:pt idx="1745">
                  <c:v>178.02505383481201</c:v>
                </c:pt>
                <c:pt idx="1746">
                  <c:v>173.808216414669</c:v>
                </c:pt>
                <c:pt idx="1747">
                  <c:v>174.27454596578701</c:v>
                </c:pt>
                <c:pt idx="1748">
                  <c:v>172.60690768775501</c:v>
                </c:pt>
                <c:pt idx="1749">
                  <c:v>174.956604445994</c:v>
                </c:pt>
                <c:pt idx="1750">
                  <c:v>171.91999310471101</c:v>
                </c:pt>
                <c:pt idx="1751">
                  <c:v>170.77722502514999</c:v>
                </c:pt>
                <c:pt idx="1752">
                  <c:v>170.255018654173</c:v>
                </c:pt>
                <c:pt idx="1753">
                  <c:v>170.51407210975901</c:v>
                </c:pt>
                <c:pt idx="1754">
                  <c:v>169.30016274990101</c:v>
                </c:pt>
                <c:pt idx="1755">
                  <c:v>172.449274982725</c:v>
                </c:pt>
                <c:pt idx="1756">
                  <c:v>172.463241641134</c:v>
                </c:pt>
                <c:pt idx="1757">
                  <c:v>172.630226185352</c:v>
                </c:pt>
                <c:pt idx="1758">
                  <c:v>173.625243789942</c:v>
                </c:pt>
                <c:pt idx="1759">
                  <c:v>173.625243789942</c:v>
                </c:pt>
                <c:pt idx="1760">
                  <c:v>172.31574974367501</c:v>
                </c:pt>
                <c:pt idx="1761">
                  <c:v>172.86931173436599</c:v>
                </c:pt>
                <c:pt idx="1762">
                  <c:v>173.145982756954</c:v>
                </c:pt>
                <c:pt idx="1763">
                  <c:v>172.435731750624</c:v>
                </c:pt>
                <c:pt idx="1764">
                  <c:v>172.771597514468</c:v>
                </c:pt>
                <c:pt idx="1765">
                  <c:v>173.45644043906199</c:v>
                </c:pt>
                <c:pt idx="1766">
                  <c:v>174.138956851882</c:v>
                </c:pt>
                <c:pt idx="1767">
                  <c:v>174.752916384607</c:v>
                </c:pt>
                <c:pt idx="1768">
                  <c:v>172.284281902506</c:v>
                </c:pt>
                <c:pt idx="1769">
                  <c:v>169.42430722137701</c:v>
                </c:pt>
                <c:pt idx="1770">
                  <c:v>168.862890707465</c:v>
                </c:pt>
                <c:pt idx="1771">
                  <c:v>168.33900420808499</c:v>
                </c:pt>
                <c:pt idx="1772">
                  <c:v>169.34292520563301</c:v>
                </c:pt>
                <c:pt idx="1773">
                  <c:v>168.50571227401599</c:v>
                </c:pt>
                <c:pt idx="1774">
                  <c:v>169.434336097038</c:v>
                </c:pt>
                <c:pt idx="1775">
                  <c:v>169.793131600675</c:v>
                </c:pt>
                <c:pt idx="1776">
                  <c:v>169.15798839431699</c:v>
                </c:pt>
                <c:pt idx="1777">
                  <c:v>171.57018306817301</c:v>
                </c:pt>
                <c:pt idx="1778">
                  <c:v>165.28275898794101</c:v>
                </c:pt>
                <c:pt idx="1779">
                  <c:v>162.69199616172901</c:v>
                </c:pt>
                <c:pt idx="1780">
                  <c:v>165.268331947679</c:v>
                </c:pt>
                <c:pt idx="1781">
                  <c:v>169.09458582188901</c:v>
                </c:pt>
                <c:pt idx="1782">
                  <c:v>172.09487961592899</c:v>
                </c:pt>
                <c:pt idx="1783">
                  <c:v>172.39939481163901</c:v>
                </c:pt>
                <c:pt idx="1784">
                  <c:v>172.39939481163901</c:v>
                </c:pt>
                <c:pt idx="1785">
                  <c:v>171.47170439292299</c:v>
                </c:pt>
                <c:pt idx="1786">
                  <c:v>172.71620921899901</c:v>
                </c:pt>
                <c:pt idx="1787">
                  <c:v>172.86209275705801</c:v>
                </c:pt>
                <c:pt idx="1788">
                  <c:v>177.03645205324699</c:v>
                </c:pt>
                <c:pt idx="1789">
                  <c:v>176.996968457451</c:v>
                </c:pt>
                <c:pt idx="1790">
                  <c:v>178.56940820565501</c:v>
                </c:pt>
                <c:pt idx="1791">
                  <c:v>178.49211077318799</c:v>
                </c:pt>
                <c:pt idx="1792">
                  <c:v>179.987326486109</c:v>
                </c:pt>
                <c:pt idx="1793">
                  <c:v>179.615667022613</c:v>
                </c:pt>
                <c:pt idx="1794">
                  <c:v>180.03874761333</c:v>
                </c:pt>
                <c:pt idx="1795">
                  <c:v>180.38269409088699</c:v>
                </c:pt>
                <c:pt idx="1796">
                  <c:v>182.56969376933301</c:v>
                </c:pt>
                <c:pt idx="1797">
                  <c:v>179.54708945117301</c:v>
                </c:pt>
                <c:pt idx="1798">
                  <c:v>181.42846922277201</c:v>
                </c:pt>
                <c:pt idx="1799">
                  <c:v>180.20761380924</c:v>
                </c:pt>
                <c:pt idx="1800">
                  <c:v>181.30308826827999</c:v>
                </c:pt>
                <c:pt idx="1801">
                  <c:v>180.21515886378</c:v>
                </c:pt>
                <c:pt idx="1802">
                  <c:v>180.703240706537</c:v>
                </c:pt>
                <c:pt idx="1803">
                  <c:v>180.863729663496</c:v>
                </c:pt>
                <c:pt idx="1804">
                  <c:v>181.349376535582</c:v>
                </c:pt>
                <c:pt idx="1805">
                  <c:v>178.80822366555199</c:v>
                </c:pt>
                <c:pt idx="1806">
                  <c:v>179.03111387148201</c:v>
                </c:pt>
                <c:pt idx="1807">
                  <c:v>178.21648722922899</c:v>
                </c:pt>
                <c:pt idx="1808">
                  <c:v>180.29095769752001</c:v>
                </c:pt>
                <c:pt idx="1809">
                  <c:v>179.23072149907301</c:v>
                </c:pt>
                <c:pt idx="1810">
                  <c:v>179.36884822585199</c:v>
                </c:pt>
                <c:pt idx="1811">
                  <c:v>179.60070760406299</c:v>
                </c:pt>
                <c:pt idx="1812">
                  <c:v>180.82406481805401</c:v>
                </c:pt>
                <c:pt idx="1813">
                  <c:v>180.56578782939599</c:v>
                </c:pt>
                <c:pt idx="1814">
                  <c:v>181.312032395491</c:v>
                </c:pt>
                <c:pt idx="1815">
                  <c:v>180.15363355384901</c:v>
                </c:pt>
                <c:pt idx="1816">
                  <c:v>181.08654243589399</c:v>
                </c:pt>
                <c:pt idx="1817">
                  <c:v>180.96775445987299</c:v>
                </c:pt>
                <c:pt idx="1818">
                  <c:v>182.246621243974</c:v>
                </c:pt>
                <c:pt idx="1819">
                  <c:v>183.241757289064</c:v>
                </c:pt>
                <c:pt idx="1820">
                  <c:v>183.338701404657</c:v>
                </c:pt>
                <c:pt idx="1821">
                  <c:v>182.167269922402</c:v>
                </c:pt>
                <c:pt idx="1822">
                  <c:v>182.01524232759499</c:v>
                </c:pt>
                <c:pt idx="1823">
                  <c:v>181.35909467573501</c:v>
                </c:pt>
                <c:pt idx="1824">
                  <c:v>182.53470057788201</c:v>
                </c:pt>
                <c:pt idx="1825">
                  <c:v>181.41668845984501</c:v>
                </c:pt>
                <c:pt idx="1826">
                  <c:v>180.86897034485401</c:v>
                </c:pt>
                <c:pt idx="1827">
                  <c:v>181.213704991085</c:v>
                </c:pt>
                <c:pt idx="1828">
                  <c:v>182.931298228044</c:v>
                </c:pt>
                <c:pt idx="1829">
                  <c:v>182.931298228044</c:v>
                </c:pt>
                <c:pt idx="1830">
                  <c:v>182.329124664169</c:v>
                </c:pt>
                <c:pt idx="1831">
                  <c:v>181.73040284708699</c:v>
                </c:pt>
                <c:pt idx="1832">
                  <c:v>178.89937825815599</c:v>
                </c:pt>
                <c:pt idx="1833">
                  <c:v>172.07600293384701</c:v>
                </c:pt>
                <c:pt idx="1834">
                  <c:v>175.136373825334</c:v>
                </c:pt>
                <c:pt idx="1835">
                  <c:v>172.15322952785201</c:v>
                </c:pt>
                <c:pt idx="1836">
                  <c:v>171.42767426268301</c:v>
                </c:pt>
                <c:pt idx="1837">
                  <c:v>173.686806779996</c:v>
                </c:pt>
                <c:pt idx="1838">
                  <c:v>172.55988701078499</c:v>
                </c:pt>
                <c:pt idx="1839">
                  <c:v>172.699747015593</c:v>
                </c:pt>
                <c:pt idx="1840">
                  <c:v>173.50894388857299</c:v>
                </c:pt>
                <c:pt idx="1841">
                  <c:v>175.525964116502</c:v>
                </c:pt>
                <c:pt idx="1842">
                  <c:v>177.74181296812699</c:v>
                </c:pt>
                <c:pt idx="1843">
                  <c:v>176.59123755198601</c:v>
                </c:pt>
                <c:pt idx="1844">
                  <c:v>174.525012953871</c:v>
                </c:pt>
                <c:pt idx="1845">
                  <c:v>176.34809023134201</c:v>
                </c:pt>
                <c:pt idx="1846">
                  <c:v>176.78907121395</c:v>
                </c:pt>
                <c:pt idx="1847">
                  <c:v>173.84093728207301</c:v>
                </c:pt>
                <c:pt idx="1848">
                  <c:v>176.047130044993</c:v>
                </c:pt>
                <c:pt idx="1849">
                  <c:v>175.62298858975899</c:v>
                </c:pt>
                <c:pt idx="1850">
                  <c:v>173.97996635398499</c:v>
                </c:pt>
                <c:pt idx="1851">
                  <c:v>174.33058116223799</c:v>
                </c:pt>
                <c:pt idx="1852">
                  <c:v>175.76077249068101</c:v>
                </c:pt>
                <c:pt idx="1853">
                  <c:v>173.36182521564899</c:v>
                </c:pt>
                <c:pt idx="1854">
                  <c:v>174.70702995745299</c:v>
                </c:pt>
                <c:pt idx="1855">
                  <c:v>172.20132345425</c:v>
                </c:pt>
                <c:pt idx="1856">
                  <c:v>173.15602130956199</c:v>
                </c:pt>
                <c:pt idx="1857">
                  <c:v>172.58170788112901</c:v>
                </c:pt>
                <c:pt idx="1858">
                  <c:v>172.688008396322</c:v>
                </c:pt>
                <c:pt idx="1859">
                  <c:v>171.38865630789701</c:v>
                </c:pt>
                <c:pt idx="1860">
                  <c:v>172.859228352526</c:v>
                </c:pt>
                <c:pt idx="1861">
                  <c:v>173.94375280641401</c:v>
                </c:pt>
                <c:pt idx="1862">
                  <c:v>174.596464885546</c:v>
                </c:pt>
                <c:pt idx="1863">
                  <c:v>174.24923959881201</c:v>
                </c:pt>
                <c:pt idx="1864">
                  <c:v>175.293421936637</c:v>
                </c:pt>
                <c:pt idx="1865">
                  <c:v>172.10999702549199</c:v>
                </c:pt>
                <c:pt idx="1866">
                  <c:v>170.48637371642999</c:v>
                </c:pt>
                <c:pt idx="1867">
                  <c:v>170.39196745318</c:v>
                </c:pt>
                <c:pt idx="1868">
                  <c:v>169.18180312762999</c:v>
                </c:pt>
                <c:pt idx="1869">
                  <c:v>169.98801538725101</c:v>
                </c:pt>
                <c:pt idx="1870">
                  <c:v>168.01928773728201</c:v>
                </c:pt>
                <c:pt idx="1871">
                  <c:v>167.87846641040301</c:v>
                </c:pt>
                <c:pt idx="1872">
                  <c:v>166.13434855901701</c:v>
                </c:pt>
                <c:pt idx="1873">
                  <c:v>166.186415802939</c:v>
                </c:pt>
                <c:pt idx="1874">
                  <c:v>171.86317349813999</c:v>
                </c:pt>
                <c:pt idx="1875">
                  <c:v>171.32615108553699</c:v>
                </c:pt>
                <c:pt idx="1876">
                  <c:v>174.16651903163799</c:v>
                </c:pt>
                <c:pt idx="1877">
                  <c:v>175.949724786643</c:v>
                </c:pt>
                <c:pt idx="1878">
                  <c:v>176.63875435378699</c:v>
                </c:pt>
                <c:pt idx="1879">
                  <c:v>177.610666104681</c:v>
                </c:pt>
                <c:pt idx="1880">
                  <c:v>178.22577943360201</c:v>
                </c:pt>
                <c:pt idx="1881">
                  <c:v>178.61643762503999</c:v>
                </c:pt>
                <c:pt idx="1882">
                  <c:v>179.28155039168101</c:v>
                </c:pt>
                <c:pt idx="1883">
                  <c:v>178.98907909729101</c:v>
                </c:pt>
                <c:pt idx="1884">
                  <c:v>178.32270325366301</c:v>
                </c:pt>
                <c:pt idx="1885">
                  <c:v>179.530535073929</c:v>
                </c:pt>
                <c:pt idx="1886">
                  <c:v>179.96639744754799</c:v>
                </c:pt>
                <c:pt idx="1887">
                  <c:v>179.96639744754799</c:v>
                </c:pt>
                <c:pt idx="1888">
                  <c:v>181.011473959444</c:v>
                </c:pt>
                <c:pt idx="1889">
                  <c:v>179.385805290051</c:v>
                </c:pt>
                <c:pt idx="1890">
                  <c:v>180.27535193033501</c:v>
                </c:pt>
                <c:pt idx="1891">
                  <c:v>178.526927107326</c:v>
                </c:pt>
                <c:pt idx="1892">
                  <c:v>178.24980809110599</c:v>
                </c:pt>
                <c:pt idx="1893">
                  <c:v>178.77386378735901</c:v>
                </c:pt>
                <c:pt idx="1894">
                  <c:v>179.60503999014901</c:v>
                </c:pt>
                <c:pt idx="1895">
                  <c:v>180.19388022727199</c:v>
                </c:pt>
                <c:pt idx="1896">
                  <c:v>184.41704445011499</c:v>
                </c:pt>
                <c:pt idx="1897">
                  <c:v>184.880812085109</c:v>
                </c:pt>
                <c:pt idx="1898">
                  <c:v>186.55411821824299</c:v>
                </c:pt>
                <c:pt idx="1899">
                  <c:v>185.385337481204</c:v>
                </c:pt>
                <c:pt idx="1900">
                  <c:v>187.35201545202901</c:v>
                </c:pt>
                <c:pt idx="1901">
                  <c:v>186.032706559768</c:v>
                </c:pt>
                <c:pt idx="1902">
                  <c:v>187.858599039534</c:v>
                </c:pt>
                <c:pt idx="1903">
                  <c:v>187.45262799040799</c:v>
                </c:pt>
                <c:pt idx="1904">
                  <c:v>187.41804742914201</c:v>
                </c:pt>
                <c:pt idx="1905">
                  <c:v>188.18631956127399</c:v>
                </c:pt>
                <c:pt idx="1906">
                  <c:v>187.51864321139399</c:v>
                </c:pt>
                <c:pt idx="1907">
                  <c:v>187.00086161299899</c:v>
                </c:pt>
                <c:pt idx="1908">
                  <c:v>187.403747159896</c:v>
                </c:pt>
                <c:pt idx="1909">
                  <c:v>187.403747159896</c:v>
                </c:pt>
                <c:pt idx="1910">
                  <c:v>187.74507228749599</c:v>
                </c:pt>
                <c:pt idx="1911">
                  <c:v>185.10543259465601</c:v>
                </c:pt>
                <c:pt idx="1912">
                  <c:v>185.24910542320501</c:v>
                </c:pt>
                <c:pt idx="1913">
                  <c:v>183.598553987244</c:v>
                </c:pt>
                <c:pt idx="1914">
                  <c:v>183.598553987244</c:v>
                </c:pt>
                <c:pt idx="1915">
                  <c:v>185.63128611718699</c:v>
                </c:pt>
                <c:pt idx="1916">
                  <c:v>187.90148476133399</c:v>
                </c:pt>
                <c:pt idx="1917">
                  <c:v>187.319373588074</c:v>
                </c:pt>
                <c:pt idx="1918">
                  <c:v>188.685330899961</c:v>
                </c:pt>
                <c:pt idx="1919">
                  <c:v>188.246242676913</c:v>
                </c:pt>
                <c:pt idx="1920">
                  <c:v>189.05703328363401</c:v>
                </c:pt>
                <c:pt idx="1921">
                  <c:v>190.765335506269</c:v>
                </c:pt>
                <c:pt idx="1922">
                  <c:v>189.92754008503201</c:v>
                </c:pt>
                <c:pt idx="1923">
                  <c:v>190.60328243478401</c:v>
                </c:pt>
                <c:pt idx="1924">
                  <c:v>190.60328243478401</c:v>
                </c:pt>
                <c:pt idx="1925">
                  <c:v>190.053492548945</c:v>
                </c:pt>
                <c:pt idx="1926">
                  <c:v>190.70160375450899</c:v>
                </c:pt>
                <c:pt idx="1927">
                  <c:v>189.067911132527</c:v>
                </c:pt>
                <c:pt idx="1928">
                  <c:v>189.63574954147501</c:v>
                </c:pt>
                <c:pt idx="1929">
                  <c:v>188.615995423322</c:v>
                </c:pt>
                <c:pt idx="1930">
                  <c:v>191.192836132857</c:v>
                </c:pt>
                <c:pt idx="1931">
                  <c:v>192.64523969924801</c:v>
                </c:pt>
                <c:pt idx="1932">
                  <c:v>194.11606974751501</c:v>
                </c:pt>
                <c:pt idx="1933">
                  <c:v>194.33278063848499</c:v>
                </c:pt>
                <c:pt idx="1934">
                  <c:v>193.49377738206101</c:v>
                </c:pt>
                <c:pt idx="1935">
                  <c:v>194.35845632493701</c:v>
                </c:pt>
                <c:pt idx="1936">
                  <c:v>193.51518572579499</c:v>
                </c:pt>
                <c:pt idx="1937">
                  <c:v>193.058389225638</c:v>
                </c:pt>
                <c:pt idx="1938">
                  <c:v>195.34959680360399</c:v>
                </c:pt>
                <c:pt idx="1939">
                  <c:v>193.926718456722</c:v>
                </c:pt>
                <c:pt idx="1940">
                  <c:v>193.89709100727799</c:v>
                </c:pt>
                <c:pt idx="1941">
                  <c:v>194.07064730071701</c:v>
                </c:pt>
                <c:pt idx="1942">
                  <c:v>197.247222791019</c:v>
                </c:pt>
                <c:pt idx="1943">
                  <c:v>198.445746115205</c:v>
                </c:pt>
                <c:pt idx="1944">
                  <c:v>199.85073535398899</c:v>
                </c:pt>
                <c:pt idx="1945">
                  <c:v>200.851818179574</c:v>
                </c:pt>
                <c:pt idx="1946">
                  <c:v>203.43175421742399</c:v>
                </c:pt>
                <c:pt idx="1947">
                  <c:v>202.786675935365</c:v>
                </c:pt>
                <c:pt idx="1948">
                  <c:v>203.07196398219099</c:v>
                </c:pt>
                <c:pt idx="1949">
                  <c:v>203.07196398219099</c:v>
                </c:pt>
                <c:pt idx="1950">
                  <c:v>203.83455315287401</c:v>
                </c:pt>
                <c:pt idx="1951">
                  <c:v>204.06075187255999</c:v>
                </c:pt>
                <c:pt idx="1952">
                  <c:v>202.99432658180501</c:v>
                </c:pt>
                <c:pt idx="1953">
                  <c:v>204.45681169577099</c:v>
                </c:pt>
                <c:pt idx="1954">
                  <c:v>203.476228004148</c:v>
                </c:pt>
                <c:pt idx="1955">
                  <c:v>201.98188231861101</c:v>
                </c:pt>
                <c:pt idx="1956">
                  <c:v>205.97225970829501</c:v>
                </c:pt>
                <c:pt idx="1957">
                  <c:v>203.84482695052</c:v>
                </c:pt>
                <c:pt idx="1958">
                  <c:v>204.104559103535</c:v>
                </c:pt>
                <c:pt idx="1959">
                  <c:v>202.449848625242</c:v>
                </c:pt>
                <c:pt idx="1960">
                  <c:v>201.470412483768</c:v>
                </c:pt>
                <c:pt idx="1961">
                  <c:v>201.46514750500501</c:v>
                </c:pt>
                <c:pt idx="1962">
                  <c:v>201.486870316699</c:v>
                </c:pt>
                <c:pt idx="1963">
                  <c:v>203.107013876135</c:v>
                </c:pt>
                <c:pt idx="1964">
                  <c:v>203.332300536562</c:v>
                </c:pt>
                <c:pt idx="1965">
                  <c:v>201.77165641922099</c:v>
                </c:pt>
                <c:pt idx="1966">
                  <c:v>205.12813159975099</c:v>
                </c:pt>
                <c:pt idx="1967">
                  <c:v>203.98819003041899</c:v>
                </c:pt>
                <c:pt idx="1968">
                  <c:v>205.17262554142201</c:v>
                </c:pt>
                <c:pt idx="1969">
                  <c:v>204.243515798662</c:v>
                </c:pt>
                <c:pt idx="1970">
                  <c:v>201.33916266618101</c:v>
                </c:pt>
                <c:pt idx="1971">
                  <c:v>202.322971713116</c:v>
                </c:pt>
                <c:pt idx="1972">
                  <c:v>202.52375311260201</c:v>
                </c:pt>
                <c:pt idx="1973">
                  <c:v>202.361890995701</c:v>
                </c:pt>
                <c:pt idx="1974">
                  <c:v>202.03973381561599</c:v>
                </c:pt>
                <c:pt idx="1975">
                  <c:v>204.18745236357299</c:v>
                </c:pt>
                <c:pt idx="1976">
                  <c:v>203.60436704432101</c:v>
                </c:pt>
                <c:pt idx="1977">
                  <c:v>204.518479585997</c:v>
                </c:pt>
                <c:pt idx="1978">
                  <c:v>204.24691671734399</c:v>
                </c:pt>
                <c:pt idx="1979">
                  <c:v>203.64568074035</c:v>
                </c:pt>
                <c:pt idx="1980">
                  <c:v>202.61496789953199</c:v>
                </c:pt>
                <c:pt idx="1981">
                  <c:v>201.98577198244601</c:v>
                </c:pt>
                <c:pt idx="1982">
                  <c:v>202.75431875186001</c:v>
                </c:pt>
                <c:pt idx="1983">
                  <c:v>202.67457774968199</c:v>
                </c:pt>
                <c:pt idx="1984">
                  <c:v>203.320759241888</c:v>
                </c:pt>
                <c:pt idx="1985">
                  <c:v>203.242421801825</c:v>
                </c:pt>
                <c:pt idx="1986">
                  <c:v>201.940774590345</c:v>
                </c:pt>
                <c:pt idx="1987">
                  <c:v>200.43134173893699</c:v>
                </c:pt>
                <c:pt idx="1988">
                  <c:v>200.43134173893699</c:v>
                </c:pt>
                <c:pt idx="1989">
                  <c:v>203.29513616389099</c:v>
                </c:pt>
                <c:pt idx="1990">
                  <c:v>203.283486151868</c:v>
                </c:pt>
                <c:pt idx="1991">
                  <c:v>203.36030078181801</c:v>
                </c:pt>
                <c:pt idx="1992">
                  <c:v>206.178284779047</c:v>
                </c:pt>
                <c:pt idx="1993">
                  <c:v>206.658165098691</c:v>
                </c:pt>
                <c:pt idx="1994">
                  <c:v>209.422236607701</c:v>
                </c:pt>
                <c:pt idx="1995">
                  <c:v>211.31656886535399</c:v>
                </c:pt>
                <c:pt idx="1996">
                  <c:v>211.34557213643001</c:v>
                </c:pt>
                <c:pt idx="1997">
                  <c:v>211.58648536327499</c:v>
                </c:pt>
                <c:pt idx="1998">
                  <c:v>210.728067895035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A-4917-A719-18DA005E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4336"/>
        <c:axId val="75474048"/>
      </c:lineChart>
      <c:dateAx>
        <c:axId val="754543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74048"/>
        <c:crosses val="autoZero"/>
        <c:auto val="1"/>
        <c:lblOffset val="100"/>
        <c:baseTimeUnit val="days"/>
      </c:dateAx>
      <c:valAx>
        <c:axId val="754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959756</xdr:colOff>
      <xdr:row>14</xdr:row>
      <xdr:rowOff>76199</xdr:rowOff>
    </xdr:from>
    <xdr:to>
      <xdr:col>15</xdr:col>
      <xdr:colOff>241299</xdr:colOff>
      <xdr:row>29</xdr:row>
      <xdr:rowOff>43542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15ADA-9B15-45D2-82CA-ABE918C62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g jan 2017 v3">
      <a:dk1>
        <a:srgbClr val="0F2747"/>
      </a:dk1>
      <a:lt1>
        <a:sysClr val="window" lastClr="FFFFFF"/>
      </a:lt1>
      <a:dk2>
        <a:srgbClr val="7B7B7B"/>
      </a:dk2>
      <a:lt2>
        <a:srgbClr val="EBF1F5"/>
      </a:lt2>
      <a:accent1>
        <a:srgbClr val="0F2747"/>
      </a:accent1>
      <a:accent2>
        <a:srgbClr val="6F95AD"/>
      </a:accent2>
      <a:accent3>
        <a:srgbClr val="539997"/>
      </a:accent3>
      <a:accent4>
        <a:srgbClr val="B4CCD9"/>
      </a:accent4>
      <a:accent5>
        <a:srgbClr val="9CBB59"/>
      </a:accent5>
      <a:accent6>
        <a:srgbClr val="7F7F7F"/>
      </a:accent6>
      <a:hlink>
        <a:srgbClr val="D8D8D8"/>
      </a:hlink>
      <a:folHlink>
        <a:srgbClr val="A5A5A5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1"/>
  <sheetViews>
    <sheetView workbookViewId="0">
      <selection activeCell="G1" sqref="G1"/>
    </sheetView>
  </sheetViews>
  <sheetFormatPr defaultRowHeight="14.6" x14ac:dyDescent="0.4"/>
  <cols>
    <col min="1" max="7" width="14.23046875" customWidth="1"/>
    <col min="8" max="8" width="7.15234375" customWidth="1"/>
    <col min="9" max="10" width="14.23046875" customWidth="1"/>
  </cols>
  <sheetData>
    <row r="1" spans="1:18" x14ac:dyDescent="0.4">
      <c r="B1" s="10" t="s">
        <v>25</v>
      </c>
      <c r="C1" s="10" t="s">
        <v>28</v>
      </c>
      <c r="D1" s="10"/>
      <c r="E1" s="10"/>
      <c r="F1" s="10"/>
      <c r="G1" s="10"/>
    </row>
    <row r="2" spans="1:18" x14ac:dyDescent="0.4">
      <c r="A2" s="1" t="s">
        <v>0</v>
      </c>
      <c r="B2" s="9" t="s">
        <v>1</v>
      </c>
      <c r="C2" s="9" t="s">
        <v>29</v>
      </c>
      <c r="D2" s="9"/>
      <c r="E2" s="9"/>
      <c r="F2" s="9"/>
      <c r="G2" s="9"/>
      <c r="H2" s="1"/>
      <c r="I2" s="1" t="s">
        <v>2</v>
      </c>
      <c r="J2" s="1"/>
      <c r="M2" t="s">
        <v>24</v>
      </c>
      <c r="Q2">
        <f>370/100-1</f>
        <v>2.7</v>
      </c>
    </row>
    <row r="3" spans="1:18" x14ac:dyDescent="0.4">
      <c r="A3" s="2">
        <v>40057</v>
      </c>
      <c r="B3">
        <v>0</v>
      </c>
      <c r="C3" s="11"/>
      <c r="D3" s="11"/>
      <c r="E3" s="11"/>
      <c r="F3" s="11"/>
      <c r="G3" s="11"/>
      <c r="I3" t="s">
        <v>3</v>
      </c>
      <c r="J3" s="4" t="s">
        <v>4</v>
      </c>
    </row>
    <row r="4" spans="1:18" x14ac:dyDescent="0.4">
      <c r="A4" s="2">
        <v>40058</v>
      </c>
      <c r="B4">
        <v>-0.505650995855212</v>
      </c>
      <c r="C4" s="11">
        <f>B4/100</f>
        <v>-5.0565099585521203E-3</v>
      </c>
      <c r="I4" t="s">
        <v>5</v>
      </c>
      <c r="J4" t="s">
        <v>6</v>
      </c>
      <c r="M4" s="3" t="s">
        <v>12</v>
      </c>
      <c r="N4" s="4"/>
      <c r="O4" s="4"/>
    </row>
    <row r="5" spans="1:18" x14ac:dyDescent="0.4">
      <c r="A5" s="2">
        <v>40059</v>
      </c>
      <c r="B5">
        <v>0.82771048883972398</v>
      </c>
      <c r="C5" s="11">
        <f>(B5-B4)/100</f>
        <v>1.333361484694936E-2</v>
      </c>
      <c r="I5" t="s">
        <v>7</v>
      </c>
      <c r="J5" t="s">
        <v>8</v>
      </c>
      <c r="M5" t="s">
        <v>11</v>
      </c>
    </row>
    <row r="6" spans="1:18" x14ac:dyDescent="0.4">
      <c r="A6" s="2">
        <v>40060</v>
      </c>
      <c r="B6">
        <v>2.5569705783036398</v>
      </c>
      <c r="C6" s="11">
        <f t="shared" ref="C6:C69" si="0">(B6-B5)/100</f>
        <v>1.729260089463916E-2</v>
      </c>
      <c r="I6" t="s">
        <v>9</v>
      </c>
      <c r="J6" t="s">
        <v>10</v>
      </c>
      <c r="M6" t="s">
        <v>13</v>
      </c>
    </row>
    <row r="7" spans="1:18" x14ac:dyDescent="0.4">
      <c r="A7" s="2">
        <v>40063</v>
      </c>
      <c r="B7">
        <v>2.5569705783036398</v>
      </c>
      <c r="C7" s="11">
        <f t="shared" si="0"/>
        <v>0</v>
      </c>
      <c r="M7" t="s">
        <v>14</v>
      </c>
    </row>
    <row r="8" spans="1:18" x14ac:dyDescent="0.4">
      <c r="A8" s="2">
        <v>40064</v>
      </c>
      <c r="B8">
        <v>3.6961592947920701</v>
      </c>
      <c r="C8" s="11">
        <f t="shared" si="0"/>
        <v>1.1391887164884302E-2</v>
      </c>
      <c r="M8" t="s">
        <v>15</v>
      </c>
    </row>
    <row r="9" spans="1:18" x14ac:dyDescent="0.4">
      <c r="A9" s="2">
        <v>40065</v>
      </c>
      <c r="B9">
        <v>4.5240787078734801</v>
      </c>
      <c r="C9" s="11">
        <f t="shared" si="0"/>
        <v>8.279194130814101E-3</v>
      </c>
      <c r="M9" t="s">
        <v>16</v>
      </c>
    </row>
    <row r="10" spans="1:18" x14ac:dyDescent="0.4">
      <c r="A10" s="2">
        <v>40066</v>
      </c>
      <c r="B10">
        <v>5.5994380255715699</v>
      </c>
      <c r="C10" s="11">
        <f t="shared" si="0"/>
        <v>1.0753593176980897E-2</v>
      </c>
      <c r="N10" t="s">
        <v>17</v>
      </c>
      <c r="P10" t="s">
        <v>21</v>
      </c>
      <c r="R10" t="s">
        <v>27</v>
      </c>
    </row>
    <row r="11" spans="1:18" x14ac:dyDescent="0.4">
      <c r="A11" s="2">
        <v>40067</v>
      </c>
      <c r="B11">
        <v>5.6376171254495402</v>
      </c>
      <c r="C11" s="11">
        <f t="shared" si="0"/>
        <v>3.81790998779703E-4</v>
      </c>
      <c r="N11" t="s">
        <v>18</v>
      </c>
      <c r="P11" t="s">
        <v>20</v>
      </c>
    </row>
    <row r="12" spans="1:18" ht="15" thickBot="1" x14ac:dyDescent="0.45">
      <c r="A12" s="2">
        <v>40070</v>
      </c>
      <c r="B12">
        <v>6.62051737676844</v>
      </c>
      <c r="C12" s="11">
        <f t="shared" si="0"/>
        <v>9.8290025131889981E-3</v>
      </c>
      <c r="N12" s="5" t="s">
        <v>19</v>
      </c>
      <c r="O12" s="5"/>
      <c r="P12" s="5" t="s">
        <v>20</v>
      </c>
    </row>
    <row r="13" spans="1:18" x14ac:dyDescent="0.4">
      <c r="A13" s="2">
        <v>40071</v>
      </c>
      <c r="B13">
        <v>7.5385624360700998</v>
      </c>
      <c r="C13" s="11">
        <f t="shared" si="0"/>
        <v>9.1804505930165974E-3</v>
      </c>
      <c r="P13" s="6" t="s">
        <v>22</v>
      </c>
      <c r="Q13" t="s">
        <v>23</v>
      </c>
    </row>
    <row r="14" spans="1:18" x14ac:dyDescent="0.4">
      <c r="A14" s="2">
        <v>40072</v>
      </c>
      <c r="B14">
        <v>9.4409203055254203</v>
      </c>
      <c r="C14" s="11">
        <f t="shared" si="0"/>
        <v>1.9023578694553206E-2</v>
      </c>
    </row>
    <row r="15" spans="1:18" x14ac:dyDescent="0.4">
      <c r="A15" s="2">
        <v>40073</v>
      </c>
      <c r="B15">
        <v>8.8522911031888292</v>
      </c>
      <c r="C15" s="11">
        <f t="shared" si="0"/>
        <v>-5.8862920233659112E-3</v>
      </c>
    </row>
    <row r="16" spans="1:18" x14ac:dyDescent="0.4">
      <c r="A16" s="2">
        <v>40074</v>
      </c>
      <c r="B16">
        <v>8.8205581611004007</v>
      </c>
      <c r="C16" s="11">
        <f t="shared" si="0"/>
        <v>-3.1732942088428471E-4</v>
      </c>
    </row>
    <row r="17" spans="1:3" x14ac:dyDescent="0.4">
      <c r="A17" s="2">
        <v>40077</v>
      </c>
      <c r="B17">
        <v>8.2574425063465302</v>
      </c>
      <c r="C17" s="11">
        <f t="shared" si="0"/>
        <v>-5.6311565475387045E-3</v>
      </c>
    </row>
    <row r="18" spans="1:3" x14ac:dyDescent="0.4">
      <c r="A18" s="2">
        <v>40078</v>
      </c>
      <c r="B18">
        <v>9.4616703567495595</v>
      </c>
      <c r="C18" s="11">
        <f t="shared" si="0"/>
        <v>1.2042278504030293E-2</v>
      </c>
    </row>
    <row r="19" spans="1:3" x14ac:dyDescent="0.4">
      <c r="A19" s="2">
        <v>40079</v>
      </c>
      <c r="B19">
        <v>7.7725988203883398</v>
      </c>
      <c r="C19" s="11">
        <f t="shared" si="0"/>
        <v>-1.6890715363612196E-2</v>
      </c>
    </row>
    <row r="20" spans="1:3" x14ac:dyDescent="0.4">
      <c r="A20" s="2">
        <v>40080</v>
      </c>
      <c r="B20">
        <v>5.9600379411856004</v>
      </c>
      <c r="C20" s="11">
        <f t="shared" si="0"/>
        <v>-1.8125608792027393E-2</v>
      </c>
    </row>
    <row r="21" spans="1:3" x14ac:dyDescent="0.4">
      <c r="A21" s="2">
        <v>40081</v>
      </c>
      <c r="B21">
        <v>5.1229293735325196</v>
      </c>
      <c r="C21" s="11">
        <f t="shared" si="0"/>
        <v>-8.3710856765308074E-3</v>
      </c>
    </row>
    <row r="22" spans="1:3" x14ac:dyDescent="0.4">
      <c r="A22" s="2">
        <v>40084</v>
      </c>
      <c r="B22">
        <v>6.6543307476751901</v>
      </c>
      <c r="C22" s="11">
        <f t="shared" si="0"/>
        <v>1.5314013741426704E-2</v>
      </c>
    </row>
    <row r="23" spans="1:3" x14ac:dyDescent="0.4">
      <c r="A23" s="2">
        <v>40085</v>
      </c>
      <c r="B23">
        <v>6.5228547326799502</v>
      </c>
      <c r="C23" s="11">
        <f t="shared" si="0"/>
        <v>-1.3147601499523987E-3</v>
      </c>
    </row>
    <row r="24" spans="1:3" x14ac:dyDescent="0.4">
      <c r="A24" s="2">
        <v>40086</v>
      </c>
      <c r="B24">
        <v>6.9438866361921301</v>
      </c>
      <c r="C24" s="11">
        <f t="shared" si="0"/>
        <v>4.2103190351217993E-3</v>
      </c>
    </row>
    <row r="25" spans="1:3" x14ac:dyDescent="0.4">
      <c r="A25" s="2">
        <v>40087</v>
      </c>
      <c r="B25">
        <v>4.0241306064009796</v>
      </c>
      <c r="C25" s="11">
        <f t="shared" si="0"/>
        <v>-2.9197560297911505E-2</v>
      </c>
    </row>
    <row r="26" spans="1:3" x14ac:dyDescent="0.4">
      <c r="A26" s="2">
        <v>40088</v>
      </c>
      <c r="B26">
        <v>3.3671135998755002</v>
      </c>
      <c r="C26" s="11">
        <f t="shared" si="0"/>
        <v>-6.5701700652547948E-3</v>
      </c>
    </row>
    <row r="27" spans="1:3" x14ac:dyDescent="0.4">
      <c r="A27" s="2">
        <v>40091</v>
      </c>
      <c r="B27">
        <v>5.5439045122426496</v>
      </c>
      <c r="C27" s="11">
        <f t="shared" si="0"/>
        <v>2.1767909123671495E-2</v>
      </c>
    </row>
    <row r="28" spans="1:3" x14ac:dyDescent="0.4">
      <c r="A28" s="2">
        <v>40092</v>
      </c>
      <c r="B28">
        <v>7.3091212559838699</v>
      </c>
      <c r="C28" s="11">
        <f t="shared" si="0"/>
        <v>1.7652167437412204E-2</v>
      </c>
    </row>
    <row r="29" spans="1:3" x14ac:dyDescent="0.4">
      <c r="A29" s="2">
        <v>40093</v>
      </c>
      <c r="B29">
        <v>7.4586173005894798</v>
      </c>
      <c r="C29" s="11">
        <f t="shared" si="0"/>
        <v>1.4949604460560994E-3</v>
      </c>
    </row>
    <row r="30" spans="1:3" x14ac:dyDescent="0.4">
      <c r="A30" s="2">
        <v>40094</v>
      </c>
      <c r="B30">
        <v>9.5565142338132603</v>
      </c>
      <c r="C30" s="11">
        <f t="shared" si="0"/>
        <v>2.0978969332237803E-2</v>
      </c>
    </row>
    <row r="31" spans="1:3" x14ac:dyDescent="0.4">
      <c r="A31" s="2">
        <v>40095</v>
      </c>
      <c r="B31">
        <v>10.513431014547299</v>
      </c>
      <c r="C31" s="11">
        <f t="shared" si="0"/>
        <v>9.5691678073403889E-3</v>
      </c>
    </row>
    <row r="32" spans="1:3" x14ac:dyDescent="0.4">
      <c r="A32" s="2">
        <v>40098</v>
      </c>
      <c r="B32">
        <v>11.0738167247889</v>
      </c>
      <c r="C32" s="11">
        <f t="shared" si="0"/>
        <v>5.6038571024160074E-3</v>
      </c>
    </row>
    <row r="33" spans="1:3" x14ac:dyDescent="0.4">
      <c r="A33" s="2">
        <v>40099</v>
      </c>
      <c r="B33">
        <v>10.9935506529614</v>
      </c>
      <c r="C33" s="11">
        <f t="shared" si="0"/>
        <v>-8.0266071827500346E-4</v>
      </c>
    </row>
    <row r="34" spans="1:3" x14ac:dyDescent="0.4">
      <c r="A34" s="2">
        <v>40100</v>
      </c>
      <c r="B34">
        <v>13.374747397122499</v>
      </c>
      <c r="C34" s="11">
        <f t="shared" si="0"/>
        <v>2.3811967441611001E-2</v>
      </c>
    </row>
    <row r="35" spans="1:3" x14ac:dyDescent="0.4">
      <c r="A35" s="2">
        <v>40101</v>
      </c>
      <c r="B35">
        <v>14.3180722564631</v>
      </c>
      <c r="C35" s="11">
        <f t="shared" si="0"/>
        <v>9.4332485934060101E-3</v>
      </c>
    </row>
    <row r="36" spans="1:3" x14ac:dyDescent="0.4">
      <c r="A36" s="2">
        <v>40102</v>
      </c>
      <c r="B36">
        <v>13.7126009086202</v>
      </c>
      <c r="C36" s="11">
        <f t="shared" si="0"/>
        <v>-6.054713478429008E-3</v>
      </c>
    </row>
    <row r="37" spans="1:3" x14ac:dyDescent="0.4">
      <c r="A37" s="2">
        <v>40105</v>
      </c>
      <c r="B37">
        <v>15.301660287033201</v>
      </c>
      <c r="C37" s="11">
        <f t="shared" si="0"/>
        <v>1.5890593784130012E-2</v>
      </c>
    </row>
    <row r="38" spans="1:3" x14ac:dyDescent="0.4">
      <c r="A38" s="2">
        <v>40106</v>
      </c>
      <c r="B38">
        <v>14.831577882106499</v>
      </c>
      <c r="C38" s="11">
        <f t="shared" si="0"/>
        <v>-4.700824049267016E-3</v>
      </c>
    </row>
    <row r="39" spans="1:3" x14ac:dyDescent="0.4">
      <c r="A39" s="2">
        <v>40107</v>
      </c>
      <c r="B39">
        <v>13.826768967746199</v>
      </c>
      <c r="C39" s="11">
        <f t="shared" si="0"/>
        <v>-1.0048089143603001E-2</v>
      </c>
    </row>
    <row r="40" spans="1:3" x14ac:dyDescent="0.4">
      <c r="A40" s="2">
        <v>40108</v>
      </c>
      <c r="B40">
        <v>14.5314065997512</v>
      </c>
      <c r="C40" s="11">
        <f t="shared" si="0"/>
        <v>7.0463763200500117E-3</v>
      </c>
    </row>
    <row r="41" spans="1:3" x14ac:dyDescent="0.4">
      <c r="A41" s="2">
        <v>40109</v>
      </c>
      <c r="B41">
        <v>12.1089861049369</v>
      </c>
      <c r="C41" s="11">
        <f t="shared" si="0"/>
        <v>-2.4224204948143004E-2</v>
      </c>
    </row>
    <row r="42" spans="1:3" x14ac:dyDescent="0.4">
      <c r="A42" s="2">
        <v>40112</v>
      </c>
      <c r="B42">
        <v>10.8421951054505</v>
      </c>
      <c r="C42" s="11">
        <f t="shared" si="0"/>
        <v>-1.2667909994863997E-2</v>
      </c>
    </row>
    <row r="43" spans="1:3" x14ac:dyDescent="0.4">
      <c r="A43" s="2">
        <v>40113</v>
      </c>
      <c r="B43">
        <v>9.9532026275576602</v>
      </c>
      <c r="C43" s="11">
        <f t="shared" si="0"/>
        <v>-8.8899247789283996E-3</v>
      </c>
    </row>
    <row r="44" spans="1:3" x14ac:dyDescent="0.4">
      <c r="A44" s="2">
        <v>40114</v>
      </c>
      <c r="B44">
        <v>6.8213992471917004</v>
      </c>
      <c r="C44" s="11">
        <f t="shared" si="0"/>
        <v>-3.1318033803659599E-2</v>
      </c>
    </row>
    <row r="45" spans="1:3" x14ac:dyDescent="0.4">
      <c r="A45" s="2">
        <v>40115</v>
      </c>
      <c r="B45">
        <v>9.3099774414287104</v>
      </c>
      <c r="C45" s="11">
        <f t="shared" si="0"/>
        <v>2.4885781942370101E-2</v>
      </c>
    </row>
    <row r="46" spans="1:3" x14ac:dyDescent="0.4">
      <c r="A46" s="2">
        <v>40116</v>
      </c>
      <c r="B46">
        <v>5.8861489446877098</v>
      </c>
      <c r="C46" s="11">
        <f t="shared" si="0"/>
        <v>-3.4238284967410007E-2</v>
      </c>
    </row>
    <row r="47" spans="1:3" x14ac:dyDescent="0.4">
      <c r="A47" s="2">
        <v>40119</v>
      </c>
      <c r="B47">
        <v>6.7191357484252796</v>
      </c>
      <c r="C47" s="11">
        <f t="shared" si="0"/>
        <v>8.3298680373756987E-3</v>
      </c>
    </row>
    <row r="48" spans="1:3" x14ac:dyDescent="0.4">
      <c r="A48" s="2">
        <v>40120</v>
      </c>
      <c r="B48">
        <v>8.1631459602835594</v>
      </c>
      <c r="C48" s="11">
        <f t="shared" si="0"/>
        <v>1.4440102118582798E-2</v>
      </c>
    </row>
    <row r="49" spans="1:3" x14ac:dyDescent="0.4">
      <c r="A49" s="2">
        <v>40121</v>
      </c>
      <c r="B49">
        <v>8.6138453970868003</v>
      </c>
      <c r="C49" s="11">
        <f t="shared" si="0"/>
        <v>4.5069943680324086E-3</v>
      </c>
    </row>
    <row r="50" spans="1:3" x14ac:dyDescent="0.4">
      <c r="A50" s="2">
        <v>40122</v>
      </c>
      <c r="B50">
        <v>9.99109934046961</v>
      </c>
      <c r="C50" s="11">
        <f t="shared" si="0"/>
        <v>1.3772539433828097E-2</v>
      </c>
    </row>
    <row r="51" spans="1:3" x14ac:dyDescent="0.4">
      <c r="A51" s="2">
        <v>40123</v>
      </c>
      <c r="B51">
        <v>10.2314623699442</v>
      </c>
      <c r="C51" s="11">
        <f t="shared" si="0"/>
        <v>2.4036302947459021E-3</v>
      </c>
    </row>
    <row r="52" spans="1:3" x14ac:dyDescent="0.4">
      <c r="A52" s="2">
        <v>40126</v>
      </c>
      <c r="B52">
        <v>12.8395491555774</v>
      </c>
      <c r="C52" s="11">
        <f t="shared" si="0"/>
        <v>2.6080867856331996E-2</v>
      </c>
    </row>
    <row r="53" spans="1:3" x14ac:dyDescent="0.4">
      <c r="A53" s="2">
        <v>40127</v>
      </c>
      <c r="B53">
        <v>12.7297250288177</v>
      </c>
      <c r="C53" s="11">
        <f t="shared" si="0"/>
        <v>-1.0982412675969932E-3</v>
      </c>
    </row>
    <row r="54" spans="1:3" x14ac:dyDescent="0.4">
      <c r="A54" s="2">
        <v>40128</v>
      </c>
      <c r="B54">
        <v>13.0601293252953</v>
      </c>
      <c r="C54" s="11">
        <f t="shared" si="0"/>
        <v>3.3040429647759949E-3</v>
      </c>
    </row>
    <row r="55" spans="1:3" x14ac:dyDescent="0.4">
      <c r="A55" s="2">
        <v>40129</v>
      </c>
      <c r="B55">
        <v>11.3537248222716</v>
      </c>
      <c r="C55" s="11">
        <f t="shared" si="0"/>
        <v>-1.7064045030237E-2</v>
      </c>
    </row>
    <row r="56" spans="1:3" x14ac:dyDescent="0.4">
      <c r="A56" s="2">
        <v>40130</v>
      </c>
      <c r="B56">
        <v>11.7290422972928</v>
      </c>
      <c r="C56" s="11">
        <f t="shared" si="0"/>
        <v>3.7531747502120003E-3</v>
      </c>
    </row>
    <row r="57" spans="1:3" x14ac:dyDescent="0.4">
      <c r="A57" s="2">
        <v>40133</v>
      </c>
      <c r="B57">
        <v>13.8318730323185</v>
      </c>
      <c r="C57" s="11">
        <f t="shared" si="0"/>
        <v>2.1028307350257E-2</v>
      </c>
    </row>
    <row r="58" spans="1:3" x14ac:dyDescent="0.4">
      <c r="A58" s="2">
        <v>40134</v>
      </c>
      <c r="B58">
        <v>13.850409059659301</v>
      </c>
      <c r="C58" s="11">
        <f t="shared" si="0"/>
        <v>1.8536027340800842E-4</v>
      </c>
    </row>
    <row r="59" spans="1:3" x14ac:dyDescent="0.4">
      <c r="A59" s="2">
        <v>40135</v>
      </c>
      <c r="B59">
        <v>13.078028786041401</v>
      </c>
      <c r="C59" s="11">
        <f t="shared" si="0"/>
        <v>-7.7238027361789998E-3</v>
      </c>
    </row>
    <row r="60" spans="1:3" x14ac:dyDescent="0.4">
      <c r="A60" s="2">
        <v>40136</v>
      </c>
      <c r="B60">
        <v>11.102868706152201</v>
      </c>
      <c r="C60" s="11">
        <f t="shared" si="0"/>
        <v>-1.9751600798891999E-2</v>
      </c>
    </row>
    <row r="61" spans="1:3" x14ac:dyDescent="0.4">
      <c r="A61" s="2">
        <v>40137</v>
      </c>
      <c r="B61">
        <v>10.778757353371599</v>
      </c>
      <c r="C61" s="11">
        <f t="shared" si="0"/>
        <v>-3.2411135278060145E-3</v>
      </c>
    </row>
    <row r="62" spans="1:3" x14ac:dyDescent="0.4">
      <c r="A62" s="2">
        <v>40140</v>
      </c>
      <c r="B62">
        <v>11.923144954289899</v>
      </c>
      <c r="C62" s="11">
        <f t="shared" si="0"/>
        <v>1.1443876009183E-2</v>
      </c>
    </row>
    <row r="63" spans="1:3" x14ac:dyDescent="0.4">
      <c r="A63" s="2">
        <v>40141</v>
      </c>
      <c r="B63">
        <v>11.825944696912901</v>
      </c>
      <c r="C63" s="11">
        <f t="shared" si="0"/>
        <v>-9.7200257376998782E-4</v>
      </c>
    </row>
    <row r="64" spans="1:3" x14ac:dyDescent="0.4">
      <c r="A64" s="2">
        <v>40142</v>
      </c>
      <c r="B64">
        <v>12.8457257250165</v>
      </c>
      <c r="C64" s="11">
        <f t="shared" si="0"/>
        <v>1.0197810281035995E-2</v>
      </c>
    </row>
    <row r="65" spans="1:3" x14ac:dyDescent="0.4">
      <c r="A65" s="2">
        <v>40143</v>
      </c>
      <c r="B65">
        <v>12.8457257250165</v>
      </c>
      <c r="C65" s="11">
        <f t="shared" si="0"/>
        <v>0</v>
      </c>
    </row>
    <row r="66" spans="1:3" x14ac:dyDescent="0.4">
      <c r="A66" s="2">
        <v>40144</v>
      </c>
      <c r="B66">
        <v>10.787640849758199</v>
      </c>
      <c r="C66" s="11">
        <f t="shared" si="0"/>
        <v>-2.0580848752583005E-2</v>
      </c>
    </row>
    <row r="67" spans="1:3" x14ac:dyDescent="0.4">
      <c r="A67" s="2">
        <v>40147</v>
      </c>
      <c r="B67">
        <v>10.878985047495799</v>
      </c>
      <c r="C67" s="11">
        <f t="shared" si="0"/>
        <v>9.1344197737599944E-4</v>
      </c>
    </row>
    <row r="68" spans="1:3" x14ac:dyDescent="0.4">
      <c r="A68" s="2">
        <v>40148</v>
      </c>
      <c r="B68">
        <v>12.5187733459068</v>
      </c>
      <c r="C68" s="11">
        <f t="shared" si="0"/>
        <v>1.6397882984110001E-2</v>
      </c>
    </row>
    <row r="69" spans="1:3" x14ac:dyDescent="0.4">
      <c r="A69" s="2">
        <v>40149</v>
      </c>
      <c r="B69">
        <v>12.084301453226001</v>
      </c>
      <c r="C69" s="11">
        <f t="shared" si="0"/>
        <v>-4.3447189268079889E-3</v>
      </c>
    </row>
    <row r="70" spans="1:3" x14ac:dyDescent="0.4">
      <c r="A70" s="2">
        <v>40150</v>
      </c>
      <c r="B70">
        <v>10.7971697458972</v>
      </c>
      <c r="C70" s="11">
        <f t="shared" ref="C70:C133" si="1">(B70-B69)/100</f>
        <v>-1.2871317073288004E-2</v>
      </c>
    </row>
    <row r="71" spans="1:3" x14ac:dyDescent="0.4">
      <c r="A71" s="2">
        <v>40151</v>
      </c>
      <c r="B71">
        <v>11.204053659747601</v>
      </c>
      <c r="C71" s="11">
        <f t="shared" si="1"/>
        <v>4.0688391385040037E-3</v>
      </c>
    </row>
    <row r="72" spans="1:3" x14ac:dyDescent="0.4">
      <c r="A72" s="2">
        <v>40154</v>
      </c>
      <c r="B72">
        <v>11.6056866569521</v>
      </c>
      <c r="C72" s="11">
        <f t="shared" si="1"/>
        <v>4.0163299720449965E-3</v>
      </c>
    </row>
    <row r="73" spans="1:3" x14ac:dyDescent="0.4">
      <c r="A73" s="2">
        <v>40155</v>
      </c>
      <c r="B73">
        <v>10.4700595784887</v>
      </c>
      <c r="C73" s="11">
        <f t="shared" si="1"/>
        <v>-1.1356270784634005E-2</v>
      </c>
    </row>
    <row r="74" spans="1:3" x14ac:dyDescent="0.4">
      <c r="A74" s="2">
        <v>40156</v>
      </c>
      <c r="B74">
        <v>10.595650713776299</v>
      </c>
      <c r="C74" s="11">
        <f t="shared" si="1"/>
        <v>1.2559113528759979E-3</v>
      </c>
    </row>
    <row r="75" spans="1:3" x14ac:dyDescent="0.4">
      <c r="A75" s="2">
        <v>40157</v>
      </c>
      <c r="B75">
        <v>11.596438281139401</v>
      </c>
      <c r="C75" s="11">
        <f t="shared" si="1"/>
        <v>1.0007875673631013E-2</v>
      </c>
    </row>
    <row r="76" spans="1:3" x14ac:dyDescent="0.4">
      <c r="A76" s="2">
        <v>40158</v>
      </c>
      <c r="B76">
        <v>11.941016706112199</v>
      </c>
      <c r="C76" s="11">
        <f t="shared" si="1"/>
        <v>3.4457842497279856E-3</v>
      </c>
    </row>
    <row r="77" spans="1:3" x14ac:dyDescent="0.4">
      <c r="A77" s="2">
        <v>40161</v>
      </c>
      <c r="B77">
        <v>13.035943724710901</v>
      </c>
      <c r="C77" s="11">
        <f t="shared" si="1"/>
        <v>1.0949270185987015E-2</v>
      </c>
    </row>
    <row r="78" spans="1:3" x14ac:dyDescent="0.4">
      <c r="A78" s="2">
        <v>40162</v>
      </c>
      <c r="B78">
        <v>12.833012759201701</v>
      </c>
      <c r="C78" s="11">
        <f t="shared" si="1"/>
        <v>-2.0293096550919997E-3</v>
      </c>
    </row>
    <row r="79" spans="1:3" x14ac:dyDescent="0.4">
      <c r="A79" s="2">
        <v>40163</v>
      </c>
      <c r="B79">
        <v>12.663942488535501</v>
      </c>
      <c r="C79" s="11">
        <f t="shared" si="1"/>
        <v>-1.6907027066620018E-3</v>
      </c>
    </row>
    <row r="80" spans="1:3" x14ac:dyDescent="0.4">
      <c r="A80" s="2">
        <v>40164</v>
      </c>
      <c r="B80">
        <v>11.2865118275376</v>
      </c>
      <c r="C80" s="11">
        <f t="shared" si="1"/>
        <v>-1.3774306609979003E-2</v>
      </c>
    </row>
    <row r="81" spans="1:3" x14ac:dyDescent="0.4">
      <c r="A81" s="2">
        <v>40165</v>
      </c>
      <c r="B81">
        <v>11.5964155337183</v>
      </c>
      <c r="C81" s="11">
        <f t="shared" si="1"/>
        <v>3.0990370618069994E-3</v>
      </c>
    </row>
    <row r="82" spans="1:3" x14ac:dyDescent="0.4">
      <c r="A82" s="2">
        <v>40168</v>
      </c>
      <c r="B82">
        <v>12.735509933515999</v>
      </c>
      <c r="C82" s="11">
        <f t="shared" si="1"/>
        <v>1.139094399797699E-2</v>
      </c>
    </row>
    <row r="83" spans="1:3" x14ac:dyDescent="0.4">
      <c r="A83" s="2">
        <v>40169</v>
      </c>
      <c r="B83">
        <v>12.801144216624699</v>
      </c>
      <c r="C83" s="11">
        <f t="shared" si="1"/>
        <v>6.5634283108700236E-4</v>
      </c>
    </row>
    <row r="84" spans="1:3" x14ac:dyDescent="0.4">
      <c r="A84" s="2">
        <v>40170</v>
      </c>
      <c r="B84">
        <v>13.216913554268499</v>
      </c>
      <c r="C84" s="11">
        <f t="shared" si="1"/>
        <v>4.1576933764380011E-3</v>
      </c>
    </row>
    <row r="85" spans="1:3" x14ac:dyDescent="0.4">
      <c r="A85" s="2">
        <v>40171</v>
      </c>
      <c r="B85">
        <v>13.4631077729782</v>
      </c>
      <c r="C85" s="11">
        <f t="shared" si="1"/>
        <v>2.4619421870970015E-3</v>
      </c>
    </row>
    <row r="86" spans="1:3" x14ac:dyDescent="0.4">
      <c r="A86" s="2">
        <v>40172</v>
      </c>
      <c r="B86">
        <v>13.4631077729782</v>
      </c>
      <c r="C86" s="11">
        <f t="shared" si="1"/>
        <v>0</v>
      </c>
    </row>
    <row r="87" spans="1:3" x14ac:dyDescent="0.4">
      <c r="A87" s="2">
        <v>40175</v>
      </c>
      <c r="B87">
        <v>13.8242449565154</v>
      </c>
      <c r="C87" s="11">
        <f t="shared" si="1"/>
        <v>3.6113718353720081E-3</v>
      </c>
    </row>
    <row r="88" spans="1:3" x14ac:dyDescent="0.4">
      <c r="A88" s="2">
        <v>40176</v>
      </c>
      <c r="B88">
        <v>14.0407288047662</v>
      </c>
      <c r="C88" s="11">
        <f t="shared" si="1"/>
        <v>2.1648384825079959E-3</v>
      </c>
    </row>
    <row r="89" spans="1:3" x14ac:dyDescent="0.4">
      <c r="A89" s="2">
        <v>40177</v>
      </c>
      <c r="B89">
        <v>13.985603435578</v>
      </c>
      <c r="C89" s="11">
        <f t="shared" si="1"/>
        <v>-5.5125369188200322E-4</v>
      </c>
    </row>
    <row r="90" spans="1:3" x14ac:dyDescent="0.4">
      <c r="A90" s="2">
        <v>40178</v>
      </c>
      <c r="B90">
        <v>12.799769304823201</v>
      </c>
      <c r="C90" s="11">
        <f t="shared" si="1"/>
        <v>-1.1858341307547988E-2</v>
      </c>
    </row>
    <row r="91" spans="1:3" x14ac:dyDescent="0.4">
      <c r="A91" s="2">
        <v>40179</v>
      </c>
      <c r="B91">
        <v>12.799769304823201</v>
      </c>
      <c r="C91" s="11">
        <f t="shared" si="1"/>
        <v>0</v>
      </c>
    </row>
    <row r="92" spans="1:3" x14ac:dyDescent="0.4">
      <c r="A92" s="2">
        <v>40182</v>
      </c>
      <c r="B92">
        <v>14.283724056789801</v>
      </c>
      <c r="C92" s="11">
        <f t="shared" si="1"/>
        <v>1.4839547519665999E-2</v>
      </c>
    </row>
    <row r="93" spans="1:3" x14ac:dyDescent="0.4">
      <c r="A93" s="2">
        <v>40183</v>
      </c>
      <c r="B93">
        <v>14.7499464079678</v>
      </c>
      <c r="C93" s="11">
        <f t="shared" si="1"/>
        <v>4.6622235117799882E-3</v>
      </c>
    </row>
    <row r="94" spans="1:3" x14ac:dyDescent="0.4">
      <c r="A94" s="2">
        <v>40184</v>
      </c>
      <c r="B94">
        <v>14.811244163915299</v>
      </c>
      <c r="C94" s="11">
        <f t="shared" si="1"/>
        <v>6.1297755947499867E-4</v>
      </c>
    </row>
    <row r="95" spans="1:3" x14ac:dyDescent="0.4">
      <c r="A95" s="2">
        <v>40185</v>
      </c>
      <c r="B95">
        <v>15.4173872058252</v>
      </c>
      <c r="C95" s="11">
        <f t="shared" si="1"/>
        <v>6.0614304190990077E-3</v>
      </c>
    </row>
    <row r="96" spans="1:3" x14ac:dyDescent="0.4">
      <c r="A96" s="2">
        <v>40186</v>
      </c>
      <c r="B96">
        <v>16.095352462284001</v>
      </c>
      <c r="C96" s="11">
        <f t="shared" si="1"/>
        <v>6.7796525645880124E-3</v>
      </c>
    </row>
    <row r="97" spans="1:3" x14ac:dyDescent="0.4">
      <c r="A97" s="2">
        <v>40189</v>
      </c>
      <c r="B97">
        <v>16.463813566133599</v>
      </c>
      <c r="C97" s="11">
        <f t="shared" si="1"/>
        <v>3.6846110384959729E-3</v>
      </c>
    </row>
    <row r="98" spans="1:3" x14ac:dyDescent="0.4">
      <c r="A98" s="2">
        <v>40190</v>
      </c>
      <c r="B98">
        <v>15.9169632462091</v>
      </c>
      <c r="C98" s="11">
        <f t="shared" si="1"/>
        <v>-5.4685031992449847E-3</v>
      </c>
    </row>
    <row r="99" spans="1:3" x14ac:dyDescent="0.4">
      <c r="A99" s="2">
        <v>40191</v>
      </c>
      <c r="B99">
        <v>16.8975112531432</v>
      </c>
      <c r="C99" s="11">
        <f t="shared" si="1"/>
        <v>9.8054800693410018E-3</v>
      </c>
    </row>
    <row r="100" spans="1:3" x14ac:dyDescent="0.4">
      <c r="A100" s="2">
        <v>40192</v>
      </c>
      <c r="B100">
        <v>17.0744666090587</v>
      </c>
      <c r="C100" s="11">
        <f t="shared" si="1"/>
        <v>1.7695535591549926E-3</v>
      </c>
    </row>
    <row r="101" spans="1:3" x14ac:dyDescent="0.4">
      <c r="A101" s="2">
        <v>40193</v>
      </c>
      <c r="B101">
        <v>15.9959966408965</v>
      </c>
      <c r="C101" s="11">
        <f t="shared" si="1"/>
        <v>-1.0784699681621995E-2</v>
      </c>
    </row>
    <row r="102" spans="1:3" x14ac:dyDescent="0.4">
      <c r="A102" s="2">
        <v>40196</v>
      </c>
      <c r="B102">
        <v>15.9959966408965</v>
      </c>
      <c r="C102" s="11">
        <f t="shared" si="1"/>
        <v>0</v>
      </c>
    </row>
    <row r="103" spans="1:3" x14ac:dyDescent="0.4">
      <c r="A103" s="2">
        <v>40197</v>
      </c>
      <c r="B103">
        <v>17.183862983024898</v>
      </c>
      <c r="C103" s="11">
        <f t="shared" si="1"/>
        <v>1.1878663421283981E-2</v>
      </c>
    </row>
    <row r="104" spans="1:3" x14ac:dyDescent="0.4">
      <c r="A104" s="2">
        <v>40198</v>
      </c>
      <c r="B104">
        <v>15.8651247972397</v>
      </c>
      <c r="C104" s="11">
        <f t="shared" si="1"/>
        <v>-1.3187381857851985E-2</v>
      </c>
    </row>
    <row r="105" spans="1:3" x14ac:dyDescent="0.4">
      <c r="A105" s="2">
        <v>40199</v>
      </c>
      <c r="B105">
        <v>14.3285244614236</v>
      </c>
      <c r="C105" s="11">
        <f t="shared" si="1"/>
        <v>-1.5366003358161002E-2</v>
      </c>
    </row>
    <row r="106" spans="1:3" x14ac:dyDescent="0.4">
      <c r="A106" s="2">
        <v>40200</v>
      </c>
      <c r="B106">
        <v>12.6170684289328</v>
      </c>
      <c r="C106" s="11">
        <f t="shared" si="1"/>
        <v>-1.7114560324907994E-2</v>
      </c>
    </row>
    <row r="107" spans="1:3" x14ac:dyDescent="0.4">
      <c r="A107" s="2">
        <v>40203</v>
      </c>
      <c r="B107">
        <v>13.526980943233999</v>
      </c>
      <c r="C107" s="11">
        <f t="shared" si="1"/>
        <v>9.0991251430119924E-3</v>
      </c>
    </row>
    <row r="108" spans="1:3" x14ac:dyDescent="0.4">
      <c r="A108" s="2">
        <v>40204</v>
      </c>
      <c r="B108">
        <v>13.615286459240901</v>
      </c>
      <c r="C108" s="11">
        <f t="shared" si="1"/>
        <v>8.8305516006901283E-4</v>
      </c>
    </row>
    <row r="109" spans="1:3" x14ac:dyDescent="0.4">
      <c r="A109" s="2">
        <v>40205</v>
      </c>
      <c r="B109">
        <v>13.5956252140328</v>
      </c>
      <c r="C109" s="11">
        <f t="shared" si="1"/>
        <v>-1.9661245208100198E-4</v>
      </c>
    </row>
    <row r="110" spans="1:3" x14ac:dyDescent="0.4">
      <c r="A110" s="2">
        <v>40206</v>
      </c>
      <c r="B110">
        <v>12.1116328843859</v>
      </c>
      <c r="C110" s="11">
        <f t="shared" si="1"/>
        <v>-1.4839923296469007E-2</v>
      </c>
    </row>
    <row r="111" spans="1:3" x14ac:dyDescent="0.4">
      <c r="A111" s="2">
        <v>40207</v>
      </c>
      <c r="B111">
        <v>11.009327611979201</v>
      </c>
      <c r="C111" s="11">
        <f t="shared" si="1"/>
        <v>-1.1023052724066992E-2</v>
      </c>
    </row>
    <row r="112" spans="1:3" x14ac:dyDescent="0.4">
      <c r="A112" s="2">
        <v>40210</v>
      </c>
      <c r="B112">
        <v>12.9820709130911</v>
      </c>
      <c r="C112" s="11">
        <f t="shared" si="1"/>
        <v>1.9727433011118994E-2</v>
      </c>
    </row>
    <row r="113" spans="1:3" x14ac:dyDescent="0.4">
      <c r="A113" s="2">
        <v>40211</v>
      </c>
      <c r="B113">
        <v>14.4859825402445</v>
      </c>
      <c r="C113" s="11">
        <f t="shared" si="1"/>
        <v>1.5039116271533998E-2</v>
      </c>
    </row>
    <row r="114" spans="1:3" x14ac:dyDescent="0.4">
      <c r="A114" s="2">
        <v>40212</v>
      </c>
      <c r="B114">
        <v>13.9163069442971</v>
      </c>
      <c r="C114" s="11">
        <f t="shared" si="1"/>
        <v>-5.6967559594740006E-3</v>
      </c>
    </row>
    <row r="115" spans="1:3" x14ac:dyDescent="0.4">
      <c r="A115" s="2">
        <v>40213</v>
      </c>
      <c r="B115">
        <v>10.6480769291474</v>
      </c>
      <c r="C115" s="11">
        <f t="shared" si="1"/>
        <v>-3.2682300151496993E-2</v>
      </c>
    </row>
    <row r="116" spans="1:3" x14ac:dyDescent="0.4">
      <c r="A116" s="2">
        <v>40214</v>
      </c>
      <c r="B116">
        <v>10.290497919022799</v>
      </c>
      <c r="C116" s="11">
        <f t="shared" si="1"/>
        <v>-3.5757901012460104E-3</v>
      </c>
    </row>
    <row r="117" spans="1:3" x14ac:dyDescent="0.4">
      <c r="A117" s="2">
        <v>40217</v>
      </c>
      <c r="B117">
        <v>9.5021171233720505</v>
      </c>
      <c r="C117" s="11">
        <f t="shared" si="1"/>
        <v>-7.8838079565074892E-3</v>
      </c>
    </row>
    <row r="118" spans="1:3" x14ac:dyDescent="0.4">
      <c r="A118" s="2">
        <v>40218</v>
      </c>
      <c r="B118">
        <v>11.0244000677319</v>
      </c>
      <c r="C118" s="11">
        <f t="shared" si="1"/>
        <v>1.5222829443598495E-2</v>
      </c>
    </row>
    <row r="119" spans="1:3" x14ac:dyDescent="0.4">
      <c r="A119" s="2">
        <v>40219</v>
      </c>
      <c r="B119">
        <v>10.6487635394297</v>
      </c>
      <c r="C119" s="11">
        <f t="shared" si="1"/>
        <v>-3.7563652830220028E-3</v>
      </c>
    </row>
    <row r="120" spans="1:3" x14ac:dyDescent="0.4">
      <c r="A120" s="2">
        <v>40220</v>
      </c>
      <c r="B120">
        <v>11.890366232717</v>
      </c>
      <c r="C120" s="11">
        <f t="shared" si="1"/>
        <v>1.2416026932872999E-2</v>
      </c>
    </row>
    <row r="121" spans="1:3" x14ac:dyDescent="0.4">
      <c r="A121" s="2">
        <v>40221</v>
      </c>
      <c r="B121">
        <v>11.534668554102099</v>
      </c>
      <c r="C121" s="11">
        <f t="shared" si="1"/>
        <v>-3.5569767861490043E-3</v>
      </c>
    </row>
    <row r="122" spans="1:3" x14ac:dyDescent="0.4">
      <c r="A122" s="2">
        <v>40224</v>
      </c>
      <c r="B122">
        <v>11.534668554102099</v>
      </c>
      <c r="C122" s="11">
        <f t="shared" si="1"/>
        <v>0</v>
      </c>
    </row>
    <row r="123" spans="1:3" x14ac:dyDescent="0.4">
      <c r="A123" s="2">
        <v>40225</v>
      </c>
      <c r="B123">
        <v>13.2473685113366</v>
      </c>
      <c r="C123" s="11">
        <f t="shared" si="1"/>
        <v>1.7126999572345002E-2</v>
      </c>
    </row>
    <row r="124" spans="1:3" x14ac:dyDescent="0.4">
      <c r="A124" s="2">
        <v>40226</v>
      </c>
      <c r="B124">
        <v>14.0871670335373</v>
      </c>
      <c r="C124" s="11">
        <f t="shared" si="1"/>
        <v>8.397985222007005E-3</v>
      </c>
    </row>
    <row r="125" spans="1:3" x14ac:dyDescent="0.4">
      <c r="A125" s="2">
        <v>40227</v>
      </c>
      <c r="B125">
        <v>14.936611136139801</v>
      </c>
      <c r="C125" s="11">
        <f t="shared" si="1"/>
        <v>8.4944410260250087E-3</v>
      </c>
    </row>
    <row r="126" spans="1:3" x14ac:dyDescent="0.4">
      <c r="A126" s="2">
        <v>40228</v>
      </c>
      <c r="B126">
        <v>15.380465446050399</v>
      </c>
      <c r="C126" s="11">
        <f t="shared" si="1"/>
        <v>4.4385430991059852E-3</v>
      </c>
    </row>
    <row r="127" spans="1:3" x14ac:dyDescent="0.4">
      <c r="A127" s="2">
        <v>40231</v>
      </c>
      <c r="B127">
        <v>15.361665536534201</v>
      </c>
      <c r="C127" s="11">
        <f t="shared" si="1"/>
        <v>-1.879990951619881E-4</v>
      </c>
    </row>
    <row r="128" spans="1:3" x14ac:dyDescent="0.4">
      <c r="A128" s="2">
        <v>40232</v>
      </c>
      <c r="B128">
        <v>14.3977381371202</v>
      </c>
      <c r="C128" s="11">
        <f t="shared" si="1"/>
        <v>-9.639273994140005E-3</v>
      </c>
    </row>
    <row r="129" spans="1:3" x14ac:dyDescent="0.4">
      <c r="A129" s="2">
        <v>40233</v>
      </c>
      <c r="B129">
        <v>15.2499990077609</v>
      </c>
      <c r="C129" s="11">
        <f t="shared" si="1"/>
        <v>8.5226087064070016E-3</v>
      </c>
    </row>
    <row r="130" spans="1:3" x14ac:dyDescent="0.4">
      <c r="A130" s="2">
        <v>40234</v>
      </c>
      <c r="B130">
        <v>15.189582620934001</v>
      </c>
      <c r="C130" s="11">
        <f t="shared" si="1"/>
        <v>-6.0416386826899426E-4</v>
      </c>
    </row>
    <row r="131" spans="1:3" x14ac:dyDescent="0.4">
      <c r="A131" s="2">
        <v>40235</v>
      </c>
      <c r="B131">
        <v>15.101835551196601</v>
      </c>
      <c r="C131" s="11">
        <f t="shared" si="1"/>
        <v>-8.7747069737400098E-4</v>
      </c>
    </row>
    <row r="132" spans="1:3" x14ac:dyDescent="0.4">
      <c r="A132" s="2">
        <v>40238</v>
      </c>
      <c r="B132">
        <v>16.212892843368898</v>
      </c>
      <c r="C132" s="11">
        <f t="shared" si="1"/>
        <v>1.1110572921722977E-2</v>
      </c>
    </row>
    <row r="133" spans="1:3" x14ac:dyDescent="0.4">
      <c r="A133" s="2">
        <v>40239</v>
      </c>
      <c r="B133">
        <v>16.503100587500199</v>
      </c>
      <c r="C133" s="11">
        <f t="shared" si="1"/>
        <v>2.9020774413130112E-3</v>
      </c>
    </row>
    <row r="134" spans="1:3" x14ac:dyDescent="0.4">
      <c r="A134" s="2">
        <v>40240</v>
      </c>
      <c r="B134">
        <v>16.475973800772501</v>
      </c>
      <c r="C134" s="11">
        <f t="shared" ref="C134:C197" si="2">(B134-B133)/100</f>
        <v>-2.712678672769897E-4</v>
      </c>
    </row>
    <row r="135" spans="1:3" x14ac:dyDescent="0.4">
      <c r="A135" s="2">
        <v>40241</v>
      </c>
      <c r="B135">
        <v>16.700585751980199</v>
      </c>
      <c r="C135" s="11">
        <f t="shared" si="2"/>
        <v>2.2461195120769871E-3</v>
      </c>
    </row>
    <row r="136" spans="1:3" x14ac:dyDescent="0.4">
      <c r="A136" s="2">
        <v>40242</v>
      </c>
      <c r="B136">
        <v>17.9904657296787</v>
      </c>
      <c r="C136" s="11">
        <f t="shared" si="2"/>
        <v>1.2898799776985008E-2</v>
      </c>
    </row>
    <row r="137" spans="1:3" x14ac:dyDescent="0.4">
      <c r="A137" s="2">
        <v>40245</v>
      </c>
      <c r="B137">
        <v>17.906556557855399</v>
      </c>
      <c r="C137" s="11">
        <f t="shared" si="2"/>
        <v>-8.3909171823300707E-4</v>
      </c>
    </row>
    <row r="138" spans="1:3" x14ac:dyDescent="0.4">
      <c r="A138" s="2">
        <v>40246</v>
      </c>
      <c r="B138">
        <v>18.1560912133633</v>
      </c>
      <c r="C138" s="11">
        <f t="shared" si="2"/>
        <v>2.4953465550790099E-3</v>
      </c>
    </row>
    <row r="139" spans="1:3" x14ac:dyDescent="0.4">
      <c r="A139" s="2">
        <v>40247</v>
      </c>
      <c r="B139">
        <v>18.660279190224799</v>
      </c>
      <c r="C139" s="11">
        <f t="shared" si="2"/>
        <v>5.0418797686149833E-3</v>
      </c>
    </row>
    <row r="140" spans="1:3" x14ac:dyDescent="0.4">
      <c r="A140" s="2">
        <v>40248</v>
      </c>
      <c r="B140">
        <v>19.0797264274021</v>
      </c>
      <c r="C140" s="11">
        <f t="shared" si="2"/>
        <v>4.1944723717730172E-3</v>
      </c>
    </row>
    <row r="141" spans="1:3" x14ac:dyDescent="0.4">
      <c r="A141" s="2">
        <v>40249</v>
      </c>
      <c r="B141">
        <v>18.915403686705499</v>
      </c>
      <c r="C141" s="11">
        <f t="shared" si="2"/>
        <v>-1.6432274069660125E-3</v>
      </c>
    </row>
    <row r="142" spans="1:3" x14ac:dyDescent="0.4">
      <c r="A142" s="2">
        <v>40252</v>
      </c>
      <c r="B142">
        <v>19.451282389141301</v>
      </c>
      <c r="C142" s="11">
        <f t="shared" si="2"/>
        <v>5.3587870243580228E-3</v>
      </c>
    </row>
    <row r="143" spans="1:3" x14ac:dyDescent="0.4">
      <c r="A143" s="2">
        <v>40253</v>
      </c>
      <c r="B143">
        <v>20.210046694849801</v>
      </c>
      <c r="C143" s="11">
        <f t="shared" si="2"/>
        <v>7.5876430570849963E-3</v>
      </c>
    </row>
    <row r="144" spans="1:3" x14ac:dyDescent="0.4">
      <c r="A144" s="2">
        <v>40254</v>
      </c>
      <c r="B144">
        <v>20.8714200814211</v>
      </c>
      <c r="C144" s="11">
        <f t="shared" si="2"/>
        <v>6.6137338657129875E-3</v>
      </c>
    </row>
    <row r="145" spans="1:3" x14ac:dyDescent="0.4">
      <c r="A145" s="2">
        <v>40255</v>
      </c>
      <c r="B145">
        <v>21.4857794051476</v>
      </c>
      <c r="C145" s="11">
        <f t="shared" si="2"/>
        <v>6.1435932372650012E-3</v>
      </c>
    </row>
    <row r="146" spans="1:3" x14ac:dyDescent="0.4">
      <c r="A146" s="2">
        <v>40256</v>
      </c>
      <c r="B146">
        <v>20.694624100930401</v>
      </c>
      <c r="C146" s="11">
        <f t="shared" si="2"/>
        <v>-7.9115530421719881E-3</v>
      </c>
    </row>
    <row r="147" spans="1:3" x14ac:dyDescent="0.4">
      <c r="A147" s="2">
        <v>40259</v>
      </c>
      <c r="B147">
        <v>21.4096384231547</v>
      </c>
      <c r="C147" s="11">
        <f t="shared" si="2"/>
        <v>7.1501432222429882E-3</v>
      </c>
    </row>
    <row r="148" spans="1:3" x14ac:dyDescent="0.4">
      <c r="A148" s="2">
        <v>40260</v>
      </c>
      <c r="B148">
        <v>21.7852795076845</v>
      </c>
      <c r="C148" s="11">
        <f t="shared" si="2"/>
        <v>3.7564108452979995E-3</v>
      </c>
    </row>
    <row r="149" spans="1:3" x14ac:dyDescent="0.4">
      <c r="A149" s="2">
        <v>40261</v>
      </c>
      <c r="B149">
        <v>20.815837011879299</v>
      </c>
      <c r="C149" s="11">
        <f t="shared" si="2"/>
        <v>-9.6944249580520041E-3</v>
      </c>
    </row>
    <row r="150" spans="1:3" x14ac:dyDescent="0.4">
      <c r="A150" s="2">
        <v>40262</v>
      </c>
      <c r="B150">
        <v>20.601619182993399</v>
      </c>
      <c r="C150" s="11">
        <f t="shared" si="2"/>
        <v>-2.1421782888590003E-3</v>
      </c>
    </row>
    <row r="151" spans="1:3" x14ac:dyDescent="0.4">
      <c r="A151" s="2">
        <v>40263</v>
      </c>
      <c r="B151">
        <v>20.752898415747101</v>
      </c>
      <c r="C151" s="11">
        <f t="shared" si="2"/>
        <v>1.5127923275370136E-3</v>
      </c>
    </row>
    <row r="152" spans="1:3" x14ac:dyDescent="0.4">
      <c r="A152" s="2">
        <v>40266</v>
      </c>
      <c r="B152">
        <v>21.5564672574714</v>
      </c>
      <c r="C152" s="11">
        <f t="shared" si="2"/>
        <v>8.0356884172429945E-3</v>
      </c>
    </row>
    <row r="153" spans="1:3" x14ac:dyDescent="0.4">
      <c r="A153" s="2">
        <v>40267</v>
      </c>
      <c r="B153">
        <v>21.964613680467</v>
      </c>
      <c r="C153" s="11">
        <f t="shared" si="2"/>
        <v>4.0814642299559977E-3</v>
      </c>
    </row>
    <row r="154" spans="1:3" x14ac:dyDescent="0.4">
      <c r="A154" s="2">
        <v>40268</v>
      </c>
      <c r="B154">
        <v>21.362362957870701</v>
      </c>
      <c r="C154" s="11">
        <f t="shared" si="2"/>
        <v>-6.0225072259629895E-3</v>
      </c>
    </row>
    <row r="155" spans="1:3" x14ac:dyDescent="0.4">
      <c r="A155" s="2">
        <v>40269</v>
      </c>
      <c r="B155">
        <v>22.051401454432799</v>
      </c>
      <c r="C155" s="11">
        <f t="shared" si="2"/>
        <v>6.8903849656209819E-3</v>
      </c>
    </row>
    <row r="156" spans="1:3" x14ac:dyDescent="0.4">
      <c r="A156" s="2">
        <v>40270</v>
      </c>
      <c r="B156">
        <v>22.051401454432799</v>
      </c>
      <c r="C156" s="11">
        <f t="shared" si="2"/>
        <v>0</v>
      </c>
    </row>
    <row r="157" spans="1:3" x14ac:dyDescent="0.4">
      <c r="A157" s="2">
        <v>40273</v>
      </c>
      <c r="B157">
        <v>23.005975208570199</v>
      </c>
      <c r="C157" s="11">
        <f t="shared" si="2"/>
        <v>9.5457375413739946E-3</v>
      </c>
    </row>
    <row r="158" spans="1:3" x14ac:dyDescent="0.4">
      <c r="A158" s="2">
        <v>40274</v>
      </c>
      <c r="B158">
        <v>22.701009536567799</v>
      </c>
      <c r="C158" s="11">
        <f t="shared" si="2"/>
        <v>-3.0496567200239966E-3</v>
      </c>
    </row>
    <row r="159" spans="1:3" x14ac:dyDescent="0.4">
      <c r="A159" s="2">
        <v>40275</v>
      </c>
      <c r="B159">
        <v>22.147253472504499</v>
      </c>
      <c r="C159" s="11">
        <f t="shared" si="2"/>
        <v>-5.5375606406330036E-3</v>
      </c>
    </row>
    <row r="160" spans="1:3" x14ac:dyDescent="0.4">
      <c r="A160" s="2">
        <v>40276</v>
      </c>
      <c r="B160">
        <v>22.603216212868499</v>
      </c>
      <c r="C160" s="11">
        <f t="shared" si="2"/>
        <v>4.5596274036400078E-3</v>
      </c>
    </row>
    <row r="161" spans="1:3" x14ac:dyDescent="0.4">
      <c r="A161" s="2">
        <v>40277</v>
      </c>
      <c r="B161">
        <v>23.558357839979799</v>
      </c>
      <c r="C161" s="11">
        <f t="shared" si="2"/>
        <v>9.5514162711129915E-3</v>
      </c>
    </row>
    <row r="162" spans="1:3" x14ac:dyDescent="0.4">
      <c r="A162" s="2">
        <v>40280</v>
      </c>
      <c r="B162">
        <v>23.614822603055298</v>
      </c>
      <c r="C162" s="11">
        <f t="shared" si="2"/>
        <v>5.6464763075499743E-4</v>
      </c>
    </row>
    <row r="163" spans="1:3" x14ac:dyDescent="0.4">
      <c r="A163" s="2">
        <v>40281</v>
      </c>
      <c r="B163">
        <v>23.693672127775599</v>
      </c>
      <c r="C163" s="11">
        <f t="shared" si="2"/>
        <v>7.8849524720300932E-4</v>
      </c>
    </row>
    <row r="164" spans="1:3" x14ac:dyDescent="0.4">
      <c r="A164" s="2">
        <v>40282</v>
      </c>
      <c r="B164">
        <v>24.167872569761698</v>
      </c>
      <c r="C164" s="11">
        <f t="shared" si="2"/>
        <v>4.7420044198609899E-3</v>
      </c>
    </row>
    <row r="165" spans="1:3" x14ac:dyDescent="0.4">
      <c r="A165" s="2">
        <v>40283</v>
      </c>
      <c r="B165">
        <v>24.3013649375456</v>
      </c>
      <c r="C165" s="11">
        <f t="shared" si="2"/>
        <v>1.334923677839015E-3</v>
      </c>
    </row>
    <row r="166" spans="1:3" x14ac:dyDescent="0.4">
      <c r="A166" s="2">
        <v>40284</v>
      </c>
      <c r="B166">
        <v>22.982523512025999</v>
      </c>
      <c r="C166" s="11">
        <f t="shared" si="2"/>
        <v>-1.3188414255196007E-2</v>
      </c>
    </row>
    <row r="167" spans="1:3" x14ac:dyDescent="0.4">
      <c r="A167" s="2">
        <v>40287</v>
      </c>
      <c r="B167">
        <v>23.489813885663398</v>
      </c>
      <c r="C167" s="11">
        <f t="shared" si="2"/>
        <v>5.0729037363739949E-3</v>
      </c>
    </row>
    <row r="168" spans="1:3" x14ac:dyDescent="0.4">
      <c r="A168" s="2">
        <v>40288</v>
      </c>
      <c r="B168">
        <v>24.7331431678233</v>
      </c>
      <c r="C168" s="11">
        <f t="shared" si="2"/>
        <v>1.2433292821599018E-2</v>
      </c>
    </row>
    <row r="169" spans="1:3" x14ac:dyDescent="0.4">
      <c r="A169" s="2">
        <v>40289</v>
      </c>
      <c r="B169">
        <v>25.087060258793599</v>
      </c>
      <c r="C169" s="11">
        <f t="shared" si="2"/>
        <v>3.5391709097029891E-3</v>
      </c>
    </row>
    <row r="170" spans="1:3" x14ac:dyDescent="0.4">
      <c r="A170" s="2">
        <v>40290</v>
      </c>
      <c r="B170">
        <v>26.0154174027736</v>
      </c>
      <c r="C170" s="11">
        <f t="shared" si="2"/>
        <v>9.2835714398000133E-3</v>
      </c>
    </row>
    <row r="171" spans="1:3" x14ac:dyDescent="0.4">
      <c r="A171" s="2">
        <v>40291</v>
      </c>
      <c r="B171">
        <v>26.649267286661502</v>
      </c>
      <c r="C171" s="11">
        <f t="shared" si="2"/>
        <v>6.338498838879012E-3</v>
      </c>
    </row>
    <row r="172" spans="1:3" x14ac:dyDescent="0.4">
      <c r="A172" s="2">
        <v>40294</v>
      </c>
      <c r="B172">
        <v>26.322712859457699</v>
      </c>
      <c r="C172" s="11">
        <f t="shared" si="2"/>
        <v>-3.265544272038028E-3</v>
      </c>
    </row>
    <row r="173" spans="1:3" x14ac:dyDescent="0.4">
      <c r="A173" s="2">
        <v>40295</v>
      </c>
      <c r="B173">
        <v>23.780520529814002</v>
      </c>
      <c r="C173" s="11">
        <f t="shared" si="2"/>
        <v>-2.5421923296436971E-2</v>
      </c>
    </row>
    <row r="174" spans="1:3" x14ac:dyDescent="0.4">
      <c r="A174" s="2">
        <v>40296</v>
      </c>
      <c r="B174">
        <v>23.784624249214801</v>
      </c>
      <c r="C174" s="11">
        <f t="shared" si="2"/>
        <v>4.1037194007991218E-5</v>
      </c>
    </row>
    <row r="175" spans="1:3" x14ac:dyDescent="0.4">
      <c r="A175" s="2">
        <v>40297</v>
      </c>
      <c r="B175">
        <v>25.740984536785898</v>
      </c>
      <c r="C175" s="11">
        <f t="shared" si="2"/>
        <v>1.9563602875710975E-2</v>
      </c>
    </row>
    <row r="176" spans="1:3" x14ac:dyDescent="0.4">
      <c r="A176" s="2">
        <v>40298</v>
      </c>
      <c r="B176">
        <v>23.646200316175101</v>
      </c>
      <c r="C176" s="11">
        <f t="shared" si="2"/>
        <v>-2.0947842206107979E-2</v>
      </c>
    </row>
    <row r="177" spans="1:3" x14ac:dyDescent="0.4">
      <c r="A177" s="2">
        <v>40301</v>
      </c>
      <c r="B177">
        <v>25.277509004319199</v>
      </c>
      <c r="C177" s="11">
        <f t="shared" si="2"/>
        <v>1.6313086881440987E-2</v>
      </c>
    </row>
    <row r="178" spans="1:3" x14ac:dyDescent="0.4">
      <c r="A178" s="2">
        <v>40302</v>
      </c>
      <c r="B178">
        <v>22.4788272408829</v>
      </c>
      <c r="C178" s="11">
        <f t="shared" si="2"/>
        <v>-2.7986817634362993E-2</v>
      </c>
    </row>
    <row r="179" spans="1:3" x14ac:dyDescent="0.4">
      <c r="A179" s="2">
        <v>40303</v>
      </c>
      <c r="B179">
        <v>21.950257071701401</v>
      </c>
      <c r="C179" s="11">
        <f t="shared" si="2"/>
        <v>-5.2857016918149927E-3</v>
      </c>
    </row>
    <row r="180" spans="1:3" x14ac:dyDescent="0.4">
      <c r="A180" s="2">
        <v>40304</v>
      </c>
      <c r="B180">
        <v>18.615338702135698</v>
      </c>
      <c r="C180" s="11">
        <f t="shared" si="2"/>
        <v>-3.3349183695657023E-2</v>
      </c>
    </row>
    <row r="181" spans="1:3" x14ac:dyDescent="0.4">
      <c r="A181" s="2">
        <v>40305</v>
      </c>
      <c r="B181">
        <v>16.1670807236213</v>
      </c>
      <c r="C181" s="11">
        <f t="shared" si="2"/>
        <v>-2.4482579785143982E-2</v>
      </c>
    </row>
    <row r="182" spans="1:3" x14ac:dyDescent="0.4">
      <c r="A182" s="2">
        <v>40308</v>
      </c>
      <c r="B182">
        <v>21.479518682484802</v>
      </c>
      <c r="C182" s="11">
        <f t="shared" si="2"/>
        <v>5.3124379588635015E-2</v>
      </c>
    </row>
    <row r="183" spans="1:3" x14ac:dyDescent="0.4">
      <c r="A183" s="2">
        <v>40309</v>
      </c>
      <c r="B183">
        <v>21.039086729514</v>
      </c>
      <c r="C183" s="11">
        <f t="shared" si="2"/>
        <v>-4.4043195297080121E-3</v>
      </c>
    </row>
    <row r="184" spans="1:3" x14ac:dyDescent="0.4">
      <c r="A184" s="2">
        <v>40310</v>
      </c>
      <c r="B184">
        <v>22.798209754791401</v>
      </c>
      <c r="C184" s="11">
        <f t="shared" si="2"/>
        <v>1.7591230252774002E-2</v>
      </c>
    </row>
    <row r="185" spans="1:3" x14ac:dyDescent="0.4">
      <c r="A185" s="2">
        <v>40311</v>
      </c>
      <c r="B185">
        <v>21.172375357108301</v>
      </c>
      <c r="C185" s="11">
        <f t="shared" si="2"/>
        <v>-1.6258343976831E-2</v>
      </c>
    </row>
    <row r="186" spans="1:3" x14ac:dyDescent="0.4">
      <c r="A186" s="2">
        <v>40312</v>
      </c>
      <c r="B186">
        <v>19.103814943936701</v>
      </c>
      <c r="C186" s="11">
        <f t="shared" si="2"/>
        <v>-2.0685604131715999E-2</v>
      </c>
    </row>
    <row r="187" spans="1:3" x14ac:dyDescent="0.4">
      <c r="A187" s="2">
        <v>40315</v>
      </c>
      <c r="B187">
        <v>19.536329688256998</v>
      </c>
      <c r="C187" s="11">
        <f t="shared" si="2"/>
        <v>4.3251474432029723E-3</v>
      </c>
    </row>
    <row r="188" spans="1:3" x14ac:dyDescent="0.4">
      <c r="A188" s="2">
        <v>40316</v>
      </c>
      <c r="B188">
        <v>18.292888007984502</v>
      </c>
      <c r="C188" s="11">
        <f t="shared" si="2"/>
        <v>-1.2434416802724968E-2</v>
      </c>
    </row>
    <row r="189" spans="1:3" x14ac:dyDescent="0.4">
      <c r="A189" s="2">
        <v>40317</v>
      </c>
      <c r="B189">
        <v>17.203086356482601</v>
      </c>
      <c r="C189" s="11">
        <f t="shared" si="2"/>
        <v>-1.0898016515019008E-2</v>
      </c>
    </row>
    <row r="190" spans="1:3" x14ac:dyDescent="0.4">
      <c r="A190" s="2">
        <v>40318</v>
      </c>
      <c r="B190">
        <v>13.040669824221499</v>
      </c>
      <c r="C190" s="11">
        <f t="shared" si="2"/>
        <v>-4.1624165322611012E-2</v>
      </c>
    </row>
    <row r="191" spans="1:3" x14ac:dyDescent="0.4">
      <c r="A191" s="2">
        <v>40319</v>
      </c>
      <c r="B191">
        <v>14.7543417540394</v>
      </c>
      <c r="C191" s="11">
        <f t="shared" si="2"/>
        <v>1.7136719298179007E-2</v>
      </c>
    </row>
    <row r="192" spans="1:3" x14ac:dyDescent="0.4">
      <c r="A192" s="2">
        <v>40322</v>
      </c>
      <c r="B192">
        <v>13.571153396770301</v>
      </c>
      <c r="C192" s="11">
        <f t="shared" si="2"/>
        <v>-1.1831883572690991E-2</v>
      </c>
    </row>
    <row r="193" spans="1:3" x14ac:dyDescent="0.4">
      <c r="A193" s="2">
        <v>40323</v>
      </c>
      <c r="B193">
        <v>13.7768687953232</v>
      </c>
      <c r="C193" s="11">
        <f t="shared" si="2"/>
        <v>2.0571539855289878E-3</v>
      </c>
    </row>
    <row r="194" spans="1:3" x14ac:dyDescent="0.4">
      <c r="A194" s="2">
        <v>40324</v>
      </c>
      <c r="B194">
        <v>13.066604859793999</v>
      </c>
      <c r="C194" s="11">
        <f t="shared" si="2"/>
        <v>-7.1026393552920015E-3</v>
      </c>
    </row>
    <row r="195" spans="1:3" x14ac:dyDescent="0.4">
      <c r="A195" s="2">
        <v>40325</v>
      </c>
      <c r="B195">
        <v>15.6742999104984</v>
      </c>
      <c r="C195" s="11">
        <f t="shared" si="2"/>
        <v>2.6076950507044002E-2</v>
      </c>
    </row>
    <row r="196" spans="1:3" x14ac:dyDescent="0.4">
      <c r="A196" s="2">
        <v>40326</v>
      </c>
      <c r="B196">
        <v>14.4414376304237</v>
      </c>
      <c r="C196" s="11">
        <f t="shared" si="2"/>
        <v>-1.2328622800747003E-2</v>
      </c>
    </row>
    <row r="197" spans="1:3" x14ac:dyDescent="0.4">
      <c r="A197" s="2">
        <v>40329</v>
      </c>
      <c r="B197">
        <v>14.4414376304237</v>
      </c>
      <c r="C197" s="11">
        <f t="shared" si="2"/>
        <v>0</v>
      </c>
    </row>
    <row r="198" spans="1:3" x14ac:dyDescent="0.4">
      <c r="A198" s="2">
        <v>40330</v>
      </c>
      <c r="B198">
        <v>12.5861906293642</v>
      </c>
      <c r="C198" s="11">
        <f t="shared" ref="C198:C261" si="3">(B198-B197)/100</f>
        <v>-1.8552470010594995E-2</v>
      </c>
    </row>
    <row r="199" spans="1:3" x14ac:dyDescent="0.4">
      <c r="A199" s="2">
        <v>40331</v>
      </c>
      <c r="B199">
        <v>15.442097657515101</v>
      </c>
      <c r="C199" s="11">
        <f t="shared" si="3"/>
        <v>2.8559070281509006E-2</v>
      </c>
    </row>
    <row r="200" spans="1:3" x14ac:dyDescent="0.4">
      <c r="A200" s="2">
        <v>40332</v>
      </c>
      <c r="B200">
        <v>15.8298435577017</v>
      </c>
      <c r="C200" s="11">
        <f t="shared" si="3"/>
        <v>3.8774590018659971E-3</v>
      </c>
    </row>
    <row r="201" spans="1:3" x14ac:dyDescent="0.4">
      <c r="A201" s="2">
        <v>40333</v>
      </c>
      <c r="B201">
        <v>11.729942735401901</v>
      </c>
      <c r="C201" s="11">
        <f t="shared" si="3"/>
        <v>-4.0999008222997999E-2</v>
      </c>
    </row>
    <row r="202" spans="1:3" x14ac:dyDescent="0.4">
      <c r="A202" s="2">
        <v>40336</v>
      </c>
      <c r="B202">
        <v>9.7820659163358794</v>
      </c>
      <c r="C202" s="11">
        <f t="shared" si="3"/>
        <v>-1.947876819066021E-2</v>
      </c>
    </row>
    <row r="203" spans="1:3" x14ac:dyDescent="0.4">
      <c r="A203" s="2">
        <v>40337</v>
      </c>
      <c r="B203">
        <v>10.7138566208139</v>
      </c>
      <c r="C203" s="11">
        <f t="shared" si="3"/>
        <v>9.3179070447802024E-3</v>
      </c>
    </row>
    <row r="204" spans="1:3" x14ac:dyDescent="0.4">
      <c r="A204" s="2">
        <v>40338</v>
      </c>
      <c r="B204">
        <v>10.5049956017524</v>
      </c>
      <c r="C204" s="11">
        <f t="shared" si="3"/>
        <v>-2.0886101906149967E-3</v>
      </c>
    </row>
    <row r="205" spans="1:3" x14ac:dyDescent="0.4">
      <c r="A205" s="2">
        <v>40339</v>
      </c>
      <c r="B205">
        <v>13.577509793461401</v>
      </c>
      <c r="C205" s="11">
        <f t="shared" si="3"/>
        <v>3.0725141917090006E-2</v>
      </c>
    </row>
    <row r="206" spans="1:3" x14ac:dyDescent="0.4">
      <c r="A206" s="2">
        <v>40340</v>
      </c>
      <c r="B206">
        <v>14.137708112196</v>
      </c>
      <c r="C206" s="11">
        <f t="shared" si="3"/>
        <v>5.6019831873459934E-3</v>
      </c>
    </row>
    <row r="207" spans="1:3" x14ac:dyDescent="0.4">
      <c r="A207" s="2">
        <v>40343</v>
      </c>
      <c r="B207">
        <v>14.3343189603412</v>
      </c>
      <c r="C207" s="11">
        <f t="shared" si="3"/>
        <v>1.9661084814520001E-3</v>
      </c>
    </row>
    <row r="208" spans="1:3" x14ac:dyDescent="0.4">
      <c r="A208" s="2">
        <v>40344</v>
      </c>
      <c r="B208">
        <v>16.7769925274341</v>
      </c>
      <c r="C208" s="11">
        <f t="shared" si="3"/>
        <v>2.4426735670928998E-2</v>
      </c>
    </row>
    <row r="209" spans="1:3" x14ac:dyDescent="0.4">
      <c r="A209" s="2">
        <v>40345</v>
      </c>
      <c r="B209">
        <v>16.608185711296599</v>
      </c>
      <c r="C209" s="11">
        <f t="shared" si="3"/>
        <v>-1.6880681613750071E-3</v>
      </c>
    </row>
    <row r="210" spans="1:3" x14ac:dyDescent="0.4">
      <c r="A210" s="2">
        <v>40346</v>
      </c>
      <c r="B210">
        <v>16.618995168668601</v>
      </c>
      <c r="C210" s="11">
        <f t="shared" si="3"/>
        <v>1.0809457372001674E-4</v>
      </c>
    </row>
    <row r="211" spans="1:3" x14ac:dyDescent="0.4">
      <c r="A211" s="2">
        <v>40347</v>
      </c>
      <c r="B211">
        <v>16.780187204979701</v>
      </c>
      <c r="C211" s="11">
        <f t="shared" si="3"/>
        <v>1.6119203631109968E-3</v>
      </c>
    </row>
    <row r="212" spans="1:3" x14ac:dyDescent="0.4">
      <c r="A212" s="2">
        <v>40350</v>
      </c>
      <c r="B212">
        <v>16.2406191775191</v>
      </c>
      <c r="C212" s="11">
        <f t="shared" si="3"/>
        <v>-5.3956802746060011E-3</v>
      </c>
    </row>
    <row r="213" spans="1:3" x14ac:dyDescent="0.4">
      <c r="A213" s="2">
        <v>40351</v>
      </c>
      <c r="B213">
        <v>14.0573917174261</v>
      </c>
      <c r="C213" s="11">
        <f t="shared" si="3"/>
        <v>-2.1832274600930006E-2</v>
      </c>
    </row>
    <row r="214" spans="1:3" x14ac:dyDescent="0.4">
      <c r="A214" s="2">
        <v>40352</v>
      </c>
      <c r="B214">
        <v>13.7415833825041</v>
      </c>
      <c r="C214" s="11">
        <f t="shared" si="3"/>
        <v>-3.15808334922E-3</v>
      </c>
    </row>
    <row r="215" spans="1:3" x14ac:dyDescent="0.4">
      <c r="A215" s="2">
        <v>40353</v>
      </c>
      <c r="B215">
        <v>11.5265942027214</v>
      </c>
      <c r="C215" s="11">
        <f t="shared" si="3"/>
        <v>-2.2149891797827E-2</v>
      </c>
    </row>
    <row r="216" spans="1:3" x14ac:dyDescent="0.4">
      <c r="A216" s="2">
        <v>40354</v>
      </c>
      <c r="B216">
        <v>11.3966394128652</v>
      </c>
      <c r="C216" s="11">
        <f t="shared" si="3"/>
        <v>-1.2995478985619968E-3</v>
      </c>
    </row>
    <row r="217" spans="1:3" x14ac:dyDescent="0.4">
      <c r="A217" s="2">
        <v>40357</v>
      </c>
      <c r="B217">
        <v>11.8704951061972</v>
      </c>
      <c r="C217" s="11">
        <f t="shared" si="3"/>
        <v>4.7385569333200017E-3</v>
      </c>
    </row>
    <row r="218" spans="1:3" x14ac:dyDescent="0.4">
      <c r="A218" s="2">
        <v>40358</v>
      </c>
      <c r="B218">
        <v>8.6803613970729696</v>
      </c>
      <c r="C218" s="11">
        <f t="shared" si="3"/>
        <v>-3.1901337091242307E-2</v>
      </c>
    </row>
    <row r="219" spans="1:3" x14ac:dyDescent="0.4">
      <c r="A219" s="2">
        <v>40359</v>
      </c>
      <c r="B219">
        <v>7.9201098681778701</v>
      </c>
      <c r="C219" s="11">
        <f t="shared" si="3"/>
        <v>-7.6025152889509949E-3</v>
      </c>
    </row>
    <row r="220" spans="1:3" x14ac:dyDescent="0.4">
      <c r="A220" s="2">
        <v>40360</v>
      </c>
      <c r="B220">
        <v>8.0556628963727395</v>
      </c>
      <c r="C220" s="11">
        <f t="shared" si="3"/>
        <v>1.3555302819486935E-3</v>
      </c>
    </row>
    <row r="221" spans="1:3" x14ac:dyDescent="0.4">
      <c r="A221" s="2">
        <v>40361</v>
      </c>
      <c r="B221">
        <v>7.5652994828803504</v>
      </c>
      <c r="C221" s="11">
        <f t="shared" si="3"/>
        <v>-4.9036341349238911E-3</v>
      </c>
    </row>
    <row r="222" spans="1:3" x14ac:dyDescent="0.4">
      <c r="A222" s="2">
        <v>40364</v>
      </c>
      <c r="B222">
        <v>7.5652994828803504</v>
      </c>
      <c r="C222" s="11">
        <f t="shared" si="3"/>
        <v>0</v>
      </c>
    </row>
    <row r="223" spans="1:3" x14ac:dyDescent="0.4">
      <c r="A223" s="2">
        <v>40365</v>
      </c>
      <c r="B223">
        <v>7.4747982499692602</v>
      </c>
      <c r="C223" s="11">
        <f t="shared" si="3"/>
        <v>-9.0501232911090136E-4</v>
      </c>
    </row>
    <row r="224" spans="1:3" x14ac:dyDescent="0.4">
      <c r="A224" s="2">
        <v>40366</v>
      </c>
      <c r="B224">
        <v>10.365732342689199</v>
      </c>
      <c r="C224" s="11">
        <f t="shared" si="3"/>
        <v>2.8909340927199389E-2</v>
      </c>
    </row>
    <row r="225" spans="1:3" x14ac:dyDescent="0.4">
      <c r="A225" s="2">
        <v>40367</v>
      </c>
      <c r="B225">
        <v>11.3409934538149</v>
      </c>
      <c r="C225" s="11">
        <f t="shared" si="3"/>
        <v>9.7526111112570032E-3</v>
      </c>
    </row>
    <row r="226" spans="1:3" x14ac:dyDescent="0.4">
      <c r="A226" s="2">
        <v>40368</v>
      </c>
      <c r="B226">
        <v>11.8508854329611</v>
      </c>
      <c r="C226" s="11">
        <f t="shared" si="3"/>
        <v>5.0989197914620022E-3</v>
      </c>
    </row>
    <row r="227" spans="1:3" x14ac:dyDescent="0.4">
      <c r="A227" s="2">
        <v>40371</v>
      </c>
      <c r="B227">
        <v>12.080819110202899</v>
      </c>
      <c r="C227" s="11">
        <f t="shared" si="3"/>
        <v>2.2993367724179949E-3</v>
      </c>
    </row>
    <row r="228" spans="1:3" x14ac:dyDescent="0.4">
      <c r="A228" s="2">
        <v>40372</v>
      </c>
      <c r="B228">
        <v>13.6677061897211</v>
      </c>
      <c r="C228" s="11">
        <f t="shared" si="3"/>
        <v>1.5868870795182007E-2</v>
      </c>
    </row>
    <row r="229" spans="1:3" x14ac:dyDescent="0.4">
      <c r="A229" s="2">
        <v>40373</v>
      </c>
      <c r="B229">
        <v>14.0920954011521</v>
      </c>
      <c r="C229" s="11">
        <f t="shared" si="3"/>
        <v>4.2438921143100041E-3</v>
      </c>
    </row>
    <row r="230" spans="1:3" x14ac:dyDescent="0.4">
      <c r="A230" s="2">
        <v>40374</v>
      </c>
      <c r="B230">
        <v>14.4030937599469</v>
      </c>
      <c r="C230" s="11">
        <f t="shared" si="3"/>
        <v>3.1099835879479978E-3</v>
      </c>
    </row>
    <row r="231" spans="1:3" x14ac:dyDescent="0.4">
      <c r="A231" s="2">
        <v>40375</v>
      </c>
      <c r="B231">
        <v>11.436141485165599</v>
      </c>
      <c r="C231" s="11">
        <f t="shared" si="3"/>
        <v>-2.966952274781301E-2</v>
      </c>
    </row>
    <row r="232" spans="1:3" x14ac:dyDescent="0.4">
      <c r="A232" s="2">
        <v>40378</v>
      </c>
      <c r="B232">
        <v>11.6562226086468</v>
      </c>
      <c r="C232" s="11">
        <f t="shared" si="3"/>
        <v>2.2008112348120079E-3</v>
      </c>
    </row>
    <row r="233" spans="1:3" x14ac:dyDescent="0.4">
      <c r="A233" s="2">
        <v>40379</v>
      </c>
      <c r="B233">
        <v>13.243806690224901</v>
      </c>
      <c r="C233" s="11">
        <f t="shared" si="3"/>
        <v>1.5875840815781004E-2</v>
      </c>
    </row>
    <row r="234" spans="1:3" x14ac:dyDescent="0.4">
      <c r="A234" s="2">
        <v>40380</v>
      </c>
      <c r="B234">
        <v>11.623823861007599</v>
      </c>
      <c r="C234" s="11">
        <f t="shared" si="3"/>
        <v>-1.6199828292173014E-2</v>
      </c>
    </row>
    <row r="235" spans="1:3" x14ac:dyDescent="0.4">
      <c r="A235" s="2">
        <v>40381</v>
      </c>
      <c r="B235">
        <v>13.312461085068101</v>
      </c>
      <c r="C235" s="11">
        <f t="shared" si="3"/>
        <v>1.6886372240605015E-2</v>
      </c>
    </row>
    <row r="236" spans="1:3" x14ac:dyDescent="0.4">
      <c r="A236" s="2">
        <v>40382</v>
      </c>
      <c r="B236">
        <v>14.6114906705827</v>
      </c>
      <c r="C236" s="11">
        <f t="shared" si="3"/>
        <v>1.2990295855145995E-2</v>
      </c>
    </row>
    <row r="237" spans="1:3" x14ac:dyDescent="0.4">
      <c r="A237" s="2">
        <v>40385</v>
      </c>
      <c r="B237">
        <v>15.5503025432852</v>
      </c>
      <c r="C237" s="11">
        <f t="shared" si="3"/>
        <v>9.3881187270249983E-3</v>
      </c>
    </row>
    <row r="238" spans="1:3" x14ac:dyDescent="0.4">
      <c r="A238" s="2">
        <v>40386</v>
      </c>
      <c r="B238">
        <v>14.6834853211192</v>
      </c>
      <c r="C238" s="11">
        <f t="shared" si="3"/>
        <v>-8.6681722216600046E-3</v>
      </c>
    </row>
    <row r="239" spans="1:3" x14ac:dyDescent="0.4">
      <c r="A239" s="2">
        <v>40387</v>
      </c>
      <c r="B239">
        <v>14.501236064914799</v>
      </c>
      <c r="C239" s="11">
        <f t="shared" si="3"/>
        <v>-1.8224925620440046E-3</v>
      </c>
    </row>
    <row r="240" spans="1:3" x14ac:dyDescent="0.4">
      <c r="A240" s="2">
        <v>40388</v>
      </c>
      <c r="B240">
        <v>14.0889297973726</v>
      </c>
      <c r="C240" s="11">
        <f t="shared" si="3"/>
        <v>-4.1230626754219912E-3</v>
      </c>
    </row>
    <row r="241" spans="1:3" x14ac:dyDescent="0.4">
      <c r="A241" s="2">
        <v>40389</v>
      </c>
      <c r="B241">
        <v>14.495177847751799</v>
      </c>
      <c r="C241" s="11">
        <f t="shared" si="3"/>
        <v>4.0624805037919919E-3</v>
      </c>
    </row>
    <row r="242" spans="1:3" x14ac:dyDescent="0.4">
      <c r="A242" s="2">
        <v>40392</v>
      </c>
      <c r="B242">
        <v>16.702004677739499</v>
      </c>
      <c r="C242" s="11">
        <f t="shared" si="3"/>
        <v>2.2068268299876993E-2</v>
      </c>
    </row>
    <row r="243" spans="1:3" x14ac:dyDescent="0.4">
      <c r="A243" s="2">
        <v>40393</v>
      </c>
      <c r="B243">
        <v>16.112002087867399</v>
      </c>
      <c r="C243" s="11">
        <f t="shared" si="3"/>
        <v>-5.9000258987209975E-3</v>
      </c>
    </row>
    <row r="244" spans="1:3" x14ac:dyDescent="0.4">
      <c r="A244" s="2">
        <v>40394</v>
      </c>
      <c r="B244">
        <v>17.140132417388799</v>
      </c>
      <c r="C244" s="11">
        <f t="shared" si="3"/>
        <v>1.0281303295213994E-2</v>
      </c>
    </row>
    <row r="245" spans="1:3" x14ac:dyDescent="0.4">
      <c r="A245" s="2">
        <v>40395</v>
      </c>
      <c r="B245">
        <v>17.439233936466401</v>
      </c>
      <c r="C245" s="11">
        <f t="shared" si="3"/>
        <v>2.9910151907760253E-3</v>
      </c>
    </row>
    <row r="246" spans="1:3" x14ac:dyDescent="0.4">
      <c r="A246" s="2">
        <v>40396</v>
      </c>
      <c r="B246">
        <v>17.2383645966659</v>
      </c>
      <c r="C246" s="11">
        <f t="shared" si="3"/>
        <v>-2.008693398005015E-3</v>
      </c>
    </row>
    <row r="247" spans="1:3" x14ac:dyDescent="0.4">
      <c r="A247" s="2">
        <v>40399</v>
      </c>
      <c r="B247">
        <v>17.780404056936</v>
      </c>
      <c r="C247" s="11">
        <f t="shared" si="3"/>
        <v>5.4203946027010022E-3</v>
      </c>
    </row>
    <row r="248" spans="1:3" x14ac:dyDescent="0.4">
      <c r="A248" s="2">
        <v>40400</v>
      </c>
      <c r="B248">
        <v>16.962641169832199</v>
      </c>
      <c r="C248" s="11">
        <f t="shared" si="3"/>
        <v>-8.1776288710380032E-3</v>
      </c>
    </row>
    <row r="249" spans="1:3" x14ac:dyDescent="0.4">
      <c r="A249" s="2">
        <v>40401</v>
      </c>
      <c r="B249">
        <v>13.6190716947642</v>
      </c>
      <c r="C249" s="11">
        <f t="shared" si="3"/>
        <v>-3.3435694750679999E-2</v>
      </c>
    </row>
    <row r="250" spans="1:3" x14ac:dyDescent="0.4">
      <c r="A250" s="2">
        <v>40402</v>
      </c>
      <c r="B250">
        <v>13.0895713973136</v>
      </c>
      <c r="C250" s="11">
        <f t="shared" si="3"/>
        <v>-5.2950029745059976E-3</v>
      </c>
    </row>
    <row r="251" spans="1:3" x14ac:dyDescent="0.4">
      <c r="A251" s="2">
        <v>40403</v>
      </c>
      <c r="B251">
        <v>12.5434800586943</v>
      </c>
      <c r="C251" s="11">
        <f t="shared" si="3"/>
        <v>-5.4609133861930025E-3</v>
      </c>
    </row>
    <row r="252" spans="1:3" x14ac:dyDescent="0.4">
      <c r="A252" s="2">
        <v>40406</v>
      </c>
      <c r="B252">
        <v>12.4939081930003</v>
      </c>
      <c r="C252" s="11">
        <f t="shared" si="3"/>
        <v>-4.9571865694000297E-4</v>
      </c>
    </row>
    <row r="253" spans="1:3" x14ac:dyDescent="0.4">
      <c r="A253" s="2">
        <v>40407</v>
      </c>
      <c r="B253">
        <v>14.349935670687801</v>
      </c>
      <c r="C253" s="11">
        <f t="shared" si="3"/>
        <v>1.856027477687501E-2</v>
      </c>
    </row>
    <row r="254" spans="1:3" x14ac:dyDescent="0.4">
      <c r="A254" s="2">
        <v>40408</v>
      </c>
      <c r="B254">
        <v>14.5398837650482</v>
      </c>
      <c r="C254" s="11">
        <f t="shared" si="3"/>
        <v>1.8994809436039973E-3</v>
      </c>
    </row>
    <row r="255" spans="1:3" x14ac:dyDescent="0.4">
      <c r="A255" s="2">
        <v>40409</v>
      </c>
      <c r="B255">
        <v>12.5061948056607</v>
      </c>
      <c r="C255" s="11">
        <f t="shared" si="3"/>
        <v>-2.0336889593875009E-2</v>
      </c>
    </row>
    <row r="256" spans="1:3" x14ac:dyDescent="0.4">
      <c r="A256" s="2">
        <v>40410</v>
      </c>
      <c r="B256">
        <v>12.1947179668645</v>
      </c>
      <c r="C256" s="11">
        <f t="shared" si="3"/>
        <v>-3.1147683879619945E-3</v>
      </c>
    </row>
    <row r="257" spans="1:3" x14ac:dyDescent="0.4">
      <c r="A257" s="2">
        <v>40413</v>
      </c>
      <c r="B257">
        <v>11.9274828041573</v>
      </c>
      <c r="C257" s="11">
        <f t="shared" si="3"/>
        <v>-2.6723516270720006E-3</v>
      </c>
    </row>
    <row r="258" spans="1:3" x14ac:dyDescent="0.4">
      <c r="A258" s="2">
        <v>40414</v>
      </c>
      <c r="B258">
        <v>9.56163602532955</v>
      </c>
      <c r="C258" s="11">
        <f t="shared" si="3"/>
        <v>-2.3658467788277501E-2</v>
      </c>
    </row>
    <row r="259" spans="1:3" x14ac:dyDescent="0.4">
      <c r="A259" s="2">
        <v>40415</v>
      </c>
      <c r="B259">
        <v>9.9031177679508708</v>
      </c>
      <c r="C259" s="11">
        <f t="shared" si="3"/>
        <v>3.4148174262132081E-3</v>
      </c>
    </row>
    <row r="260" spans="1:3" x14ac:dyDescent="0.4">
      <c r="A260" s="2">
        <v>40416</v>
      </c>
      <c r="B260">
        <v>9.4508078634908994</v>
      </c>
      <c r="C260" s="11">
        <f t="shared" si="3"/>
        <v>-4.5230990445997146E-3</v>
      </c>
    </row>
    <row r="261" spans="1:3" x14ac:dyDescent="0.4">
      <c r="A261" s="2">
        <v>40417</v>
      </c>
      <c r="B261">
        <v>11.091868143310201</v>
      </c>
      <c r="C261" s="11">
        <f t="shared" si="3"/>
        <v>1.6410602798193015E-2</v>
      </c>
    </row>
    <row r="262" spans="1:3" x14ac:dyDescent="0.4">
      <c r="A262" s="2">
        <v>40420</v>
      </c>
      <c r="B262">
        <v>9.5951234553328497</v>
      </c>
      <c r="C262" s="11">
        <f t="shared" ref="C262:C325" si="4">(B262-B261)/100</f>
        <v>-1.4967446879773512E-2</v>
      </c>
    </row>
    <row r="263" spans="1:3" x14ac:dyDescent="0.4">
      <c r="A263" s="2">
        <v>40421</v>
      </c>
      <c r="B263">
        <v>8.7229385899769891</v>
      </c>
      <c r="C263" s="11">
        <f t="shared" si="4"/>
        <v>-8.7218486535586056E-3</v>
      </c>
    </row>
    <row r="264" spans="1:3" x14ac:dyDescent="0.4">
      <c r="A264" s="2">
        <v>40422</v>
      </c>
      <c r="B264">
        <v>12.1910155792357</v>
      </c>
      <c r="C264" s="11">
        <f t="shared" si="4"/>
        <v>3.4680769892587102E-2</v>
      </c>
    </row>
    <row r="265" spans="1:3" x14ac:dyDescent="0.4">
      <c r="A265" s="2">
        <v>40423</v>
      </c>
      <c r="B265">
        <v>13.317386326220401</v>
      </c>
      <c r="C265" s="11">
        <f t="shared" si="4"/>
        <v>1.1263707469847013E-2</v>
      </c>
    </row>
    <row r="266" spans="1:3" x14ac:dyDescent="0.4">
      <c r="A266" s="2">
        <v>40424</v>
      </c>
      <c r="B266">
        <v>14.5948153875492</v>
      </c>
      <c r="C266" s="11">
        <f t="shared" si="4"/>
        <v>1.2774290613287996E-2</v>
      </c>
    </row>
    <row r="267" spans="1:3" x14ac:dyDescent="0.4">
      <c r="A267" s="2">
        <v>40427</v>
      </c>
      <c r="B267">
        <v>14.5948153875492</v>
      </c>
      <c r="C267" s="11">
        <f t="shared" si="4"/>
        <v>0</v>
      </c>
    </row>
    <row r="268" spans="1:3" x14ac:dyDescent="0.4">
      <c r="A268" s="2">
        <v>40428</v>
      </c>
      <c r="B268">
        <v>13.709196544987</v>
      </c>
      <c r="C268" s="11">
        <f t="shared" si="4"/>
        <v>-8.8561884256220039E-3</v>
      </c>
    </row>
    <row r="269" spans="1:3" x14ac:dyDescent="0.4">
      <c r="A269" s="2">
        <v>40429</v>
      </c>
      <c r="B269">
        <v>14.136936266682</v>
      </c>
      <c r="C269" s="11">
        <f t="shared" si="4"/>
        <v>4.2773972169499967E-3</v>
      </c>
    </row>
    <row r="270" spans="1:3" x14ac:dyDescent="0.4">
      <c r="A270" s="2">
        <v>40430</v>
      </c>
      <c r="B270">
        <v>14.3799872656744</v>
      </c>
      <c r="C270" s="11">
        <f t="shared" si="4"/>
        <v>2.4305099899240012E-3</v>
      </c>
    </row>
    <row r="271" spans="1:3" x14ac:dyDescent="0.4">
      <c r="A271" s="2">
        <v>40431</v>
      </c>
      <c r="B271">
        <v>15.2621777595475</v>
      </c>
      <c r="C271" s="11">
        <f t="shared" si="4"/>
        <v>8.8219049387310029E-3</v>
      </c>
    </row>
    <row r="272" spans="1:3" x14ac:dyDescent="0.4">
      <c r="A272" s="2">
        <v>40434</v>
      </c>
      <c r="B272">
        <v>16.4065381911118</v>
      </c>
      <c r="C272" s="11">
        <f t="shared" si="4"/>
        <v>1.1443604315642997E-2</v>
      </c>
    </row>
    <row r="273" spans="1:3" x14ac:dyDescent="0.4">
      <c r="A273" s="2">
        <v>40435</v>
      </c>
      <c r="B273">
        <v>16.6922942536889</v>
      </c>
      <c r="C273" s="11">
        <f t="shared" si="4"/>
        <v>2.8575606257710009E-3</v>
      </c>
    </row>
    <row r="274" spans="1:3" x14ac:dyDescent="0.4">
      <c r="A274" s="2">
        <v>40436</v>
      </c>
      <c r="B274">
        <v>17.209362864665501</v>
      </c>
      <c r="C274" s="11">
        <f t="shared" si="4"/>
        <v>5.1706861097660095E-3</v>
      </c>
    </row>
    <row r="275" spans="1:3" x14ac:dyDescent="0.4">
      <c r="A275" s="2">
        <v>40437</v>
      </c>
      <c r="B275">
        <v>17.1000325960248</v>
      </c>
      <c r="C275" s="11">
        <f t="shared" si="4"/>
        <v>-1.0933026864070072E-3</v>
      </c>
    </row>
    <row r="276" spans="1:3" x14ac:dyDescent="0.4">
      <c r="A276" s="2">
        <v>40438</v>
      </c>
      <c r="B276">
        <v>17.7058508551195</v>
      </c>
      <c r="C276" s="11">
        <f t="shared" si="4"/>
        <v>6.0581825909470054E-3</v>
      </c>
    </row>
    <row r="277" spans="1:3" x14ac:dyDescent="0.4">
      <c r="A277" s="2">
        <v>40441</v>
      </c>
      <c r="B277">
        <v>19.133250947565799</v>
      </c>
      <c r="C277" s="11">
        <f t="shared" si="4"/>
        <v>1.4274000924462982E-2</v>
      </c>
    </row>
    <row r="278" spans="1:3" x14ac:dyDescent="0.4">
      <c r="A278" s="2">
        <v>40442</v>
      </c>
      <c r="B278">
        <v>18.777221251664901</v>
      </c>
      <c r="C278" s="11">
        <f t="shared" si="4"/>
        <v>-3.5602969590089726E-3</v>
      </c>
    </row>
    <row r="279" spans="1:3" x14ac:dyDescent="0.4">
      <c r="A279" s="2">
        <v>40443</v>
      </c>
      <c r="B279">
        <v>18.199462070898999</v>
      </c>
      <c r="C279" s="11">
        <f t="shared" si="4"/>
        <v>-5.7775918076590216E-3</v>
      </c>
    </row>
    <row r="280" spans="1:3" x14ac:dyDescent="0.4">
      <c r="A280" s="2">
        <v>40444</v>
      </c>
      <c r="B280">
        <v>17.140283138254901</v>
      </c>
      <c r="C280" s="11">
        <f t="shared" si="4"/>
        <v>-1.0591789326440981E-2</v>
      </c>
    </row>
    <row r="281" spans="1:3" x14ac:dyDescent="0.4">
      <c r="A281" s="2">
        <v>40445</v>
      </c>
      <c r="B281">
        <v>19.869043294309201</v>
      </c>
      <c r="C281" s="11">
        <f t="shared" si="4"/>
        <v>2.7287601560542996E-2</v>
      </c>
    </row>
    <row r="282" spans="1:3" x14ac:dyDescent="0.4">
      <c r="A282" s="2">
        <v>40448</v>
      </c>
      <c r="B282">
        <v>18.613388862804499</v>
      </c>
      <c r="C282" s="11">
        <f t="shared" si="4"/>
        <v>-1.2556544315047021E-2</v>
      </c>
    </row>
    <row r="283" spans="1:3" x14ac:dyDescent="0.4">
      <c r="A283" s="2">
        <v>40449</v>
      </c>
      <c r="B283">
        <v>19.2031423345069</v>
      </c>
      <c r="C283" s="11">
        <f t="shared" si="4"/>
        <v>5.897534717024016E-3</v>
      </c>
    </row>
    <row r="284" spans="1:3" x14ac:dyDescent="0.4">
      <c r="A284" s="2">
        <v>40450</v>
      </c>
      <c r="B284">
        <v>18.722900753796001</v>
      </c>
      <c r="C284" s="11">
        <f t="shared" si="4"/>
        <v>-4.8024158071089925E-3</v>
      </c>
    </row>
    <row r="285" spans="1:3" x14ac:dyDescent="0.4">
      <c r="A285" s="2">
        <v>40451</v>
      </c>
      <c r="B285">
        <v>18.332050152685699</v>
      </c>
      <c r="C285" s="11">
        <f t="shared" si="4"/>
        <v>-3.9085060111030143E-3</v>
      </c>
    </row>
    <row r="286" spans="1:3" x14ac:dyDescent="0.4">
      <c r="A286" s="2">
        <v>40452</v>
      </c>
      <c r="B286">
        <v>18.3227921451432</v>
      </c>
      <c r="C286" s="11">
        <f t="shared" si="4"/>
        <v>-9.2580075424990578E-5</v>
      </c>
    </row>
    <row r="287" spans="1:3" x14ac:dyDescent="0.4">
      <c r="A287" s="2">
        <v>40455</v>
      </c>
      <c r="B287">
        <v>17.340977998405499</v>
      </c>
      <c r="C287" s="11">
        <f t="shared" si="4"/>
        <v>-9.8181414673770111E-3</v>
      </c>
    </row>
    <row r="288" spans="1:3" x14ac:dyDescent="0.4">
      <c r="A288" s="2">
        <v>40456</v>
      </c>
      <c r="B288">
        <v>19.622730885927702</v>
      </c>
      <c r="C288" s="11">
        <f t="shared" si="4"/>
        <v>2.2817528875222023E-2</v>
      </c>
    </row>
    <row r="289" spans="1:3" x14ac:dyDescent="0.4">
      <c r="A289" s="2">
        <v>40457</v>
      </c>
      <c r="B289">
        <v>19.960129040650902</v>
      </c>
      <c r="C289" s="11">
        <f t="shared" si="4"/>
        <v>3.3739815472319992E-3</v>
      </c>
    </row>
    <row r="290" spans="1:3" x14ac:dyDescent="0.4">
      <c r="A290" s="2">
        <v>40458</v>
      </c>
      <c r="B290">
        <v>19.598720789535101</v>
      </c>
      <c r="C290" s="11">
        <f t="shared" si="4"/>
        <v>-3.6140825111580098E-3</v>
      </c>
    </row>
    <row r="291" spans="1:3" x14ac:dyDescent="0.4">
      <c r="A291" s="2">
        <v>40459</v>
      </c>
      <c r="B291">
        <v>20.336405466865902</v>
      </c>
      <c r="C291" s="11">
        <f t="shared" si="4"/>
        <v>7.3768467733080099E-3</v>
      </c>
    </row>
    <row r="292" spans="1:3" x14ac:dyDescent="0.4">
      <c r="A292" s="2">
        <v>40462</v>
      </c>
      <c r="B292">
        <v>20.255889509941198</v>
      </c>
      <c r="C292" s="11">
        <f t="shared" si="4"/>
        <v>-8.0515956924703152E-4</v>
      </c>
    </row>
    <row r="293" spans="1:3" x14ac:dyDescent="0.4">
      <c r="A293" s="2">
        <v>40463</v>
      </c>
      <c r="B293">
        <v>20.404281111647599</v>
      </c>
      <c r="C293" s="11">
        <f t="shared" si="4"/>
        <v>1.4839160170640041E-3</v>
      </c>
    </row>
    <row r="294" spans="1:3" x14ac:dyDescent="0.4">
      <c r="A294" s="2">
        <v>40464</v>
      </c>
      <c r="B294">
        <v>21.8478515096111</v>
      </c>
      <c r="C294" s="11">
        <f t="shared" si="4"/>
        <v>1.4435703979635015E-2</v>
      </c>
    </row>
    <row r="295" spans="1:3" x14ac:dyDescent="0.4">
      <c r="A295" s="2">
        <v>40465</v>
      </c>
      <c r="B295">
        <v>21.359504762818901</v>
      </c>
      <c r="C295" s="11">
        <f t="shared" si="4"/>
        <v>-4.8834674679219961E-3</v>
      </c>
    </row>
    <row r="296" spans="1:3" x14ac:dyDescent="0.4">
      <c r="A296" s="2">
        <v>40466</v>
      </c>
      <c r="B296">
        <v>21.940222254383201</v>
      </c>
      <c r="C296" s="11">
        <f t="shared" si="4"/>
        <v>5.8071749156430033E-3</v>
      </c>
    </row>
    <row r="297" spans="1:3" x14ac:dyDescent="0.4">
      <c r="A297" s="2">
        <v>40469</v>
      </c>
      <c r="B297">
        <v>22.413481521794399</v>
      </c>
      <c r="C297" s="11">
        <f t="shared" si="4"/>
        <v>4.7325926741119771E-3</v>
      </c>
    </row>
    <row r="298" spans="1:3" x14ac:dyDescent="0.4">
      <c r="A298" s="2">
        <v>40470</v>
      </c>
      <c r="B298">
        <v>20.573553377075701</v>
      </c>
      <c r="C298" s="11">
        <f t="shared" si="4"/>
        <v>-1.8399281447186978E-2</v>
      </c>
    </row>
    <row r="299" spans="1:3" x14ac:dyDescent="0.4">
      <c r="A299" s="2">
        <v>40471</v>
      </c>
      <c r="B299">
        <v>21.891945215730001</v>
      </c>
      <c r="C299" s="11">
        <f t="shared" si="4"/>
        <v>1.3183918386542998E-2</v>
      </c>
    </row>
    <row r="300" spans="1:3" x14ac:dyDescent="0.4">
      <c r="A300" s="2">
        <v>40472</v>
      </c>
      <c r="B300">
        <v>22.994359800645402</v>
      </c>
      <c r="C300" s="11">
        <f t="shared" si="4"/>
        <v>1.102414584915401E-2</v>
      </c>
    </row>
    <row r="301" spans="1:3" x14ac:dyDescent="0.4">
      <c r="A301" s="2">
        <v>40473</v>
      </c>
      <c r="B301">
        <v>22.897840341199199</v>
      </c>
      <c r="C301" s="11">
        <f t="shared" si="4"/>
        <v>-9.6519459446202664E-4</v>
      </c>
    </row>
    <row r="302" spans="1:3" x14ac:dyDescent="0.4">
      <c r="A302" s="2">
        <v>40476</v>
      </c>
      <c r="B302">
        <v>23.492014091666402</v>
      </c>
      <c r="C302" s="11">
        <f t="shared" si="4"/>
        <v>5.9417375046720263E-3</v>
      </c>
    </row>
    <row r="303" spans="1:3" x14ac:dyDescent="0.4">
      <c r="A303" s="2">
        <v>40477</v>
      </c>
      <c r="B303">
        <v>23.856588479614199</v>
      </c>
      <c r="C303" s="11">
        <f t="shared" si="4"/>
        <v>3.645743879477976E-3</v>
      </c>
    </row>
    <row r="304" spans="1:3" x14ac:dyDescent="0.4">
      <c r="A304" s="2">
        <v>40478</v>
      </c>
      <c r="B304">
        <v>23.649258101093601</v>
      </c>
      <c r="C304" s="11">
        <f t="shared" si="4"/>
        <v>-2.0733037852059865E-3</v>
      </c>
    </row>
    <row r="305" spans="1:3" x14ac:dyDescent="0.4">
      <c r="A305" s="2">
        <v>40479</v>
      </c>
      <c r="B305">
        <v>23.660800482251702</v>
      </c>
      <c r="C305" s="11">
        <f t="shared" si="4"/>
        <v>1.1542381158101022E-4</v>
      </c>
    </row>
    <row r="306" spans="1:3" x14ac:dyDescent="0.4">
      <c r="A306" s="2">
        <v>40480</v>
      </c>
      <c r="B306">
        <v>23.838021322364799</v>
      </c>
      <c r="C306" s="11">
        <f t="shared" si="4"/>
        <v>1.7722084011309747E-3</v>
      </c>
    </row>
    <row r="307" spans="1:3" x14ac:dyDescent="0.4">
      <c r="A307" s="2">
        <v>40483</v>
      </c>
      <c r="B307">
        <v>23.792324986250001</v>
      </c>
      <c r="C307" s="11">
        <f t="shared" si="4"/>
        <v>-4.5696336114797731E-4</v>
      </c>
    </row>
    <row r="308" spans="1:3" x14ac:dyDescent="0.4">
      <c r="A308" s="2">
        <v>40484</v>
      </c>
      <c r="B308">
        <v>24.650675089207901</v>
      </c>
      <c r="C308" s="11">
        <f t="shared" si="4"/>
        <v>8.5835010295789976E-3</v>
      </c>
    </row>
    <row r="309" spans="1:3" x14ac:dyDescent="0.4">
      <c r="A309" s="2">
        <v>40485</v>
      </c>
      <c r="B309">
        <v>25.085190200033502</v>
      </c>
      <c r="C309" s="11">
        <f t="shared" si="4"/>
        <v>4.3451511082560042E-3</v>
      </c>
    </row>
    <row r="310" spans="1:3" x14ac:dyDescent="0.4">
      <c r="A310" s="2">
        <v>40486</v>
      </c>
      <c r="B310">
        <v>27.2460428600874</v>
      </c>
      <c r="C310" s="11">
        <f t="shared" si="4"/>
        <v>2.1608526600538979E-2</v>
      </c>
    </row>
    <row r="311" spans="1:3" x14ac:dyDescent="0.4">
      <c r="A311" s="2">
        <v>40487</v>
      </c>
      <c r="B311">
        <v>27.414037969928099</v>
      </c>
      <c r="C311" s="11">
        <f t="shared" si="4"/>
        <v>1.6799510984069955E-3</v>
      </c>
    </row>
    <row r="312" spans="1:3" x14ac:dyDescent="0.4">
      <c r="A312" s="2">
        <v>40490</v>
      </c>
      <c r="B312">
        <v>27.1313169392864</v>
      </c>
      <c r="C312" s="11">
        <f t="shared" si="4"/>
        <v>-2.8272103064169939E-3</v>
      </c>
    </row>
    <row r="313" spans="1:3" x14ac:dyDescent="0.4">
      <c r="A313" s="2">
        <v>40491</v>
      </c>
      <c r="B313">
        <v>26.236867305069001</v>
      </c>
      <c r="C313" s="11">
        <f t="shared" si="4"/>
        <v>-8.944496342173985E-3</v>
      </c>
    </row>
    <row r="314" spans="1:3" x14ac:dyDescent="0.4">
      <c r="A314" s="2">
        <v>40492</v>
      </c>
      <c r="B314">
        <v>26.625798288173801</v>
      </c>
      <c r="C314" s="11">
        <f t="shared" si="4"/>
        <v>3.8893098310479957E-3</v>
      </c>
    </row>
    <row r="315" spans="1:3" x14ac:dyDescent="0.4">
      <c r="A315" s="2">
        <v>40493</v>
      </c>
      <c r="B315">
        <v>26.362131859879099</v>
      </c>
      <c r="C315" s="11">
        <f t="shared" si="4"/>
        <v>-2.6366642829470164E-3</v>
      </c>
    </row>
    <row r="316" spans="1:3" x14ac:dyDescent="0.4">
      <c r="A316" s="2">
        <v>40494</v>
      </c>
      <c r="B316">
        <v>24.750721826115399</v>
      </c>
      <c r="C316" s="11">
        <f t="shared" si="4"/>
        <v>-1.6114100337637004E-2</v>
      </c>
    </row>
    <row r="317" spans="1:3" x14ac:dyDescent="0.4">
      <c r="A317" s="2">
        <v>40497</v>
      </c>
      <c r="B317">
        <v>24.640499059745899</v>
      </c>
      <c r="C317" s="11">
        <f t="shared" si="4"/>
        <v>-1.1022276636949969E-3</v>
      </c>
    </row>
    <row r="318" spans="1:3" x14ac:dyDescent="0.4">
      <c r="A318" s="2">
        <v>40498</v>
      </c>
      <c r="B318">
        <v>22.853265532673401</v>
      </c>
      <c r="C318" s="11">
        <f t="shared" si="4"/>
        <v>-1.787233527072498E-2</v>
      </c>
    </row>
    <row r="319" spans="1:3" x14ac:dyDescent="0.4">
      <c r="A319" s="2">
        <v>40499</v>
      </c>
      <c r="B319">
        <v>23.133207498953901</v>
      </c>
      <c r="C319" s="11">
        <f t="shared" si="4"/>
        <v>2.7994196628050006E-3</v>
      </c>
    </row>
    <row r="320" spans="1:3" x14ac:dyDescent="0.4">
      <c r="A320" s="2">
        <v>40500</v>
      </c>
      <c r="B320">
        <v>24.672130404957599</v>
      </c>
      <c r="C320" s="11">
        <f t="shared" si="4"/>
        <v>1.5389229060036981E-2</v>
      </c>
    </row>
    <row r="321" spans="1:3" x14ac:dyDescent="0.4">
      <c r="A321" s="2">
        <v>40501</v>
      </c>
      <c r="B321">
        <v>25.268089158566401</v>
      </c>
      <c r="C321" s="11">
        <f t="shared" si="4"/>
        <v>5.9595875360880157E-3</v>
      </c>
    </row>
    <row r="322" spans="1:3" x14ac:dyDescent="0.4">
      <c r="A322" s="2">
        <v>40504</v>
      </c>
      <c r="B322">
        <v>25.111613937534699</v>
      </c>
      <c r="C322" s="11">
        <f t="shared" si="4"/>
        <v>-1.5647522103170175E-3</v>
      </c>
    </row>
    <row r="323" spans="1:3" x14ac:dyDescent="0.4">
      <c r="A323" s="2">
        <v>40505</v>
      </c>
      <c r="B323">
        <v>23.6414280935088</v>
      </c>
      <c r="C323" s="11">
        <f t="shared" si="4"/>
        <v>-1.4701858440258987E-2</v>
      </c>
    </row>
    <row r="324" spans="1:3" x14ac:dyDescent="0.4">
      <c r="A324" s="2">
        <v>40506</v>
      </c>
      <c r="B324">
        <v>25.480136124132802</v>
      </c>
      <c r="C324" s="11">
        <f t="shared" si="4"/>
        <v>1.8387080306240016E-2</v>
      </c>
    </row>
    <row r="325" spans="1:3" x14ac:dyDescent="0.4">
      <c r="A325" s="2">
        <v>40507</v>
      </c>
      <c r="B325">
        <v>25.480136124132802</v>
      </c>
      <c r="C325" s="11">
        <f t="shared" si="4"/>
        <v>0</v>
      </c>
    </row>
    <row r="326" spans="1:3" x14ac:dyDescent="0.4">
      <c r="A326" s="2">
        <v>40508</v>
      </c>
      <c r="B326">
        <v>24.291559160033</v>
      </c>
      <c r="C326" s="11">
        <f t="shared" ref="C326:C389" si="5">(B326-B325)/100</f>
        <v>-1.1885769640998021E-2</v>
      </c>
    </row>
    <row r="327" spans="1:3" x14ac:dyDescent="0.4">
      <c r="A327" s="2">
        <v>40511</v>
      </c>
      <c r="B327">
        <v>23.813650117138401</v>
      </c>
      <c r="C327" s="11">
        <f t="shared" si="5"/>
        <v>-4.7790904289459844E-3</v>
      </c>
    </row>
    <row r="328" spans="1:3" x14ac:dyDescent="0.4">
      <c r="A328" s="2">
        <v>40512</v>
      </c>
      <c r="B328">
        <v>23.284431338513301</v>
      </c>
      <c r="C328" s="11">
        <f t="shared" si="5"/>
        <v>-5.2921877862510056E-3</v>
      </c>
    </row>
    <row r="329" spans="1:3" x14ac:dyDescent="0.4">
      <c r="A329" s="2">
        <v>40513</v>
      </c>
      <c r="B329">
        <v>25.577402244099702</v>
      </c>
      <c r="C329" s="11">
        <f t="shared" si="5"/>
        <v>2.2929709055864011E-2</v>
      </c>
    </row>
    <row r="330" spans="1:3" x14ac:dyDescent="0.4">
      <c r="A330" s="2">
        <v>40514</v>
      </c>
      <c r="B330">
        <v>26.4503148822916</v>
      </c>
      <c r="C330" s="11">
        <f t="shared" si="5"/>
        <v>8.729126381918988E-3</v>
      </c>
    </row>
    <row r="331" spans="1:3" x14ac:dyDescent="0.4">
      <c r="A331" s="2">
        <v>40515</v>
      </c>
      <c r="B331">
        <v>26.849912749588601</v>
      </c>
      <c r="C331" s="11">
        <f t="shared" si="5"/>
        <v>3.9959786729700042E-3</v>
      </c>
    </row>
    <row r="332" spans="1:3" x14ac:dyDescent="0.4">
      <c r="A332" s="2">
        <v>40518</v>
      </c>
      <c r="B332">
        <v>26.500292764804701</v>
      </c>
      <c r="C332" s="11">
        <f t="shared" si="5"/>
        <v>-3.4961998478389945E-3</v>
      </c>
    </row>
    <row r="333" spans="1:3" x14ac:dyDescent="0.4">
      <c r="A333" s="2">
        <v>40519</v>
      </c>
      <c r="B333">
        <v>26.935871871096701</v>
      </c>
      <c r="C333" s="11">
        <f t="shared" si="5"/>
        <v>4.3557910629199977E-3</v>
      </c>
    </row>
    <row r="334" spans="1:3" x14ac:dyDescent="0.4">
      <c r="A334" s="2">
        <v>40520</v>
      </c>
      <c r="B334">
        <v>26.9458244557112</v>
      </c>
      <c r="C334" s="11">
        <f t="shared" si="5"/>
        <v>9.952584614499216E-5</v>
      </c>
    </row>
    <row r="335" spans="1:3" x14ac:dyDescent="0.4">
      <c r="A335" s="2">
        <v>40521</v>
      </c>
      <c r="B335">
        <v>26.796974956765599</v>
      </c>
      <c r="C335" s="11">
        <f t="shared" si="5"/>
        <v>-1.4884949894560151E-3</v>
      </c>
    </row>
    <row r="336" spans="1:3" x14ac:dyDescent="0.4">
      <c r="A336" s="2">
        <v>40522</v>
      </c>
      <c r="B336">
        <v>26.7938145209081</v>
      </c>
      <c r="C336" s="11">
        <f t="shared" si="5"/>
        <v>-3.1604358574988113E-5</v>
      </c>
    </row>
    <row r="337" spans="1:3" x14ac:dyDescent="0.4">
      <c r="A337" s="2">
        <v>40525</v>
      </c>
      <c r="B337">
        <v>26.296509476439699</v>
      </c>
      <c r="C337" s="11">
        <f t="shared" si="5"/>
        <v>-4.9730504446840133E-3</v>
      </c>
    </row>
    <row r="338" spans="1:3" x14ac:dyDescent="0.4">
      <c r="A338" s="2">
        <v>40526</v>
      </c>
      <c r="B338">
        <v>27.096177932349399</v>
      </c>
      <c r="C338" s="11">
        <f t="shared" si="5"/>
        <v>7.9966845590969983E-3</v>
      </c>
    </row>
    <row r="339" spans="1:3" x14ac:dyDescent="0.4">
      <c r="A339" s="2">
        <v>40527</v>
      </c>
      <c r="B339">
        <v>26.7566603451309</v>
      </c>
      <c r="C339" s="11">
        <f t="shared" si="5"/>
        <v>-3.3951758721849855E-3</v>
      </c>
    </row>
    <row r="340" spans="1:3" x14ac:dyDescent="0.4">
      <c r="A340" s="2">
        <v>40528</v>
      </c>
      <c r="B340">
        <v>27.745980048251401</v>
      </c>
      <c r="C340" s="11">
        <f t="shared" si="5"/>
        <v>9.893197031205005E-3</v>
      </c>
    </row>
    <row r="341" spans="1:3" x14ac:dyDescent="0.4">
      <c r="A341" s="2">
        <v>40529</v>
      </c>
      <c r="B341">
        <v>27.692726711277</v>
      </c>
      <c r="C341" s="11">
        <f t="shared" si="5"/>
        <v>-5.3253336974400155E-4</v>
      </c>
    </row>
    <row r="342" spans="1:3" x14ac:dyDescent="0.4">
      <c r="A342" s="2">
        <v>40532</v>
      </c>
      <c r="B342">
        <v>27.7830479435593</v>
      </c>
      <c r="C342" s="11">
        <f t="shared" si="5"/>
        <v>9.0321232282299492E-4</v>
      </c>
    </row>
    <row r="343" spans="1:3" x14ac:dyDescent="0.4">
      <c r="A343" s="2">
        <v>40533</v>
      </c>
      <c r="B343">
        <v>28.182413669943301</v>
      </c>
      <c r="C343" s="11">
        <f t="shared" si="5"/>
        <v>3.9936572638400135E-3</v>
      </c>
    </row>
    <row r="344" spans="1:3" x14ac:dyDescent="0.4">
      <c r="A344" s="2">
        <v>40534</v>
      </c>
      <c r="B344">
        <v>28.4668124315669</v>
      </c>
      <c r="C344" s="11">
        <f t="shared" si="5"/>
        <v>2.8439876162359924E-3</v>
      </c>
    </row>
    <row r="345" spans="1:3" x14ac:dyDescent="0.4">
      <c r="A345" s="2">
        <v>40535</v>
      </c>
      <c r="B345">
        <v>28.5281028084916</v>
      </c>
      <c r="C345" s="11">
        <f t="shared" si="5"/>
        <v>6.129037692469908E-4</v>
      </c>
    </row>
    <row r="346" spans="1:3" x14ac:dyDescent="0.4">
      <c r="A346" s="2">
        <v>40536</v>
      </c>
      <c r="B346">
        <v>28.5281028084916</v>
      </c>
      <c r="C346" s="11">
        <f t="shared" si="5"/>
        <v>0</v>
      </c>
    </row>
    <row r="347" spans="1:3" x14ac:dyDescent="0.4">
      <c r="A347" s="2">
        <v>40539</v>
      </c>
      <c r="B347">
        <v>28.220631009551202</v>
      </c>
      <c r="C347" s="11">
        <f t="shared" si="5"/>
        <v>-3.0747179894039787E-3</v>
      </c>
    </row>
    <row r="348" spans="1:3" x14ac:dyDescent="0.4">
      <c r="A348" s="2">
        <v>40540</v>
      </c>
      <c r="B348">
        <v>28.255988853961099</v>
      </c>
      <c r="C348" s="11">
        <f t="shared" si="5"/>
        <v>3.5357844409897863E-4</v>
      </c>
    </row>
    <row r="349" spans="1:3" x14ac:dyDescent="0.4">
      <c r="A349" s="2">
        <v>40541</v>
      </c>
      <c r="B349">
        <v>28.578369145310599</v>
      </c>
      <c r="C349" s="11">
        <f t="shared" si="5"/>
        <v>3.2238029134949997E-3</v>
      </c>
    </row>
    <row r="350" spans="1:3" x14ac:dyDescent="0.4">
      <c r="A350" s="2">
        <v>40542</v>
      </c>
      <c r="B350">
        <v>28.411190453196699</v>
      </c>
      <c r="C350" s="11">
        <f t="shared" si="5"/>
        <v>-1.6717869211390025E-3</v>
      </c>
    </row>
    <row r="351" spans="1:3" x14ac:dyDescent="0.4">
      <c r="A351" s="2">
        <v>40543</v>
      </c>
      <c r="B351">
        <v>28.262755796818499</v>
      </c>
      <c r="C351" s="11">
        <f t="shared" si="5"/>
        <v>-1.4843465637819975E-3</v>
      </c>
    </row>
    <row r="352" spans="1:3" x14ac:dyDescent="0.4">
      <c r="A352" s="2">
        <v>40546</v>
      </c>
      <c r="B352">
        <v>28.896247210089001</v>
      </c>
      <c r="C352" s="11">
        <f t="shared" si="5"/>
        <v>6.3349141327050159E-3</v>
      </c>
    </row>
    <row r="353" spans="1:3" x14ac:dyDescent="0.4">
      <c r="A353" s="2">
        <v>40547</v>
      </c>
      <c r="B353">
        <v>28.2077831531195</v>
      </c>
      <c r="C353" s="11">
        <f t="shared" si="5"/>
        <v>-6.8846405696950082E-3</v>
      </c>
    </row>
    <row r="354" spans="1:3" x14ac:dyDescent="0.4">
      <c r="A354" s="2">
        <v>40548</v>
      </c>
      <c r="B354">
        <v>28.075408205344999</v>
      </c>
      <c r="C354" s="11">
        <f t="shared" si="5"/>
        <v>-1.323749477745011E-3</v>
      </c>
    </row>
    <row r="355" spans="1:3" x14ac:dyDescent="0.4">
      <c r="A355" s="2">
        <v>40549</v>
      </c>
      <c r="B355">
        <v>28.288008664798902</v>
      </c>
      <c r="C355" s="11">
        <f t="shared" si="5"/>
        <v>2.126004594539026E-3</v>
      </c>
    </row>
    <row r="356" spans="1:3" x14ac:dyDescent="0.4">
      <c r="A356" s="2">
        <v>40550</v>
      </c>
      <c r="B356">
        <v>28.733030100166399</v>
      </c>
      <c r="C356" s="11">
        <f t="shared" si="5"/>
        <v>4.4502143536749731E-3</v>
      </c>
    </row>
    <row r="357" spans="1:3" x14ac:dyDescent="0.4">
      <c r="A357" s="2">
        <v>40553</v>
      </c>
      <c r="B357">
        <v>28.4171967880099</v>
      </c>
      <c r="C357" s="11">
        <f t="shared" si="5"/>
        <v>-3.1583331215649935E-3</v>
      </c>
    </row>
    <row r="358" spans="1:3" x14ac:dyDescent="0.4">
      <c r="A358" s="2">
        <v>40554</v>
      </c>
      <c r="B358">
        <v>29.047186379106201</v>
      </c>
      <c r="C358" s="11">
        <f t="shared" si="5"/>
        <v>6.2998959109630097E-3</v>
      </c>
    </row>
    <row r="359" spans="1:3" x14ac:dyDescent="0.4">
      <c r="A359" s="2">
        <v>40555</v>
      </c>
      <c r="B359">
        <v>30.188645173048702</v>
      </c>
      <c r="C359" s="11">
        <f t="shared" si="5"/>
        <v>1.1414587939425012E-2</v>
      </c>
    </row>
    <row r="360" spans="1:3" x14ac:dyDescent="0.4">
      <c r="A360" s="2">
        <v>40556</v>
      </c>
      <c r="B360">
        <v>30.012893878889599</v>
      </c>
      <c r="C360" s="11">
        <f t="shared" si="5"/>
        <v>-1.757512941591024E-3</v>
      </c>
    </row>
    <row r="361" spans="1:3" x14ac:dyDescent="0.4">
      <c r="A361" s="2">
        <v>40557</v>
      </c>
      <c r="B361">
        <v>30.614884786715901</v>
      </c>
      <c r="C361" s="11">
        <f t="shared" si="5"/>
        <v>6.0199090782630197E-3</v>
      </c>
    </row>
    <row r="362" spans="1:3" x14ac:dyDescent="0.4">
      <c r="A362" s="2">
        <v>40560</v>
      </c>
      <c r="B362">
        <v>30.614884786715901</v>
      </c>
      <c r="C362" s="11">
        <f t="shared" si="5"/>
        <v>0</v>
      </c>
    </row>
    <row r="363" spans="1:3" x14ac:dyDescent="0.4">
      <c r="A363" s="2">
        <v>40561</v>
      </c>
      <c r="B363">
        <v>31.427423961765601</v>
      </c>
      <c r="C363" s="11">
        <f t="shared" si="5"/>
        <v>8.1253917504970023E-3</v>
      </c>
    </row>
    <row r="364" spans="1:3" x14ac:dyDescent="0.4">
      <c r="A364" s="2">
        <v>40562</v>
      </c>
      <c r="B364">
        <v>30.8658767647721</v>
      </c>
      <c r="C364" s="11">
        <f t="shared" si="5"/>
        <v>-5.6154719699350155E-3</v>
      </c>
    </row>
    <row r="365" spans="1:3" x14ac:dyDescent="0.4">
      <c r="A365" s="2">
        <v>40563</v>
      </c>
      <c r="B365">
        <v>30.690306193062501</v>
      </c>
      <c r="C365" s="11">
        <f t="shared" si="5"/>
        <v>-1.7557057170959922E-3</v>
      </c>
    </row>
    <row r="366" spans="1:3" x14ac:dyDescent="0.4">
      <c r="A366" s="2">
        <v>40564</v>
      </c>
      <c r="B366">
        <v>30.6364259455774</v>
      </c>
      <c r="C366" s="11">
        <f t="shared" si="5"/>
        <v>-5.3880247485100336E-4</v>
      </c>
    </row>
    <row r="367" spans="1:3" x14ac:dyDescent="0.4">
      <c r="A367" s="2">
        <v>40567</v>
      </c>
      <c r="B367">
        <v>31.569436119183401</v>
      </c>
      <c r="C367" s="11">
        <f t="shared" si="5"/>
        <v>9.3301017360600015E-3</v>
      </c>
    </row>
    <row r="368" spans="1:3" x14ac:dyDescent="0.4">
      <c r="A368" s="2">
        <v>40568</v>
      </c>
      <c r="B368">
        <v>31.6113166912209</v>
      </c>
      <c r="C368" s="11">
        <f t="shared" si="5"/>
        <v>4.1880572037499063E-4</v>
      </c>
    </row>
    <row r="369" spans="1:3" x14ac:dyDescent="0.4">
      <c r="A369" s="2">
        <v>40569</v>
      </c>
      <c r="B369">
        <v>31.8680256325292</v>
      </c>
      <c r="C369" s="11">
        <f t="shared" si="5"/>
        <v>2.5670894130830034E-3</v>
      </c>
    </row>
    <row r="370" spans="1:3" x14ac:dyDescent="0.4">
      <c r="A370" s="2">
        <v>40570</v>
      </c>
      <c r="B370">
        <v>32.105085094641602</v>
      </c>
      <c r="C370" s="11">
        <f t="shared" si="5"/>
        <v>2.3705946211240204E-3</v>
      </c>
    </row>
    <row r="371" spans="1:3" x14ac:dyDescent="0.4">
      <c r="A371" s="2">
        <v>40571</v>
      </c>
      <c r="B371">
        <v>29.456515215673502</v>
      </c>
      <c r="C371" s="11">
        <f t="shared" si="5"/>
        <v>-2.6485698789681003E-2</v>
      </c>
    </row>
    <row r="372" spans="1:3" x14ac:dyDescent="0.4">
      <c r="A372" s="2">
        <v>40574</v>
      </c>
      <c r="B372">
        <v>30.146862410953698</v>
      </c>
      <c r="C372" s="11">
        <f t="shared" si="5"/>
        <v>6.9034719528019654E-3</v>
      </c>
    </row>
    <row r="373" spans="1:3" x14ac:dyDescent="0.4">
      <c r="A373" s="2">
        <v>40575</v>
      </c>
      <c r="B373">
        <v>31.416997003904701</v>
      </c>
      <c r="C373" s="11">
        <f t="shared" si="5"/>
        <v>1.2701345929510026E-2</v>
      </c>
    </row>
    <row r="374" spans="1:3" x14ac:dyDescent="0.4">
      <c r="A374" s="2">
        <v>40576</v>
      </c>
      <c r="B374">
        <v>30.4055625659587</v>
      </c>
      <c r="C374" s="11">
        <f t="shared" si="5"/>
        <v>-1.0114344379460008E-2</v>
      </c>
    </row>
    <row r="375" spans="1:3" x14ac:dyDescent="0.4">
      <c r="A375" s="2">
        <v>40577</v>
      </c>
      <c r="B375">
        <v>30.447837788301701</v>
      </c>
      <c r="C375" s="11">
        <f t="shared" si="5"/>
        <v>4.2275222343000961E-4</v>
      </c>
    </row>
    <row r="376" spans="1:3" x14ac:dyDescent="0.4">
      <c r="A376" s="2">
        <v>40578</v>
      </c>
      <c r="B376">
        <v>31.2191307293241</v>
      </c>
      <c r="C376" s="11">
        <f t="shared" si="5"/>
        <v>7.7129294102239853E-3</v>
      </c>
    </row>
    <row r="377" spans="1:3" x14ac:dyDescent="0.4">
      <c r="A377" s="2">
        <v>40581</v>
      </c>
      <c r="B377">
        <v>32.166934697245097</v>
      </c>
      <c r="C377" s="11">
        <f t="shared" si="5"/>
        <v>9.4780396792099701E-3</v>
      </c>
    </row>
    <row r="378" spans="1:3" x14ac:dyDescent="0.4">
      <c r="A378" s="2">
        <v>40582</v>
      </c>
      <c r="B378">
        <v>33.297803788427501</v>
      </c>
      <c r="C378" s="11">
        <f t="shared" si="5"/>
        <v>1.1308690911824045E-2</v>
      </c>
    </row>
    <row r="379" spans="1:3" x14ac:dyDescent="0.4">
      <c r="A379" s="2">
        <v>40583</v>
      </c>
      <c r="B379">
        <v>33.089863718925599</v>
      </c>
      <c r="C379" s="11">
        <f t="shared" si="5"/>
        <v>-2.0794006950190179E-3</v>
      </c>
    </row>
    <row r="380" spans="1:3" x14ac:dyDescent="0.4">
      <c r="A380" s="2">
        <v>40584</v>
      </c>
      <c r="B380">
        <v>33.331313531537397</v>
      </c>
      <c r="C380" s="11">
        <f t="shared" si="5"/>
        <v>2.4144981261179765E-3</v>
      </c>
    </row>
    <row r="381" spans="1:3" x14ac:dyDescent="0.4">
      <c r="A381" s="2">
        <v>40585</v>
      </c>
      <c r="B381">
        <v>33.952356740009101</v>
      </c>
      <c r="C381" s="11">
        <f t="shared" si="5"/>
        <v>6.2104320847170416E-3</v>
      </c>
    </row>
    <row r="382" spans="1:3" x14ac:dyDescent="0.4">
      <c r="A382" s="2">
        <v>40588</v>
      </c>
      <c r="B382">
        <v>33.872347854708202</v>
      </c>
      <c r="C382" s="11">
        <f t="shared" si="5"/>
        <v>-8.000888530089867E-4</v>
      </c>
    </row>
    <row r="383" spans="1:3" x14ac:dyDescent="0.4">
      <c r="A383" s="2">
        <v>40589</v>
      </c>
      <c r="B383">
        <v>33.449348140352797</v>
      </c>
      <c r="C383" s="11">
        <f t="shared" si="5"/>
        <v>-4.2299971435540585E-3</v>
      </c>
    </row>
    <row r="384" spans="1:3" x14ac:dyDescent="0.4">
      <c r="A384" s="2">
        <v>40590</v>
      </c>
      <c r="B384">
        <v>34.790109032559499</v>
      </c>
      <c r="C384" s="11">
        <f t="shared" si="5"/>
        <v>1.3407608922067027E-2</v>
      </c>
    </row>
    <row r="385" spans="1:3" x14ac:dyDescent="0.4">
      <c r="A385" s="2">
        <v>40591</v>
      </c>
      <c r="B385">
        <v>35.603406950552198</v>
      </c>
      <c r="C385" s="11">
        <f t="shared" si="5"/>
        <v>8.132979179926992E-3</v>
      </c>
    </row>
    <row r="386" spans="1:3" x14ac:dyDescent="0.4">
      <c r="A386" s="2">
        <v>40592</v>
      </c>
      <c r="B386">
        <v>36.217686932656498</v>
      </c>
      <c r="C386" s="11">
        <f t="shared" si="5"/>
        <v>6.1427998210429992E-3</v>
      </c>
    </row>
    <row r="387" spans="1:3" x14ac:dyDescent="0.4">
      <c r="A387" s="2">
        <v>40595</v>
      </c>
      <c r="B387">
        <v>36.217686932656498</v>
      </c>
      <c r="C387" s="11">
        <f t="shared" si="5"/>
        <v>0</v>
      </c>
    </row>
    <row r="388" spans="1:3" x14ac:dyDescent="0.4">
      <c r="A388" s="2">
        <v>40596</v>
      </c>
      <c r="B388">
        <v>33.590124776654001</v>
      </c>
      <c r="C388" s="11">
        <f t="shared" si="5"/>
        <v>-2.6275621560024973E-2</v>
      </c>
    </row>
    <row r="389" spans="1:3" x14ac:dyDescent="0.4">
      <c r="A389" s="2">
        <v>40597</v>
      </c>
      <c r="B389">
        <v>32.2427122418026</v>
      </c>
      <c r="C389" s="11">
        <f t="shared" si="5"/>
        <v>-1.3474125348514008E-2</v>
      </c>
    </row>
    <row r="390" spans="1:3" x14ac:dyDescent="0.4">
      <c r="A390" s="2">
        <v>40598</v>
      </c>
      <c r="B390">
        <v>32.645167132944003</v>
      </c>
      <c r="C390" s="11">
        <f t="shared" ref="C390:C453" si="6">(B390-B389)/100</f>
        <v>4.0245489114140295E-3</v>
      </c>
    </row>
    <row r="391" spans="1:3" x14ac:dyDescent="0.4">
      <c r="A391" s="2">
        <v>40599</v>
      </c>
      <c r="B391">
        <v>33.995652746301403</v>
      </c>
      <c r="C391" s="11">
        <f t="shared" si="6"/>
        <v>1.3504856133573995E-2</v>
      </c>
    </row>
    <row r="392" spans="1:3" x14ac:dyDescent="0.4">
      <c r="A392" s="2">
        <v>40602</v>
      </c>
      <c r="B392">
        <v>34.483947176349602</v>
      </c>
      <c r="C392" s="11">
        <f t="shared" si="6"/>
        <v>4.8829443004819954E-3</v>
      </c>
    </row>
    <row r="393" spans="1:3" x14ac:dyDescent="0.4">
      <c r="A393" s="2">
        <v>40603</v>
      </c>
      <c r="B393">
        <v>32.720293962509103</v>
      </c>
      <c r="C393" s="11">
        <f t="shared" si="6"/>
        <v>-1.7636532138404989E-2</v>
      </c>
    </row>
    <row r="394" spans="1:3" x14ac:dyDescent="0.4">
      <c r="A394" s="2">
        <v>40604</v>
      </c>
      <c r="B394">
        <v>33.255188170378801</v>
      </c>
      <c r="C394" s="11">
        <f t="shared" si="6"/>
        <v>5.3489420786969784E-3</v>
      </c>
    </row>
    <row r="395" spans="1:3" x14ac:dyDescent="0.4">
      <c r="A395" s="2">
        <v>40605</v>
      </c>
      <c r="B395">
        <v>35.664863110001797</v>
      </c>
      <c r="C395" s="11">
        <f t="shared" si="6"/>
        <v>2.4096749396229952E-2</v>
      </c>
    </row>
    <row r="396" spans="1:3" x14ac:dyDescent="0.4">
      <c r="A396" s="2">
        <v>40606</v>
      </c>
      <c r="B396">
        <v>34.640217600116202</v>
      </c>
      <c r="C396" s="11">
        <f t="shared" si="6"/>
        <v>-1.0246455098855946E-2</v>
      </c>
    </row>
    <row r="397" spans="1:3" x14ac:dyDescent="0.4">
      <c r="A397" s="2">
        <v>40609</v>
      </c>
      <c r="B397">
        <v>33.520209270018199</v>
      </c>
      <c r="C397" s="11">
        <f t="shared" si="6"/>
        <v>-1.1200083300980025E-2</v>
      </c>
    </row>
    <row r="398" spans="1:3" x14ac:dyDescent="0.4">
      <c r="A398" s="2">
        <v>40610</v>
      </c>
      <c r="B398">
        <v>34.662061994449097</v>
      </c>
      <c r="C398" s="11">
        <f t="shared" si="6"/>
        <v>1.1418527244308975E-2</v>
      </c>
    </row>
    <row r="399" spans="1:3" x14ac:dyDescent="0.4">
      <c r="A399" s="2">
        <v>40611</v>
      </c>
      <c r="B399">
        <v>35.069673481675302</v>
      </c>
      <c r="C399" s="11">
        <f t="shared" si="6"/>
        <v>4.076114872262053E-3</v>
      </c>
    </row>
    <row r="400" spans="1:3" x14ac:dyDescent="0.4">
      <c r="A400" s="2">
        <v>40612</v>
      </c>
      <c r="B400">
        <v>33.260762877462597</v>
      </c>
      <c r="C400" s="11">
        <f t="shared" si="6"/>
        <v>-1.8089106042127056E-2</v>
      </c>
    </row>
    <row r="401" spans="1:3" x14ac:dyDescent="0.4">
      <c r="A401" s="2">
        <v>40613</v>
      </c>
      <c r="B401">
        <v>34.2332068031346</v>
      </c>
      <c r="C401" s="11">
        <f t="shared" si="6"/>
        <v>9.724439256720032E-3</v>
      </c>
    </row>
    <row r="402" spans="1:3" x14ac:dyDescent="0.4">
      <c r="A402" s="2">
        <v>40616</v>
      </c>
      <c r="B402">
        <v>33.0907813584084</v>
      </c>
      <c r="C402" s="11">
        <f t="shared" si="6"/>
        <v>-1.1424254447262002E-2</v>
      </c>
    </row>
    <row r="403" spans="1:3" x14ac:dyDescent="0.4">
      <c r="A403" s="2">
        <v>40617</v>
      </c>
      <c r="B403">
        <v>31.509737146541799</v>
      </c>
      <c r="C403" s="11">
        <f t="shared" si="6"/>
        <v>-1.5810442118666012E-2</v>
      </c>
    </row>
    <row r="404" spans="1:3" x14ac:dyDescent="0.4">
      <c r="A404" s="2">
        <v>40618</v>
      </c>
      <c r="B404">
        <v>29.5742938836832</v>
      </c>
      <c r="C404" s="11">
        <f t="shared" si="6"/>
        <v>-1.9354432628585983E-2</v>
      </c>
    </row>
    <row r="405" spans="1:3" x14ac:dyDescent="0.4">
      <c r="A405" s="2">
        <v>40619</v>
      </c>
      <c r="B405">
        <v>30.62881853192</v>
      </c>
      <c r="C405" s="11">
        <f t="shared" si="6"/>
        <v>1.0545246482368001E-2</v>
      </c>
    </row>
    <row r="406" spans="1:3" x14ac:dyDescent="0.4">
      <c r="A406" s="2">
        <v>40620</v>
      </c>
      <c r="B406">
        <v>31.527835608268099</v>
      </c>
      <c r="C406" s="11">
        <f t="shared" si="6"/>
        <v>8.990170763480982E-3</v>
      </c>
    </row>
    <row r="407" spans="1:3" x14ac:dyDescent="0.4">
      <c r="A407" s="2">
        <v>40623</v>
      </c>
      <c r="B407">
        <v>33.708766914107699</v>
      </c>
      <c r="C407" s="11">
        <f t="shared" si="6"/>
        <v>2.1809313058396E-2</v>
      </c>
    </row>
    <row r="408" spans="1:3" x14ac:dyDescent="0.4">
      <c r="A408" s="2">
        <v>40624</v>
      </c>
      <c r="B408">
        <v>33.447020868019997</v>
      </c>
      <c r="C408" s="11">
        <f t="shared" si="6"/>
        <v>-2.6174604608770126E-3</v>
      </c>
    </row>
    <row r="409" spans="1:3" x14ac:dyDescent="0.4">
      <c r="A409" s="2">
        <v>40625</v>
      </c>
      <c r="B409">
        <v>33.6159883545767</v>
      </c>
      <c r="C409" s="11">
        <f t="shared" si="6"/>
        <v>1.6896748655670279E-3</v>
      </c>
    </row>
    <row r="410" spans="1:3" x14ac:dyDescent="0.4">
      <c r="A410" s="2">
        <v>40626</v>
      </c>
      <c r="B410">
        <v>34.769435489180303</v>
      </c>
      <c r="C410" s="11">
        <f t="shared" si="6"/>
        <v>1.1534471346036029E-2</v>
      </c>
    </row>
    <row r="411" spans="1:3" x14ac:dyDescent="0.4">
      <c r="A411" s="2">
        <v>40627</v>
      </c>
      <c r="B411">
        <v>35.005226886385699</v>
      </c>
      <c r="C411" s="11">
        <f t="shared" si="6"/>
        <v>2.3579139720539643E-3</v>
      </c>
    </row>
    <row r="412" spans="1:3" x14ac:dyDescent="0.4">
      <c r="A412" s="2">
        <v>40630</v>
      </c>
      <c r="B412">
        <v>34.441068602824103</v>
      </c>
      <c r="C412" s="11">
        <f t="shared" si="6"/>
        <v>-5.6415828356159636E-3</v>
      </c>
    </row>
    <row r="413" spans="1:3" x14ac:dyDescent="0.4">
      <c r="A413" s="2">
        <v>40631</v>
      </c>
      <c r="B413">
        <v>35.488709457135002</v>
      </c>
      <c r="C413" s="11">
        <f t="shared" si="6"/>
        <v>1.0476408543108988E-2</v>
      </c>
    </row>
    <row r="414" spans="1:3" x14ac:dyDescent="0.4">
      <c r="A414" s="2">
        <v>40632</v>
      </c>
      <c r="B414">
        <v>35.970972300315402</v>
      </c>
      <c r="C414" s="11">
        <f t="shared" si="6"/>
        <v>4.8226284318040056E-3</v>
      </c>
    </row>
    <row r="415" spans="1:3" x14ac:dyDescent="0.4">
      <c r="A415" s="2">
        <v>40633</v>
      </c>
      <c r="B415">
        <v>35.702102421736598</v>
      </c>
      <c r="C415" s="11">
        <f t="shared" si="6"/>
        <v>-2.6886987857880486E-3</v>
      </c>
    </row>
    <row r="416" spans="1:3" x14ac:dyDescent="0.4">
      <c r="A416" s="2">
        <v>40634</v>
      </c>
      <c r="B416">
        <v>36.497632173652001</v>
      </c>
      <c r="C416" s="11">
        <f t="shared" si="6"/>
        <v>7.9552975191540306E-3</v>
      </c>
    </row>
    <row r="417" spans="1:3" x14ac:dyDescent="0.4">
      <c r="A417" s="2">
        <v>40637</v>
      </c>
      <c r="B417">
        <v>36.831178411623902</v>
      </c>
      <c r="C417" s="11">
        <f t="shared" si="6"/>
        <v>3.3354623797190188E-3</v>
      </c>
    </row>
    <row r="418" spans="1:3" x14ac:dyDescent="0.4">
      <c r="A418" s="2">
        <v>40638</v>
      </c>
      <c r="B418">
        <v>41.389704276773003</v>
      </c>
      <c r="C418" s="11">
        <f t="shared" si="6"/>
        <v>4.5585258651491004E-2</v>
      </c>
    </row>
    <row r="419" spans="1:3" x14ac:dyDescent="0.4">
      <c r="A419" s="2">
        <v>40639</v>
      </c>
      <c r="B419">
        <v>41.919428277561103</v>
      </c>
      <c r="C419" s="11">
        <f t="shared" si="6"/>
        <v>5.2972400078810013E-3</v>
      </c>
    </row>
    <row r="420" spans="1:3" x14ac:dyDescent="0.4">
      <c r="A420" s="2">
        <v>40640</v>
      </c>
      <c r="B420">
        <v>41.4279149855182</v>
      </c>
      <c r="C420" s="11">
        <f t="shared" si="6"/>
        <v>-4.9151329204290307E-3</v>
      </c>
    </row>
    <row r="421" spans="1:3" x14ac:dyDescent="0.4">
      <c r="A421" s="2">
        <v>40641</v>
      </c>
      <c r="B421">
        <v>40.943463645400797</v>
      </c>
      <c r="C421" s="11">
        <f t="shared" si="6"/>
        <v>-4.8445134011740262E-3</v>
      </c>
    </row>
    <row r="422" spans="1:3" x14ac:dyDescent="0.4">
      <c r="A422" s="2">
        <v>40644</v>
      </c>
      <c r="B422">
        <v>40.892638609246397</v>
      </c>
      <c r="C422" s="11">
        <f t="shared" si="6"/>
        <v>-5.0825036154400038E-4</v>
      </c>
    </row>
    <row r="423" spans="1:3" x14ac:dyDescent="0.4">
      <c r="A423" s="2">
        <v>40645</v>
      </c>
      <c r="B423">
        <v>40.217052959313698</v>
      </c>
      <c r="C423" s="11">
        <f t="shared" si="6"/>
        <v>-6.7558564993269957E-3</v>
      </c>
    </row>
    <row r="424" spans="1:3" x14ac:dyDescent="0.4">
      <c r="A424" s="2">
        <v>40646</v>
      </c>
      <c r="B424">
        <v>39.953916081439601</v>
      </c>
      <c r="C424" s="11">
        <f t="shared" si="6"/>
        <v>-2.6313687787409635E-3</v>
      </c>
    </row>
    <row r="425" spans="1:3" x14ac:dyDescent="0.4">
      <c r="A425" s="2">
        <v>40647</v>
      </c>
      <c r="B425">
        <v>39.808984269357403</v>
      </c>
      <c r="C425" s="11">
        <f t="shared" si="6"/>
        <v>-1.4493181208219852E-3</v>
      </c>
    </row>
    <row r="426" spans="1:3" x14ac:dyDescent="0.4">
      <c r="A426" s="2">
        <v>40648</v>
      </c>
      <c r="B426">
        <v>40.525899516461401</v>
      </c>
      <c r="C426" s="11">
        <f t="shared" si="6"/>
        <v>7.1691524710399794E-3</v>
      </c>
    </row>
    <row r="427" spans="1:3" x14ac:dyDescent="0.4">
      <c r="A427" s="2">
        <v>40651</v>
      </c>
      <c r="B427">
        <v>39.545878587164601</v>
      </c>
      <c r="C427" s="11">
        <f t="shared" si="6"/>
        <v>-9.8002092929679926E-3</v>
      </c>
    </row>
    <row r="428" spans="1:3" x14ac:dyDescent="0.4">
      <c r="A428" s="2">
        <v>40652</v>
      </c>
      <c r="B428">
        <v>40.376914666116697</v>
      </c>
      <c r="C428" s="11">
        <f t="shared" si="6"/>
        <v>8.3103607895209566E-3</v>
      </c>
    </row>
    <row r="429" spans="1:3" x14ac:dyDescent="0.4">
      <c r="A429" s="2">
        <v>40653</v>
      </c>
      <c r="B429">
        <v>41.816952736512299</v>
      </c>
      <c r="C429" s="11">
        <f t="shared" si="6"/>
        <v>1.4400380703956018E-2</v>
      </c>
    </row>
    <row r="430" spans="1:3" x14ac:dyDescent="0.4">
      <c r="A430" s="2">
        <v>40654</v>
      </c>
      <c r="B430">
        <v>42.194136803927002</v>
      </c>
      <c r="C430" s="11">
        <f t="shared" si="6"/>
        <v>3.7718406741470288E-3</v>
      </c>
    </row>
    <row r="431" spans="1:3" x14ac:dyDescent="0.4">
      <c r="A431" s="2">
        <v>40655</v>
      </c>
      <c r="B431">
        <v>42.194136803927002</v>
      </c>
      <c r="C431" s="11">
        <f t="shared" si="6"/>
        <v>0</v>
      </c>
    </row>
    <row r="432" spans="1:3" x14ac:dyDescent="0.4">
      <c r="A432" s="2">
        <v>40658</v>
      </c>
      <c r="B432">
        <v>41.834300900525903</v>
      </c>
      <c r="C432" s="11">
        <f t="shared" si="6"/>
        <v>-3.5983590340109826E-3</v>
      </c>
    </row>
    <row r="433" spans="1:3" x14ac:dyDescent="0.4">
      <c r="A433" s="2">
        <v>40659</v>
      </c>
      <c r="B433">
        <v>43.555544835191299</v>
      </c>
      <c r="C433" s="11">
        <f t="shared" si="6"/>
        <v>1.7212439346653952E-2</v>
      </c>
    </row>
    <row r="434" spans="1:3" x14ac:dyDescent="0.4">
      <c r="A434" s="2">
        <v>40660</v>
      </c>
      <c r="B434">
        <v>44.828826016445099</v>
      </c>
      <c r="C434" s="11">
        <f t="shared" si="6"/>
        <v>1.2732811812538002E-2</v>
      </c>
    </row>
    <row r="435" spans="1:3" x14ac:dyDescent="0.4">
      <c r="A435" s="2">
        <v>40661</v>
      </c>
      <c r="B435">
        <v>45.697818309906097</v>
      </c>
      <c r="C435" s="11">
        <f t="shared" si="6"/>
        <v>8.6899229346099824E-3</v>
      </c>
    </row>
    <row r="436" spans="1:3" x14ac:dyDescent="0.4">
      <c r="A436" s="2">
        <v>40662</v>
      </c>
      <c r="B436">
        <v>45.991736064839202</v>
      </c>
      <c r="C436" s="11">
        <f t="shared" si="6"/>
        <v>2.9391775493310488E-3</v>
      </c>
    </row>
    <row r="437" spans="1:3" x14ac:dyDescent="0.4">
      <c r="A437" s="2">
        <v>40665</v>
      </c>
      <c r="B437">
        <v>45.655916521048901</v>
      </c>
      <c r="C437" s="11">
        <f t="shared" si="6"/>
        <v>-3.3581954379030064E-3</v>
      </c>
    </row>
    <row r="438" spans="1:3" x14ac:dyDescent="0.4">
      <c r="A438" s="2">
        <v>40666</v>
      </c>
      <c r="B438">
        <v>45.8892966366219</v>
      </c>
      <c r="C438" s="11">
        <f t="shared" si="6"/>
        <v>2.3338011557299866E-3</v>
      </c>
    </row>
    <row r="439" spans="1:3" x14ac:dyDescent="0.4">
      <c r="A439" s="2">
        <v>40667</v>
      </c>
      <c r="B439">
        <v>44.438718926497998</v>
      </c>
      <c r="C439" s="11">
        <f t="shared" si="6"/>
        <v>-1.450577710123902E-2</v>
      </c>
    </row>
    <row r="440" spans="1:3" x14ac:dyDescent="0.4">
      <c r="A440" s="2">
        <v>40668</v>
      </c>
      <c r="B440">
        <v>44.234731737491501</v>
      </c>
      <c r="C440" s="11">
        <f t="shared" si="6"/>
        <v>-2.0398718900649726E-3</v>
      </c>
    </row>
    <row r="441" spans="1:3" x14ac:dyDescent="0.4">
      <c r="A441" s="2">
        <v>40669</v>
      </c>
      <c r="B441">
        <v>44.523958937343501</v>
      </c>
      <c r="C441" s="11">
        <f t="shared" si="6"/>
        <v>2.892271998520002E-3</v>
      </c>
    </row>
    <row r="442" spans="1:3" x14ac:dyDescent="0.4">
      <c r="A442" s="2">
        <v>40672</v>
      </c>
      <c r="B442">
        <v>45.396871934376399</v>
      </c>
      <c r="C442" s="11">
        <f t="shared" si="6"/>
        <v>8.7291299703289842E-3</v>
      </c>
    </row>
    <row r="443" spans="1:3" x14ac:dyDescent="0.4">
      <c r="A443" s="2">
        <v>40673</v>
      </c>
      <c r="B443">
        <v>46.509402886077297</v>
      </c>
      <c r="C443" s="11">
        <f t="shared" si="6"/>
        <v>1.1125309517008972E-2</v>
      </c>
    </row>
    <row r="444" spans="1:3" x14ac:dyDescent="0.4">
      <c r="A444" s="2">
        <v>40674</v>
      </c>
      <c r="B444">
        <v>45.233855766206297</v>
      </c>
      <c r="C444" s="11">
        <f t="shared" si="6"/>
        <v>-1.2755471198709997E-2</v>
      </c>
    </row>
    <row r="445" spans="1:3" x14ac:dyDescent="0.4">
      <c r="A445" s="2">
        <v>40675</v>
      </c>
      <c r="B445">
        <v>46.357593128342103</v>
      </c>
      <c r="C445" s="11">
        <f t="shared" si="6"/>
        <v>1.1237373621358061E-2</v>
      </c>
    </row>
    <row r="446" spans="1:3" x14ac:dyDescent="0.4">
      <c r="A446" s="2">
        <v>40676</v>
      </c>
      <c r="B446">
        <v>45.595625277643698</v>
      </c>
      <c r="C446" s="11">
        <f t="shared" si="6"/>
        <v>-7.6196785069840445E-3</v>
      </c>
    </row>
    <row r="447" spans="1:3" x14ac:dyDescent="0.4">
      <c r="A447" s="2">
        <v>40679</v>
      </c>
      <c r="B447">
        <v>45.4609306684535</v>
      </c>
      <c r="C447" s="11">
        <f t="shared" si="6"/>
        <v>-1.3469460919019838E-3</v>
      </c>
    </row>
    <row r="448" spans="1:3" x14ac:dyDescent="0.4">
      <c r="A448" s="2">
        <v>40680</v>
      </c>
      <c r="B448">
        <v>45.107276123766802</v>
      </c>
      <c r="C448" s="11">
        <f t="shared" si="6"/>
        <v>-3.5365454468669812E-3</v>
      </c>
    </row>
    <row r="449" spans="1:3" x14ac:dyDescent="0.4">
      <c r="A449" s="2">
        <v>40681</v>
      </c>
      <c r="B449">
        <v>45.824604687682999</v>
      </c>
      <c r="C449" s="11">
        <f t="shared" si="6"/>
        <v>7.1732856391619748E-3</v>
      </c>
    </row>
    <row r="450" spans="1:3" x14ac:dyDescent="0.4">
      <c r="A450" s="2">
        <v>40682</v>
      </c>
      <c r="B450">
        <v>46.328612329418704</v>
      </c>
      <c r="C450" s="11">
        <f t="shared" si="6"/>
        <v>5.0400764173570423E-3</v>
      </c>
    </row>
    <row r="451" spans="1:3" x14ac:dyDescent="0.4">
      <c r="A451" s="2">
        <v>40683</v>
      </c>
      <c r="B451">
        <v>45.486999714925297</v>
      </c>
      <c r="C451" s="11">
        <f t="shared" si="6"/>
        <v>-8.4161261449340677E-3</v>
      </c>
    </row>
    <row r="452" spans="1:3" x14ac:dyDescent="0.4">
      <c r="A452" s="2">
        <v>40686</v>
      </c>
      <c r="B452">
        <v>44.374333455391103</v>
      </c>
      <c r="C452" s="11">
        <f t="shared" si="6"/>
        <v>-1.1126662595341941E-2</v>
      </c>
    </row>
    <row r="453" spans="1:3" x14ac:dyDescent="0.4">
      <c r="A453" s="2">
        <v>40687</v>
      </c>
      <c r="B453">
        <v>44.033201801890698</v>
      </c>
      <c r="C453" s="11">
        <f t="shared" si="6"/>
        <v>-3.4113165350040473E-3</v>
      </c>
    </row>
    <row r="454" spans="1:3" x14ac:dyDescent="0.4">
      <c r="A454" s="2">
        <v>40688</v>
      </c>
      <c r="B454">
        <v>44.529619883167697</v>
      </c>
      <c r="C454" s="11">
        <f t="shared" ref="C454:C517" si="7">(B454-B453)/100</f>
        <v>4.9641808127699957E-3</v>
      </c>
    </row>
    <row r="455" spans="1:3" x14ac:dyDescent="0.4">
      <c r="A455" s="2">
        <v>40689</v>
      </c>
      <c r="B455">
        <v>45.027856684851699</v>
      </c>
      <c r="C455" s="11">
        <f t="shared" si="7"/>
        <v>4.9823680168400129E-3</v>
      </c>
    </row>
    <row r="456" spans="1:3" x14ac:dyDescent="0.4">
      <c r="A456" s="2">
        <v>40690</v>
      </c>
      <c r="B456">
        <v>44.984974583685499</v>
      </c>
      <c r="C456" s="11">
        <f t="shared" si="7"/>
        <v>-4.2882101166199507E-4</v>
      </c>
    </row>
    <row r="457" spans="1:3" x14ac:dyDescent="0.4">
      <c r="A457" s="2">
        <v>40693</v>
      </c>
      <c r="B457">
        <v>44.984974583685499</v>
      </c>
      <c r="C457" s="11">
        <f t="shared" si="7"/>
        <v>0</v>
      </c>
    </row>
    <row r="458" spans="1:3" x14ac:dyDescent="0.4">
      <c r="A458" s="2">
        <v>40694</v>
      </c>
      <c r="B458">
        <v>45.615454641704702</v>
      </c>
      <c r="C458" s="11">
        <f t="shared" si="7"/>
        <v>6.3048005801920222E-3</v>
      </c>
    </row>
    <row r="459" spans="1:3" x14ac:dyDescent="0.4">
      <c r="A459" s="2">
        <v>40695</v>
      </c>
      <c r="B459">
        <v>42.690973457982203</v>
      </c>
      <c r="C459" s="11">
        <f t="shared" si="7"/>
        <v>-2.9244811837224986E-2</v>
      </c>
    </row>
    <row r="460" spans="1:3" x14ac:dyDescent="0.4">
      <c r="A460" s="2">
        <v>40696</v>
      </c>
      <c r="B460">
        <v>42.2970732404317</v>
      </c>
      <c r="C460" s="11">
        <f t="shared" si="7"/>
        <v>-3.9390021755050242E-3</v>
      </c>
    </row>
    <row r="461" spans="1:3" x14ac:dyDescent="0.4">
      <c r="A461" s="2">
        <v>40697</v>
      </c>
      <c r="B461">
        <v>41.063836364124398</v>
      </c>
      <c r="C461" s="11">
        <f t="shared" si="7"/>
        <v>-1.2332368763073021E-2</v>
      </c>
    </row>
    <row r="462" spans="1:3" x14ac:dyDescent="0.4">
      <c r="A462" s="2">
        <v>40700</v>
      </c>
      <c r="B462">
        <v>39.999717557952501</v>
      </c>
      <c r="C462" s="11">
        <f t="shared" si="7"/>
        <v>-1.0641188061718978E-2</v>
      </c>
    </row>
    <row r="463" spans="1:3" x14ac:dyDescent="0.4">
      <c r="A463" s="2">
        <v>40701</v>
      </c>
      <c r="B463">
        <v>40.457816571285697</v>
      </c>
      <c r="C463" s="11">
        <f t="shared" si="7"/>
        <v>4.5809901333319662E-3</v>
      </c>
    </row>
    <row r="464" spans="1:3" x14ac:dyDescent="0.4">
      <c r="A464" s="2">
        <v>40702</v>
      </c>
      <c r="B464">
        <v>39.680189480469402</v>
      </c>
      <c r="C464" s="11">
        <f t="shared" si="7"/>
        <v>-7.7762709081629564E-3</v>
      </c>
    </row>
    <row r="465" spans="1:3" x14ac:dyDescent="0.4">
      <c r="A465" s="2">
        <v>40703</v>
      </c>
      <c r="B465">
        <v>40.489346545455298</v>
      </c>
      <c r="C465" s="11">
        <f t="shared" si="7"/>
        <v>8.0915706498589663E-3</v>
      </c>
    </row>
    <row r="466" spans="1:3" x14ac:dyDescent="0.4">
      <c r="A466" s="2">
        <v>40704</v>
      </c>
      <c r="B466">
        <v>38.635008119997003</v>
      </c>
      <c r="C466" s="11">
        <f t="shared" si="7"/>
        <v>-1.8543384254582948E-2</v>
      </c>
    </row>
    <row r="467" spans="1:3" x14ac:dyDescent="0.4">
      <c r="A467" s="2">
        <v>40707</v>
      </c>
      <c r="B467">
        <v>39.006576974410699</v>
      </c>
      <c r="C467" s="11">
        <f t="shared" si="7"/>
        <v>3.7156885441369525E-3</v>
      </c>
    </row>
    <row r="468" spans="1:3" x14ac:dyDescent="0.4">
      <c r="A468" s="2">
        <v>40708</v>
      </c>
      <c r="B468">
        <v>40.642966754533902</v>
      </c>
      <c r="C468" s="11">
        <f t="shared" si="7"/>
        <v>1.6363897801232027E-2</v>
      </c>
    </row>
    <row r="469" spans="1:3" x14ac:dyDescent="0.4">
      <c r="A469" s="2">
        <v>40709</v>
      </c>
      <c r="B469">
        <v>38.877159950549597</v>
      </c>
      <c r="C469" s="11">
        <f t="shared" si="7"/>
        <v>-1.7658068039843045E-2</v>
      </c>
    </row>
    <row r="470" spans="1:3" x14ac:dyDescent="0.4">
      <c r="A470" s="2">
        <v>40710</v>
      </c>
      <c r="B470">
        <v>39.268043511265901</v>
      </c>
      <c r="C470" s="11">
        <f t="shared" si="7"/>
        <v>3.9088356071630415E-3</v>
      </c>
    </row>
    <row r="471" spans="1:3" x14ac:dyDescent="0.4">
      <c r="A471" s="2">
        <v>40711</v>
      </c>
      <c r="B471">
        <v>40.020191520162498</v>
      </c>
      <c r="C471" s="11">
        <f t="shared" si="7"/>
        <v>7.5214800889659731E-3</v>
      </c>
    </row>
    <row r="472" spans="1:3" x14ac:dyDescent="0.4">
      <c r="A472" s="2">
        <v>40714</v>
      </c>
      <c r="B472">
        <v>40.857796090663598</v>
      </c>
      <c r="C472" s="11">
        <f t="shared" si="7"/>
        <v>8.3760457050109944E-3</v>
      </c>
    </row>
    <row r="473" spans="1:3" x14ac:dyDescent="0.4">
      <c r="A473" s="2">
        <v>40715</v>
      </c>
      <c r="B473">
        <v>42.313435121239998</v>
      </c>
      <c r="C473" s="11">
        <f t="shared" si="7"/>
        <v>1.4556390305763998E-2</v>
      </c>
    </row>
    <row r="474" spans="1:3" x14ac:dyDescent="0.4">
      <c r="A474" s="2">
        <v>40716</v>
      </c>
      <c r="B474">
        <v>41.811423330703498</v>
      </c>
      <c r="C474" s="11">
        <f t="shared" si="7"/>
        <v>-5.0201179053649984E-3</v>
      </c>
    </row>
    <row r="475" spans="1:3" x14ac:dyDescent="0.4">
      <c r="A475" s="2">
        <v>40717</v>
      </c>
      <c r="B475">
        <v>41.2505773567745</v>
      </c>
      <c r="C475" s="11">
        <f t="shared" si="7"/>
        <v>-5.6084597392899839E-3</v>
      </c>
    </row>
    <row r="476" spans="1:3" x14ac:dyDescent="0.4">
      <c r="A476" s="2">
        <v>40718</v>
      </c>
      <c r="B476">
        <v>39.428791705080201</v>
      </c>
      <c r="C476" s="11">
        <f t="shared" si="7"/>
        <v>-1.8217856516942986E-2</v>
      </c>
    </row>
    <row r="477" spans="1:3" x14ac:dyDescent="0.4">
      <c r="A477" s="2">
        <v>40721</v>
      </c>
      <c r="B477">
        <v>40.306539656021997</v>
      </c>
      <c r="C477" s="11">
        <f t="shared" si="7"/>
        <v>8.7774795094179587E-3</v>
      </c>
    </row>
    <row r="478" spans="1:3" x14ac:dyDescent="0.4">
      <c r="A478" s="2">
        <v>40722</v>
      </c>
      <c r="B478">
        <v>42.448121827098298</v>
      </c>
      <c r="C478" s="11">
        <f t="shared" si="7"/>
        <v>2.1415821710763012E-2</v>
      </c>
    </row>
    <row r="479" spans="1:3" x14ac:dyDescent="0.4">
      <c r="A479" s="2">
        <v>40723</v>
      </c>
      <c r="B479">
        <v>42.956356733298797</v>
      </c>
      <c r="C479" s="11">
        <f t="shared" si="7"/>
        <v>5.0823490620049939E-3</v>
      </c>
    </row>
    <row r="480" spans="1:3" x14ac:dyDescent="0.4">
      <c r="A480" s="2">
        <v>40724</v>
      </c>
      <c r="B480">
        <v>44.133346302541099</v>
      </c>
      <c r="C480" s="11">
        <f t="shared" si="7"/>
        <v>1.1769895692423021E-2</v>
      </c>
    </row>
    <row r="481" spans="1:3" x14ac:dyDescent="0.4">
      <c r="A481" s="2">
        <v>40725</v>
      </c>
      <c r="B481">
        <v>46.569912092147099</v>
      </c>
      <c r="C481" s="11">
        <f t="shared" si="7"/>
        <v>2.4365657896059999E-2</v>
      </c>
    </row>
    <row r="482" spans="1:3" x14ac:dyDescent="0.4">
      <c r="A482" s="2">
        <v>40728</v>
      </c>
      <c r="B482">
        <v>46.569912092147099</v>
      </c>
      <c r="C482" s="11">
        <f t="shared" si="7"/>
        <v>0</v>
      </c>
    </row>
    <row r="483" spans="1:3" x14ac:dyDescent="0.4">
      <c r="A483" s="2">
        <v>40729</v>
      </c>
      <c r="B483">
        <v>45.817682795661597</v>
      </c>
      <c r="C483" s="11">
        <f t="shared" si="7"/>
        <v>-7.5222929648550265E-3</v>
      </c>
    </row>
    <row r="484" spans="1:3" x14ac:dyDescent="0.4">
      <c r="A484" s="2">
        <v>40730</v>
      </c>
      <c r="B484">
        <v>46.281287366442399</v>
      </c>
      <c r="C484" s="11">
        <f t="shared" si="7"/>
        <v>4.6360457078080232E-3</v>
      </c>
    </row>
    <row r="485" spans="1:3" x14ac:dyDescent="0.4">
      <c r="A485" s="2">
        <v>40731</v>
      </c>
      <c r="B485">
        <v>47.207337664472398</v>
      </c>
      <c r="C485" s="11">
        <f t="shared" si="7"/>
        <v>9.2605029802999891E-3</v>
      </c>
    </row>
    <row r="486" spans="1:3" x14ac:dyDescent="0.4">
      <c r="A486" s="2">
        <v>40732</v>
      </c>
      <c r="B486">
        <v>46.194848590375102</v>
      </c>
      <c r="C486" s="11">
        <f t="shared" si="7"/>
        <v>-1.0124890740972958E-2</v>
      </c>
    </row>
    <row r="487" spans="1:3" x14ac:dyDescent="0.4">
      <c r="A487" s="2">
        <v>40735</v>
      </c>
      <c r="B487">
        <v>44.092559799050498</v>
      </c>
      <c r="C487" s="11">
        <f t="shared" si="7"/>
        <v>-2.1022887913246038E-2</v>
      </c>
    </row>
    <row r="488" spans="1:3" x14ac:dyDescent="0.4">
      <c r="A488" s="2">
        <v>40736</v>
      </c>
      <c r="B488">
        <v>43.790859297320701</v>
      </c>
      <c r="C488" s="11">
        <f t="shared" si="7"/>
        <v>-3.0170050172979757E-3</v>
      </c>
    </row>
    <row r="489" spans="1:3" x14ac:dyDescent="0.4">
      <c r="A489" s="2">
        <v>40737</v>
      </c>
      <c r="B489">
        <v>44.230118880789703</v>
      </c>
      <c r="C489" s="11">
        <f t="shared" si="7"/>
        <v>4.3925958346900272E-3</v>
      </c>
    </row>
    <row r="490" spans="1:3" x14ac:dyDescent="0.4">
      <c r="A490" s="2">
        <v>40738</v>
      </c>
      <c r="B490">
        <v>43.3102444690361</v>
      </c>
      <c r="C490" s="11">
        <f t="shared" si="7"/>
        <v>-9.1987441175360382E-3</v>
      </c>
    </row>
    <row r="491" spans="1:3" x14ac:dyDescent="0.4">
      <c r="A491" s="2">
        <v>40739</v>
      </c>
      <c r="B491">
        <v>43.770761493215801</v>
      </c>
      <c r="C491" s="11">
        <f t="shared" si="7"/>
        <v>4.6051702417970117E-3</v>
      </c>
    </row>
    <row r="492" spans="1:3" x14ac:dyDescent="0.4">
      <c r="A492" s="2">
        <v>40742</v>
      </c>
      <c r="B492">
        <v>42.6367680039099</v>
      </c>
      <c r="C492" s="11">
        <f t="shared" si="7"/>
        <v>-1.133993489305901E-2</v>
      </c>
    </row>
    <row r="493" spans="1:3" x14ac:dyDescent="0.4">
      <c r="A493" s="2">
        <v>40743</v>
      </c>
      <c r="B493">
        <v>44.671534290829499</v>
      </c>
      <c r="C493" s="11">
        <f t="shared" si="7"/>
        <v>2.0347662869195985E-2</v>
      </c>
    </row>
    <row r="494" spans="1:3" x14ac:dyDescent="0.4">
      <c r="A494" s="2">
        <v>40744</v>
      </c>
      <c r="B494">
        <v>44.2816239169087</v>
      </c>
      <c r="C494" s="11">
        <f t="shared" si="7"/>
        <v>-3.8991037392079875E-3</v>
      </c>
    </row>
    <row r="495" spans="1:3" x14ac:dyDescent="0.4">
      <c r="A495" s="2">
        <v>40745</v>
      </c>
      <c r="B495">
        <v>45.267183101455899</v>
      </c>
      <c r="C495" s="11">
        <f t="shared" si="7"/>
        <v>9.8555918454719914E-3</v>
      </c>
    </row>
    <row r="496" spans="1:3" x14ac:dyDescent="0.4">
      <c r="A496" s="2">
        <v>40746</v>
      </c>
      <c r="B496">
        <v>45.219597952097097</v>
      </c>
      <c r="C496" s="11">
        <f t="shared" si="7"/>
        <v>-4.7585149358802425E-4</v>
      </c>
    </row>
    <row r="497" spans="1:3" x14ac:dyDescent="0.4">
      <c r="A497" s="2">
        <v>40749</v>
      </c>
      <c r="B497">
        <v>44.357059287772302</v>
      </c>
      <c r="C497" s="11">
        <f t="shared" si="7"/>
        <v>-8.6253866432479502E-3</v>
      </c>
    </row>
    <row r="498" spans="1:3" x14ac:dyDescent="0.4">
      <c r="A498" s="2">
        <v>40750</v>
      </c>
      <c r="B498">
        <v>43.867097677612598</v>
      </c>
      <c r="C498" s="11">
        <f t="shared" si="7"/>
        <v>-4.8996161015970327E-3</v>
      </c>
    </row>
    <row r="499" spans="1:3" x14ac:dyDescent="0.4">
      <c r="A499" s="2">
        <v>40751</v>
      </c>
      <c r="B499">
        <v>41.277616522268097</v>
      </c>
      <c r="C499" s="11">
        <f t="shared" si="7"/>
        <v>-2.5894811553445009E-2</v>
      </c>
    </row>
    <row r="500" spans="1:3" x14ac:dyDescent="0.4">
      <c r="A500" s="2">
        <v>40752</v>
      </c>
      <c r="B500">
        <v>41.384208411466197</v>
      </c>
      <c r="C500" s="11">
        <f t="shared" si="7"/>
        <v>1.0659188919809992E-3</v>
      </c>
    </row>
    <row r="501" spans="1:3" x14ac:dyDescent="0.4">
      <c r="A501" s="2">
        <v>40753</v>
      </c>
      <c r="B501">
        <v>40.914215486559499</v>
      </c>
      <c r="C501" s="11">
        <f t="shared" si="7"/>
        <v>-4.6999292490669834E-3</v>
      </c>
    </row>
    <row r="502" spans="1:3" x14ac:dyDescent="0.4">
      <c r="A502" s="2">
        <v>40756</v>
      </c>
      <c r="B502">
        <v>39.836656927344301</v>
      </c>
      <c r="C502" s="11">
        <f t="shared" si="7"/>
        <v>-1.0775585592151984E-2</v>
      </c>
    </row>
    <row r="503" spans="1:3" x14ac:dyDescent="0.4">
      <c r="A503" s="2">
        <v>40757</v>
      </c>
      <c r="B503">
        <v>36.726453130878603</v>
      </c>
      <c r="C503" s="11">
        <f t="shared" si="7"/>
        <v>-3.1102037964656971E-2</v>
      </c>
    </row>
    <row r="504" spans="1:3" x14ac:dyDescent="0.4">
      <c r="A504" s="2">
        <v>40758</v>
      </c>
      <c r="B504">
        <v>37.128087438942501</v>
      </c>
      <c r="C504" s="11">
        <f t="shared" si="7"/>
        <v>4.0163430806389759E-3</v>
      </c>
    </row>
    <row r="505" spans="1:3" x14ac:dyDescent="0.4">
      <c r="A505" s="2">
        <v>40759</v>
      </c>
      <c r="B505">
        <v>31.3213136971866</v>
      </c>
      <c r="C505" s="11">
        <f t="shared" si="7"/>
        <v>-5.8067737417559009E-2</v>
      </c>
    </row>
    <row r="506" spans="1:3" x14ac:dyDescent="0.4">
      <c r="A506" s="2">
        <v>40760</v>
      </c>
      <c r="B506">
        <v>31.903028899053002</v>
      </c>
      <c r="C506" s="11">
        <f t="shared" si="7"/>
        <v>5.8171520186640182E-3</v>
      </c>
    </row>
    <row r="507" spans="1:3" x14ac:dyDescent="0.4">
      <c r="A507" s="2">
        <v>40763</v>
      </c>
      <c r="B507">
        <v>24.664124508295199</v>
      </c>
      <c r="C507" s="11">
        <f t="shared" si="7"/>
        <v>-7.2389043907578027E-2</v>
      </c>
    </row>
    <row r="508" spans="1:3" x14ac:dyDescent="0.4">
      <c r="A508" s="2">
        <v>40764</v>
      </c>
      <c r="B508">
        <v>29.897213229570401</v>
      </c>
      <c r="C508" s="11">
        <f t="shared" si="7"/>
        <v>5.2330887212752017E-2</v>
      </c>
    </row>
    <row r="509" spans="1:3" x14ac:dyDescent="0.4">
      <c r="A509" s="2">
        <v>40765</v>
      </c>
      <c r="B509">
        <v>24.677955310347301</v>
      </c>
      <c r="C509" s="11">
        <f t="shared" si="7"/>
        <v>-5.2192579192230998E-2</v>
      </c>
    </row>
    <row r="510" spans="1:3" x14ac:dyDescent="0.4">
      <c r="A510" s="2">
        <v>40766</v>
      </c>
      <c r="B510">
        <v>30.185131271191601</v>
      </c>
      <c r="C510" s="11">
        <f t="shared" si="7"/>
        <v>5.5071759608443002E-2</v>
      </c>
    </row>
    <row r="511" spans="1:3" x14ac:dyDescent="0.4">
      <c r="A511" s="2">
        <v>40767</v>
      </c>
      <c r="B511">
        <v>31.271124954761301</v>
      </c>
      <c r="C511" s="11">
        <f t="shared" si="7"/>
        <v>1.0859936835697005E-2</v>
      </c>
    </row>
    <row r="512" spans="1:3" x14ac:dyDescent="0.4">
      <c r="A512" s="2">
        <v>40770</v>
      </c>
      <c r="B512">
        <v>33.2953753371076</v>
      </c>
      <c r="C512" s="11">
        <f t="shared" si="7"/>
        <v>2.0242503823462991E-2</v>
      </c>
    </row>
    <row r="513" spans="1:3" x14ac:dyDescent="0.4">
      <c r="A513" s="2">
        <v>40771</v>
      </c>
      <c r="B513">
        <v>32.558629854763403</v>
      </c>
      <c r="C513" s="11">
        <f t="shared" si="7"/>
        <v>-7.3674548234419742E-3</v>
      </c>
    </row>
    <row r="514" spans="1:3" x14ac:dyDescent="0.4">
      <c r="A514" s="2">
        <v>40772</v>
      </c>
      <c r="B514">
        <v>32.344189510074898</v>
      </c>
      <c r="C514" s="11">
        <f t="shared" si="7"/>
        <v>-2.1444034468850503E-3</v>
      </c>
    </row>
    <row r="515" spans="1:3" x14ac:dyDescent="0.4">
      <c r="A515" s="2">
        <v>40773</v>
      </c>
      <c r="B515">
        <v>27.4549201800356</v>
      </c>
      <c r="C515" s="11">
        <f t="shared" si="7"/>
        <v>-4.8892693300392975E-2</v>
      </c>
    </row>
    <row r="516" spans="1:3" x14ac:dyDescent="0.4">
      <c r="A516" s="2">
        <v>40774</v>
      </c>
      <c r="B516">
        <v>26.3443407705536</v>
      </c>
      <c r="C516" s="11">
        <f t="shared" si="7"/>
        <v>-1.1105794094819998E-2</v>
      </c>
    </row>
    <row r="517" spans="1:3" x14ac:dyDescent="0.4">
      <c r="A517" s="2">
        <v>40777</v>
      </c>
      <c r="B517">
        <v>26.523849978441699</v>
      </c>
      <c r="C517" s="11">
        <f t="shared" si="7"/>
        <v>1.795092078880991E-3</v>
      </c>
    </row>
    <row r="518" spans="1:3" x14ac:dyDescent="0.4">
      <c r="A518" s="2">
        <v>40778</v>
      </c>
      <c r="B518">
        <v>30.096228425368899</v>
      </c>
      <c r="C518" s="11">
        <f t="shared" ref="C518:C581" si="8">(B518-B517)/100</f>
        <v>3.5723784469271998E-2</v>
      </c>
    </row>
    <row r="519" spans="1:3" x14ac:dyDescent="0.4">
      <c r="A519" s="2">
        <v>40779</v>
      </c>
      <c r="B519">
        <v>31.822672081154199</v>
      </c>
      <c r="C519" s="11">
        <f t="shared" si="8"/>
        <v>1.7264436557852994E-2</v>
      </c>
    </row>
    <row r="520" spans="1:3" x14ac:dyDescent="0.4">
      <c r="A520" s="2">
        <v>40780</v>
      </c>
      <c r="B520">
        <v>29.609292041947299</v>
      </c>
      <c r="C520" s="11">
        <f t="shared" si="8"/>
        <v>-2.2133800392068997E-2</v>
      </c>
    </row>
    <row r="521" spans="1:3" x14ac:dyDescent="0.4">
      <c r="A521" s="2">
        <v>40781</v>
      </c>
      <c r="B521">
        <v>31.852097872489601</v>
      </c>
      <c r="C521" s="11">
        <f t="shared" si="8"/>
        <v>2.2428058305423021E-2</v>
      </c>
    </row>
    <row r="522" spans="1:3" x14ac:dyDescent="0.4">
      <c r="A522" s="2">
        <v>40784</v>
      </c>
      <c r="B522">
        <v>35.046438997356603</v>
      </c>
      <c r="C522" s="11">
        <f t="shared" si="8"/>
        <v>3.194341124867002E-2</v>
      </c>
    </row>
    <row r="523" spans="1:3" x14ac:dyDescent="0.4">
      <c r="A523" s="2">
        <v>40785</v>
      </c>
      <c r="B523">
        <v>36.066424886095298</v>
      </c>
      <c r="C523" s="11">
        <f t="shared" si="8"/>
        <v>1.0199858887386953E-2</v>
      </c>
    </row>
    <row r="524" spans="1:3" x14ac:dyDescent="0.4">
      <c r="A524" s="2">
        <v>40786</v>
      </c>
      <c r="B524">
        <v>37.292023890903998</v>
      </c>
      <c r="C524" s="11">
        <f t="shared" si="8"/>
        <v>1.2255990048086999E-2</v>
      </c>
    </row>
    <row r="525" spans="1:3" x14ac:dyDescent="0.4">
      <c r="A525" s="2">
        <v>40787</v>
      </c>
      <c r="B525">
        <v>35.673593143035603</v>
      </c>
      <c r="C525" s="11">
        <f t="shared" si="8"/>
        <v>-1.6184307478683949E-2</v>
      </c>
    </row>
    <row r="526" spans="1:3" x14ac:dyDescent="0.4">
      <c r="A526" s="2">
        <v>40788</v>
      </c>
      <c r="B526">
        <v>32.841822681944102</v>
      </c>
      <c r="C526" s="11">
        <f t="shared" si="8"/>
        <v>-2.8317704610915016E-2</v>
      </c>
    </row>
    <row r="527" spans="1:3" x14ac:dyDescent="0.4">
      <c r="A527" s="2">
        <v>40791</v>
      </c>
      <c r="B527">
        <v>32.841822681944102</v>
      </c>
      <c r="C527" s="11">
        <f t="shared" si="8"/>
        <v>0</v>
      </c>
    </row>
    <row r="528" spans="1:3" x14ac:dyDescent="0.4">
      <c r="A528" s="2">
        <v>40792</v>
      </c>
      <c r="B528">
        <v>32.179822487298203</v>
      </c>
      <c r="C528" s="11">
        <f t="shared" si="8"/>
        <v>-6.6200019464589845E-3</v>
      </c>
    </row>
    <row r="529" spans="1:3" x14ac:dyDescent="0.4">
      <c r="A529" s="2">
        <v>40793</v>
      </c>
      <c r="B529">
        <v>35.9915099747517</v>
      </c>
      <c r="C529" s="11">
        <f t="shared" si="8"/>
        <v>3.8116874874534974E-2</v>
      </c>
    </row>
    <row r="530" spans="1:3" x14ac:dyDescent="0.4">
      <c r="A530" s="2">
        <v>40794</v>
      </c>
      <c r="B530">
        <v>34.9401271911712</v>
      </c>
      <c r="C530" s="11">
        <f t="shared" si="8"/>
        <v>-1.0513827835805003E-2</v>
      </c>
    </row>
    <row r="531" spans="1:3" x14ac:dyDescent="0.4">
      <c r="A531" s="2">
        <v>40795</v>
      </c>
      <c r="B531">
        <v>31.617262219850399</v>
      </c>
      <c r="C531" s="11">
        <f t="shared" si="8"/>
        <v>-3.3228649713208006E-2</v>
      </c>
    </row>
    <row r="532" spans="1:3" x14ac:dyDescent="0.4">
      <c r="A532" s="2">
        <v>40798</v>
      </c>
      <c r="B532">
        <v>32.389127362530402</v>
      </c>
      <c r="C532" s="11">
        <f t="shared" si="8"/>
        <v>7.7186514268000293E-3</v>
      </c>
    </row>
    <row r="533" spans="1:3" x14ac:dyDescent="0.4">
      <c r="A533" s="2">
        <v>40799</v>
      </c>
      <c r="B533">
        <v>33.8896265389291</v>
      </c>
      <c r="C533" s="11">
        <f t="shared" si="8"/>
        <v>1.5004991763986978E-2</v>
      </c>
    </row>
    <row r="534" spans="1:3" x14ac:dyDescent="0.4">
      <c r="A534" s="2">
        <v>40800</v>
      </c>
      <c r="B534">
        <v>35.804218429819002</v>
      </c>
      <c r="C534" s="11">
        <f t="shared" si="8"/>
        <v>1.914591890889902E-2</v>
      </c>
    </row>
    <row r="535" spans="1:3" x14ac:dyDescent="0.4">
      <c r="A535" s="2">
        <v>40801</v>
      </c>
      <c r="B535">
        <v>37.841241730120203</v>
      </c>
      <c r="C535" s="11">
        <f t="shared" si="8"/>
        <v>2.0370233003012005E-2</v>
      </c>
    </row>
    <row r="536" spans="1:3" x14ac:dyDescent="0.4">
      <c r="A536" s="2">
        <v>40802</v>
      </c>
      <c r="B536">
        <v>38.615163565293898</v>
      </c>
      <c r="C536" s="11">
        <f t="shared" si="8"/>
        <v>7.739218351736952E-3</v>
      </c>
    </row>
    <row r="537" spans="1:3" x14ac:dyDescent="0.4">
      <c r="A537" s="2">
        <v>40805</v>
      </c>
      <c r="B537">
        <v>37.932586628035303</v>
      </c>
      <c r="C537" s="11">
        <f t="shared" si="8"/>
        <v>-6.8257693725859523E-3</v>
      </c>
    </row>
    <row r="538" spans="1:3" x14ac:dyDescent="0.4">
      <c r="A538" s="2">
        <v>40806</v>
      </c>
      <c r="B538">
        <v>37.677020250073603</v>
      </c>
      <c r="C538" s="11">
        <f t="shared" si="8"/>
        <v>-2.5556637796169922E-3</v>
      </c>
    </row>
    <row r="539" spans="1:3" x14ac:dyDescent="0.4">
      <c r="A539" s="2">
        <v>40807</v>
      </c>
      <c r="B539">
        <v>33.761792232491501</v>
      </c>
      <c r="C539" s="11">
        <f t="shared" si="8"/>
        <v>-3.9152280175821022E-2</v>
      </c>
    </row>
    <row r="540" spans="1:3" x14ac:dyDescent="0.4">
      <c r="A540" s="2">
        <v>40808</v>
      </c>
      <c r="B540">
        <v>29.9851378222337</v>
      </c>
      <c r="C540" s="11">
        <f t="shared" si="8"/>
        <v>-3.7766544102578015E-2</v>
      </c>
    </row>
    <row r="541" spans="1:3" x14ac:dyDescent="0.4">
      <c r="A541" s="2">
        <v>40809</v>
      </c>
      <c r="B541">
        <v>31.123135303693601</v>
      </c>
      <c r="C541" s="11">
        <f t="shared" si="8"/>
        <v>1.1379974814599016E-2</v>
      </c>
    </row>
    <row r="542" spans="1:3" x14ac:dyDescent="0.4">
      <c r="A542" s="2">
        <v>40812</v>
      </c>
      <c r="B542">
        <v>33.879428517318303</v>
      </c>
      <c r="C542" s="11">
        <f t="shared" si="8"/>
        <v>2.7562932136247012E-2</v>
      </c>
    </row>
    <row r="543" spans="1:3" x14ac:dyDescent="0.4">
      <c r="A543" s="2">
        <v>40813</v>
      </c>
      <c r="B543">
        <v>35.399886837702802</v>
      </c>
      <c r="C543" s="11">
        <f t="shared" si="8"/>
        <v>1.520458320384499E-2</v>
      </c>
    </row>
    <row r="544" spans="1:3" x14ac:dyDescent="0.4">
      <c r="A544" s="2">
        <v>40814</v>
      </c>
      <c r="B544">
        <v>32.541207211177202</v>
      </c>
      <c r="C544" s="11">
        <f t="shared" si="8"/>
        <v>-2.8586796265255999E-2</v>
      </c>
    </row>
    <row r="545" spans="1:3" x14ac:dyDescent="0.4">
      <c r="A545" s="2">
        <v>40815</v>
      </c>
      <c r="B545">
        <v>32.422121852636899</v>
      </c>
      <c r="C545" s="11">
        <f t="shared" si="8"/>
        <v>-1.1908535854030333E-3</v>
      </c>
    </row>
    <row r="546" spans="1:3" x14ac:dyDescent="0.4">
      <c r="A546" s="2">
        <v>40816</v>
      </c>
      <c r="B546">
        <v>29.649987222643102</v>
      </c>
      <c r="C546" s="11">
        <f t="shared" si="8"/>
        <v>-2.7721346299937971E-2</v>
      </c>
    </row>
    <row r="547" spans="1:3" x14ac:dyDescent="0.4">
      <c r="A547" s="2">
        <v>40819</v>
      </c>
      <c r="B547">
        <v>26.729587517771701</v>
      </c>
      <c r="C547" s="11">
        <f t="shared" si="8"/>
        <v>-2.9203997048714E-2</v>
      </c>
    </row>
    <row r="548" spans="1:3" x14ac:dyDescent="0.4">
      <c r="A548" s="2">
        <v>40820</v>
      </c>
      <c r="B548">
        <v>29.669009672138799</v>
      </c>
      <c r="C548" s="11">
        <f t="shared" si="8"/>
        <v>2.9394221543670974E-2</v>
      </c>
    </row>
    <row r="549" spans="1:3" x14ac:dyDescent="0.4">
      <c r="A549" s="2">
        <v>40821</v>
      </c>
      <c r="B549">
        <v>31.5770070419834</v>
      </c>
      <c r="C549" s="11">
        <f t="shared" si="8"/>
        <v>1.9079973698446009E-2</v>
      </c>
    </row>
    <row r="550" spans="1:3" x14ac:dyDescent="0.4">
      <c r="A550" s="2">
        <v>40822</v>
      </c>
      <c r="B550">
        <v>33.715062263015398</v>
      </c>
      <c r="C550" s="11">
        <f t="shared" si="8"/>
        <v>2.1380552210319977E-2</v>
      </c>
    </row>
    <row r="551" spans="1:3" x14ac:dyDescent="0.4">
      <c r="A551" s="2">
        <v>40823</v>
      </c>
      <c r="B551">
        <v>32.943828452991198</v>
      </c>
      <c r="C551" s="11">
        <f t="shared" si="8"/>
        <v>-7.7123381002419935E-3</v>
      </c>
    </row>
    <row r="552" spans="1:3" x14ac:dyDescent="0.4">
      <c r="A552" s="2">
        <v>40826</v>
      </c>
      <c r="B552">
        <v>37.117077745553203</v>
      </c>
      <c r="C552" s="11">
        <f t="shared" si="8"/>
        <v>4.1732492925620049E-2</v>
      </c>
    </row>
    <row r="553" spans="1:3" x14ac:dyDescent="0.4">
      <c r="A553" s="2">
        <v>40827</v>
      </c>
      <c r="B553">
        <v>37.410734697065799</v>
      </c>
      <c r="C553" s="11">
        <f t="shared" si="8"/>
        <v>2.9365695151259532E-3</v>
      </c>
    </row>
    <row r="554" spans="1:3" x14ac:dyDescent="0.4">
      <c r="A554" s="2">
        <v>40828</v>
      </c>
      <c r="B554">
        <v>38.2839951075009</v>
      </c>
      <c r="C554" s="11">
        <f t="shared" si="8"/>
        <v>8.7326041043510119E-3</v>
      </c>
    </row>
    <row r="555" spans="1:3" x14ac:dyDescent="0.4">
      <c r="A555" s="2">
        <v>40829</v>
      </c>
      <c r="B555">
        <v>38.183916637489602</v>
      </c>
      <c r="C555" s="11">
        <f t="shared" si="8"/>
        <v>-1.0007847001129732E-3</v>
      </c>
    </row>
    <row r="556" spans="1:3" x14ac:dyDescent="0.4">
      <c r="A556" s="2">
        <v>40830</v>
      </c>
      <c r="B556">
        <v>39.738510919357502</v>
      </c>
      <c r="C556" s="11">
        <f t="shared" si="8"/>
        <v>1.5545942818678994E-2</v>
      </c>
    </row>
    <row r="557" spans="1:3" x14ac:dyDescent="0.4">
      <c r="A557" s="2">
        <v>40833</v>
      </c>
      <c r="B557">
        <v>37.185157130074501</v>
      </c>
      <c r="C557" s="11">
        <f t="shared" si="8"/>
        <v>-2.5533537892830013E-2</v>
      </c>
    </row>
    <row r="558" spans="1:3" x14ac:dyDescent="0.4">
      <c r="A558" s="2">
        <v>40834</v>
      </c>
      <c r="B558">
        <v>39.886521617416598</v>
      </c>
      <c r="C558" s="11">
        <f t="shared" si="8"/>
        <v>2.7013644873420971E-2</v>
      </c>
    </row>
    <row r="559" spans="1:3" x14ac:dyDescent="0.4">
      <c r="A559" s="2">
        <v>40835</v>
      </c>
      <c r="B559">
        <v>38.815912588187501</v>
      </c>
      <c r="C559" s="11">
        <f t="shared" si="8"/>
        <v>-1.0706090292290965E-2</v>
      </c>
    </row>
    <row r="560" spans="1:3" x14ac:dyDescent="0.4">
      <c r="A560" s="2">
        <v>40836</v>
      </c>
      <c r="B560">
        <v>40.025869937462197</v>
      </c>
      <c r="C560" s="11">
        <f t="shared" si="8"/>
        <v>1.2099573492746955E-2</v>
      </c>
    </row>
    <row r="561" spans="1:3" x14ac:dyDescent="0.4">
      <c r="A561" s="2">
        <v>40837</v>
      </c>
      <c r="B561">
        <v>43.371775318683902</v>
      </c>
      <c r="C561" s="11">
        <f t="shared" si="8"/>
        <v>3.3459053812217053E-2</v>
      </c>
    </row>
    <row r="562" spans="1:3" x14ac:dyDescent="0.4">
      <c r="A562" s="2">
        <v>40840</v>
      </c>
      <c r="B562">
        <v>44.764354326132597</v>
      </c>
      <c r="C562" s="11">
        <f t="shared" si="8"/>
        <v>1.3925790074486955E-2</v>
      </c>
    </row>
    <row r="563" spans="1:3" x14ac:dyDescent="0.4">
      <c r="A563" s="2">
        <v>40841</v>
      </c>
      <c r="B563">
        <v>42.265960688406601</v>
      </c>
      <c r="C563" s="11">
        <f t="shared" si="8"/>
        <v>-2.4983936377259965E-2</v>
      </c>
    </row>
    <row r="564" spans="1:3" x14ac:dyDescent="0.4">
      <c r="A564" s="2">
        <v>40842</v>
      </c>
      <c r="B564">
        <v>43.179514398126599</v>
      </c>
      <c r="C564" s="11">
        <f t="shared" si="8"/>
        <v>9.1355370971999868E-3</v>
      </c>
    </row>
    <row r="565" spans="1:3" x14ac:dyDescent="0.4">
      <c r="A565" s="2">
        <v>40843</v>
      </c>
      <c r="B565">
        <v>47.867901252140101</v>
      </c>
      <c r="C565" s="11">
        <f t="shared" si="8"/>
        <v>4.6883868540135015E-2</v>
      </c>
    </row>
    <row r="566" spans="1:3" x14ac:dyDescent="0.4">
      <c r="A566" s="2">
        <v>40844</v>
      </c>
      <c r="B566">
        <v>47.821569203606401</v>
      </c>
      <c r="C566" s="11">
        <f t="shared" si="8"/>
        <v>-4.6332048533699323E-4</v>
      </c>
    </row>
    <row r="567" spans="1:3" x14ac:dyDescent="0.4">
      <c r="A567" s="2">
        <v>40847</v>
      </c>
      <c r="B567">
        <v>44.507997266650101</v>
      </c>
      <c r="C567" s="11">
        <f t="shared" si="8"/>
        <v>-3.3135719369563006E-2</v>
      </c>
    </row>
    <row r="568" spans="1:3" x14ac:dyDescent="0.4">
      <c r="A568" s="2">
        <v>40848</v>
      </c>
      <c r="B568">
        <v>41.531013831803897</v>
      </c>
      <c r="C568" s="11">
        <f t="shared" si="8"/>
        <v>-2.9769834348462042E-2</v>
      </c>
    </row>
    <row r="569" spans="1:3" x14ac:dyDescent="0.4">
      <c r="A569" s="2">
        <v>40849</v>
      </c>
      <c r="B569">
        <v>43.212313946918101</v>
      </c>
      <c r="C569" s="11">
        <f t="shared" si="8"/>
        <v>1.6813001151142048E-2</v>
      </c>
    </row>
    <row r="570" spans="1:3" x14ac:dyDescent="0.4">
      <c r="A570" s="2">
        <v>40850</v>
      </c>
      <c r="B570">
        <v>46.4614809439745</v>
      </c>
      <c r="C570" s="11">
        <f t="shared" si="8"/>
        <v>3.2491669970563991E-2</v>
      </c>
    </row>
    <row r="571" spans="1:3" x14ac:dyDescent="0.4">
      <c r="A571" s="2">
        <v>40851</v>
      </c>
      <c r="B571">
        <v>46.083741619345702</v>
      </c>
      <c r="C571" s="11">
        <f t="shared" si="8"/>
        <v>-3.7773932462879856E-3</v>
      </c>
    </row>
    <row r="572" spans="1:3" x14ac:dyDescent="0.4">
      <c r="A572" s="2">
        <v>40854</v>
      </c>
      <c r="B572">
        <v>46.667879110953102</v>
      </c>
      <c r="C572" s="11">
        <f t="shared" si="8"/>
        <v>5.8413749160740021E-3</v>
      </c>
    </row>
    <row r="573" spans="1:3" x14ac:dyDescent="0.4">
      <c r="A573" s="2">
        <v>40855</v>
      </c>
      <c r="B573">
        <v>48.341900220108897</v>
      </c>
      <c r="C573" s="11">
        <f t="shared" si="8"/>
        <v>1.6740211091557954E-2</v>
      </c>
    </row>
    <row r="574" spans="1:3" x14ac:dyDescent="0.4">
      <c r="A574" s="2">
        <v>40856</v>
      </c>
      <c r="B574">
        <v>43.177465384614997</v>
      </c>
      <c r="C574" s="11">
        <f t="shared" si="8"/>
        <v>-5.1644348354939001E-2</v>
      </c>
    </row>
    <row r="575" spans="1:3" x14ac:dyDescent="0.4">
      <c r="A575" s="2">
        <v>40857</v>
      </c>
      <c r="B575">
        <v>44.5916484144294</v>
      </c>
      <c r="C575" s="11">
        <f t="shared" si="8"/>
        <v>1.414183029814403E-2</v>
      </c>
    </row>
    <row r="576" spans="1:3" x14ac:dyDescent="0.4">
      <c r="A576" s="2">
        <v>40858</v>
      </c>
      <c r="B576">
        <v>47.559747177943301</v>
      </c>
      <c r="C576" s="11">
        <f t="shared" si="8"/>
        <v>2.9680987635139003E-2</v>
      </c>
    </row>
    <row r="577" spans="1:3" x14ac:dyDescent="0.4">
      <c r="A577" s="2">
        <v>40861</v>
      </c>
      <c r="B577">
        <v>46.376214043054198</v>
      </c>
      <c r="C577" s="11">
        <f t="shared" si="8"/>
        <v>-1.1835331348891032E-2</v>
      </c>
    </row>
    <row r="578" spans="1:3" x14ac:dyDescent="0.4">
      <c r="A578" s="2">
        <v>40862</v>
      </c>
      <c r="B578">
        <v>46.795629519996602</v>
      </c>
      <c r="C578" s="11">
        <f t="shared" si="8"/>
        <v>4.1941547694240456E-3</v>
      </c>
    </row>
    <row r="579" spans="1:3" x14ac:dyDescent="0.4">
      <c r="A579" s="2">
        <v>40863</v>
      </c>
      <c r="B579">
        <v>44.496113979127202</v>
      </c>
      <c r="C579" s="11">
        <f t="shared" si="8"/>
        <v>-2.2995155408694002E-2</v>
      </c>
    </row>
    <row r="580" spans="1:3" x14ac:dyDescent="0.4">
      <c r="A580" s="2">
        <v>40864</v>
      </c>
      <c r="B580">
        <v>42.192625931136099</v>
      </c>
      <c r="C580" s="11">
        <f t="shared" si="8"/>
        <v>-2.3034880479911025E-2</v>
      </c>
    </row>
    <row r="581" spans="1:3" x14ac:dyDescent="0.4">
      <c r="A581" s="2">
        <v>40865</v>
      </c>
      <c r="B581">
        <v>42.359828650475301</v>
      </c>
      <c r="C581" s="11">
        <f t="shared" si="8"/>
        <v>1.6720271933920116E-3</v>
      </c>
    </row>
    <row r="582" spans="1:3" x14ac:dyDescent="0.4">
      <c r="A582" s="2">
        <v>40868</v>
      </c>
      <c r="B582">
        <v>40.096767785432696</v>
      </c>
      <c r="C582" s="11">
        <f t="shared" ref="C582:C645" si="9">(B582-B581)/100</f>
        <v>-2.2630608650426039E-2</v>
      </c>
    </row>
    <row r="583" spans="1:3" x14ac:dyDescent="0.4">
      <c r="A583" s="2">
        <v>40869</v>
      </c>
      <c r="B583">
        <v>39.488549135773198</v>
      </c>
      <c r="C583" s="11">
        <f t="shared" si="9"/>
        <v>-6.0821864965949855E-3</v>
      </c>
    </row>
    <row r="584" spans="1:3" x14ac:dyDescent="0.4">
      <c r="A584" s="2">
        <v>40870</v>
      </c>
      <c r="B584">
        <v>36.531841860153797</v>
      </c>
      <c r="C584" s="11">
        <f t="shared" si="9"/>
        <v>-2.956707275619401E-2</v>
      </c>
    </row>
    <row r="585" spans="1:3" x14ac:dyDescent="0.4">
      <c r="A585" s="2">
        <v>40871</v>
      </c>
      <c r="B585">
        <v>36.531841860153797</v>
      </c>
      <c r="C585" s="11">
        <f t="shared" si="9"/>
        <v>0</v>
      </c>
    </row>
    <row r="586" spans="1:3" x14ac:dyDescent="0.4">
      <c r="A586" s="2">
        <v>40872</v>
      </c>
      <c r="B586">
        <v>36.184634888793703</v>
      </c>
      <c r="C586" s="11">
        <f t="shared" si="9"/>
        <v>-3.4720697136009448E-3</v>
      </c>
    </row>
    <row r="587" spans="1:3" x14ac:dyDescent="0.4">
      <c r="A587" s="2">
        <v>40875</v>
      </c>
      <c r="B587">
        <v>39.768291701075</v>
      </c>
      <c r="C587" s="11">
        <f t="shared" si="9"/>
        <v>3.5836568122812974E-2</v>
      </c>
    </row>
    <row r="588" spans="1:3" x14ac:dyDescent="0.4">
      <c r="A588" s="2">
        <v>40876</v>
      </c>
      <c r="B588">
        <v>40.251736966254597</v>
      </c>
      <c r="C588" s="11">
        <f t="shared" si="9"/>
        <v>4.8344526517959709E-3</v>
      </c>
    </row>
    <row r="589" spans="1:3" x14ac:dyDescent="0.4">
      <c r="A589" s="2">
        <v>40877</v>
      </c>
      <c r="B589">
        <v>45.380170074119697</v>
      </c>
      <c r="C589" s="11">
        <f t="shared" si="9"/>
        <v>5.1284331078650991E-2</v>
      </c>
    </row>
    <row r="590" spans="1:3" x14ac:dyDescent="0.4">
      <c r="A590" s="2">
        <v>40878</v>
      </c>
      <c r="B590">
        <v>45.071122467234801</v>
      </c>
      <c r="C590" s="11">
        <f t="shared" si="9"/>
        <v>-3.0904760688489573E-3</v>
      </c>
    </row>
    <row r="591" spans="1:3" x14ac:dyDescent="0.4">
      <c r="A591" s="2">
        <v>40879</v>
      </c>
      <c r="B591">
        <v>44.835399229113001</v>
      </c>
      <c r="C591" s="11">
        <f t="shared" si="9"/>
        <v>-2.3572323812179972E-3</v>
      </c>
    </row>
    <row r="592" spans="1:3" x14ac:dyDescent="0.4">
      <c r="A592" s="2">
        <v>40882</v>
      </c>
      <c r="B592">
        <v>46.336448202583199</v>
      </c>
      <c r="C592" s="11">
        <f t="shared" si="9"/>
        <v>1.5010489734701976E-2</v>
      </c>
    </row>
    <row r="593" spans="1:3" x14ac:dyDescent="0.4">
      <c r="A593" s="2">
        <v>40883</v>
      </c>
      <c r="B593">
        <v>46.588766537610802</v>
      </c>
      <c r="C593" s="11">
        <f t="shared" si="9"/>
        <v>2.5231833502760283E-3</v>
      </c>
    </row>
    <row r="594" spans="1:3" x14ac:dyDescent="0.4">
      <c r="A594" s="2">
        <v>40884</v>
      </c>
      <c r="B594">
        <v>45.982754868985403</v>
      </c>
      <c r="C594" s="11">
        <f t="shared" si="9"/>
        <v>-6.0601166862539911E-3</v>
      </c>
    </row>
    <row r="595" spans="1:3" x14ac:dyDescent="0.4">
      <c r="A595" s="2">
        <v>40885</v>
      </c>
      <c r="B595">
        <v>43.5934836861666</v>
      </c>
      <c r="C595" s="11">
        <f t="shared" si="9"/>
        <v>-2.3892711828188026E-2</v>
      </c>
    </row>
    <row r="596" spans="1:3" x14ac:dyDescent="0.4">
      <c r="A596" s="2">
        <v>40886</v>
      </c>
      <c r="B596">
        <v>45.906088083321002</v>
      </c>
      <c r="C596" s="11">
        <f t="shared" si="9"/>
        <v>2.3126043971544021E-2</v>
      </c>
    </row>
    <row r="597" spans="1:3" x14ac:dyDescent="0.4">
      <c r="A597" s="2">
        <v>40889</v>
      </c>
      <c r="B597">
        <v>44.223690436047498</v>
      </c>
      <c r="C597" s="11">
        <f t="shared" si="9"/>
        <v>-1.682397647273504E-2</v>
      </c>
    </row>
    <row r="598" spans="1:3" x14ac:dyDescent="0.4">
      <c r="A598" s="2">
        <v>40890</v>
      </c>
      <c r="B598">
        <v>42.808791225604601</v>
      </c>
      <c r="C598" s="11">
        <f t="shared" si="9"/>
        <v>-1.414899210442897E-2</v>
      </c>
    </row>
    <row r="599" spans="1:3" x14ac:dyDescent="0.4">
      <c r="A599" s="2">
        <v>40891</v>
      </c>
      <c r="B599">
        <v>41.333484544018198</v>
      </c>
      <c r="C599" s="11">
        <f t="shared" si="9"/>
        <v>-1.4753066815864031E-2</v>
      </c>
    </row>
    <row r="600" spans="1:3" x14ac:dyDescent="0.4">
      <c r="A600" s="2">
        <v>40892</v>
      </c>
      <c r="B600">
        <v>41.799316210892101</v>
      </c>
      <c r="C600" s="11">
        <f t="shared" si="9"/>
        <v>4.6583166687390329E-3</v>
      </c>
    </row>
    <row r="601" spans="1:3" x14ac:dyDescent="0.4">
      <c r="A601" s="2">
        <v>40893</v>
      </c>
      <c r="B601">
        <v>42.425707754348203</v>
      </c>
      <c r="C601" s="11">
        <f t="shared" si="9"/>
        <v>6.263915434561014E-3</v>
      </c>
    </row>
    <row r="602" spans="1:3" x14ac:dyDescent="0.4">
      <c r="A602" s="2">
        <v>40896</v>
      </c>
      <c r="B602">
        <v>40.870814387487201</v>
      </c>
      <c r="C602" s="11">
        <f t="shared" si="9"/>
        <v>-1.5548933668610019E-2</v>
      </c>
    </row>
    <row r="603" spans="1:3" x14ac:dyDescent="0.4">
      <c r="A603" s="2">
        <v>40897</v>
      </c>
      <c r="B603">
        <v>44.9749377890085</v>
      </c>
      <c r="C603" s="11">
        <f t="shared" si="9"/>
        <v>4.1041234015212993E-2</v>
      </c>
    </row>
    <row r="604" spans="1:3" x14ac:dyDescent="0.4">
      <c r="A604" s="2">
        <v>40898</v>
      </c>
      <c r="B604">
        <v>44.881243082451199</v>
      </c>
      <c r="C604" s="11">
        <f t="shared" si="9"/>
        <v>-9.3694706557300833E-4</v>
      </c>
    </row>
    <row r="605" spans="1:3" x14ac:dyDescent="0.4">
      <c r="A605" s="2">
        <v>40899</v>
      </c>
      <c r="B605">
        <v>45.399571426298003</v>
      </c>
      <c r="C605" s="11">
        <f t="shared" si="9"/>
        <v>5.1832834384680383E-3</v>
      </c>
    </row>
    <row r="606" spans="1:3" x14ac:dyDescent="0.4">
      <c r="A606" s="2">
        <v>40900</v>
      </c>
      <c r="B606">
        <v>47.140248762419397</v>
      </c>
      <c r="C606" s="11">
        <f t="shared" si="9"/>
        <v>1.7406773361213938E-2</v>
      </c>
    </row>
    <row r="607" spans="1:3" x14ac:dyDescent="0.4">
      <c r="A607" s="2">
        <v>40903</v>
      </c>
      <c r="B607">
        <v>47.140248762419397</v>
      </c>
      <c r="C607" s="11">
        <f t="shared" si="9"/>
        <v>0</v>
      </c>
    </row>
    <row r="608" spans="1:3" x14ac:dyDescent="0.4">
      <c r="A608" s="2">
        <v>40904</v>
      </c>
      <c r="B608">
        <v>47.467560906721097</v>
      </c>
      <c r="C608" s="11">
        <f t="shared" si="9"/>
        <v>3.2731214430170041E-3</v>
      </c>
    </row>
    <row r="609" spans="1:3" x14ac:dyDescent="0.4">
      <c r="A609" s="2">
        <v>40905</v>
      </c>
      <c r="B609">
        <v>45.6034144489239</v>
      </c>
      <c r="C609" s="11">
        <f t="shared" si="9"/>
        <v>-1.8641464577971972E-2</v>
      </c>
    </row>
    <row r="610" spans="1:3" x14ac:dyDescent="0.4">
      <c r="A610" s="2">
        <v>40906</v>
      </c>
      <c r="B610">
        <v>46.976755400624199</v>
      </c>
      <c r="C610" s="11">
        <f t="shared" si="9"/>
        <v>1.3733409517002996E-2</v>
      </c>
    </row>
    <row r="611" spans="1:3" x14ac:dyDescent="0.4">
      <c r="A611" s="2">
        <v>40907</v>
      </c>
      <c r="B611">
        <v>46.099630700905898</v>
      </c>
      <c r="C611" s="11">
        <f t="shared" si="9"/>
        <v>-8.7712469971830131E-3</v>
      </c>
    </row>
    <row r="612" spans="1:3" x14ac:dyDescent="0.4">
      <c r="A612" s="2">
        <v>40910</v>
      </c>
      <c r="B612">
        <v>46.099630700905898</v>
      </c>
      <c r="C612" s="11">
        <f t="shared" si="9"/>
        <v>0</v>
      </c>
    </row>
    <row r="613" spans="1:3" x14ac:dyDescent="0.4">
      <c r="A613" s="2">
        <v>40911</v>
      </c>
      <c r="B613">
        <v>47.895136695711003</v>
      </c>
      <c r="C613" s="11">
        <f t="shared" si="9"/>
        <v>1.7955059948051043E-2</v>
      </c>
    </row>
    <row r="614" spans="1:3" x14ac:dyDescent="0.4">
      <c r="A614" s="2">
        <v>40912</v>
      </c>
      <c r="B614">
        <v>48.533716260005797</v>
      </c>
      <c r="C614" s="11">
        <f t="shared" si="9"/>
        <v>6.3857956429479402E-3</v>
      </c>
    </row>
    <row r="615" spans="1:3" x14ac:dyDescent="0.4">
      <c r="A615" s="2">
        <v>40913</v>
      </c>
      <c r="B615">
        <v>49.325241763973096</v>
      </c>
      <c r="C615" s="11">
        <f t="shared" si="9"/>
        <v>7.9152550396729988E-3</v>
      </c>
    </row>
    <row r="616" spans="1:3" x14ac:dyDescent="0.4">
      <c r="A616" s="2">
        <v>40914</v>
      </c>
      <c r="B616">
        <v>48.6738235001324</v>
      </c>
      <c r="C616" s="11">
        <f t="shared" si="9"/>
        <v>-6.5141826384069648E-3</v>
      </c>
    </row>
    <row r="617" spans="1:3" x14ac:dyDescent="0.4">
      <c r="A617" s="2">
        <v>40917</v>
      </c>
      <c r="B617">
        <v>49.204623361142403</v>
      </c>
      <c r="C617" s="11">
        <f t="shared" si="9"/>
        <v>5.3079986101000291E-3</v>
      </c>
    </row>
    <row r="618" spans="1:3" x14ac:dyDescent="0.4">
      <c r="A618" s="2">
        <v>40918</v>
      </c>
      <c r="B618">
        <v>50.784756776689299</v>
      </c>
      <c r="C618" s="11">
        <f t="shared" si="9"/>
        <v>1.5801334155468964E-2</v>
      </c>
    </row>
    <row r="619" spans="1:3" x14ac:dyDescent="0.4">
      <c r="A619" s="2">
        <v>40919</v>
      </c>
      <c r="B619">
        <v>50.922276333756201</v>
      </c>
      <c r="C619" s="11">
        <f t="shared" si="9"/>
        <v>1.375195570669021E-3</v>
      </c>
    </row>
    <row r="620" spans="1:3" x14ac:dyDescent="0.4">
      <c r="A620" s="2">
        <v>40920</v>
      </c>
      <c r="B620">
        <v>51.369047637909397</v>
      </c>
      <c r="C620" s="11">
        <f t="shared" si="9"/>
        <v>4.4677130415319514E-3</v>
      </c>
    </row>
    <row r="621" spans="1:3" x14ac:dyDescent="0.4">
      <c r="A621" s="2">
        <v>40921</v>
      </c>
      <c r="B621">
        <v>50.348233384809603</v>
      </c>
      <c r="C621" s="11">
        <f t="shared" si="9"/>
        <v>-1.0208142530997933E-2</v>
      </c>
    </row>
    <row r="622" spans="1:3" x14ac:dyDescent="0.4">
      <c r="A622" s="2">
        <v>40924</v>
      </c>
      <c r="B622">
        <v>50.348233384809603</v>
      </c>
      <c r="C622" s="11">
        <f t="shared" si="9"/>
        <v>0</v>
      </c>
    </row>
    <row r="623" spans="1:3" x14ac:dyDescent="0.4">
      <c r="A623" s="2">
        <v>40925</v>
      </c>
      <c r="B623">
        <v>51.093860063701598</v>
      </c>
      <c r="C623" s="11">
        <f t="shared" si="9"/>
        <v>7.4562667889199472E-3</v>
      </c>
    </row>
    <row r="624" spans="1:3" x14ac:dyDescent="0.4">
      <c r="A624" s="2">
        <v>40926</v>
      </c>
      <c r="B624">
        <v>52.835472910573301</v>
      </c>
      <c r="C624" s="11">
        <f t="shared" si="9"/>
        <v>1.7416128468717033E-2</v>
      </c>
    </row>
    <row r="625" spans="1:3" x14ac:dyDescent="0.4">
      <c r="A625" s="2">
        <v>40927</v>
      </c>
      <c r="B625">
        <v>54.273531227095397</v>
      </c>
      <c r="C625" s="11">
        <f t="shared" si="9"/>
        <v>1.4380583165220956E-2</v>
      </c>
    </row>
    <row r="626" spans="1:3" x14ac:dyDescent="0.4">
      <c r="A626" s="2">
        <v>40928</v>
      </c>
      <c r="B626">
        <v>54.668888158397699</v>
      </c>
      <c r="C626" s="11">
        <f t="shared" si="9"/>
        <v>3.9535693130230247E-3</v>
      </c>
    </row>
    <row r="627" spans="1:3" x14ac:dyDescent="0.4">
      <c r="A627" s="2">
        <v>40931</v>
      </c>
      <c r="B627">
        <v>54.710847389276701</v>
      </c>
      <c r="C627" s="11">
        <f t="shared" si="9"/>
        <v>4.1959230879001552E-4</v>
      </c>
    </row>
    <row r="628" spans="1:3" x14ac:dyDescent="0.4">
      <c r="A628" s="2">
        <v>40932</v>
      </c>
      <c r="B628">
        <v>54.8842103151568</v>
      </c>
      <c r="C628" s="11">
        <f t="shared" si="9"/>
        <v>1.7336292588009882E-3</v>
      </c>
    </row>
    <row r="629" spans="1:3" x14ac:dyDescent="0.4">
      <c r="A629" s="2">
        <v>40933</v>
      </c>
      <c r="B629">
        <v>56.061731002863198</v>
      </c>
      <c r="C629" s="11">
        <f t="shared" si="9"/>
        <v>1.177520687706398E-2</v>
      </c>
    </row>
    <row r="630" spans="1:3" x14ac:dyDescent="0.4">
      <c r="A630" s="2">
        <v>40934</v>
      </c>
      <c r="B630">
        <v>55.135120471227197</v>
      </c>
      <c r="C630" s="11">
        <f t="shared" si="9"/>
        <v>-9.2661053163600113E-3</v>
      </c>
    </row>
    <row r="631" spans="1:3" x14ac:dyDescent="0.4">
      <c r="A631" s="2">
        <v>40935</v>
      </c>
      <c r="B631">
        <v>54.752618806847003</v>
      </c>
      <c r="C631" s="11">
        <f t="shared" si="9"/>
        <v>-3.8250166438019307E-3</v>
      </c>
    </row>
    <row r="632" spans="1:3" x14ac:dyDescent="0.4">
      <c r="A632" s="2">
        <v>40938</v>
      </c>
      <c r="B632">
        <v>54.614769139400799</v>
      </c>
      <c r="C632" s="11">
        <f t="shared" si="9"/>
        <v>-1.3784966744620419E-3</v>
      </c>
    </row>
    <row r="633" spans="1:3" x14ac:dyDescent="0.4">
      <c r="A633" s="2">
        <v>40939</v>
      </c>
      <c r="B633">
        <v>54.259346387459097</v>
      </c>
      <c r="C633" s="11">
        <f t="shared" si="9"/>
        <v>-3.554227519417026E-3</v>
      </c>
    </row>
    <row r="634" spans="1:3" x14ac:dyDescent="0.4">
      <c r="A634" s="2">
        <v>40940</v>
      </c>
      <c r="B634">
        <v>55.592065330268198</v>
      </c>
      <c r="C634" s="11">
        <f t="shared" si="9"/>
        <v>1.3327189428091017E-2</v>
      </c>
    </row>
    <row r="635" spans="1:3" x14ac:dyDescent="0.4">
      <c r="A635" s="2">
        <v>40941</v>
      </c>
      <c r="B635">
        <v>55.659102565929103</v>
      </c>
      <c r="C635" s="11">
        <f t="shared" si="9"/>
        <v>6.7037235660905026E-4</v>
      </c>
    </row>
    <row r="636" spans="1:3" x14ac:dyDescent="0.4">
      <c r="A636" s="2">
        <v>40942</v>
      </c>
      <c r="B636">
        <v>58.5391622029857</v>
      </c>
      <c r="C636" s="11">
        <f t="shared" si="9"/>
        <v>2.8800596370565968E-2</v>
      </c>
    </row>
    <row r="637" spans="1:3" x14ac:dyDescent="0.4">
      <c r="A637" s="2">
        <v>40945</v>
      </c>
      <c r="B637">
        <v>57.779152205772803</v>
      </c>
      <c r="C637" s="11">
        <f t="shared" si="9"/>
        <v>-7.6000999721289727E-3</v>
      </c>
    </row>
    <row r="638" spans="1:3" x14ac:dyDescent="0.4">
      <c r="A638" s="2">
        <v>40946</v>
      </c>
      <c r="B638">
        <v>58.045059690610998</v>
      </c>
      <c r="C638" s="11">
        <f t="shared" si="9"/>
        <v>2.659074848381948E-3</v>
      </c>
    </row>
    <row r="639" spans="1:3" x14ac:dyDescent="0.4">
      <c r="A639" s="2">
        <v>40947</v>
      </c>
      <c r="B639">
        <v>57.934863308399102</v>
      </c>
      <c r="C639" s="11">
        <f t="shared" si="9"/>
        <v>-1.1019638221189609E-3</v>
      </c>
    </row>
    <row r="640" spans="1:3" x14ac:dyDescent="0.4">
      <c r="A640" s="2">
        <v>40948</v>
      </c>
      <c r="B640">
        <v>58.640125275502903</v>
      </c>
      <c r="C640" s="11">
        <f t="shared" si="9"/>
        <v>7.0526196710380164E-3</v>
      </c>
    </row>
    <row r="641" spans="1:3" x14ac:dyDescent="0.4">
      <c r="A641" s="2">
        <v>40949</v>
      </c>
      <c r="B641">
        <v>57.678590760935897</v>
      </c>
      <c r="C641" s="11">
        <f t="shared" si="9"/>
        <v>-9.6153451456700619E-3</v>
      </c>
    </row>
    <row r="642" spans="1:3" x14ac:dyDescent="0.4">
      <c r="A642" s="2">
        <v>40952</v>
      </c>
      <c r="B642">
        <v>58.497466567322398</v>
      </c>
      <c r="C642" s="11">
        <f t="shared" si="9"/>
        <v>8.1887580638650096E-3</v>
      </c>
    </row>
    <row r="643" spans="1:3" x14ac:dyDescent="0.4">
      <c r="A643" s="2">
        <v>40953</v>
      </c>
      <c r="B643">
        <v>58.424640253884498</v>
      </c>
      <c r="C643" s="11">
        <f t="shared" si="9"/>
        <v>-7.282631343790058E-4</v>
      </c>
    </row>
    <row r="644" spans="1:3" x14ac:dyDescent="0.4">
      <c r="A644" s="2">
        <v>40954</v>
      </c>
      <c r="B644">
        <v>56.669224033288899</v>
      </c>
      <c r="C644" s="11">
        <f t="shared" si="9"/>
        <v>-1.755416220595599E-2</v>
      </c>
    </row>
    <row r="645" spans="1:3" x14ac:dyDescent="0.4">
      <c r="A645" s="2">
        <v>40955</v>
      </c>
      <c r="B645">
        <v>58.625622361168801</v>
      </c>
      <c r="C645" s="11">
        <f t="shared" si="9"/>
        <v>1.9563983278799029E-2</v>
      </c>
    </row>
    <row r="646" spans="1:3" x14ac:dyDescent="0.4">
      <c r="A646" s="2">
        <v>40956</v>
      </c>
      <c r="B646">
        <v>58.881225456739102</v>
      </c>
      <c r="C646" s="11">
        <f t="shared" ref="C646:C709" si="10">(B646-B645)/100</f>
        <v>2.556030955703008E-3</v>
      </c>
    </row>
    <row r="647" spans="1:3" x14ac:dyDescent="0.4">
      <c r="A647" s="2">
        <v>40959</v>
      </c>
      <c r="B647">
        <v>58.881225456739102</v>
      </c>
      <c r="C647" s="11">
        <f t="shared" si="10"/>
        <v>0</v>
      </c>
    </row>
    <row r="648" spans="1:3" x14ac:dyDescent="0.4">
      <c r="A648" s="2">
        <v>40960</v>
      </c>
      <c r="B648">
        <v>58.461226737326697</v>
      </c>
      <c r="C648" s="11">
        <f t="shared" si="10"/>
        <v>-4.1999871941240489E-3</v>
      </c>
    </row>
    <row r="649" spans="1:3" x14ac:dyDescent="0.4">
      <c r="A649" s="2">
        <v>40961</v>
      </c>
      <c r="B649">
        <v>58.2301758240027</v>
      </c>
      <c r="C649" s="11">
        <f t="shared" si="10"/>
        <v>-2.3105091332399751E-3</v>
      </c>
    </row>
    <row r="650" spans="1:3" x14ac:dyDescent="0.4">
      <c r="A650" s="2">
        <v>40962</v>
      </c>
      <c r="B650">
        <v>59.232633343915502</v>
      </c>
      <c r="C650" s="11">
        <f t="shared" si="10"/>
        <v>1.0024575199128022E-2</v>
      </c>
    </row>
    <row r="651" spans="1:3" x14ac:dyDescent="0.4">
      <c r="A651" s="2">
        <v>40963</v>
      </c>
      <c r="B651">
        <v>59.075537866618397</v>
      </c>
      <c r="C651" s="11">
        <f t="shared" si="10"/>
        <v>-1.5709547729710494E-3</v>
      </c>
    </row>
    <row r="652" spans="1:3" x14ac:dyDescent="0.4">
      <c r="A652" s="2">
        <v>40966</v>
      </c>
      <c r="B652">
        <v>59.401900010425102</v>
      </c>
      <c r="C652" s="11">
        <f t="shared" si="10"/>
        <v>3.2636214380670479E-3</v>
      </c>
    </row>
    <row r="653" spans="1:3" x14ac:dyDescent="0.4">
      <c r="A653" s="2">
        <v>40967</v>
      </c>
      <c r="B653">
        <v>59.552331635820003</v>
      </c>
      <c r="C653" s="11">
        <f t="shared" si="10"/>
        <v>1.5043162539490141E-3</v>
      </c>
    </row>
    <row r="654" spans="1:3" x14ac:dyDescent="0.4">
      <c r="A654" s="2">
        <v>40968</v>
      </c>
      <c r="B654">
        <v>58.914258705130301</v>
      </c>
      <c r="C654" s="11">
        <f t="shared" si="10"/>
        <v>-6.3807293068970242E-3</v>
      </c>
    </row>
    <row r="655" spans="1:3" x14ac:dyDescent="0.4">
      <c r="A655" s="2">
        <v>40969</v>
      </c>
      <c r="B655">
        <v>59.908241948272199</v>
      </c>
      <c r="C655" s="11">
        <f t="shared" si="10"/>
        <v>9.9398324314189778E-3</v>
      </c>
    </row>
    <row r="656" spans="1:3" x14ac:dyDescent="0.4">
      <c r="A656" s="2">
        <v>40970</v>
      </c>
      <c r="B656">
        <v>59.220624212093597</v>
      </c>
      <c r="C656" s="11">
        <f t="shared" si="10"/>
        <v>-6.8761773617860202E-3</v>
      </c>
    </row>
    <row r="657" spans="1:3" x14ac:dyDescent="0.4">
      <c r="A657" s="2">
        <v>40973</v>
      </c>
      <c r="B657">
        <v>59.173477255284901</v>
      </c>
      <c r="C657" s="11">
        <f t="shared" si="10"/>
        <v>-4.714695680869596E-4</v>
      </c>
    </row>
    <row r="658" spans="1:3" x14ac:dyDescent="0.4">
      <c r="A658" s="2">
        <v>40974</v>
      </c>
      <c r="B658">
        <v>56.494068343120396</v>
      </c>
      <c r="C658" s="11">
        <f t="shared" si="10"/>
        <v>-2.6794089121645045E-2</v>
      </c>
    </row>
    <row r="659" spans="1:3" x14ac:dyDescent="0.4">
      <c r="A659" s="2">
        <v>40975</v>
      </c>
      <c r="B659">
        <v>57.657330923971102</v>
      </c>
      <c r="C659" s="11">
        <f t="shared" si="10"/>
        <v>1.1632625808507057E-2</v>
      </c>
    </row>
    <row r="660" spans="1:3" x14ac:dyDescent="0.4">
      <c r="A660" s="2">
        <v>40976</v>
      </c>
      <c r="B660">
        <v>59.202183054036503</v>
      </c>
      <c r="C660" s="11">
        <f t="shared" si="10"/>
        <v>1.5448521300654008E-2</v>
      </c>
    </row>
    <row r="661" spans="1:3" x14ac:dyDescent="0.4">
      <c r="A661" s="2">
        <v>40977</v>
      </c>
      <c r="B661">
        <v>60.163518309435702</v>
      </c>
      <c r="C661" s="11">
        <f t="shared" si="10"/>
        <v>9.6133525539919881E-3</v>
      </c>
    </row>
    <row r="662" spans="1:3" x14ac:dyDescent="0.4">
      <c r="A662" s="2">
        <v>40980</v>
      </c>
      <c r="B662">
        <v>60.377891454518704</v>
      </c>
      <c r="C662" s="11">
        <f t="shared" si="10"/>
        <v>2.1437314508300177E-3</v>
      </c>
    </row>
    <row r="663" spans="1:3" x14ac:dyDescent="0.4">
      <c r="A663" s="2">
        <v>40981</v>
      </c>
      <c r="B663">
        <v>63.009801806287598</v>
      </c>
      <c r="C663" s="11">
        <f t="shared" si="10"/>
        <v>2.6319103517688944E-2</v>
      </c>
    </row>
    <row r="664" spans="1:3" x14ac:dyDescent="0.4">
      <c r="A664" s="2">
        <v>40982</v>
      </c>
      <c r="B664">
        <v>62.2521788031734</v>
      </c>
      <c r="C664" s="11">
        <f t="shared" si="10"/>
        <v>-7.5762300311419751E-3</v>
      </c>
    </row>
    <row r="665" spans="1:3" x14ac:dyDescent="0.4">
      <c r="A665" s="2">
        <v>40983</v>
      </c>
      <c r="B665">
        <v>63.828546587350601</v>
      </c>
      <c r="C665" s="11">
        <f t="shared" si="10"/>
        <v>1.5763677841772007E-2</v>
      </c>
    </row>
    <row r="666" spans="1:3" x14ac:dyDescent="0.4">
      <c r="A666" s="2">
        <v>40984</v>
      </c>
      <c r="B666">
        <v>63.796866969517602</v>
      </c>
      <c r="C666" s="11">
        <f t="shared" si="10"/>
        <v>-3.1679617832999443E-4</v>
      </c>
    </row>
    <row r="667" spans="1:3" x14ac:dyDescent="0.4">
      <c r="A667" s="2">
        <v>40987</v>
      </c>
      <c r="B667">
        <v>63.742588174169697</v>
      </c>
      <c r="C667" s="11">
        <f t="shared" si="10"/>
        <v>-5.4278795347904917E-4</v>
      </c>
    </row>
    <row r="668" spans="1:3" x14ac:dyDescent="0.4">
      <c r="A668" s="2">
        <v>40988</v>
      </c>
      <c r="B668">
        <v>62.904525198504899</v>
      </c>
      <c r="C668" s="11">
        <f t="shared" si="10"/>
        <v>-8.3806297566479775E-3</v>
      </c>
    </row>
    <row r="669" spans="1:3" x14ac:dyDescent="0.4">
      <c r="A669" s="2">
        <v>40989</v>
      </c>
      <c r="B669">
        <v>63.101134085439803</v>
      </c>
      <c r="C669" s="11">
        <f t="shared" si="10"/>
        <v>1.9660888693490363E-3</v>
      </c>
    </row>
    <row r="670" spans="1:3" x14ac:dyDescent="0.4">
      <c r="A670" s="2">
        <v>40990</v>
      </c>
      <c r="B670">
        <v>62.104060566706003</v>
      </c>
      <c r="C670" s="11">
        <f t="shared" si="10"/>
        <v>-9.9707351873379937E-3</v>
      </c>
    </row>
    <row r="671" spans="1:3" x14ac:dyDescent="0.4">
      <c r="A671" s="2">
        <v>40991</v>
      </c>
      <c r="B671">
        <v>62.517009628129998</v>
      </c>
      <c r="C671" s="11">
        <f t="shared" si="10"/>
        <v>4.1294906142399414E-3</v>
      </c>
    </row>
    <row r="672" spans="1:3" x14ac:dyDescent="0.4">
      <c r="A672" s="2">
        <v>40994</v>
      </c>
      <c r="B672">
        <v>65.006877490419299</v>
      </c>
      <c r="C672" s="11">
        <f t="shared" si="10"/>
        <v>2.4898678622893015E-2</v>
      </c>
    </row>
    <row r="673" spans="1:3" x14ac:dyDescent="0.4">
      <c r="A673" s="2">
        <v>40995</v>
      </c>
      <c r="B673">
        <v>64.629291689556993</v>
      </c>
      <c r="C673" s="11">
        <f t="shared" si="10"/>
        <v>-3.775858008623061E-3</v>
      </c>
    </row>
    <row r="674" spans="1:3" x14ac:dyDescent="0.4">
      <c r="A674" s="2">
        <v>40996</v>
      </c>
      <c r="B674">
        <v>62.939583591851701</v>
      </c>
      <c r="C674" s="11">
        <f t="shared" si="10"/>
        <v>-1.6897080977052923E-2</v>
      </c>
    </row>
    <row r="675" spans="1:3" x14ac:dyDescent="0.4">
      <c r="A675" s="2">
        <v>40997</v>
      </c>
      <c r="B675">
        <v>63.107540781432299</v>
      </c>
      <c r="C675" s="11">
        <f t="shared" si="10"/>
        <v>1.6795718958059779E-3</v>
      </c>
    </row>
    <row r="676" spans="1:3" x14ac:dyDescent="0.4">
      <c r="A676" s="2">
        <v>40998</v>
      </c>
      <c r="B676">
        <v>64.123635404714506</v>
      </c>
      <c r="C676" s="11">
        <f t="shared" si="10"/>
        <v>1.0160946232822069E-2</v>
      </c>
    </row>
    <row r="677" spans="1:3" x14ac:dyDescent="0.4">
      <c r="A677" s="2">
        <v>41001</v>
      </c>
      <c r="B677">
        <v>65.266432018399698</v>
      </c>
      <c r="C677" s="11">
        <f t="shared" si="10"/>
        <v>1.1427966136851922E-2</v>
      </c>
    </row>
    <row r="678" spans="1:3" x14ac:dyDescent="0.4">
      <c r="A678" s="2">
        <v>41002</v>
      </c>
      <c r="B678">
        <v>64.606854056601406</v>
      </c>
      <c r="C678" s="11">
        <f t="shared" si="10"/>
        <v>-6.5957796179829135E-3</v>
      </c>
    </row>
    <row r="679" spans="1:3" x14ac:dyDescent="0.4">
      <c r="A679" s="2">
        <v>41003</v>
      </c>
      <c r="B679">
        <v>62.988144841759002</v>
      </c>
      <c r="C679" s="11">
        <f t="shared" si="10"/>
        <v>-1.6187092148424044E-2</v>
      </c>
    </row>
    <row r="680" spans="1:3" x14ac:dyDescent="0.4">
      <c r="A680" s="2">
        <v>41004</v>
      </c>
      <c r="B680">
        <v>63.690507949325998</v>
      </c>
      <c r="C680" s="11">
        <f t="shared" si="10"/>
        <v>7.0236310756699536E-3</v>
      </c>
    </row>
    <row r="681" spans="1:3" x14ac:dyDescent="0.4">
      <c r="A681" s="2">
        <v>41005</v>
      </c>
      <c r="B681">
        <v>63.690507949325998</v>
      </c>
      <c r="C681" s="11">
        <f t="shared" si="10"/>
        <v>0</v>
      </c>
    </row>
    <row r="682" spans="1:3" x14ac:dyDescent="0.4">
      <c r="A682" s="2">
        <v>41008</v>
      </c>
      <c r="B682">
        <v>61.790747137435297</v>
      </c>
      <c r="C682" s="11">
        <f t="shared" si="10"/>
        <v>-1.8997608118907008E-2</v>
      </c>
    </row>
    <row r="683" spans="1:3" x14ac:dyDescent="0.4">
      <c r="A683" s="2">
        <v>41009</v>
      </c>
      <c r="B683">
        <v>58.498492727444201</v>
      </c>
      <c r="C683" s="11">
        <f t="shared" si="10"/>
        <v>-3.2922544099910953E-2</v>
      </c>
    </row>
    <row r="684" spans="1:3" x14ac:dyDescent="0.4">
      <c r="A684" s="2">
        <v>41010</v>
      </c>
      <c r="B684">
        <v>60.291806453693098</v>
      </c>
      <c r="C684" s="11">
        <f t="shared" si="10"/>
        <v>1.793313726248897E-2</v>
      </c>
    </row>
    <row r="685" spans="1:3" x14ac:dyDescent="0.4">
      <c r="A685" s="2">
        <v>41011</v>
      </c>
      <c r="B685">
        <v>62.504378636628999</v>
      </c>
      <c r="C685" s="11">
        <f t="shared" si="10"/>
        <v>2.212572182935901E-2</v>
      </c>
    </row>
    <row r="686" spans="1:3" x14ac:dyDescent="0.4">
      <c r="A686" s="2">
        <v>41012</v>
      </c>
      <c r="B686">
        <v>61.2811311599039</v>
      </c>
      <c r="C686" s="11">
        <f t="shared" si="10"/>
        <v>-1.2232474767250992E-2</v>
      </c>
    </row>
    <row r="687" spans="1:3" x14ac:dyDescent="0.4">
      <c r="A687" s="2">
        <v>41015</v>
      </c>
      <c r="B687">
        <v>61.7431653330801</v>
      </c>
      <c r="C687" s="11">
        <f t="shared" si="10"/>
        <v>4.6203417317619965E-3</v>
      </c>
    </row>
    <row r="688" spans="1:3" x14ac:dyDescent="0.4">
      <c r="A688" s="2">
        <v>41016</v>
      </c>
      <c r="B688">
        <v>64.028083114938894</v>
      </c>
      <c r="C688" s="11">
        <f t="shared" si="10"/>
        <v>2.2849177818587946E-2</v>
      </c>
    </row>
    <row r="689" spans="1:3" x14ac:dyDescent="0.4">
      <c r="A689" s="2">
        <v>41017</v>
      </c>
      <c r="B689">
        <v>63.395672417026297</v>
      </c>
      <c r="C689" s="11">
        <f t="shared" si="10"/>
        <v>-6.3241069791259716E-3</v>
      </c>
    </row>
    <row r="690" spans="1:3" x14ac:dyDescent="0.4">
      <c r="A690" s="2">
        <v>41018</v>
      </c>
      <c r="B690">
        <v>61.599869043095502</v>
      </c>
      <c r="C690" s="11">
        <f t="shared" si="10"/>
        <v>-1.795803373930795E-2</v>
      </c>
    </row>
    <row r="691" spans="1:3" x14ac:dyDescent="0.4">
      <c r="A691" s="2">
        <v>41019</v>
      </c>
      <c r="B691">
        <v>62.763778824723303</v>
      </c>
      <c r="C691" s="11">
        <f t="shared" si="10"/>
        <v>1.163909781627801E-2</v>
      </c>
    </row>
    <row r="692" spans="1:3" x14ac:dyDescent="0.4">
      <c r="A692" s="2">
        <v>41022</v>
      </c>
      <c r="B692">
        <v>60.788932492720697</v>
      </c>
      <c r="C692" s="11">
        <f t="shared" si="10"/>
        <v>-1.9748463320026062E-2</v>
      </c>
    </row>
    <row r="693" spans="1:3" x14ac:dyDescent="0.4">
      <c r="A693" s="2">
        <v>41023</v>
      </c>
      <c r="B693">
        <v>60.818249670221</v>
      </c>
      <c r="C693" s="11">
        <f t="shared" si="10"/>
        <v>2.9317177500303159E-4</v>
      </c>
    </row>
    <row r="694" spans="1:3" x14ac:dyDescent="0.4">
      <c r="A694" s="2">
        <v>41024</v>
      </c>
      <c r="B694">
        <v>62.894582436699302</v>
      </c>
      <c r="C694" s="11">
        <f t="shared" si="10"/>
        <v>2.0763327664783018E-2</v>
      </c>
    </row>
    <row r="695" spans="1:3" x14ac:dyDescent="0.4">
      <c r="A695" s="2">
        <v>41025</v>
      </c>
      <c r="B695">
        <v>64.304538454272404</v>
      </c>
      <c r="C695" s="11">
        <f t="shared" si="10"/>
        <v>1.4099560175731014E-2</v>
      </c>
    </row>
    <row r="696" spans="1:3" x14ac:dyDescent="0.4">
      <c r="A696" s="2">
        <v>41026</v>
      </c>
      <c r="B696">
        <v>65.473808034482602</v>
      </c>
      <c r="C696" s="11">
        <f t="shared" si="10"/>
        <v>1.169269580210198E-2</v>
      </c>
    </row>
    <row r="697" spans="1:3" x14ac:dyDescent="0.4">
      <c r="A697" s="2">
        <v>41029</v>
      </c>
      <c r="B697">
        <v>64.283569954225996</v>
      </c>
      <c r="C697" s="11">
        <f t="shared" si="10"/>
        <v>-1.1902380802566058E-2</v>
      </c>
    </row>
    <row r="698" spans="1:3" x14ac:dyDescent="0.4">
      <c r="A698" s="2">
        <v>41030</v>
      </c>
      <c r="B698">
        <v>64.851247547671804</v>
      </c>
      <c r="C698" s="11">
        <f t="shared" si="10"/>
        <v>5.676775934458078E-3</v>
      </c>
    </row>
    <row r="699" spans="1:3" x14ac:dyDescent="0.4">
      <c r="A699" s="2">
        <v>41031</v>
      </c>
      <c r="B699">
        <v>65.208961820915803</v>
      </c>
      <c r="C699" s="11">
        <f t="shared" si="10"/>
        <v>3.5771427324399951E-3</v>
      </c>
    </row>
    <row r="700" spans="1:3" x14ac:dyDescent="0.4">
      <c r="A700" s="2">
        <v>41032</v>
      </c>
      <c r="B700">
        <v>64.5474962522715</v>
      </c>
      <c r="C700" s="11">
        <f t="shared" si="10"/>
        <v>-6.6146556864430297E-3</v>
      </c>
    </row>
    <row r="701" spans="1:3" x14ac:dyDescent="0.4">
      <c r="A701" s="2">
        <v>41033</v>
      </c>
      <c r="B701">
        <v>62.339509735469797</v>
      </c>
      <c r="C701" s="11">
        <f t="shared" si="10"/>
        <v>-2.2079865168017035E-2</v>
      </c>
    </row>
    <row r="702" spans="1:3" x14ac:dyDescent="0.4">
      <c r="A702" s="2">
        <v>41036</v>
      </c>
      <c r="B702">
        <v>62.306199886759899</v>
      </c>
      <c r="C702" s="11">
        <f t="shared" si="10"/>
        <v>-3.3309848709897947E-4</v>
      </c>
    </row>
    <row r="703" spans="1:3" x14ac:dyDescent="0.4">
      <c r="A703" s="2">
        <v>41037</v>
      </c>
      <c r="B703">
        <v>61.777451816842401</v>
      </c>
      <c r="C703" s="11">
        <f t="shared" si="10"/>
        <v>-5.2874806991749781E-3</v>
      </c>
    </row>
    <row r="704" spans="1:3" x14ac:dyDescent="0.4">
      <c r="A704" s="2">
        <v>41038</v>
      </c>
      <c r="B704">
        <v>60.951853636591899</v>
      </c>
      <c r="C704" s="11">
        <f t="shared" si="10"/>
        <v>-8.2559818025050198E-3</v>
      </c>
    </row>
    <row r="705" spans="1:3" x14ac:dyDescent="0.4">
      <c r="A705" s="2">
        <v>41039</v>
      </c>
      <c r="B705">
        <v>61.556460499649198</v>
      </c>
      <c r="C705" s="11">
        <f t="shared" si="10"/>
        <v>6.0460686305729896E-3</v>
      </c>
    </row>
    <row r="706" spans="1:3" x14ac:dyDescent="0.4">
      <c r="A706" s="2">
        <v>41040</v>
      </c>
      <c r="B706">
        <v>61.561395121106102</v>
      </c>
      <c r="C706" s="11">
        <f t="shared" si="10"/>
        <v>4.9346214569041535E-5</v>
      </c>
    </row>
    <row r="707" spans="1:3" x14ac:dyDescent="0.4">
      <c r="A707" s="2">
        <v>41043</v>
      </c>
      <c r="B707">
        <v>59.595221969800697</v>
      </c>
      <c r="C707" s="11">
        <f t="shared" si="10"/>
        <v>-1.9661731513054049E-2</v>
      </c>
    </row>
    <row r="708" spans="1:3" x14ac:dyDescent="0.4">
      <c r="A708" s="2">
        <v>41044</v>
      </c>
      <c r="B708">
        <v>59.494764287107202</v>
      </c>
      <c r="C708" s="11">
        <f t="shared" si="10"/>
        <v>-1.0045768269349509E-3</v>
      </c>
    </row>
    <row r="709" spans="1:3" x14ac:dyDescent="0.4">
      <c r="A709" s="2">
        <v>41045</v>
      </c>
      <c r="B709">
        <v>59.013340722995899</v>
      </c>
      <c r="C709" s="11">
        <f t="shared" si="10"/>
        <v>-4.814235641113029E-3</v>
      </c>
    </row>
    <row r="710" spans="1:3" x14ac:dyDescent="0.4">
      <c r="A710" s="2">
        <v>41046</v>
      </c>
      <c r="B710">
        <v>55.869447689589101</v>
      </c>
      <c r="C710" s="11">
        <f t="shared" ref="C710:C773" si="11">(B710-B709)/100</f>
        <v>-3.1438930334067978E-2</v>
      </c>
    </row>
    <row r="711" spans="1:3" x14ac:dyDescent="0.4">
      <c r="A711" s="2">
        <v>41047</v>
      </c>
      <c r="B711">
        <v>54.497886732171999</v>
      </c>
      <c r="C711" s="11">
        <f t="shared" si="11"/>
        <v>-1.3715609574171027E-2</v>
      </c>
    </row>
    <row r="712" spans="1:3" x14ac:dyDescent="0.4">
      <c r="A712" s="2">
        <v>41050</v>
      </c>
      <c r="B712">
        <v>57.3101389503978</v>
      </c>
      <c r="C712" s="11">
        <f t="shared" si="11"/>
        <v>2.8122522182258011E-2</v>
      </c>
    </row>
    <row r="713" spans="1:3" x14ac:dyDescent="0.4">
      <c r="A713" s="2">
        <v>41051</v>
      </c>
      <c r="B713">
        <v>58.143181355648203</v>
      </c>
      <c r="C713" s="11">
        <f t="shared" si="11"/>
        <v>8.3304240525040284E-3</v>
      </c>
    </row>
    <row r="714" spans="1:3" x14ac:dyDescent="0.4">
      <c r="A714" s="2">
        <v>41052</v>
      </c>
      <c r="B714">
        <v>58.745718596035204</v>
      </c>
      <c r="C714" s="11">
        <f t="shared" si="11"/>
        <v>6.0253724038700088E-3</v>
      </c>
    </row>
    <row r="715" spans="1:3" x14ac:dyDescent="0.4">
      <c r="A715" s="2">
        <v>41053</v>
      </c>
      <c r="B715">
        <v>59.1988462553578</v>
      </c>
      <c r="C715" s="11">
        <f t="shared" si="11"/>
        <v>4.5312765932259682E-3</v>
      </c>
    </row>
    <row r="716" spans="1:3" x14ac:dyDescent="0.4">
      <c r="A716" s="2">
        <v>41054</v>
      </c>
      <c r="B716">
        <v>59.038490548711302</v>
      </c>
      <c r="C716" s="11">
        <f t="shared" si="11"/>
        <v>-1.6035570664649868E-3</v>
      </c>
    </row>
    <row r="717" spans="1:3" x14ac:dyDescent="0.4">
      <c r="A717" s="2">
        <v>41057</v>
      </c>
      <c r="B717">
        <v>59.038490548711302</v>
      </c>
      <c r="C717" s="11">
        <f t="shared" si="11"/>
        <v>0</v>
      </c>
    </row>
    <row r="718" spans="1:3" x14ac:dyDescent="0.4">
      <c r="A718" s="2">
        <v>41058</v>
      </c>
      <c r="B718">
        <v>60.769927478105501</v>
      </c>
      <c r="C718" s="11">
        <f t="shared" si="11"/>
        <v>1.7314369293941992E-2</v>
      </c>
    </row>
    <row r="719" spans="1:3" x14ac:dyDescent="0.4">
      <c r="A719" s="2">
        <v>41059</v>
      </c>
      <c r="B719">
        <v>58.675638451670999</v>
      </c>
      <c r="C719" s="11">
        <f t="shared" si="11"/>
        <v>-2.0942890264345024E-2</v>
      </c>
    </row>
    <row r="720" spans="1:3" x14ac:dyDescent="0.4">
      <c r="A720" s="2">
        <v>41060</v>
      </c>
      <c r="B720">
        <v>58.7041626242194</v>
      </c>
      <c r="C720" s="11">
        <f t="shared" si="11"/>
        <v>2.852417254840134E-4</v>
      </c>
    </row>
    <row r="721" spans="1:3" x14ac:dyDescent="0.4">
      <c r="A721" s="2">
        <v>41061</v>
      </c>
      <c r="B721">
        <v>54.000701387118099</v>
      </c>
      <c r="C721" s="11">
        <f t="shared" si="11"/>
        <v>-4.7034612371013008E-2</v>
      </c>
    </row>
    <row r="722" spans="1:3" x14ac:dyDescent="0.4">
      <c r="A722" s="2">
        <v>41064</v>
      </c>
      <c r="B722">
        <v>54.150091746553898</v>
      </c>
      <c r="C722" s="11">
        <f t="shared" si="11"/>
        <v>1.4939035943579882E-3</v>
      </c>
    </row>
    <row r="723" spans="1:3" x14ac:dyDescent="0.4">
      <c r="A723" s="2">
        <v>41065</v>
      </c>
      <c r="B723">
        <v>54.281944134341202</v>
      </c>
      <c r="C723" s="11">
        <f t="shared" si="11"/>
        <v>1.318523877873048E-3</v>
      </c>
    </row>
    <row r="724" spans="1:3" x14ac:dyDescent="0.4">
      <c r="A724" s="2">
        <v>41066</v>
      </c>
      <c r="B724">
        <v>57.803182771362501</v>
      </c>
      <c r="C724" s="11">
        <f t="shared" si="11"/>
        <v>3.5212386370212984E-2</v>
      </c>
    </row>
    <row r="725" spans="1:3" x14ac:dyDescent="0.4">
      <c r="A725" s="2">
        <v>41067</v>
      </c>
      <c r="B725">
        <v>57.887628183474298</v>
      </c>
      <c r="C725" s="11">
        <f t="shared" si="11"/>
        <v>8.4445412111797678E-4</v>
      </c>
    </row>
    <row r="726" spans="1:3" x14ac:dyDescent="0.4">
      <c r="A726" s="2">
        <v>41068</v>
      </c>
      <c r="B726">
        <v>58.978939663580498</v>
      </c>
      <c r="C726" s="11">
        <f t="shared" si="11"/>
        <v>1.0913114801061994E-2</v>
      </c>
    </row>
    <row r="727" spans="1:3" x14ac:dyDescent="0.4">
      <c r="A727" s="2">
        <v>41071</v>
      </c>
      <c r="B727">
        <v>56.680640489669003</v>
      </c>
      <c r="C727" s="11">
        <f t="shared" si="11"/>
        <v>-2.2982991739114951E-2</v>
      </c>
    </row>
    <row r="728" spans="1:3" x14ac:dyDescent="0.4">
      <c r="A728" s="2">
        <v>41072</v>
      </c>
      <c r="B728">
        <v>58.783592239013402</v>
      </c>
      <c r="C728" s="11">
        <f t="shared" si="11"/>
        <v>2.1029517493443992E-2</v>
      </c>
    </row>
    <row r="729" spans="1:3" x14ac:dyDescent="0.4">
      <c r="A729" s="2">
        <v>41073</v>
      </c>
      <c r="B729">
        <v>57.364998107455797</v>
      </c>
      <c r="C729" s="11">
        <f t="shared" si="11"/>
        <v>-1.4185941315576045E-2</v>
      </c>
    </row>
    <row r="730" spans="1:3" x14ac:dyDescent="0.4">
      <c r="A730" s="2">
        <v>41074</v>
      </c>
      <c r="B730">
        <v>59.461624480719898</v>
      </c>
      <c r="C730" s="11">
        <f t="shared" si="11"/>
        <v>2.0966263732641009E-2</v>
      </c>
    </row>
    <row r="731" spans="1:3" x14ac:dyDescent="0.4">
      <c r="A731" s="2">
        <v>41075</v>
      </c>
      <c r="B731">
        <v>60.891468608517002</v>
      </c>
      <c r="C731" s="11">
        <f t="shared" si="11"/>
        <v>1.4298441277971037E-2</v>
      </c>
    </row>
    <row r="732" spans="1:3" x14ac:dyDescent="0.4">
      <c r="A732" s="2">
        <v>41078</v>
      </c>
      <c r="B732">
        <v>61.476468811082697</v>
      </c>
      <c r="C732" s="11">
        <f t="shared" si="11"/>
        <v>5.8500020256569488E-3</v>
      </c>
    </row>
    <row r="733" spans="1:3" x14ac:dyDescent="0.4">
      <c r="A733" s="2">
        <v>41079</v>
      </c>
      <c r="B733">
        <v>63.002489670904502</v>
      </c>
      <c r="C733" s="11">
        <f t="shared" si="11"/>
        <v>1.5260208598218057E-2</v>
      </c>
    </row>
    <row r="734" spans="1:3" x14ac:dyDescent="0.4">
      <c r="A734" s="2">
        <v>41080</v>
      </c>
      <c r="B734">
        <v>62.3651938877655</v>
      </c>
      <c r="C734" s="11">
        <f t="shared" si="11"/>
        <v>-6.3729578313900248E-3</v>
      </c>
    </row>
    <row r="735" spans="1:3" x14ac:dyDescent="0.4">
      <c r="A735" s="2">
        <v>41081</v>
      </c>
      <c r="B735">
        <v>58.956795243602201</v>
      </c>
      <c r="C735" s="11">
        <f t="shared" si="11"/>
        <v>-3.4083986441632991E-2</v>
      </c>
    </row>
    <row r="736" spans="1:3" x14ac:dyDescent="0.4">
      <c r="A736" s="2">
        <v>41082</v>
      </c>
      <c r="B736">
        <v>59.790705931159899</v>
      </c>
      <c r="C736" s="11">
        <f t="shared" si="11"/>
        <v>8.3391068755769744E-3</v>
      </c>
    </row>
    <row r="737" spans="1:3" x14ac:dyDescent="0.4">
      <c r="A737" s="2">
        <v>41085</v>
      </c>
      <c r="B737">
        <v>57.570103586157401</v>
      </c>
      <c r="C737" s="11">
        <f t="shared" si="11"/>
        <v>-2.220602345002497E-2</v>
      </c>
    </row>
    <row r="738" spans="1:3" x14ac:dyDescent="0.4">
      <c r="A738" s="2">
        <v>41086</v>
      </c>
      <c r="B738">
        <v>57.956704075749599</v>
      </c>
      <c r="C738" s="11">
        <f t="shared" si="11"/>
        <v>3.8660048959219752E-3</v>
      </c>
    </row>
    <row r="739" spans="1:3" x14ac:dyDescent="0.4">
      <c r="A739" s="2">
        <v>41087</v>
      </c>
      <c r="B739">
        <v>58.455330749484403</v>
      </c>
      <c r="C739" s="11">
        <f t="shared" si="11"/>
        <v>4.986266737348046E-3</v>
      </c>
    </row>
    <row r="740" spans="1:3" x14ac:dyDescent="0.4">
      <c r="A740" s="2">
        <v>41088</v>
      </c>
      <c r="B740">
        <v>57.675952605166003</v>
      </c>
      <c r="C740" s="11">
        <f t="shared" si="11"/>
        <v>-7.7937814431840021E-3</v>
      </c>
    </row>
    <row r="741" spans="1:3" x14ac:dyDescent="0.4">
      <c r="A741" s="2">
        <v>41089</v>
      </c>
      <c r="B741">
        <v>61.474415156657003</v>
      </c>
      <c r="C741" s="11">
        <f t="shared" si="11"/>
        <v>3.7984625514909991E-2</v>
      </c>
    </row>
    <row r="742" spans="1:3" x14ac:dyDescent="0.4">
      <c r="A742" s="2">
        <v>41092</v>
      </c>
      <c r="B742">
        <v>62.002320325523598</v>
      </c>
      <c r="C742" s="11">
        <f t="shared" si="11"/>
        <v>5.2790516886659592E-3</v>
      </c>
    </row>
    <row r="743" spans="1:3" x14ac:dyDescent="0.4">
      <c r="A743" s="2">
        <v>41093</v>
      </c>
      <c r="B743">
        <v>63.045515174427898</v>
      </c>
      <c r="C743" s="11">
        <f t="shared" si="11"/>
        <v>1.0431948489042995E-2</v>
      </c>
    </row>
    <row r="744" spans="1:3" x14ac:dyDescent="0.4">
      <c r="A744" s="2">
        <v>41094</v>
      </c>
      <c r="B744">
        <v>63.045515174427898</v>
      </c>
      <c r="C744" s="11">
        <f t="shared" si="11"/>
        <v>0</v>
      </c>
    </row>
    <row r="745" spans="1:3" x14ac:dyDescent="0.4">
      <c r="A745" s="2">
        <v>41095</v>
      </c>
      <c r="B745">
        <v>63.359266331570701</v>
      </c>
      <c r="C745" s="11">
        <f t="shared" si="11"/>
        <v>3.1375115714280355E-3</v>
      </c>
    </row>
    <row r="746" spans="1:3" x14ac:dyDescent="0.4">
      <c r="A746" s="2">
        <v>41096</v>
      </c>
      <c r="B746">
        <v>61.892133857016503</v>
      </c>
      <c r="C746" s="11">
        <f t="shared" si="11"/>
        <v>-1.467132474554198E-2</v>
      </c>
    </row>
    <row r="747" spans="1:3" x14ac:dyDescent="0.4">
      <c r="A747" s="2">
        <v>41099</v>
      </c>
      <c r="B747">
        <v>61.251402723508299</v>
      </c>
      <c r="C747" s="11">
        <f t="shared" si="11"/>
        <v>-6.4073113350820417E-3</v>
      </c>
    </row>
    <row r="748" spans="1:3" x14ac:dyDescent="0.4">
      <c r="A748" s="2">
        <v>41100</v>
      </c>
      <c r="B748">
        <v>59.491871453703197</v>
      </c>
      <c r="C748" s="11">
        <f t="shared" si="11"/>
        <v>-1.7595312698051018E-2</v>
      </c>
    </row>
    <row r="749" spans="1:3" x14ac:dyDescent="0.4">
      <c r="A749" s="2">
        <v>41101</v>
      </c>
      <c r="B749">
        <v>58.417571951419902</v>
      </c>
      <c r="C749" s="11">
        <f t="shared" si="11"/>
        <v>-1.0742995022832958E-2</v>
      </c>
    </row>
    <row r="750" spans="1:3" x14ac:dyDescent="0.4">
      <c r="A750" s="2">
        <v>41102</v>
      </c>
      <c r="B750">
        <v>58.429463802942401</v>
      </c>
      <c r="C750" s="11">
        <f t="shared" si="11"/>
        <v>1.1891851522499052E-4</v>
      </c>
    </row>
    <row r="751" spans="1:3" x14ac:dyDescent="0.4">
      <c r="A751" s="2">
        <v>41103</v>
      </c>
      <c r="B751">
        <v>61.423141000174702</v>
      </c>
      <c r="C751" s="11">
        <f t="shared" si="11"/>
        <v>2.9936771972323015E-2</v>
      </c>
    </row>
    <row r="752" spans="1:3" x14ac:dyDescent="0.4">
      <c r="A752" s="2">
        <v>41106</v>
      </c>
      <c r="B752">
        <v>60.525983896183</v>
      </c>
      <c r="C752" s="11">
        <f t="shared" si="11"/>
        <v>-8.9715710399170239E-3</v>
      </c>
    </row>
    <row r="753" spans="1:3" x14ac:dyDescent="0.4">
      <c r="A753" s="2">
        <v>41107</v>
      </c>
      <c r="B753">
        <v>61.4873179949319</v>
      </c>
      <c r="C753" s="11">
        <f t="shared" si="11"/>
        <v>9.6133409874889966E-3</v>
      </c>
    </row>
    <row r="754" spans="1:3" x14ac:dyDescent="0.4">
      <c r="A754" s="2">
        <v>41108</v>
      </c>
      <c r="B754">
        <v>63.573903880077602</v>
      </c>
      <c r="C754" s="11">
        <f t="shared" si="11"/>
        <v>2.086585885145702E-2</v>
      </c>
    </row>
    <row r="755" spans="1:3" x14ac:dyDescent="0.4">
      <c r="A755" s="2">
        <v>41109</v>
      </c>
      <c r="B755">
        <v>63.907945541111701</v>
      </c>
      <c r="C755" s="11">
        <f t="shared" si="11"/>
        <v>3.3404166103409949E-3</v>
      </c>
    </row>
    <row r="756" spans="1:3" x14ac:dyDescent="0.4">
      <c r="A756" s="2">
        <v>41110</v>
      </c>
      <c r="B756">
        <v>61.898949212804801</v>
      </c>
      <c r="C756" s="11">
        <f t="shared" si="11"/>
        <v>-2.0089963283068998E-2</v>
      </c>
    </row>
    <row r="757" spans="1:3" x14ac:dyDescent="0.4">
      <c r="A757" s="2">
        <v>41113</v>
      </c>
      <c r="B757">
        <v>60.391210037574702</v>
      </c>
      <c r="C757" s="11">
        <f t="shared" si="11"/>
        <v>-1.5077391752300997E-2</v>
      </c>
    </row>
    <row r="758" spans="1:3" x14ac:dyDescent="0.4">
      <c r="A758" s="2">
        <v>41114</v>
      </c>
      <c r="B758">
        <v>59.340503983652503</v>
      </c>
      <c r="C758" s="11">
        <f t="shared" si="11"/>
        <v>-1.0507060539221982E-2</v>
      </c>
    </row>
    <row r="759" spans="1:3" x14ac:dyDescent="0.4">
      <c r="A759" s="2">
        <v>41115</v>
      </c>
      <c r="B759">
        <v>58.860479978435997</v>
      </c>
      <c r="C759" s="11">
        <f t="shared" si="11"/>
        <v>-4.8002400521650656E-3</v>
      </c>
    </row>
    <row r="760" spans="1:3" x14ac:dyDescent="0.4">
      <c r="A760" s="2">
        <v>41116</v>
      </c>
      <c r="B760">
        <v>60.958591954899198</v>
      </c>
      <c r="C760" s="11">
        <f t="shared" si="11"/>
        <v>2.0981119764632013E-2</v>
      </c>
    </row>
    <row r="761" spans="1:3" x14ac:dyDescent="0.4">
      <c r="A761" s="2">
        <v>41117</v>
      </c>
      <c r="B761">
        <v>63.793578985620996</v>
      </c>
      <c r="C761" s="11">
        <f t="shared" si="11"/>
        <v>2.8349870307217983E-2</v>
      </c>
    </row>
    <row r="762" spans="1:3" x14ac:dyDescent="0.4">
      <c r="A762" s="2">
        <v>41120</v>
      </c>
      <c r="B762">
        <v>63.737714092236203</v>
      </c>
      <c r="C762" s="11">
        <f t="shared" si="11"/>
        <v>-5.586489338479339E-4</v>
      </c>
    </row>
    <row r="763" spans="1:3" x14ac:dyDescent="0.4">
      <c r="A763" s="2">
        <v>41121</v>
      </c>
      <c r="B763">
        <v>63.142740785476803</v>
      </c>
      <c r="C763" s="11">
        <f t="shared" si="11"/>
        <v>-5.949733067593996E-3</v>
      </c>
    </row>
    <row r="764" spans="1:3" x14ac:dyDescent="0.4">
      <c r="A764" s="2">
        <v>41122</v>
      </c>
      <c r="B764">
        <v>61.951829073936899</v>
      </c>
      <c r="C764" s="11">
        <f t="shared" si="11"/>
        <v>-1.1909117115399041E-2</v>
      </c>
    </row>
    <row r="765" spans="1:3" x14ac:dyDescent="0.4">
      <c r="A765" s="2">
        <v>41123</v>
      </c>
      <c r="B765">
        <v>61.8483111730161</v>
      </c>
      <c r="C765" s="11">
        <f t="shared" si="11"/>
        <v>-1.0351790092079937E-3</v>
      </c>
    </row>
    <row r="766" spans="1:3" x14ac:dyDescent="0.4">
      <c r="A766" s="2">
        <v>41124</v>
      </c>
      <c r="B766">
        <v>64.683322983618396</v>
      </c>
      <c r="C766" s="11">
        <f t="shared" si="11"/>
        <v>2.8350118106022962E-2</v>
      </c>
    </row>
    <row r="767" spans="1:3" x14ac:dyDescent="0.4">
      <c r="A767" s="2">
        <v>41127</v>
      </c>
      <c r="B767">
        <v>64.905574933247905</v>
      </c>
      <c r="C767" s="11">
        <f t="shared" si="11"/>
        <v>2.2225194962950923E-3</v>
      </c>
    </row>
    <row r="768" spans="1:3" x14ac:dyDescent="0.4">
      <c r="A768" s="2">
        <v>41128</v>
      </c>
      <c r="B768">
        <v>65.659914883317398</v>
      </c>
      <c r="C768" s="11">
        <f t="shared" si="11"/>
        <v>7.5433995006949318E-3</v>
      </c>
    </row>
    <row r="769" spans="1:3" x14ac:dyDescent="0.4">
      <c r="A769" s="2">
        <v>41129</v>
      </c>
      <c r="B769">
        <v>65.541369504776696</v>
      </c>
      <c r="C769" s="11">
        <f t="shared" si="11"/>
        <v>-1.1854537854070202E-3</v>
      </c>
    </row>
    <row r="770" spans="1:3" x14ac:dyDescent="0.4">
      <c r="A770" s="2">
        <v>41130</v>
      </c>
      <c r="B770">
        <v>64.822495254240096</v>
      </c>
      <c r="C770" s="11">
        <f t="shared" si="11"/>
        <v>-7.1887425053660083E-3</v>
      </c>
    </row>
    <row r="771" spans="1:3" x14ac:dyDescent="0.4">
      <c r="A771" s="2">
        <v>41131</v>
      </c>
      <c r="B771">
        <v>65.212117108189602</v>
      </c>
      <c r="C771" s="11">
        <f t="shared" si="11"/>
        <v>3.8962185394950666E-3</v>
      </c>
    </row>
    <row r="772" spans="1:3" x14ac:dyDescent="0.4">
      <c r="A772" s="2">
        <v>41134</v>
      </c>
      <c r="B772">
        <v>65.200027167512602</v>
      </c>
      <c r="C772" s="11">
        <f t="shared" si="11"/>
        <v>-1.2089940677000754E-4</v>
      </c>
    </row>
    <row r="773" spans="1:3" x14ac:dyDescent="0.4">
      <c r="A773" s="2">
        <v>41135</v>
      </c>
      <c r="B773">
        <v>64.778407468283106</v>
      </c>
      <c r="C773" s="11">
        <f t="shared" si="11"/>
        <v>-4.2161969922949539E-3</v>
      </c>
    </row>
    <row r="774" spans="1:3" x14ac:dyDescent="0.4">
      <c r="A774" s="2">
        <v>41136</v>
      </c>
      <c r="B774">
        <v>65.073782413767702</v>
      </c>
      <c r="C774" s="11">
        <f t="shared" ref="C774:C837" si="12">(B774-B773)/100</f>
        <v>2.953749454845962E-3</v>
      </c>
    </row>
    <row r="775" spans="1:3" x14ac:dyDescent="0.4">
      <c r="A775" s="2">
        <v>41137</v>
      </c>
      <c r="B775">
        <v>65.945929748447497</v>
      </c>
      <c r="C775" s="11">
        <f t="shared" si="12"/>
        <v>8.7214733467979502E-3</v>
      </c>
    </row>
    <row r="776" spans="1:3" x14ac:dyDescent="0.4">
      <c r="A776" s="2">
        <v>41138</v>
      </c>
      <c r="B776">
        <v>66.963657212353993</v>
      </c>
      <c r="C776" s="11">
        <f t="shared" si="12"/>
        <v>1.0177274639064961E-2</v>
      </c>
    </row>
    <row r="777" spans="1:3" x14ac:dyDescent="0.4">
      <c r="A777" s="2">
        <v>41141</v>
      </c>
      <c r="B777">
        <v>66.683461746739994</v>
      </c>
      <c r="C777" s="11">
        <f t="shared" si="12"/>
        <v>-2.8019546561399975E-3</v>
      </c>
    </row>
    <row r="778" spans="1:3" x14ac:dyDescent="0.4">
      <c r="A778" s="2">
        <v>41142</v>
      </c>
      <c r="B778">
        <v>66.276868079310006</v>
      </c>
      <c r="C778" s="11">
        <f t="shared" si="12"/>
        <v>-4.0659366742998772E-3</v>
      </c>
    </row>
    <row r="779" spans="1:3" x14ac:dyDescent="0.4">
      <c r="A779" s="2">
        <v>41143</v>
      </c>
      <c r="B779">
        <v>66.060335171483004</v>
      </c>
      <c r="C779" s="11">
        <f t="shared" si="12"/>
        <v>-2.1653290782700195E-3</v>
      </c>
    </row>
    <row r="780" spans="1:3" x14ac:dyDescent="0.4">
      <c r="A780" s="2">
        <v>41144</v>
      </c>
      <c r="B780">
        <v>64.773928776758098</v>
      </c>
      <c r="C780" s="11">
        <f t="shared" si="12"/>
        <v>-1.2864063947249064E-2</v>
      </c>
    </row>
    <row r="781" spans="1:3" x14ac:dyDescent="0.4">
      <c r="A781" s="2">
        <v>41145</v>
      </c>
      <c r="B781">
        <v>65.659876062851296</v>
      </c>
      <c r="C781" s="11">
        <f t="shared" si="12"/>
        <v>8.8594728609319873E-3</v>
      </c>
    </row>
    <row r="782" spans="1:3" x14ac:dyDescent="0.4">
      <c r="A782" s="2">
        <v>41148</v>
      </c>
      <c r="B782">
        <v>64.988828886882402</v>
      </c>
      <c r="C782" s="11">
        <f t="shared" si="12"/>
        <v>-6.7104717596889428E-3</v>
      </c>
    </row>
    <row r="783" spans="1:3" x14ac:dyDescent="0.4">
      <c r="A783" s="2">
        <v>41149</v>
      </c>
      <c r="B783">
        <v>64.551091443493803</v>
      </c>
      <c r="C783" s="11">
        <f t="shared" si="12"/>
        <v>-4.3773744338859895E-3</v>
      </c>
    </row>
    <row r="784" spans="1:3" x14ac:dyDescent="0.4">
      <c r="A784" s="2">
        <v>41150</v>
      </c>
      <c r="B784">
        <v>65.098168715632895</v>
      </c>
      <c r="C784" s="11">
        <f t="shared" si="12"/>
        <v>5.4707727213909154E-3</v>
      </c>
    </row>
    <row r="785" spans="1:3" x14ac:dyDescent="0.4">
      <c r="A785" s="2">
        <v>41151</v>
      </c>
      <c r="B785">
        <v>63.866969378360203</v>
      </c>
      <c r="C785" s="11">
        <f t="shared" si="12"/>
        <v>-1.2311993372726917E-2</v>
      </c>
    </row>
    <row r="786" spans="1:3" x14ac:dyDescent="0.4">
      <c r="A786" s="2">
        <v>41152</v>
      </c>
      <c r="B786">
        <v>64.921691793258006</v>
      </c>
      <c r="C786" s="11">
        <f t="shared" si="12"/>
        <v>1.0547224148978032E-2</v>
      </c>
    </row>
    <row r="787" spans="1:3" x14ac:dyDescent="0.4">
      <c r="A787" s="2">
        <v>41155</v>
      </c>
      <c r="B787">
        <v>64.921691793258006</v>
      </c>
      <c r="C787" s="11">
        <f t="shared" si="12"/>
        <v>0</v>
      </c>
    </row>
    <row r="788" spans="1:3" x14ac:dyDescent="0.4">
      <c r="A788" s="2">
        <v>41156</v>
      </c>
      <c r="B788">
        <v>64.837818502010506</v>
      </c>
      <c r="C788" s="11">
        <f t="shared" si="12"/>
        <v>-8.3873291247499532E-4</v>
      </c>
    </row>
    <row r="789" spans="1:3" x14ac:dyDescent="0.4">
      <c r="A789" s="2">
        <v>41157</v>
      </c>
      <c r="B789">
        <v>63.826076190077501</v>
      </c>
      <c r="C789" s="11">
        <f t="shared" si="12"/>
        <v>-1.0117423119330055E-2</v>
      </c>
    </row>
    <row r="790" spans="1:3" x14ac:dyDescent="0.4">
      <c r="A790" s="2">
        <v>41158</v>
      </c>
      <c r="B790">
        <v>67.097186735602193</v>
      </c>
      <c r="C790" s="11">
        <f t="shared" si="12"/>
        <v>3.2711105455246921E-2</v>
      </c>
    </row>
    <row r="791" spans="1:3" x14ac:dyDescent="0.4">
      <c r="A791" s="2">
        <v>41159</v>
      </c>
      <c r="B791">
        <v>67.606052471233497</v>
      </c>
      <c r="C791" s="11">
        <f t="shared" si="12"/>
        <v>5.0886573563130354E-3</v>
      </c>
    </row>
    <row r="792" spans="1:3" x14ac:dyDescent="0.4">
      <c r="A792" s="2">
        <v>41162</v>
      </c>
      <c r="B792">
        <v>67.206591345299699</v>
      </c>
      <c r="C792" s="11">
        <f t="shared" si="12"/>
        <v>-3.9946112593379724E-3</v>
      </c>
    </row>
    <row r="793" spans="1:3" x14ac:dyDescent="0.4">
      <c r="A793" s="2">
        <v>41163</v>
      </c>
      <c r="B793">
        <v>67.993997306916697</v>
      </c>
      <c r="C793" s="11">
        <f t="shared" si="12"/>
        <v>7.8740596161699719E-3</v>
      </c>
    </row>
    <row r="794" spans="1:3" x14ac:dyDescent="0.4">
      <c r="A794" s="2">
        <v>41164</v>
      </c>
      <c r="B794">
        <v>68.460733572250504</v>
      </c>
      <c r="C794" s="11">
        <f t="shared" si="12"/>
        <v>4.6673626533380742E-3</v>
      </c>
    </row>
    <row r="795" spans="1:3" x14ac:dyDescent="0.4">
      <c r="A795" s="2">
        <v>41165</v>
      </c>
      <c r="B795">
        <v>70.220475401074296</v>
      </c>
      <c r="C795" s="11">
        <f t="shared" si="12"/>
        <v>1.759741828823792E-2</v>
      </c>
    </row>
    <row r="796" spans="1:3" x14ac:dyDescent="0.4">
      <c r="A796" s="2">
        <v>41166</v>
      </c>
      <c r="B796">
        <v>70.714162852602001</v>
      </c>
      <c r="C796" s="11">
        <f t="shared" si="12"/>
        <v>4.9368745152770545E-3</v>
      </c>
    </row>
    <row r="797" spans="1:3" x14ac:dyDescent="0.4">
      <c r="A797" s="2">
        <v>41169</v>
      </c>
      <c r="B797">
        <v>70.073108578420104</v>
      </c>
      <c r="C797" s="11">
        <f t="shared" si="12"/>
        <v>-6.4105427418189717E-3</v>
      </c>
    </row>
    <row r="798" spans="1:3" x14ac:dyDescent="0.4">
      <c r="A798" s="2">
        <v>41170</v>
      </c>
      <c r="B798">
        <v>69.588733181478005</v>
      </c>
      <c r="C798" s="11">
        <f t="shared" si="12"/>
        <v>-4.8437539694209872E-3</v>
      </c>
    </row>
    <row r="799" spans="1:3" x14ac:dyDescent="0.4">
      <c r="A799" s="2">
        <v>41171</v>
      </c>
      <c r="B799">
        <v>69.477883303024001</v>
      </c>
      <c r="C799" s="11">
        <f t="shared" si="12"/>
        <v>-1.1084987845400463E-3</v>
      </c>
    </row>
    <row r="800" spans="1:3" x14ac:dyDescent="0.4">
      <c r="A800" s="2">
        <v>41172</v>
      </c>
      <c r="B800">
        <v>68.536759449017495</v>
      </c>
      <c r="C800" s="11">
        <f t="shared" si="12"/>
        <v>-9.4112385400650575E-3</v>
      </c>
    </row>
    <row r="801" spans="1:3" x14ac:dyDescent="0.4">
      <c r="A801" s="2">
        <v>41173</v>
      </c>
      <c r="B801">
        <v>67.888422423648393</v>
      </c>
      <c r="C801" s="11">
        <f t="shared" si="12"/>
        <v>-6.4833702536910209E-3</v>
      </c>
    </row>
    <row r="802" spans="1:3" x14ac:dyDescent="0.4">
      <c r="A802" s="2">
        <v>41176</v>
      </c>
      <c r="B802">
        <v>67.900994606034899</v>
      </c>
      <c r="C802" s="11">
        <f t="shared" si="12"/>
        <v>1.2572182386506371E-4</v>
      </c>
    </row>
    <row r="803" spans="1:3" x14ac:dyDescent="0.4">
      <c r="A803" s="2">
        <v>41177</v>
      </c>
      <c r="B803">
        <v>66.046762227744694</v>
      </c>
      <c r="C803" s="11">
        <f t="shared" si="12"/>
        <v>-1.8542323782902059E-2</v>
      </c>
    </row>
    <row r="804" spans="1:3" x14ac:dyDescent="0.4">
      <c r="A804" s="2">
        <v>41178</v>
      </c>
      <c r="B804">
        <v>65.703855154453706</v>
      </c>
      <c r="C804" s="11">
        <f t="shared" si="12"/>
        <v>-3.429070732909878E-3</v>
      </c>
    </row>
    <row r="805" spans="1:3" x14ac:dyDescent="0.4">
      <c r="A805" s="2">
        <v>41179</v>
      </c>
      <c r="B805">
        <v>67.188760694571599</v>
      </c>
      <c r="C805" s="11">
        <f t="shared" si="12"/>
        <v>1.484905540117893E-2</v>
      </c>
    </row>
    <row r="806" spans="1:3" x14ac:dyDescent="0.4">
      <c r="A806" s="2">
        <v>41180</v>
      </c>
      <c r="B806">
        <v>66.568234720871104</v>
      </c>
      <c r="C806" s="11">
        <f t="shared" si="12"/>
        <v>-6.2052597370049513E-3</v>
      </c>
    </row>
    <row r="807" spans="1:3" x14ac:dyDescent="0.4">
      <c r="A807" s="2">
        <v>41183</v>
      </c>
      <c r="B807">
        <v>67.260408294084201</v>
      </c>
      <c r="C807" s="11">
        <f t="shared" si="12"/>
        <v>6.9217357321309687E-3</v>
      </c>
    </row>
    <row r="808" spans="1:3" x14ac:dyDescent="0.4">
      <c r="A808" s="2">
        <v>41184</v>
      </c>
      <c r="B808">
        <v>66.975314459208903</v>
      </c>
      <c r="C808" s="11">
        <f t="shared" si="12"/>
        <v>-2.8509383487529761E-3</v>
      </c>
    </row>
    <row r="809" spans="1:3" x14ac:dyDescent="0.4">
      <c r="A809" s="2">
        <v>41185</v>
      </c>
      <c r="B809">
        <v>67.911818470365105</v>
      </c>
      <c r="C809" s="11">
        <f t="shared" si="12"/>
        <v>9.3650401115620233E-3</v>
      </c>
    </row>
    <row r="810" spans="1:3" x14ac:dyDescent="0.4">
      <c r="A810" s="2">
        <v>41186</v>
      </c>
      <c r="B810">
        <v>69.080247821378293</v>
      </c>
      <c r="C810" s="11">
        <f t="shared" si="12"/>
        <v>1.168429351013188E-2</v>
      </c>
    </row>
    <row r="811" spans="1:3" x14ac:dyDescent="0.4">
      <c r="A811" s="2">
        <v>41187</v>
      </c>
      <c r="B811">
        <v>69.503996257259402</v>
      </c>
      <c r="C811" s="11">
        <f t="shared" si="12"/>
        <v>4.2374843588110882E-3</v>
      </c>
    </row>
    <row r="812" spans="1:3" x14ac:dyDescent="0.4">
      <c r="A812" s="2">
        <v>41190</v>
      </c>
      <c r="B812">
        <v>69.337737982061896</v>
      </c>
      <c r="C812" s="11">
        <f t="shared" si="12"/>
        <v>-1.6625827519750657E-3</v>
      </c>
    </row>
    <row r="813" spans="1:3" x14ac:dyDescent="0.4">
      <c r="A813" s="2">
        <v>41191</v>
      </c>
      <c r="B813">
        <v>67.540777164294795</v>
      </c>
      <c r="C813" s="11">
        <f t="shared" si="12"/>
        <v>-1.7969608177671004E-2</v>
      </c>
    </row>
    <row r="814" spans="1:3" x14ac:dyDescent="0.4">
      <c r="A814" s="2">
        <v>41192</v>
      </c>
      <c r="B814">
        <v>67.346111625422594</v>
      </c>
      <c r="C814" s="11">
        <f t="shared" si="12"/>
        <v>-1.9466553887220073E-3</v>
      </c>
    </row>
    <row r="815" spans="1:3" x14ac:dyDescent="0.4">
      <c r="A815" s="2">
        <v>41193</v>
      </c>
      <c r="B815">
        <v>67.108341636024093</v>
      </c>
      <c r="C815" s="11">
        <f t="shared" si="12"/>
        <v>-2.3776998939850102E-3</v>
      </c>
    </row>
    <row r="816" spans="1:3" x14ac:dyDescent="0.4">
      <c r="A816" s="2">
        <v>41194</v>
      </c>
      <c r="B816">
        <v>67.111635792340195</v>
      </c>
      <c r="C816" s="11">
        <f t="shared" si="12"/>
        <v>3.2941563161017482E-5</v>
      </c>
    </row>
    <row r="817" spans="1:3" x14ac:dyDescent="0.4">
      <c r="A817" s="2">
        <v>41197</v>
      </c>
      <c r="B817">
        <v>68.746099936675606</v>
      </c>
      <c r="C817" s="11">
        <f t="shared" si="12"/>
        <v>1.6344641443354107E-2</v>
      </c>
    </row>
    <row r="818" spans="1:3" x14ac:dyDescent="0.4">
      <c r="A818" s="2">
        <v>41198</v>
      </c>
      <c r="B818">
        <v>70.157553207645094</v>
      </c>
      <c r="C818" s="11">
        <f t="shared" si="12"/>
        <v>1.4114532709694885E-2</v>
      </c>
    </row>
    <row r="819" spans="1:3" x14ac:dyDescent="0.4">
      <c r="A819" s="2">
        <v>41199</v>
      </c>
      <c r="B819">
        <v>69.745728218803805</v>
      </c>
      <c r="C819" s="11">
        <f t="shared" si="12"/>
        <v>-4.1182498884128902E-3</v>
      </c>
    </row>
    <row r="820" spans="1:3" x14ac:dyDescent="0.4">
      <c r="A820" s="2">
        <v>41200</v>
      </c>
      <c r="B820">
        <v>69.537373040940295</v>
      </c>
      <c r="C820" s="11">
        <f t="shared" si="12"/>
        <v>-2.0835517786350977E-3</v>
      </c>
    </row>
    <row r="821" spans="1:3" x14ac:dyDescent="0.4">
      <c r="A821" s="2">
        <v>41201</v>
      </c>
      <c r="B821">
        <v>66.694194320894695</v>
      </c>
      <c r="C821" s="11">
        <f t="shared" si="12"/>
        <v>-2.8431787200455999E-2</v>
      </c>
    </row>
    <row r="822" spans="1:3" x14ac:dyDescent="0.4">
      <c r="A822" s="2">
        <v>41204</v>
      </c>
      <c r="B822">
        <v>66.603992132951802</v>
      </c>
      <c r="C822" s="11">
        <f t="shared" si="12"/>
        <v>-9.0202187942892923E-4</v>
      </c>
    </row>
    <row r="823" spans="1:3" x14ac:dyDescent="0.4">
      <c r="A823" s="2">
        <v>41205</v>
      </c>
      <c r="B823">
        <v>65.525075104610806</v>
      </c>
      <c r="C823" s="11">
        <f t="shared" si="12"/>
        <v>-1.0789170283409959E-2</v>
      </c>
    </row>
    <row r="824" spans="1:3" x14ac:dyDescent="0.4">
      <c r="A824" s="2">
        <v>41206</v>
      </c>
      <c r="B824">
        <v>64.207746556187402</v>
      </c>
      <c r="C824" s="11">
        <f t="shared" si="12"/>
        <v>-1.3173285484234043E-2</v>
      </c>
    </row>
    <row r="825" spans="1:3" x14ac:dyDescent="0.4">
      <c r="A825" s="2">
        <v>41207</v>
      </c>
      <c r="B825">
        <v>64.768965651537897</v>
      </c>
      <c r="C825" s="11">
        <f t="shared" si="12"/>
        <v>5.6121909535049499E-3</v>
      </c>
    </row>
    <row r="826" spans="1:3" x14ac:dyDescent="0.4">
      <c r="A826" s="2">
        <v>41208</v>
      </c>
      <c r="B826">
        <v>64.496048245085802</v>
      </c>
      <c r="C826" s="11">
        <f t="shared" si="12"/>
        <v>-2.7291740645209472E-3</v>
      </c>
    </row>
    <row r="827" spans="1:3" x14ac:dyDescent="0.4">
      <c r="A827" s="2">
        <v>41211</v>
      </c>
      <c r="B827">
        <v>64.496048245085802</v>
      </c>
      <c r="C827" s="11">
        <f t="shared" si="12"/>
        <v>0</v>
      </c>
    </row>
    <row r="828" spans="1:3" x14ac:dyDescent="0.4">
      <c r="A828" s="2">
        <v>41212</v>
      </c>
      <c r="B828">
        <v>64.496048245085802</v>
      </c>
      <c r="C828" s="11">
        <f t="shared" si="12"/>
        <v>0</v>
      </c>
    </row>
    <row r="829" spans="1:3" x14ac:dyDescent="0.4">
      <c r="A829" s="2">
        <v>41213</v>
      </c>
      <c r="B829">
        <v>63.047524042857702</v>
      </c>
      <c r="C829" s="11">
        <f t="shared" si="12"/>
        <v>-1.4485242022280999E-2</v>
      </c>
    </row>
    <row r="830" spans="1:3" x14ac:dyDescent="0.4">
      <c r="A830" s="2">
        <v>41214</v>
      </c>
      <c r="B830">
        <v>65.570069171849596</v>
      </c>
      <c r="C830" s="11">
        <f t="shared" si="12"/>
        <v>2.5225451289918936E-2</v>
      </c>
    </row>
    <row r="831" spans="1:3" x14ac:dyDescent="0.4">
      <c r="A831" s="2">
        <v>41215</v>
      </c>
      <c r="B831">
        <v>64.288847844395207</v>
      </c>
      <c r="C831" s="11">
        <f t="shared" si="12"/>
        <v>-1.2812213274543894E-2</v>
      </c>
    </row>
    <row r="832" spans="1:3" x14ac:dyDescent="0.4">
      <c r="A832" s="2">
        <v>41218</v>
      </c>
      <c r="B832">
        <v>64.726527002078797</v>
      </c>
      <c r="C832" s="11">
        <f t="shared" si="12"/>
        <v>4.376791576835899E-3</v>
      </c>
    </row>
    <row r="833" spans="1:3" x14ac:dyDescent="0.4">
      <c r="A833" s="2">
        <v>41219</v>
      </c>
      <c r="B833">
        <v>65.941721650033202</v>
      </c>
      <c r="C833" s="11">
        <f t="shared" si="12"/>
        <v>1.2151946479544051E-2</v>
      </c>
    </row>
    <row r="834" spans="1:3" x14ac:dyDescent="0.4">
      <c r="A834" s="2">
        <v>41220</v>
      </c>
      <c r="B834">
        <v>63.274415215575402</v>
      </c>
      <c r="C834" s="11">
        <f t="shared" si="12"/>
        <v>-2.6673064344577994E-2</v>
      </c>
    </row>
    <row r="835" spans="1:3" x14ac:dyDescent="0.4">
      <c r="A835" s="2">
        <v>41221</v>
      </c>
      <c r="B835">
        <v>61.781512667140603</v>
      </c>
      <c r="C835" s="11">
        <f t="shared" si="12"/>
        <v>-1.4929025484347989E-2</v>
      </c>
    </row>
    <row r="836" spans="1:3" x14ac:dyDescent="0.4">
      <c r="A836" s="2">
        <v>41222</v>
      </c>
      <c r="B836">
        <v>62.0588209785438</v>
      </c>
      <c r="C836" s="11">
        <f t="shared" si="12"/>
        <v>2.7730831140319622E-3</v>
      </c>
    </row>
    <row r="837" spans="1:3" x14ac:dyDescent="0.4">
      <c r="A837" s="2">
        <v>41225</v>
      </c>
      <c r="B837">
        <v>62.263646189328298</v>
      </c>
      <c r="C837" s="11">
        <f t="shared" si="12"/>
        <v>2.0482521078449877E-3</v>
      </c>
    </row>
    <row r="838" spans="1:3" x14ac:dyDescent="0.4">
      <c r="A838" s="2">
        <v>41226</v>
      </c>
      <c r="B838">
        <v>62.277714447404001</v>
      </c>
      <c r="C838" s="11">
        <f t="shared" ref="C838:C901" si="13">(B838-B837)/100</f>
        <v>1.4068258075703E-4</v>
      </c>
    </row>
    <row r="839" spans="1:3" x14ac:dyDescent="0.4">
      <c r="A839" s="2">
        <v>41227</v>
      </c>
      <c r="B839">
        <v>60.125713800817202</v>
      </c>
      <c r="C839" s="11">
        <f t="shared" si="13"/>
        <v>-2.1520006465867995E-2</v>
      </c>
    </row>
    <row r="840" spans="1:3" x14ac:dyDescent="0.4">
      <c r="A840" s="2">
        <v>41228</v>
      </c>
      <c r="B840">
        <v>59.673642284527702</v>
      </c>
      <c r="C840" s="11">
        <f t="shared" si="13"/>
        <v>-4.5207151628950011E-3</v>
      </c>
    </row>
    <row r="841" spans="1:3" x14ac:dyDescent="0.4">
      <c r="A841" s="2">
        <v>41229</v>
      </c>
      <c r="B841">
        <v>60.199682999774097</v>
      </c>
      <c r="C841" s="11">
        <f t="shared" si="13"/>
        <v>5.2604071524639555E-3</v>
      </c>
    </row>
    <row r="842" spans="1:3" x14ac:dyDescent="0.4">
      <c r="A842" s="2">
        <v>41232</v>
      </c>
      <c r="B842">
        <v>63.113423341194</v>
      </c>
      <c r="C842" s="11">
        <f t="shared" si="13"/>
        <v>2.9137403414199028E-2</v>
      </c>
    </row>
    <row r="843" spans="1:3" x14ac:dyDescent="0.4">
      <c r="A843" s="2">
        <v>41233</v>
      </c>
      <c r="B843">
        <v>62.6430015834801</v>
      </c>
      <c r="C843" s="11">
        <f t="shared" si="13"/>
        <v>-4.7042175771390051E-3</v>
      </c>
    </row>
    <row r="844" spans="1:3" x14ac:dyDescent="0.4">
      <c r="A844" s="2">
        <v>41234</v>
      </c>
      <c r="B844">
        <v>63.050281403893202</v>
      </c>
      <c r="C844" s="11">
        <f t="shared" si="13"/>
        <v>4.0727982041310184E-3</v>
      </c>
    </row>
    <row r="845" spans="1:3" x14ac:dyDescent="0.4">
      <c r="A845" s="2">
        <v>41235</v>
      </c>
      <c r="B845">
        <v>63.050281403893202</v>
      </c>
      <c r="C845" s="11">
        <f t="shared" si="13"/>
        <v>0</v>
      </c>
    </row>
    <row r="846" spans="1:3" x14ac:dyDescent="0.4">
      <c r="A846" s="2">
        <v>41236</v>
      </c>
      <c r="B846">
        <v>65.098247732156494</v>
      </c>
      <c r="C846" s="11">
        <f t="shared" si="13"/>
        <v>2.0479663282632926E-2</v>
      </c>
    </row>
    <row r="847" spans="1:3" x14ac:dyDescent="0.4">
      <c r="A847" s="2">
        <v>41239</v>
      </c>
      <c r="B847">
        <v>64.460758107371305</v>
      </c>
      <c r="C847" s="11">
        <f t="shared" si="13"/>
        <v>-6.3748962478518932E-3</v>
      </c>
    </row>
    <row r="848" spans="1:3" x14ac:dyDescent="0.4">
      <c r="A848" s="2">
        <v>41240</v>
      </c>
      <c r="B848">
        <v>63.953985216489102</v>
      </c>
      <c r="C848" s="11">
        <f t="shared" si="13"/>
        <v>-5.0677289088220338E-3</v>
      </c>
    </row>
    <row r="849" spans="1:3" x14ac:dyDescent="0.4">
      <c r="A849" s="2">
        <v>41241</v>
      </c>
      <c r="B849">
        <v>65.479095542360596</v>
      </c>
      <c r="C849" s="11">
        <f t="shared" si="13"/>
        <v>1.5251103258714949E-2</v>
      </c>
    </row>
    <row r="850" spans="1:3" x14ac:dyDescent="0.4">
      <c r="A850" s="2">
        <v>41242</v>
      </c>
      <c r="B850">
        <v>65.830431468780404</v>
      </c>
      <c r="C850" s="11">
        <f t="shared" si="13"/>
        <v>3.5133592641980725E-3</v>
      </c>
    </row>
    <row r="851" spans="1:3" x14ac:dyDescent="0.4">
      <c r="A851" s="2">
        <v>41243</v>
      </c>
      <c r="B851">
        <v>64.763613412140401</v>
      </c>
      <c r="C851" s="11">
        <f t="shared" si="13"/>
        <v>-1.0668180566400025E-2</v>
      </c>
    </row>
    <row r="852" spans="1:3" x14ac:dyDescent="0.4">
      <c r="A852" s="2">
        <v>41246</v>
      </c>
      <c r="B852">
        <v>63.530580165384201</v>
      </c>
      <c r="C852" s="11">
        <f t="shared" si="13"/>
        <v>-1.2330332467562002E-2</v>
      </c>
    </row>
    <row r="853" spans="1:3" x14ac:dyDescent="0.4">
      <c r="A853" s="2">
        <v>41247</v>
      </c>
      <c r="B853">
        <v>63.243414923973297</v>
      </c>
      <c r="C853" s="11">
        <f t="shared" si="13"/>
        <v>-2.8716524141090358E-3</v>
      </c>
    </row>
    <row r="854" spans="1:3" x14ac:dyDescent="0.4">
      <c r="A854" s="2">
        <v>41248</v>
      </c>
      <c r="B854">
        <v>64.106159239549399</v>
      </c>
      <c r="C854" s="11">
        <f t="shared" si="13"/>
        <v>8.6274431557610137E-3</v>
      </c>
    </row>
    <row r="855" spans="1:3" x14ac:dyDescent="0.4">
      <c r="A855" s="2">
        <v>41249</v>
      </c>
      <c r="B855">
        <v>64.383200445011099</v>
      </c>
      <c r="C855" s="11">
        <f t="shared" si="13"/>
        <v>2.7704120546169974E-3</v>
      </c>
    </row>
    <row r="856" spans="1:3" x14ac:dyDescent="0.4">
      <c r="A856" s="2">
        <v>41250</v>
      </c>
      <c r="B856">
        <v>65.149892889764899</v>
      </c>
      <c r="C856" s="11">
        <f t="shared" si="13"/>
        <v>7.6669244475380087E-3</v>
      </c>
    </row>
    <row r="857" spans="1:3" x14ac:dyDescent="0.4">
      <c r="A857" s="2">
        <v>41253</v>
      </c>
      <c r="B857">
        <v>65.227876897778899</v>
      </c>
      <c r="C857" s="11">
        <f t="shared" si="13"/>
        <v>7.7984008013999074E-4</v>
      </c>
    </row>
    <row r="858" spans="1:3" x14ac:dyDescent="0.4">
      <c r="A858" s="2">
        <v>41254</v>
      </c>
      <c r="B858">
        <v>65.6280726955587</v>
      </c>
      <c r="C858" s="11">
        <f t="shared" si="13"/>
        <v>4.001957977798014E-3</v>
      </c>
    </row>
    <row r="859" spans="1:3" x14ac:dyDescent="0.4">
      <c r="A859" s="2">
        <v>41255</v>
      </c>
      <c r="B859">
        <v>65.344147342301596</v>
      </c>
      <c r="C859" s="11">
        <f t="shared" si="13"/>
        <v>-2.8392535325710354E-3</v>
      </c>
    </row>
    <row r="860" spans="1:3" x14ac:dyDescent="0.4">
      <c r="A860" s="2">
        <v>41256</v>
      </c>
      <c r="B860">
        <v>64.846266595301302</v>
      </c>
      <c r="C860" s="11">
        <f t="shared" si="13"/>
        <v>-4.978807470002948E-3</v>
      </c>
    </row>
    <row r="861" spans="1:3" x14ac:dyDescent="0.4">
      <c r="A861" s="2">
        <v>41257</v>
      </c>
      <c r="B861">
        <v>64.601587971724996</v>
      </c>
      <c r="C861" s="11">
        <f t="shared" si="13"/>
        <v>-2.4467862357630565E-3</v>
      </c>
    </row>
    <row r="862" spans="1:3" x14ac:dyDescent="0.4">
      <c r="A862" s="2">
        <v>41260</v>
      </c>
      <c r="B862">
        <v>66.541010159177702</v>
      </c>
      <c r="C862" s="11">
        <f t="shared" si="13"/>
        <v>1.9394221874527062E-2</v>
      </c>
    </row>
    <row r="863" spans="1:3" x14ac:dyDescent="0.4">
      <c r="A863" s="2">
        <v>41261</v>
      </c>
      <c r="B863">
        <v>68.517673769236495</v>
      </c>
      <c r="C863" s="11">
        <f t="shared" si="13"/>
        <v>1.9766636100587931E-2</v>
      </c>
    </row>
    <row r="864" spans="1:3" x14ac:dyDescent="0.4">
      <c r="A864" s="2">
        <v>41262</v>
      </c>
      <c r="B864">
        <v>67.612756195593605</v>
      </c>
      <c r="C864" s="11">
        <f t="shared" si="13"/>
        <v>-9.049175736428907E-3</v>
      </c>
    </row>
    <row r="865" spans="1:3" x14ac:dyDescent="0.4">
      <c r="A865" s="2">
        <v>41263</v>
      </c>
      <c r="B865">
        <v>67.680983179345901</v>
      </c>
      <c r="C865" s="11">
        <f t="shared" si="13"/>
        <v>6.8226983752296634E-4</v>
      </c>
    </row>
    <row r="866" spans="1:3" x14ac:dyDescent="0.4">
      <c r="A866" s="2">
        <v>41264</v>
      </c>
      <c r="B866">
        <v>66.267266043928402</v>
      </c>
      <c r="C866" s="11">
        <f t="shared" si="13"/>
        <v>-1.4137171354174995E-2</v>
      </c>
    </row>
    <row r="867" spans="1:3" x14ac:dyDescent="0.4">
      <c r="A867" s="2">
        <v>41267</v>
      </c>
      <c r="B867">
        <v>66.130630085198803</v>
      </c>
      <c r="C867" s="11">
        <f t="shared" si="13"/>
        <v>-1.3663595872959889E-3</v>
      </c>
    </row>
    <row r="868" spans="1:3" x14ac:dyDescent="0.4">
      <c r="A868" s="2">
        <v>41268</v>
      </c>
      <c r="B868">
        <v>66.130630085198803</v>
      </c>
      <c r="C868" s="11">
        <f t="shared" si="13"/>
        <v>0</v>
      </c>
    </row>
    <row r="869" spans="1:3" x14ac:dyDescent="0.4">
      <c r="A869" s="2">
        <v>41269</v>
      </c>
      <c r="B869">
        <v>64.880081516081106</v>
      </c>
      <c r="C869" s="11">
        <f t="shared" si="13"/>
        <v>-1.2505485691176972E-2</v>
      </c>
    </row>
    <row r="870" spans="1:3" x14ac:dyDescent="0.4">
      <c r="A870" s="2">
        <v>41270</v>
      </c>
      <c r="B870">
        <v>65.250407619976301</v>
      </c>
      <c r="C870" s="11">
        <f t="shared" si="13"/>
        <v>3.7032610389519504E-3</v>
      </c>
    </row>
    <row r="871" spans="1:3" x14ac:dyDescent="0.4">
      <c r="A871" s="2">
        <v>41271</v>
      </c>
      <c r="B871">
        <v>63.684302515986602</v>
      </c>
      <c r="C871" s="11">
        <f t="shared" si="13"/>
        <v>-1.5661051039896991E-2</v>
      </c>
    </row>
    <row r="872" spans="1:3" x14ac:dyDescent="0.4">
      <c r="A872" s="2">
        <v>41274</v>
      </c>
      <c r="B872">
        <v>66.753916026710996</v>
      </c>
      <c r="C872" s="11">
        <f t="shared" si="13"/>
        <v>3.0696135107243946E-2</v>
      </c>
    </row>
    <row r="873" spans="1:3" x14ac:dyDescent="0.4">
      <c r="A873" s="2">
        <v>41275</v>
      </c>
      <c r="B873">
        <v>66.753916026710996</v>
      </c>
      <c r="C873" s="11">
        <f t="shared" si="13"/>
        <v>0</v>
      </c>
    </row>
    <row r="874" spans="1:3" x14ac:dyDescent="0.4">
      <c r="A874" s="2">
        <v>41276</v>
      </c>
      <c r="B874">
        <v>70.159782960107293</v>
      </c>
      <c r="C874" s="11">
        <f t="shared" si="13"/>
        <v>3.4058669333962968E-2</v>
      </c>
    </row>
    <row r="875" spans="1:3" x14ac:dyDescent="0.4">
      <c r="A875" s="2">
        <v>41277</v>
      </c>
      <c r="B875">
        <v>71.130854578249696</v>
      </c>
      <c r="C875" s="11">
        <f t="shared" si="13"/>
        <v>9.7107161814240332E-3</v>
      </c>
    </row>
    <row r="876" spans="1:3" x14ac:dyDescent="0.4">
      <c r="A876" s="2">
        <v>41278</v>
      </c>
      <c r="B876">
        <v>71.948776681838496</v>
      </c>
      <c r="C876" s="11">
        <f t="shared" si="13"/>
        <v>8.1792210358879909E-3</v>
      </c>
    </row>
    <row r="877" spans="1:3" x14ac:dyDescent="0.4">
      <c r="A877" s="2">
        <v>41281</v>
      </c>
      <c r="B877">
        <v>70.783332971156995</v>
      </c>
      <c r="C877" s="11">
        <f t="shared" si="13"/>
        <v>-1.165443710681501E-2</v>
      </c>
    </row>
    <row r="878" spans="1:3" x14ac:dyDescent="0.4">
      <c r="A878" s="2">
        <v>41282</v>
      </c>
      <c r="B878">
        <v>69.667009456230502</v>
      </c>
      <c r="C878" s="11">
        <f t="shared" si="13"/>
        <v>-1.116323514926492E-2</v>
      </c>
    </row>
    <row r="879" spans="1:3" x14ac:dyDescent="0.4">
      <c r="A879" s="2">
        <v>41283</v>
      </c>
      <c r="B879">
        <v>70.557835586091002</v>
      </c>
      <c r="C879" s="11">
        <f t="shared" si="13"/>
        <v>8.9082612986049973E-3</v>
      </c>
    </row>
    <row r="880" spans="1:3" x14ac:dyDescent="0.4">
      <c r="A880" s="2">
        <v>41284</v>
      </c>
      <c r="B880">
        <v>71.850834791434394</v>
      </c>
      <c r="C880" s="11">
        <f t="shared" si="13"/>
        <v>1.292999205343392E-2</v>
      </c>
    </row>
    <row r="881" spans="1:3" x14ac:dyDescent="0.4">
      <c r="A881" s="2">
        <v>41285</v>
      </c>
      <c r="B881">
        <v>71.470194934482606</v>
      </c>
      <c r="C881" s="11">
        <f t="shared" si="13"/>
        <v>-3.8063985695178815E-3</v>
      </c>
    </row>
    <row r="882" spans="1:3" x14ac:dyDescent="0.4">
      <c r="A882" s="2">
        <v>41288</v>
      </c>
      <c r="B882">
        <v>71.581858744155795</v>
      </c>
      <c r="C882" s="11">
        <f t="shared" si="13"/>
        <v>1.1166380967318902E-3</v>
      </c>
    </row>
    <row r="883" spans="1:3" x14ac:dyDescent="0.4">
      <c r="A883" s="2">
        <v>41289</v>
      </c>
      <c r="B883">
        <v>72.348653485586098</v>
      </c>
      <c r="C883" s="11">
        <f t="shared" si="13"/>
        <v>7.667947414303029E-3</v>
      </c>
    </row>
    <row r="884" spans="1:3" x14ac:dyDescent="0.4">
      <c r="A884" s="2">
        <v>41290</v>
      </c>
      <c r="B884">
        <v>71.966124318669202</v>
      </c>
      <c r="C884" s="11">
        <f t="shared" si="13"/>
        <v>-3.8252916691689622E-3</v>
      </c>
    </row>
    <row r="885" spans="1:3" x14ac:dyDescent="0.4">
      <c r="A885" s="2">
        <v>41291</v>
      </c>
      <c r="B885">
        <v>73.587186822987803</v>
      </c>
      <c r="C885" s="11">
        <f t="shared" si="13"/>
        <v>1.6210625043186013E-2</v>
      </c>
    </row>
    <row r="886" spans="1:3" x14ac:dyDescent="0.4">
      <c r="A886" s="2">
        <v>41292</v>
      </c>
      <c r="B886">
        <v>74.0488217947495</v>
      </c>
      <c r="C886" s="11">
        <f t="shared" si="13"/>
        <v>4.6163497176169698E-3</v>
      </c>
    </row>
    <row r="887" spans="1:3" x14ac:dyDescent="0.4">
      <c r="A887" s="2">
        <v>41295</v>
      </c>
      <c r="B887">
        <v>74.0488217947495</v>
      </c>
      <c r="C887" s="11">
        <f t="shared" si="13"/>
        <v>0</v>
      </c>
    </row>
    <row r="888" spans="1:3" x14ac:dyDescent="0.4">
      <c r="A888" s="2">
        <v>41296</v>
      </c>
      <c r="B888">
        <v>75.182736474510307</v>
      </c>
      <c r="C888" s="11">
        <f t="shared" si="13"/>
        <v>1.1339146797608066E-2</v>
      </c>
    </row>
    <row r="889" spans="1:3" x14ac:dyDescent="0.4">
      <c r="A889" s="2">
        <v>41297</v>
      </c>
      <c r="B889">
        <v>76.163231827742194</v>
      </c>
      <c r="C889" s="11">
        <f t="shared" si="13"/>
        <v>9.8049535323188764E-3</v>
      </c>
    </row>
    <row r="890" spans="1:3" x14ac:dyDescent="0.4">
      <c r="A890" s="2">
        <v>41298</v>
      </c>
      <c r="B890">
        <v>77.073088233046903</v>
      </c>
      <c r="C890" s="11">
        <f t="shared" si="13"/>
        <v>9.098564053047084E-3</v>
      </c>
    </row>
    <row r="891" spans="1:3" x14ac:dyDescent="0.4">
      <c r="A891" s="2">
        <v>41299</v>
      </c>
      <c r="B891">
        <v>77.578196064327102</v>
      </c>
      <c r="C891" s="11">
        <f t="shared" si="13"/>
        <v>5.0510783128019906E-3</v>
      </c>
    </row>
    <row r="892" spans="1:3" x14ac:dyDescent="0.4">
      <c r="A892" s="2">
        <v>41302</v>
      </c>
      <c r="B892">
        <v>77.326066616513202</v>
      </c>
      <c r="C892" s="11">
        <f t="shared" si="13"/>
        <v>-2.5212944781389979E-3</v>
      </c>
    </row>
    <row r="893" spans="1:3" x14ac:dyDescent="0.4">
      <c r="A893" s="2">
        <v>41303</v>
      </c>
      <c r="B893">
        <v>77.669998500800105</v>
      </c>
      <c r="C893" s="11">
        <f t="shared" si="13"/>
        <v>3.4393188428690278E-3</v>
      </c>
    </row>
    <row r="894" spans="1:3" x14ac:dyDescent="0.4">
      <c r="A894" s="2">
        <v>41304</v>
      </c>
      <c r="B894">
        <v>76.9707284855713</v>
      </c>
      <c r="C894" s="11">
        <f t="shared" si="13"/>
        <v>-6.9927001522880512E-3</v>
      </c>
    </row>
    <row r="895" spans="1:3" x14ac:dyDescent="0.4">
      <c r="A895" s="2">
        <v>41305</v>
      </c>
      <c r="B895">
        <v>76.937832118324593</v>
      </c>
      <c r="C895" s="11">
        <f t="shared" si="13"/>
        <v>-3.2896367246706862E-4</v>
      </c>
    </row>
    <row r="896" spans="1:3" x14ac:dyDescent="0.4">
      <c r="A896" s="2">
        <v>41306</v>
      </c>
      <c r="B896">
        <v>78.1517289628908</v>
      </c>
      <c r="C896" s="11">
        <f t="shared" si="13"/>
        <v>1.2138968445662073E-2</v>
      </c>
    </row>
    <row r="897" spans="1:3" x14ac:dyDescent="0.4">
      <c r="A897" s="2">
        <v>41309</v>
      </c>
      <c r="B897">
        <v>76.534632779190304</v>
      </c>
      <c r="C897" s="11">
        <f t="shared" si="13"/>
        <v>-1.6170961837004966E-2</v>
      </c>
    </row>
    <row r="898" spans="1:3" x14ac:dyDescent="0.4">
      <c r="A898" s="2">
        <v>41310</v>
      </c>
      <c r="B898">
        <v>78.192135047885202</v>
      </c>
      <c r="C898" s="11">
        <f t="shared" si="13"/>
        <v>1.6575022686948982E-2</v>
      </c>
    </row>
    <row r="899" spans="1:3" x14ac:dyDescent="0.4">
      <c r="A899" s="2">
        <v>41311</v>
      </c>
      <c r="B899">
        <v>78.199736838211095</v>
      </c>
      <c r="C899" s="11">
        <f t="shared" si="13"/>
        <v>7.6017903258929215E-5</v>
      </c>
    </row>
    <row r="900" spans="1:3" x14ac:dyDescent="0.4">
      <c r="A900" s="2">
        <v>41312</v>
      </c>
      <c r="B900">
        <v>77.922526236122394</v>
      </c>
      <c r="C900" s="11">
        <f t="shared" si="13"/>
        <v>-2.7721060208870086E-3</v>
      </c>
    </row>
    <row r="901" spans="1:3" x14ac:dyDescent="0.4">
      <c r="A901" s="2">
        <v>41313</v>
      </c>
      <c r="B901">
        <v>79.020713748999</v>
      </c>
      <c r="C901" s="11">
        <f t="shared" si="13"/>
        <v>1.0981875128766062E-2</v>
      </c>
    </row>
    <row r="902" spans="1:3" x14ac:dyDescent="0.4">
      <c r="A902" s="2">
        <v>41316</v>
      </c>
      <c r="B902">
        <v>78.922239604334706</v>
      </c>
      <c r="C902" s="11">
        <f t="shared" ref="C902:C965" si="14">(B902-B901)/100</f>
        <v>-9.8474144664294281E-4</v>
      </c>
    </row>
    <row r="903" spans="1:3" x14ac:dyDescent="0.4">
      <c r="A903" s="2">
        <v>41317</v>
      </c>
      <c r="B903">
        <v>79.564284551408093</v>
      </c>
      <c r="C903" s="11">
        <f t="shared" si="14"/>
        <v>6.4204494707338711E-3</v>
      </c>
    </row>
    <row r="904" spans="1:3" x14ac:dyDescent="0.4">
      <c r="A904" s="2">
        <v>41318</v>
      </c>
      <c r="B904">
        <v>79.240518660534406</v>
      </c>
      <c r="C904" s="11">
        <f t="shared" si="14"/>
        <v>-3.2376589087368757E-3</v>
      </c>
    </row>
    <row r="905" spans="1:3" x14ac:dyDescent="0.4">
      <c r="A905" s="2">
        <v>41319</v>
      </c>
      <c r="B905">
        <v>79.386322294428894</v>
      </c>
      <c r="C905" s="11">
        <f t="shared" si="14"/>
        <v>1.4580363389448791E-3</v>
      </c>
    </row>
    <row r="906" spans="1:3" x14ac:dyDescent="0.4">
      <c r="A906" s="2">
        <v>41320</v>
      </c>
      <c r="B906">
        <v>79.986281632304994</v>
      </c>
      <c r="C906" s="11">
        <f t="shared" si="14"/>
        <v>5.9995933787610053E-3</v>
      </c>
    </row>
    <row r="907" spans="1:3" x14ac:dyDescent="0.4">
      <c r="A907" s="2">
        <v>41323</v>
      </c>
      <c r="B907">
        <v>79.986281632304994</v>
      </c>
      <c r="C907" s="11">
        <f t="shared" si="14"/>
        <v>0</v>
      </c>
    </row>
    <row r="908" spans="1:3" x14ac:dyDescent="0.4">
      <c r="A908" s="2">
        <v>41324</v>
      </c>
      <c r="B908">
        <v>81.170260146393204</v>
      </c>
      <c r="C908" s="11">
        <f t="shared" si="14"/>
        <v>1.18397851408821E-2</v>
      </c>
    </row>
    <row r="909" spans="1:3" x14ac:dyDescent="0.4">
      <c r="A909" s="2">
        <v>41325</v>
      </c>
      <c r="B909">
        <v>78.555780479196898</v>
      </c>
      <c r="C909" s="11">
        <f t="shared" si="14"/>
        <v>-2.6144796671963063E-2</v>
      </c>
    </row>
    <row r="910" spans="1:3" x14ac:dyDescent="0.4">
      <c r="A910" s="2">
        <v>41326</v>
      </c>
      <c r="B910">
        <v>77.216483244108801</v>
      </c>
      <c r="C910" s="11">
        <f t="shared" si="14"/>
        <v>-1.3392972350880968E-2</v>
      </c>
    </row>
    <row r="911" spans="1:3" x14ac:dyDescent="0.4">
      <c r="A911" s="2">
        <v>41327</v>
      </c>
      <c r="B911">
        <v>78.2791044675904</v>
      </c>
      <c r="C911" s="11">
        <f t="shared" si="14"/>
        <v>1.0626212234815994E-2</v>
      </c>
    </row>
    <row r="912" spans="1:3" x14ac:dyDescent="0.4">
      <c r="A912" s="2">
        <v>41330</v>
      </c>
      <c r="B912">
        <v>74.982973719517503</v>
      </c>
      <c r="C912" s="11">
        <f t="shared" si="14"/>
        <v>-3.296130748072898E-2</v>
      </c>
    </row>
    <row r="913" spans="1:3" x14ac:dyDescent="0.4">
      <c r="A913" s="2">
        <v>41331</v>
      </c>
      <c r="B913">
        <v>76.497889457889002</v>
      </c>
      <c r="C913" s="11">
        <f t="shared" si="14"/>
        <v>1.5149157383714994E-2</v>
      </c>
    </row>
    <row r="914" spans="1:3" x14ac:dyDescent="0.4">
      <c r="A914" s="2">
        <v>41332</v>
      </c>
      <c r="B914">
        <v>79.5967066642974</v>
      </c>
      <c r="C914" s="11">
        <f t="shared" si="14"/>
        <v>3.0988172064083983E-2</v>
      </c>
    </row>
    <row r="915" spans="1:3" x14ac:dyDescent="0.4">
      <c r="A915" s="2">
        <v>41333</v>
      </c>
      <c r="B915">
        <v>79.831537973984297</v>
      </c>
      <c r="C915" s="11">
        <f t="shared" si="14"/>
        <v>2.3483130968689637E-3</v>
      </c>
    </row>
    <row r="916" spans="1:3" x14ac:dyDescent="0.4">
      <c r="A916" s="2">
        <v>41334</v>
      </c>
      <c r="B916">
        <v>80.552478972678699</v>
      </c>
      <c r="C916" s="11">
        <f t="shared" si="14"/>
        <v>7.2094099869440239E-3</v>
      </c>
    </row>
    <row r="917" spans="1:3" x14ac:dyDescent="0.4">
      <c r="A917" s="2">
        <v>41337</v>
      </c>
      <c r="B917">
        <v>81.664766392827602</v>
      </c>
      <c r="C917" s="11">
        <f t="shared" si="14"/>
        <v>1.1122874201489026E-2</v>
      </c>
    </row>
    <row r="918" spans="1:3" x14ac:dyDescent="0.4">
      <c r="A918" s="2">
        <v>41338</v>
      </c>
      <c r="B918">
        <v>83.692177231680006</v>
      </c>
      <c r="C918" s="11">
        <f t="shared" si="14"/>
        <v>2.0274108388524042E-2</v>
      </c>
    </row>
    <row r="919" spans="1:3" x14ac:dyDescent="0.4">
      <c r="A919" s="2">
        <v>41339</v>
      </c>
      <c r="B919">
        <v>83.298369507021306</v>
      </c>
      <c r="C919" s="11">
        <f t="shared" si="14"/>
        <v>-3.9380772465869998E-3</v>
      </c>
    </row>
    <row r="920" spans="1:3" x14ac:dyDescent="0.4">
      <c r="A920" s="2">
        <v>41340</v>
      </c>
      <c r="B920">
        <v>82.494697537980002</v>
      </c>
      <c r="C920" s="11">
        <f t="shared" si="14"/>
        <v>-8.036719690413037E-3</v>
      </c>
    </row>
    <row r="921" spans="1:3" x14ac:dyDescent="0.4">
      <c r="A921" s="2">
        <v>41341</v>
      </c>
      <c r="B921">
        <v>84.060939155156404</v>
      </c>
      <c r="C921" s="11">
        <f t="shared" si="14"/>
        <v>1.5662416171764022E-2</v>
      </c>
    </row>
    <row r="922" spans="1:3" x14ac:dyDescent="0.4">
      <c r="A922" s="2">
        <v>41344</v>
      </c>
      <c r="B922">
        <v>84.682067833946107</v>
      </c>
      <c r="C922" s="11">
        <f t="shared" si="14"/>
        <v>6.2112867878970236E-3</v>
      </c>
    </row>
    <row r="923" spans="1:3" x14ac:dyDescent="0.4">
      <c r="A923" s="2">
        <v>41345</v>
      </c>
      <c r="B923">
        <v>83.981783441398093</v>
      </c>
      <c r="C923" s="11">
        <f t="shared" si="14"/>
        <v>-7.0028439254801352E-3</v>
      </c>
    </row>
    <row r="924" spans="1:3" x14ac:dyDescent="0.4">
      <c r="A924" s="2">
        <v>41346</v>
      </c>
      <c r="B924">
        <v>84.494713744396606</v>
      </c>
      <c r="C924" s="11">
        <f t="shared" si="14"/>
        <v>5.1293030299851237E-3</v>
      </c>
    </row>
    <row r="925" spans="1:3" x14ac:dyDescent="0.4">
      <c r="A925" s="2">
        <v>41347</v>
      </c>
      <c r="B925">
        <v>85.491163174987506</v>
      </c>
      <c r="C925" s="11">
        <f t="shared" si="14"/>
        <v>9.9644943059090003E-3</v>
      </c>
    </row>
    <row r="926" spans="1:3" x14ac:dyDescent="0.4">
      <c r="A926" s="2">
        <v>41348</v>
      </c>
      <c r="B926">
        <v>85.393464806904603</v>
      </c>
      <c r="C926" s="11">
        <f t="shared" si="14"/>
        <v>-9.7698368082902213E-4</v>
      </c>
    </row>
    <row r="927" spans="1:3" x14ac:dyDescent="0.4">
      <c r="A927" s="2">
        <v>41351</v>
      </c>
      <c r="B927">
        <v>84.258088806358103</v>
      </c>
      <c r="C927" s="11">
        <f t="shared" si="14"/>
        <v>-1.1353760005465006E-2</v>
      </c>
    </row>
    <row r="928" spans="1:3" x14ac:dyDescent="0.4">
      <c r="A928" s="2">
        <v>41352</v>
      </c>
      <c r="B928">
        <v>83.456285488389398</v>
      </c>
      <c r="C928" s="11">
        <f t="shared" si="14"/>
        <v>-8.0180331796870525E-3</v>
      </c>
    </row>
    <row r="929" spans="1:3" x14ac:dyDescent="0.4">
      <c r="A929" s="2">
        <v>41353</v>
      </c>
      <c r="B929">
        <v>84.883707208999795</v>
      </c>
      <c r="C929" s="11">
        <f t="shared" si="14"/>
        <v>1.4274217206103969E-2</v>
      </c>
    </row>
    <row r="930" spans="1:3" x14ac:dyDescent="0.4">
      <c r="A930" s="2">
        <v>41354</v>
      </c>
      <c r="B930">
        <v>83.603977202026599</v>
      </c>
      <c r="C930" s="11">
        <f t="shared" si="14"/>
        <v>-1.2797300069731961E-2</v>
      </c>
    </row>
    <row r="931" spans="1:3" x14ac:dyDescent="0.4">
      <c r="A931" s="2">
        <v>41355</v>
      </c>
      <c r="B931">
        <v>84.862048180656103</v>
      </c>
      <c r="C931" s="11">
        <f t="shared" si="14"/>
        <v>1.2580709786295045E-2</v>
      </c>
    </row>
    <row r="932" spans="1:3" x14ac:dyDescent="0.4">
      <c r="A932" s="2">
        <v>41358</v>
      </c>
      <c r="B932">
        <v>83.778961212507497</v>
      </c>
      <c r="C932" s="11">
        <f t="shared" si="14"/>
        <v>-1.0830869681486064E-2</v>
      </c>
    </row>
    <row r="933" spans="1:3" x14ac:dyDescent="0.4">
      <c r="A933" s="2">
        <v>41359</v>
      </c>
      <c r="B933">
        <v>84.802026870111803</v>
      </c>
      <c r="C933" s="11">
        <f t="shared" si="14"/>
        <v>1.023065657604306E-2</v>
      </c>
    </row>
    <row r="934" spans="1:3" x14ac:dyDescent="0.4">
      <c r="A934" s="2">
        <v>41360</v>
      </c>
      <c r="B934">
        <v>85.103782923507296</v>
      </c>
      <c r="C934" s="11">
        <f t="shared" si="14"/>
        <v>3.0175605339549348E-3</v>
      </c>
    </row>
    <row r="935" spans="1:3" x14ac:dyDescent="0.4">
      <c r="A935" s="2">
        <v>41361</v>
      </c>
      <c r="B935">
        <v>86.415623985563698</v>
      </c>
      <c r="C935" s="11">
        <f t="shared" si="14"/>
        <v>1.3118410620564021E-2</v>
      </c>
    </row>
    <row r="936" spans="1:3" x14ac:dyDescent="0.4">
      <c r="A936" s="2">
        <v>41362</v>
      </c>
      <c r="B936">
        <v>86.415623985563698</v>
      </c>
      <c r="C936" s="11">
        <f t="shared" si="14"/>
        <v>0</v>
      </c>
    </row>
    <row r="937" spans="1:3" x14ac:dyDescent="0.4">
      <c r="A937" s="2">
        <v>41365</v>
      </c>
      <c r="B937">
        <v>84.3631766658429</v>
      </c>
      <c r="C937" s="11">
        <f t="shared" si="14"/>
        <v>-2.0524473197207981E-2</v>
      </c>
    </row>
    <row r="938" spans="1:3" x14ac:dyDescent="0.4">
      <c r="A938" s="2">
        <v>41366</v>
      </c>
      <c r="B938">
        <v>84.758097163480997</v>
      </c>
      <c r="C938" s="11">
        <f t="shared" si="14"/>
        <v>3.9492049763809687E-3</v>
      </c>
    </row>
    <row r="939" spans="1:3" x14ac:dyDescent="0.4">
      <c r="A939" s="2">
        <v>41367</v>
      </c>
      <c r="B939">
        <v>83.494691856846103</v>
      </c>
      <c r="C939" s="11">
        <f t="shared" si="14"/>
        <v>-1.2634053066348939E-2</v>
      </c>
    </row>
    <row r="940" spans="1:3" x14ac:dyDescent="0.4">
      <c r="A940" s="2">
        <v>41368</v>
      </c>
      <c r="B940">
        <v>84.775016223897396</v>
      </c>
      <c r="C940" s="11">
        <f t="shared" si="14"/>
        <v>1.2803243670512927E-2</v>
      </c>
    </row>
    <row r="941" spans="1:3" x14ac:dyDescent="0.4">
      <c r="A941" s="2">
        <v>41369</v>
      </c>
      <c r="B941">
        <v>83.857318650631896</v>
      </c>
      <c r="C941" s="11">
        <f t="shared" si="14"/>
        <v>-9.1769757326549944E-3</v>
      </c>
    </row>
    <row r="942" spans="1:3" x14ac:dyDescent="0.4">
      <c r="A942" s="2">
        <v>41372</v>
      </c>
      <c r="B942">
        <v>85.341836635890701</v>
      </c>
      <c r="C942" s="11">
        <f t="shared" si="14"/>
        <v>1.4845179852588047E-2</v>
      </c>
    </row>
    <row r="943" spans="1:3" x14ac:dyDescent="0.4">
      <c r="A943" s="2">
        <v>41373</v>
      </c>
      <c r="B943">
        <v>85.702759154145795</v>
      </c>
      <c r="C943" s="11">
        <f t="shared" si="14"/>
        <v>3.6092251825509437E-3</v>
      </c>
    </row>
    <row r="944" spans="1:3" x14ac:dyDescent="0.4">
      <c r="A944" s="2">
        <v>41374</v>
      </c>
      <c r="B944">
        <v>87.731727951480707</v>
      </c>
      <c r="C944" s="11">
        <f t="shared" si="14"/>
        <v>2.0289687973349117E-2</v>
      </c>
    </row>
    <row r="945" spans="1:3" x14ac:dyDescent="0.4">
      <c r="A945" s="2">
        <v>41375</v>
      </c>
      <c r="B945">
        <v>89.130713482204399</v>
      </c>
      <c r="C945" s="11">
        <f t="shared" si="14"/>
        <v>1.3989855307236922E-2</v>
      </c>
    </row>
    <row r="946" spans="1:3" x14ac:dyDescent="0.4">
      <c r="A946" s="2">
        <v>41376</v>
      </c>
      <c r="B946">
        <v>88.923314998548193</v>
      </c>
      <c r="C946" s="11">
        <f t="shared" si="14"/>
        <v>-2.0739848365620619E-3</v>
      </c>
    </row>
    <row r="947" spans="1:3" x14ac:dyDescent="0.4">
      <c r="A947" s="2">
        <v>41379</v>
      </c>
      <c r="B947">
        <v>83.995514720928597</v>
      </c>
      <c r="C947" s="11">
        <f t="shared" si="14"/>
        <v>-4.9278002776195963E-2</v>
      </c>
    </row>
    <row r="948" spans="1:3" x14ac:dyDescent="0.4">
      <c r="A948" s="2">
        <v>41380</v>
      </c>
      <c r="B948">
        <v>87.363341829749302</v>
      </c>
      <c r="C948" s="11">
        <f t="shared" si="14"/>
        <v>3.3678271088207055E-2</v>
      </c>
    </row>
    <row r="949" spans="1:3" x14ac:dyDescent="0.4">
      <c r="A949" s="2">
        <v>41381</v>
      </c>
      <c r="B949">
        <v>85.151818311569798</v>
      </c>
      <c r="C949" s="11">
        <f t="shared" si="14"/>
        <v>-2.2115235181795045E-2</v>
      </c>
    </row>
    <row r="950" spans="1:3" x14ac:dyDescent="0.4">
      <c r="A950" s="2">
        <v>41382</v>
      </c>
      <c r="B950">
        <v>83.920513879919994</v>
      </c>
      <c r="C950" s="11">
        <f t="shared" si="14"/>
        <v>-1.2313044316498037E-2</v>
      </c>
    </row>
    <row r="951" spans="1:3" x14ac:dyDescent="0.4">
      <c r="A951" s="2">
        <v>41383</v>
      </c>
      <c r="B951">
        <v>85.230604715514303</v>
      </c>
      <c r="C951" s="11">
        <f t="shared" si="14"/>
        <v>1.3100908355943091E-2</v>
      </c>
    </row>
    <row r="952" spans="1:3" x14ac:dyDescent="0.4">
      <c r="A952" s="2">
        <v>41386</v>
      </c>
      <c r="B952">
        <v>85.822323347592004</v>
      </c>
      <c r="C952" s="11">
        <f t="shared" si="14"/>
        <v>5.9171863207770061E-3</v>
      </c>
    </row>
    <row r="953" spans="1:3" x14ac:dyDescent="0.4">
      <c r="A953" s="2">
        <v>41387</v>
      </c>
      <c r="B953">
        <v>86.985762287192998</v>
      </c>
      <c r="C953" s="11">
        <f t="shared" si="14"/>
        <v>1.1634389396009937E-2</v>
      </c>
    </row>
    <row r="954" spans="1:3" x14ac:dyDescent="0.4">
      <c r="A954" s="2">
        <v>41388</v>
      </c>
      <c r="B954">
        <v>87.871903182824497</v>
      </c>
      <c r="C954" s="11">
        <f t="shared" si="14"/>
        <v>8.8614089563149884E-3</v>
      </c>
    </row>
    <row r="955" spans="1:3" x14ac:dyDescent="0.4">
      <c r="A955" s="2">
        <v>41389</v>
      </c>
      <c r="B955">
        <v>89.502750360472206</v>
      </c>
      <c r="C955" s="11">
        <f t="shared" si="14"/>
        <v>1.6308471776477092E-2</v>
      </c>
    </row>
    <row r="956" spans="1:3" x14ac:dyDescent="0.4">
      <c r="A956" s="2">
        <v>41390</v>
      </c>
      <c r="B956">
        <v>89.071023933547096</v>
      </c>
      <c r="C956" s="11">
        <f t="shared" si="14"/>
        <v>-4.3172642692510975E-3</v>
      </c>
    </row>
    <row r="957" spans="1:3" x14ac:dyDescent="0.4">
      <c r="A957" s="2">
        <v>41393</v>
      </c>
      <c r="B957">
        <v>90.678824139403403</v>
      </c>
      <c r="C957" s="11">
        <f t="shared" si="14"/>
        <v>1.6078002058563072E-2</v>
      </c>
    </row>
    <row r="958" spans="1:3" x14ac:dyDescent="0.4">
      <c r="A958" s="2">
        <v>41394</v>
      </c>
      <c r="B958">
        <v>91.126416447837499</v>
      </c>
      <c r="C958" s="11">
        <f t="shared" si="14"/>
        <v>4.4759230843409627E-3</v>
      </c>
    </row>
    <row r="959" spans="1:3" x14ac:dyDescent="0.4">
      <c r="A959" s="2">
        <v>41395</v>
      </c>
      <c r="B959">
        <v>90.060352413104496</v>
      </c>
      <c r="C959" s="11">
        <f t="shared" si="14"/>
        <v>-1.066064034733003E-2</v>
      </c>
    </row>
    <row r="960" spans="1:3" x14ac:dyDescent="0.4">
      <c r="A960" s="2">
        <v>41396</v>
      </c>
      <c r="B960">
        <v>91.417059474785901</v>
      </c>
      <c r="C960" s="11">
        <f t="shared" si="14"/>
        <v>1.356707061681405E-2</v>
      </c>
    </row>
    <row r="961" spans="1:3" x14ac:dyDescent="0.4">
      <c r="A961" s="2">
        <v>41397</v>
      </c>
      <c r="B961">
        <v>94.171213554178095</v>
      </c>
      <c r="C961" s="11">
        <f t="shared" si="14"/>
        <v>2.7541540793921938E-2</v>
      </c>
    </row>
    <row r="962" spans="1:3" x14ac:dyDescent="0.4">
      <c r="A962" s="2">
        <v>41400</v>
      </c>
      <c r="B962">
        <v>94.089914893728903</v>
      </c>
      <c r="C962" s="11">
        <f t="shared" si="14"/>
        <v>-8.129866044919254E-4</v>
      </c>
    </row>
    <row r="963" spans="1:3" x14ac:dyDescent="0.4">
      <c r="A963" s="2">
        <v>41401</v>
      </c>
      <c r="B963">
        <v>96.140892329002497</v>
      </c>
      <c r="C963" s="11">
        <f t="shared" si="14"/>
        <v>2.0509774352735946E-2</v>
      </c>
    </row>
    <row r="964" spans="1:3" x14ac:dyDescent="0.4">
      <c r="A964" s="2">
        <v>41402</v>
      </c>
      <c r="B964">
        <v>96.616485668746904</v>
      </c>
      <c r="C964" s="11">
        <f t="shared" si="14"/>
        <v>4.7559333974440676E-3</v>
      </c>
    </row>
    <row r="965" spans="1:3" x14ac:dyDescent="0.4">
      <c r="A965" s="2">
        <v>41403</v>
      </c>
      <c r="B965">
        <v>95.866434266464594</v>
      </c>
      <c r="C965" s="11">
        <f t="shared" si="14"/>
        <v>-7.5005140228230974E-3</v>
      </c>
    </row>
    <row r="966" spans="1:3" x14ac:dyDescent="0.4">
      <c r="A966" s="2">
        <v>41404</v>
      </c>
      <c r="B966">
        <v>96.950789697514097</v>
      </c>
      <c r="C966" s="11">
        <f t="shared" ref="C966:C1029" si="15">(B966-B965)/100</f>
        <v>1.0843554310495022E-2</v>
      </c>
    </row>
    <row r="967" spans="1:3" x14ac:dyDescent="0.4">
      <c r="A967" s="2">
        <v>41407</v>
      </c>
      <c r="B967">
        <v>96.582501536711604</v>
      </c>
      <c r="C967" s="11">
        <f t="shared" si="15"/>
        <v>-3.6828816080249284E-3</v>
      </c>
    </row>
    <row r="968" spans="1:3" x14ac:dyDescent="0.4">
      <c r="A968" s="2">
        <v>41408</v>
      </c>
      <c r="B968">
        <v>99.062496513611407</v>
      </c>
      <c r="C968" s="11">
        <f t="shared" si="15"/>
        <v>2.4799949768998034E-2</v>
      </c>
    </row>
    <row r="969" spans="1:3" x14ac:dyDescent="0.4">
      <c r="A969" s="2">
        <v>41409</v>
      </c>
      <c r="B969">
        <v>99.895878857374598</v>
      </c>
      <c r="C969" s="11">
        <f t="shared" si="15"/>
        <v>8.333823437631907E-3</v>
      </c>
    </row>
    <row r="970" spans="1:3" x14ac:dyDescent="0.4">
      <c r="A970" s="2">
        <v>41410</v>
      </c>
      <c r="B970">
        <v>98.163794978796901</v>
      </c>
      <c r="C970" s="11">
        <f t="shared" si="15"/>
        <v>-1.7320838785776969E-2</v>
      </c>
    </row>
    <row r="971" spans="1:3" x14ac:dyDescent="0.4">
      <c r="A971" s="2">
        <v>41411</v>
      </c>
      <c r="B971">
        <v>100.650144729665</v>
      </c>
      <c r="C971" s="11">
        <f t="shared" si="15"/>
        <v>2.4863497508681009E-2</v>
      </c>
    </row>
    <row r="972" spans="1:3" x14ac:dyDescent="0.4">
      <c r="A972" s="2">
        <v>41414</v>
      </c>
      <c r="B972">
        <v>100.57917999797201</v>
      </c>
      <c r="C972" s="11">
        <f t="shared" si="15"/>
        <v>-7.0964731692996002E-4</v>
      </c>
    </row>
    <row r="973" spans="1:3" x14ac:dyDescent="0.4">
      <c r="A973" s="2">
        <v>41415</v>
      </c>
      <c r="B973">
        <v>101.531519865379</v>
      </c>
      <c r="C973" s="11">
        <f t="shared" si="15"/>
        <v>9.5233986740699099E-3</v>
      </c>
    </row>
    <row r="974" spans="1:3" x14ac:dyDescent="0.4">
      <c r="A974" s="2">
        <v>41416</v>
      </c>
      <c r="B974">
        <v>99.061404474866706</v>
      </c>
      <c r="C974" s="11">
        <f t="shared" si="15"/>
        <v>-2.4701153905122907E-2</v>
      </c>
    </row>
    <row r="975" spans="1:3" x14ac:dyDescent="0.4">
      <c r="A975" s="2">
        <v>41417</v>
      </c>
      <c r="B975">
        <v>98.031000071540603</v>
      </c>
      <c r="C975" s="11">
        <f t="shared" si="15"/>
        <v>-1.0304044033261022E-2</v>
      </c>
    </row>
    <row r="976" spans="1:3" x14ac:dyDescent="0.4">
      <c r="A976" s="2">
        <v>41418</v>
      </c>
      <c r="B976">
        <v>98.086453206619893</v>
      </c>
      <c r="C976" s="11">
        <f t="shared" si="15"/>
        <v>5.5453135079289954E-4</v>
      </c>
    </row>
    <row r="977" spans="1:3" x14ac:dyDescent="0.4">
      <c r="A977" s="2">
        <v>41421</v>
      </c>
      <c r="B977">
        <v>98.086453206619893</v>
      </c>
      <c r="C977" s="11">
        <f t="shared" si="15"/>
        <v>0</v>
      </c>
    </row>
    <row r="978" spans="1:3" x14ac:dyDescent="0.4">
      <c r="A978" s="2">
        <v>41422</v>
      </c>
      <c r="B978">
        <v>98.968159183807302</v>
      </c>
      <c r="C978" s="11">
        <f t="shared" si="15"/>
        <v>8.8170597718740858E-3</v>
      </c>
    </row>
    <row r="979" spans="1:3" x14ac:dyDescent="0.4">
      <c r="A979" s="2">
        <v>41423</v>
      </c>
      <c r="B979">
        <v>97.506779766500699</v>
      </c>
      <c r="C979" s="11">
        <f t="shared" si="15"/>
        <v>-1.4613794173066026E-2</v>
      </c>
    </row>
    <row r="980" spans="1:3" x14ac:dyDescent="0.4">
      <c r="A980" s="2">
        <v>41424</v>
      </c>
      <c r="B980">
        <v>97.4920163545641</v>
      </c>
      <c r="C980" s="11">
        <f t="shared" si="15"/>
        <v>-1.4763411936598913E-4</v>
      </c>
    </row>
    <row r="981" spans="1:3" x14ac:dyDescent="0.4">
      <c r="A981" s="2">
        <v>41425</v>
      </c>
      <c r="B981">
        <v>96.077684034165799</v>
      </c>
      <c r="C981" s="11">
        <f t="shared" si="15"/>
        <v>-1.4143323203983016E-2</v>
      </c>
    </row>
    <row r="982" spans="1:3" x14ac:dyDescent="0.4">
      <c r="A982" s="2">
        <v>41428</v>
      </c>
      <c r="B982">
        <v>97.034165061735806</v>
      </c>
      <c r="C982" s="11">
        <f t="shared" si="15"/>
        <v>9.5648102757000687E-3</v>
      </c>
    </row>
    <row r="983" spans="1:3" x14ac:dyDescent="0.4">
      <c r="A983" s="2">
        <v>41429</v>
      </c>
      <c r="B983">
        <v>96.208814126123499</v>
      </c>
      <c r="C983" s="11">
        <f t="shared" si="15"/>
        <v>-8.2535093561230607E-3</v>
      </c>
    </row>
    <row r="984" spans="1:3" x14ac:dyDescent="0.4">
      <c r="A984" s="2">
        <v>41430</v>
      </c>
      <c r="B984">
        <v>93.025863487744004</v>
      </c>
      <c r="C984" s="11">
        <f t="shared" si="15"/>
        <v>-3.1829506383794948E-2</v>
      </c>
    </row>
    <row r="985" spans="1:3" x14ac:dyDescent="0.4">
      <c r="A985" s="2">
        <v>41431</v>
      </c>
      <c r="B985">
        <v>95.040341320744602</v>
      </c>
      <c r="C985" s="11">
        <f t="shared" si="15"/>
        <v>2.0144778330005976E-2</v>
      </c>
    </row>
    <row r="986" spans="1:3" x14ac:dyDescent="0.4">
      <c r="A986" s="2">
        <v>41432</v>
      </c>
      <c r="B986">
        <v>97.619875881683498</v>
      </c>
      <c r="C986" s="11">
        <f t="shared" si="15"/>
        <v>2.579534560938896E-2</v>
      </c>
    </row>
    <row r="987" spans="1:3" x14ac:dyDescent="0.4">
      <c r="A987" s="2">
        <v>41435</v>
      </c>
      <c r="B987">
        <v>96.9161392979601</v>
      </c>
      <c r="C987" s="11">
        <f t="shared" si="15"/>
        <v>-7.0373658372339777E-3</v>
      </c>
    </row>
    <row r="988" spans="1:3" x14ac:dyDescent="0.4">
      <c r="A988" s="2">
        <v>41436</v>
      </c>
      <c r="B988">
        <v>95.462843118922905</v>
      </c>
      <c r="C988" s="11">
        <f t="shared" si="15"/>
        <v>-1.4532961790371956E-2</v>
      </c>
    </row>
    <row r="989" spans="1:3" x14ac:dyDescent="0.4">
      <c r="A989" s="2">
        <v>41437</v>
      </c>
      <c r="B989">
        <v>93.897936934020805</v>
      </c>
      <c r="C989" s="11">
        <f t="shared" si="15"/>
        <v>-1.5649061849020995E-2</v>
      </c>
    </row>
    <row r="990" spans="1:3" x14ac:dyDescent="0.4">
      <c r="A990" s="2">
        <v>41438</v>
      </c>
      <c r="B990">
        <v>97.1167374002776</v>
      </c>
      <c r="C990" s="11">
        <f t="shared" si="15"/>
        <v>3.2188004662567951E-2</v>
      </c>
    </row>
    <row r="991" spans="1:3" x14ac:dyDescent="0.4">
      <c r="A991" s="2">
        <v>41439</v>
      </c>
      <c r="B991">
        <v>96.249146547312606</v>
      </c>
      <c r="C991" s="11">
        <f t="shared" si="15"/>
        <v>-8.675908529649945E-3</v>
      </c>
    </row>
    <row r="992" spans="1:3" x14ac:dyDescent="0.4">
      <c r="A992" s="2">
        <v>41442</v>
      </c>
      <c r="B992">
        <v>97.073316798344806</v>
      </c>
      <c r="C992" s="11">
        <f t="shared" si="15"/>
        <v>8.241702510322E-3</v>
      </c>
    </row>
    <row r="993" spans="1:3" x14ac:dyDescent="0.4">
      <c r="A993" s="2">
        <v>41443</v>
      </c>
      <c r="B993">
        <v>99.088336998779397</v>
      </c>
      <c r="C993" s="11">
        <f t="shared" si="15"/>
        <v>2.0150202004345915E-2</v>
      </c>
    </row>
    <row r="994" spans="1:3" x14ac:dyDescent="0.4">
      <c r="A994" s="2">
        <v>41444</v>
      </c>
      <c r="B994">
        <v>96.439563339592397</v>
      </c>
      <c r="C994" s="11">
        <f t="shared" si="15"/>
        <v>-2.6487736591870002E-2</v>
      </c>
    </row>
    <row r="995" spans="1:3" x14ac:dyDescent="0.4">
      <c r="A995" s="2">
        <v>41445</v>
      </c>
      <c r="B995">
        <v>91.861093100608898</v>
      </c>
      <c r="C995" s="11">
        <f t="shared" si="15"/>
        <v>-4.5784702389834987E-2</v>
      </c>
    </row>
    <row r="996" spans="1:3" x14ac:dyDescent="0.4">
      <c r="A996" s="2">
        <v>41446</v>
      </c>
      <c r="B996">
        <v>91.724155156801601</v>
      </c>
      <c r="C996" s="11">
        <f t="shared" si="15"/>
        <v>-1.3693794380729685E-3</v>
      </c>
    </row>
    <row r="997" spans="1:3" x14ac:dyDescent="0.4">
      <c r="A997" s="2">
        <v>41449</v>
      </c>
      <c r="B997">
        <v>89.283620859314198</v>
      </c>
      <c r="C997" s="11">
        <f t="shared" si="15"/>
        <v>-2.4405342974874032E-2</v>
      </c>
    </row>
    <row r="998" spans="1:3" x14ac:dyDescent="0.4">
      <c r="A998" s="2">
        <v>41450</v>
      </c>
      <c r="B998">
        <v>91.472781396059702</v>
      </c>
      <c r="C998" s="11">
        <f t="shared" si="15"/>
        <v>2.1891605367455044E-2</v>
      </c>
    </row>
    <row r="999" spans="1:3" x14ac:dyDescent="0.4">
      <c r="A999" s="2">
        <v>41451</v>
      </c>
      <c r="B999">
        <v>93.0997411432174</v>
      </c>
      <c r="C999" s="11">
        <f t="shared" si="15"/>
        <v>1.6269597471576986E-2</v>
      </c>
    </row>
    <row r="1000" spans="1:3" x14ac:dyDescent="0.4">
      <c r="A1000" s="2">
        <v>41452</v>
      </c>
      <c r="B1000">
        <v>94.521052405511398</v>
      </c>
      <c r="C1000" s="11">
        <f t="shared" si="15"/>
        <v>1.4213112622939974E-2</v>
      </c>
    </row>
    <row r="1001" spans="1:3" x14ac:dyDescent="0.4">
      <c r="A1001" s="2">
        <v>41453</v>
      </c>
      <c r="B1001">
        <v>93.672521446993699</v>
      </c>
      <c r="C1001" s="11">
        <f t="shared" si="15"/>
        <v>-8.4853095851769918E-3</v>
      </c>
    </row>
    <row r="1002" spans="1:3" x14ac:dyDescent="0.4">
      <c r="A1002" s="2">
        <v>41456</v>
      </c>
      <c r="B1002">
        <v>94.876921648135607</v>
      </c>
      <c r="C1002" s="11">
        <f t="shared" si="15"/>
        <v>1.2044002011419081E-2</v>
      </c>
    </row>
    <row r="1003" spans="1:3" x14ac:dyDescent="0.4">
      <c r="A1003" s="2">
        <v>41457</v>
      </c>
      <c r="B1003">
        <v>94.309803668124502</v>
      </c>
      <c r="C1003" s="11">
        <f t="shared" si="15"/>
        <v>-5.6711798001110479E-3</v>
      </c>
    </row>
    <row r="1004" spans="1:3" x14ac:dyDescent="0.4">
      <c r="A1004" s="2">
        <v>41458</v>
      </c>
      <c r="B1004">
        <v>94.6098183895663</v>
      </c>
      <c r="C1004" s="11">
        <f t="shared" si="15"/>
        <v>3.0001472144179785E-3</v>
      </c>
    </row>
    <row r="1005" spans="1:3" x14ac:dyDescent="0.4">
      <c r="A1005" s="2">
        <v>41459</v>
      </c>
      <c r="B1005">
        <v>94.6098183895663</v>
      </c>
      <c r="C1005" s="11">
        <f t="shared" si="15"/>
        <v>0</v>
      </c>
    </row>
    <row r="1006" spans="1:3" x14ac:dyDescent="0.4">
      <c r="A1006" s="2">
        <v>41460</v>
      </c>
      <c r="B1006">
        <v>96.544388558098603</v>
      </c>
      <c r="C1006" s="11">
        <f t="shared" si="15"/>
        <v>1.9345701685323034E-2</v>
      </c>
    </row>
    <row r="1007" spans="1:3" x14ac:dyDescent="0.4">
      <c r="A1007" s="2">
        <v>41463</v>
      </c>
      <c r="B1007">
        <v>97.878444845655594</v>
      </c>
      <c r="C1007" s="11">
        <f t="shared" si="15"/>
        <v>1.3340562875569902E-2</v>
      </c>
    </row>
    <row r="1008" spans="1:3" x14ac:dyDescent="0.4">
      <c r="A1008" s="2">
        <v>41464</v>
      </c>
      <c r="B1008">
        <v>100.08013708518099</v>
      </c>
      <c r="C1008" s="11">
        <f t="shared" si="15"/>
        <v>2.2016922395254001E-2</v>
      </c>
    </row>
    <row r="1009" spans="1:3" x14ac:dyDescent="0.4">
      <c r="A1009" s="2">
        <v>41465</v>
      </c>
      <c r="B1009">
        <v>100.347421842759</v>
      </c>
      <c r="C1009" s="11">
        <f t="shared" si="15"/>
        <v>2.6728475757801106E-3</v>
      </c>
    </row>
    <row r="1010" spans="1:3" x14ac:dyDescent="0.4">
      <c r="A1010" s="2">
        <v>41466</v>
      </c>
      <c r="B1010">
        <v>102.524798431549</v>
      </c>
      <c r="C1010" s="11">
        <f t="shared" si="15"/>
        <v>2.1773765887899969E-2</v>
      </c>
    </row>
    <row r="1011" spans="1:3" x14ac:dyDescent="0.4">
      <c r="A1011" s="2">
        <v>41467</v>
      </c>
      <c r="B1011">
        <v>102.759925496005</v>
      </c>
      <c r="C1011" s="11">
        <f t="shared" si="15"/>
        <v>2.3512706445599461E-3</v>
      </c>
    </row>
    <row r="1012" spans="1:3" x14ac:dyDescent="0.4">
      <c r="A1012" s="2">
        <v>41470</v>
      </c>
      <c r="B1012">
        <v>103.249352096248</v>
      </c>
      <c r="C1012" s="11">
        <f t="shared" si="15"/>
        <v>4.8942660024300722E-3</v>
      </c>
    </row>
    <row r="1013" spans="1:3" x14ac:dyDescent="0.4">
      <c r="A1013" s="2">
        <v>41471</v>
      </c>
      <c r="B1013">
        <v>102.553233987192</v>
      </c>
      <c r="C1013" s="11">
        <f t="shared" si="15"/>
        <v>-6.9611810905600181E-3</v>
      </c>
    </row>
    <row r="1014" spans="1:3" x14ac:dyDescent="0.4">
      <c r="A1014" s="2">
        <v>41472</v>
      </c>
      <c r="B1014">
        <v>102.675364054979</v>
      </c>
      <c r="C1014" s="11">
        <f t="shared" si="15"/>
        <v>1.2213006778699763E-3</v>
      </c>
    </row>
    <row r="1015" spans="1:3" x14ac:dyDescent="0.4">
      <c r="A1015" s="2">
        <v>41473</v>
      </c>
      <c r="B1015">
        <v>104.049066625686</v>
      </c>
      <c r="C1015" s="11">
        <f t="shared" si="15"/>
        <v>1.3737025707069962E-2</v>
      </c>
    </row>
    <row r="1016" spans="1:3" x14ac:dyDescent="0.4">
      <c r="A1016" s="2">
        <v>41474</v>
      </c>
      <c r="B1016">
        <v>104.043488074183</v>
      </c>
      <c r="C1016" s="11">
        <f t="shared" si="15"/>
        <v>-5.5785515029924682E-5</v>
      </c>
    </row>
    <row r="1017" spans="1:3" x14ac:dyDescent="0.4">
      <c r="A1017" s="2">
        <v>41477</v>
      </c>
      <c r="B1017">
        <v>104.243877051528</v>
      </c>
      <c r="C1017" s="11">
        <f t="shared" si="15"/>
        <v>2.0038897734499985E-3</v>
      </c>
    </row>
    <row r="1018" spans="1:3" x14ac:dyDescent="0.4">
      <c r="A1018" s="2">
        <v>41478</v>
      </c>
      <c r="B1018">
        <v>103.635022995643</v>
      </c>
      <c r="C1018" s="11">
        <f t="shared" si="15"/>
        <v>-6.0885405588500417E-3</v>
      </c>
    </row>
    <row r="1019" spans="1:3" x14ac:dyDescent="0.4">
      <c r="A1019" s="2">
        <v>41479</v>
      </c>
      <c r="B1019">
        <v>102.758971053766</v>
      </c>
      <c r="C1019" s="11">
        <f t="shared" si="15"/>
        <v>-8.7605194187699454E-3</v>
      </c>
    </row>
    <row r="1020" spans="1:3" x14ac:dyDescent="0.4">
      <c r="A1020" s="2">
        <v>41480</v>
      </c>
      <c r="B1020">
        <v>102.736935742593</v>
      </c>
      <c r="C1020" s="11">
        <f t="shared" si="15"/>
        <v>-2.2035311172999172E-4</v>
      </c>
    </row>
    <row r="1021" spans="1:3" x14ac:dyDescent="0.4">
      <c r="A1021" s="2">
        <v>41481</v>
      </c>
      <c r="B1021">
        <v>103.013505343343</v>
      </c>
      <c r="C1021" s="11">
        <f t="shared" si="15"/>
        <v>2.7656960074999406E-3</v>
      </c>
    </row>
    <row r="1022" spans="1:3" x14ac:dyDescent="0.4">
      <c r="A1022" s="2">
        <v>41484</v>
      </c>
      <c r="B1022">
        <v>102.37482984922001</v>
      </c>
      <c r="C1022" s="11">
        <f t="shared" si="15"/>
        <v>-6.3867549412299244E-3</v>
      </c>
    </row>
    <row r="1023" spans="1:3" x14ac:dyDescent="0.4">
      <c r="A1023" s="2">
        <v>41485</v>
      </c>
      <c r="B1023">
        <v>103.265191824479</v>
      </c>
      <c r="C1023" s="11">
        <f t="shared" si="15"/>
        <v>8.9036197525899745E-3</v>
      </c>
    </row>
    <row r="1024" spans="1:3" x14ac:dyDescent="0.4">
      <c r="A1024" s="2">
        <v>41486</v>
      </c>
      <c r="B1024">
        <v>103.956441375011</v>
      </c>
      <c r="C1024" s="11">
        <f t="shared" si="15"/>
        <v>6.9124955053199242E-3</v>
      </c>
    </row>
    <row r="1025" spans="1:3" x14ac:dyDescent="0.4">
      <c r="A1025" s="2">
        <v>41487</v>
      </c>
      <c r="B1025">
        <v>107.751673557698</v>
      </c>
      <c r="C1025" s="11">
        <f t="shared" si="15"/>
        <v>3.7952321826870021E-2</v>
      </c>
    </row>
    <row r="1026" spans="1:3" x14ac:dyDescent="0.4">
      <c r="A1026" s="2">
        <v>41488</v>
      </c>
      <c r="B1026">
        <v>107.954649161083</v>
      </c>
      <c r="C1026" s="11">
        <f t="shared" si="15"/>
        <v>2.029756033849992E-3</v>
      </c>
    </row>
    <row r="1027" spans="1:3" x14ac:dyDescent="0.4">
      <c r="A1027" s="2">
        <v>41491</v>
      </c>
      <c r="B1027">
        <v>107.37312846656999</v>
      </c>
      <c r="C1027" s="11">
        <f t="shared" si="15"/>
        <v>-5.8152069451300296E-3</v>
      </c>
    </row>
    <row r="1028" spans="1:3" x14ac:dyDescent="0.4">
      <c r="A1028" s="2">
        <v>41492</v>
      </c>
      <c r="B1028">
        <v>105.82310978035299</v>
      </c>
      <c r="C1028" s="11">
        <f t="shared" si="15"/>
        <v>-1.5500186862170012E-2</v>
      </c>
    </row>
    <row r="1029" spans="1:3" x14ac:dyDescent="0.4">
      <c r="A1029" s="2">
        <v>41493</v>
      </c>
      <c r="B1029">
        <v>104.043186610901</v>
      </c>
      <c r="C1029" s="11">
        <f t="shared" si="15"/>
        <v>-1.7799231694519902E-2</v>
      </c>
    </row>
    <row r="1030" spans="1:3" x14ac:dyDescent="0.4">
      <c r="A1030" s="2">
        <v>41494</v>
      </c>
      <c r="B1030">
        <v>105.18572933849001</v>
      </c>
      <c r="C1030" s="11">
        <f t="shared" ref="C1030:C1093" si="16">(B1030-B1029)/100</f>
        <v>1.142542727589003E-2</v>
      </c>
    </row>
    <row r="1031" spans="1:3" x14ac:dyDescent="0.4">
      <c r="A1031" s="2">
        <v>41495</v>
      </c>
      <c r="B1031">
        <v>104.86900946006</v>
      </c>
      <c r="C1031" s="11">
        <f t="shared" si="16"/>
        <v>-3.1671987843000693E-3</v>
      </c>
    </row>
    <row r="1032" spans="1:3" x14ac:dyDescent="0.4">
      <c r="A1032" s="2">
        <v>41498</v>
      </c>
      <c r="B1032">
        <v>105.097948831803</v>
      </c>
      <c r="C1032" s="11">
        <f t="shared" si="16"/>
        <v>2.2893937174299594E-3</v>
      </c>
    </row>
    <row r="1033" spans="1:3" x14ac:dyDescent="0.4">
      <c r="A1033" s="2">
        <v>41499</v>
      </c>
      <c r="B1033">
        <v>105.79967724621299</v>
      </c>
      <c r="C1033" s="11">
        <f t="shared" si="16"/>
        <v>7.0172841440999893E-3</v>
      </c>
    </row>
    <row r="1034" spans="1:3" x14ac:dyDescent="0.4">
      <c r="A1034" s="2">
        <v>41500</v>
      </c>
      <c r="B1034">
        <v>103.67483129392301</v>
      </c>
      <c r="C1034" s="11">
        <f t="shared" si="16"/>
        <v>-2.1248459522899877E-2</v>
      </c>
    </row>
    <row r="1035" spans="1:3" x14ac:dyDescent="0.4">
      <c r="A1035" s="2">
        <v>41501</v>
      </c>
      <c r="B1035">
        <v>101.07846669159601</v>
      </c>
      <c r="C1035" s="11">
        <f t="shared" si="16"/>
        <v>-2.596364602327E-2</v>
      </c>
    </row>
    <row r="1036" spans="1:3" x14ac:dyDescent="0.4">
      <c r="A1036" s="2">
        <v>41502</v>
      </c>
      <c r="B1036">
        <v>100.554689046169</v>
      </c>
      <c r="C1036" s="11">
        <f t="shared" si="16"/>
        <v>-5.2377764542700335E-3</v>
      </c>
    </row>
    <row r="1037" spans="1:3" x14ac:dyDescent="0.4">
      <c r="A1037" s="2">
        <v>41505</v>
      </c>
      <c r="B1037">
        <v>99.486426827499201</v>
      </c>
      <c r="C1037" s="11">
        <f t="shared" si="16"/>
        <v>-1.0682622186698012E-2</v>
      </c>
    </row>
    <row r="1038" spans="1:3" x14ac:dyDescent="0.4">
      <c r="A1038" s="2">
        <v>41506</v>
      </c>
      <c r="B1038">
        <v>100.903303667356</v>
      </c>
      <c r="C1038" s="11">
        <f t="shared" si="16"/>
        <v>1.4168768398567977E-2</v>
      </c>
    </row>
    <row r="1039" spans="1:3" x14ac:dyDescent="0.4">
      <c r="A1039" s="2">
        <v>41507</v>
      </c>
      <c r="B1039">
        <v>99.201292819857898</v>
      </c>
      <c r="C1039" s="11">
        <f t="shared" si="16"/>
        <v>-1.7020108474981015E-2</v>
      </c>
    </row>
    <row r="1040" spans="1:3" x14ac:dyDescent="0.4">
      <c r="A1040" s="2">
        <v>41508</v>
      </c>
      <c r="B1040">
        <v>101.38073574153999</v>
      </c>
      <c r="C1040" s="11">
        <f t="shared" si="16"/>
        <v>2.1794429216820958E-2</v>
      </c>
    </row>
    <row r="1041" spans="1:3" x14ac:dyDescent="0.4">
      <c r="A1041" s="2">
        <v>41509</v>
      </c>
      <c r="B1041">
        <v>101.72459530746499</v>
      </c>
      <c r="C1041" s="11">
        <f t="shared" si="16"/>
        <v>3.4385956592500122E-3</v>
      </c>
    </row>
    <row r="1042" spans="1:3" x14ac:dyDescent="0.4">
      <c r="A1042" s="2">
        <v>41512</v>
      </c>
      <c r="B1042">
        <v>100.812157842647</v>
      </c>
      <c r="C1042" s="11">
        <f t="shared" si="16"/>
        <v>-9.1243746481799795E-3</v>
      </c>
    </row>
    <row r="1043" spans="1:3" x14ac:dyDescent="0.4">
      <c r="A1043" s="2">
        <v>41513</v>
      </c>
      <c r="B1043">
        <v>97.143346047044702</v>
      </c>
      <c r="C1043" s="11">
        <f t="shared" si="16"/>
        <v>-3.6688117956022948E-2</v>
      </c>
    </row>
    <row r="1044" spans="1:3" x14ac:dyDescent="0.4">
      <c r="A1044" s="2">
        <v>41514</v>
      </c>
      <c r="B1044">
        <v>97.6226064442086</v>
      </c>
      <c r="C1044" s="11">
        <f t="shared" si="16"/>
        <v>4.7926039716389823E-3</v>
      </c>
    </row>
    <row r="1045" spans="1:3" x14ac:dyDescent="0.4">
      <c r="A1045" s="2">
        <v>41515</v>
      </c>
      <c r="B1045">
        <v>98.105071352924</v>
      </c>
      <c r="C1045" s="11">
        <f t="shared" si="16"/>
        <v>4.8246490871540005E-3</v>
      </c>
    </row>
    <row r="1046" spans="1:3" x14ac:dyDescent="0.4">
      <c r="A1046" s="2">
        <v>41516</v>
      </c>
      <c r="B1046">
        <v>97.319761605515694</v>
      </c>
      <c r="C1046" s="11">
        <f t="shared" si="16"/>
        <v>-7.8530974740830574E-3</v>
      </c>
    </row>
    <row r="1047" spans="1:3" x14ac:dyDescent="0.4">
      <c r="A1047" s="2">
        <v>41519</v>
      </c>
      <c r="B1047">
        <v>97.319761605515694</v>
      </c>
      <c r="C1047" s="11">
        <f t="shared" si="16"/>
        <v>0</v>
      </c>
    </row>
    <row r="1048" spans="1:3" x14ac:dyDescent="0.4">
      <c r="A1048" s="2">
        <v>41520</v>
      </c>
      <c r="B1048">
        <v>98.851563166569704</v>
      </c>
      <c r="C1048" s="11">
        <f t="shared" si="16"/>
        <v>1.5318015610540102E-2</v>
      </c>
    </row>
    <row r="1049" spans="1:3" x14ac:dyDescent="0.4">
      <c r="A1049" s="2">
        <v>41521</v>
      </c>
      <c r="B1049">
        <v>100.584753313731</v>
      </c>
      <c r="C1049" s="11">
        <f t="shared" si="16"/>
        <v>1.733190147161295E-2</v>
      </c>
    </row>
    <row r="1050" spans="1:3" x14ac:dyDescent="0.4">
      <c r="A1050" s="2">
        <v>41522</v>
      </c>
      <c r="B1050">
        <v>101.026247744665</v>
      </c>
      <c r="C1050" s="11">
        <f t="shared" si="16"/>
        <v>4.4149443093400012E-3</v>
      </c>
    </row>
    <row r="1051" spans="1:3" x14ac:dyDescent="0.4">
      <c r="A1051" s="2">
        <v>41523</v>
      </c>
      <c r="B1051">
        <v>100.368096138498</v>
      </c>
      <c r="C1051" s="11">
        <f t="shared" si="16"/>
        <v>-6.581516061669959E-3</v>
      </c>
    </row>
    <row r="1052" spans="1:3" x14ac:dyDescent="0.4">
      <c r="A1052" s="2">
        <v>41526</v>
      </c>
      <c r="B1052">
        <v>102.27344683650399</v>
      </c>
      <c r="C1052" s="11">
        <f t="shared" si="16"/>
        <v>1.9053506980059892E-2</v>
      </c>
    </row>
    <row r="1053" spans="1:3" x14ac:dyDescent="0.4">
      <c r="A1053" s="2">
        <v>41527</v>
      </c>
      <c r="B1053">
        <v>103.80692665492499</v>
      </c>
      <c r="C1053" s="11">
        <f t="shared" si="16"/>
        <v>1.5334798184210002E-2</v>
      </c>
    </row>
    <row r="1054" spans="1:3" x14ac:dyDescent="0.4">
      <c r="A1054" s="2">
        <v>41528</v>
      </c>
      <c r="B1054">
        <v>105.06170203840701</v>
      </c>
      <c r="C1054" s="11">
        <f t="shared" si="16"/>
        <v>1.2547753834820128E-2</v>
      </c>
    </row>
    <row r="1055" spans="1:3" x14ac:dyDescent="0.4">
      <c r="A1055" s="2">
        <v>41529</v>
      </c>
      <c r="B1055">
        <v>104.356818304157</v>
      </c>
      <c r="C1055" s="11">
        <f t="shared" si="16"/>
        <v>-7.0488373425000358E-3</v>
      </c>
    </row>
    <row r="1056" spans="1:3" x14ac:dyDescent="0.4">
      <c r="A1056" s="2">
        <v>41530</v>
      </c>
      <c r="B1056">
        <v>105.15279470988</v>
      </c>
      <c r="C1056" s="11">
        <f t="shared" si="16"/>
        <v>7.9597640572299615E-3</v>
      </c>
    </row>
    <row r="1057" spans="1:3" x14ac:dyDescent="0.4">
      <c r="A1057" s="2">
        <v>41533</v>
      </c>
      <c r="B1057">
        <v>106.980406631477</v>
      </c>
      <c r="C1057" s="11">
        <f t="shared" si="16"/>
        <v>1.8276119215969971E-2</v>
      </c>
    </row>
    <row r="1058" spans="1:3" x14ac:dyDescent="0.4">
      <c r="A1058" s="2">
        <v>41534</v>
      </c>
      <c r="B1058">
        <v>107.403550502154</v>
      </c>
      <c r="C1058" s="11">
        <f t="shared" si="16"/>
        <v>4.2314387067700918E-3</v>
      </c>
    </row>
    <row r="1059" spans="1:3" x14ac:dyDescent="0.4">
      <c r="A1059" s="2">
        <v>41535</v>
      </c>
      <c r="B1059">
        <v>110.05460904825701</v>
      </c>
      <c r="C1059" s="11">
        <f t="shared" si="16"/>
        <v>2.6510585461030019E-2</v>
      </c>
    </row>
    <row r="1060" spans="1:3" x14ac:dyDescent="0.4">
      <c r="A1060" s="2">
        <v>41536</v>
      </c>
      <c r="B1060">
        <v>109.677438940786</v>
      </c>
      <c r="C1060" s="11">
        <f t="shared" si="16"/>
        <v>-3.7717010747100235E-3</v>
      </c>
    </row>
    <row r="1061" spans="1:3" x14ac:dyDescent="0.4">
      <c r="A1061" s="2">
        <v>41537</v>
      </c>
      <c r="B1061">
        <v>107.582077969113</v>
      </c>
      <c r="C1061" s="11">
        <f t="shared" si="16"/>
        <v>-2.0953609716730028E-2</v>
      </c>
    </row>
    <row r="1062" spans="1:3" x14ac:dyDescent="0.4">
      <c r="A1062" s="2">
        <v>41540</v>
      </c>
      <c r="B1062">
        <v>107.029833146172</v>
      </c>
      <c r="C1062" s="11">
        <f t="shared" si="16"/>
        <v>-5.5224482294100596E-3</v>
      </c>
    </row>
    <row r="1063" spans="1:3" x14ac:dyDescent="0.4">
      <c r="A1063" s="2">
        <v>41541</v>
      </c>
      <c r="B1063">
        <v>106.712900803156</v>
      </c>
      <c r="C1063" s="11">
        <f t="shared" si="16"/>
        <v>-3.1693234301599206E-3</v>
      </c>
    </row>
    <row r="1064" spans="1:3" x14ac:dyDescent="0.4">
      <c r="A1064" s="2">
        <v>41542</v>
      </c>
      <c r="B1064">
        <v>106.065793454511</v>
      </c>
      <c r="C1064" s="11">
        <f t="shared" si="16"/>
        <v>-6.4710734864500807E-3</v>
      </c>
    </row>
    <row r="1065" spans="1:3" x14ac:dyDescent="0.4">
      <c r="A1065" s="2">
        <v>41543</v>
      </c>
      <c r="B1065">
        <v>107.203364496574</v>
      </c>
      <c r="C1065" s="11">
        <f t="shared" si="16"/>
        <v>1.1375710420630014E-2</v>
      </c>
    </row>
    <row r="1066" spans="1:3" x14ac:dyDescent="0.4">
      <c r="A1066" s="2">
        <v>41544</v>
      </c>
      <c r="B1066">
        <v>106.323604041721</v>
      </c>
      <c r="C1066" s="11">
        <f t="shared" si="16"/>
        <v>-8.7976045485299893E-3</v>
      </c>
    </row>
    <row r="1067" spans="1:3" x14ac:dyDescent="0.4">
      <c r="A1067" s="2">
        <v>41547</v>
      </c>
      <c r="B1067">
        <v>105.35490357838999</v>
      </c>
      <c r="C1067" s="11">
        <f t="shared" si="16"/>
        <v>-9.6870046333100389E-3</v>
      </c>
    </row>
    <row r="1068" spans="1:3" x14ac:dyDescent="0.4">
      <c r="A1068" s="2">
        <v>41548</v>
      </c>
      <c r="B1068">
        <v>106.837317294448</v>
      </c>
      <c r="C1068" s="11">
        <f t="shared" si="16"/>
        <v>1.482413716058005E-2</v>
      </c>
    </row>
    <row r="1069" spans="1:3" x14ac:dyDescent="0.4">
      <c r="A1069" s="2">
        <v>41549</v>
      </c>
      <c r="B1069">
        <v>106.508627108786</v>
      </c>
      <c r="C1069" s="11">
        <f t="shared" si="16"/>
        <v>-3.2869018566199768E-3</v>
      </c>
    </row>
    <row r="1070" spans="1:3" x14ac:dyDescent="0.4">
      <c r="A1070" s="2">
        <v>41550</v>
      </c>
      <c r="B1070">
        <v>104.69427703176299</v>
      </c>
      <c r="C1070" s="11">
        <f t="shared" si="16"/>
        <v>-1.8143500770230078E-2</v>
      </c>
    </row>
    <row r="1071" spans="1:3" x14ac:dyDescent="0.4">
      <c r="A1071" s="2">
        <v>41551</v>
      </c>
      <c r="B1071">
        <v>106.134531634366</v>
      </c>
      <c r="C1071" s="11">
        <f t="shared" si="16"/>
        <v>1.4402546026030052E-2</v>
      </c>
    </row>
    <row r="1072" spans="1:3" x14ac:dyDescent="0.4">
      <c r="A1072" s="2">
        <v>41554</v>
      </c>
      <c r="B1072">
        <v>103.606959276049</v>
      </c>
      <c r="C1072" s="11">
        <f t="shared" si="16"/>
        <v>-2.5275723583170019E-2</v>
      </c>
    </row>
    <row r="1073" spans="1:3" x14ac:dyDescent="0.4">
      <c r="A1073" s="2">
        <v>41555</v>
      </c>
      <c r="B1073">
        <v>101.625657473587</v>
      </c>
      <c r="C1073" s="11">
        <f t="shared" si="16"/>
        <v>-1.9813018024619992E-2</v>
      </c>
    </row>
    <row r="1074" spans="1:3" x14ac:dyDescent="0.4">
      <c r="A1074" s="2">
        <v>41556</v>
      </c>
      <c r="B1074">
        <v>101.131843042592</v>
      </c>
      <c r="C1074" s="11">
        <f t="shared" si="16"/>
        <v>-4.938144309950019E-3</v>
      </c>
    </row>
    <row r="1075" spans="1:3" x14ac:dyDescent="0.4">
      <c r="A1075" s="2">
        <v>41557</v>
      </c>
      <c r="B1075">
        <v>105.021522000762</v>
      </c>
      <c r="C1075" s="11">
        <f t="shared" si="16"/>
        <v>3.8896789581700092E-2</v>
      </c>
    </row>
    <row r="1076" spans="1:3" x14ac:dyDescent="0.4">
      <c r="A1076" s="2">
        <v>41558</v>
      </c>
      <c r="B1076">
        <v>105.789808958412</v>
      </c>
      <c r="C1076" s="11">
        <f t="shared" si="16"/>
        <v>7.6828695764999113E-3</v>
      </c>
    </row>
    <row r="1077" spans="1:3" x14ac:dyDescent="0.4">
      <c r="A1077" s="2">
        <v>41561</v>
      </c>
      <c r="B1077">
        <v>106.776380704743</v>
      </c>
      <c r="C1077" s="11">
        <f t="shared" si="16"/>
        <v>9.8657174633100912E-3</v>
      </c>
    </row>
    <row r="1078" spans="1:3" x14ac:dyDescent="0.4">
      <c r="A1078" s="2">
        <v>41562</v>
      </c>
      <c r="B1078">
        <v>104.884357677086</v>
      </c>
      <c r="C1078" s="11">
        <f t="shared" si="16"/>
        <v>-1.8920230276570037E-2</v>
      </c>
    </row>
    <row r="1079" spans="1:3" x14ac:dyDescent="0.4">
      <c r="A1079" s="2">
        <v>41563</v>
      </c>
      <c r="B1079">
        <v>106.96412770914699</v>
      </c>
      <c r="C1079" s="11">
        <f t="shared" si="16"/>
        <v>2.0797700320609919E-2</v>
      </c>
    </row>
    <row r="1080" spans="1:3" x14ac:dyDescent="0.4">
      <c r="A1080" s="2">
        <v>41564</v>
      </c>
      <c r="B1080">
        <v>107.682074519775</v>
      </c>
      <c r="C1080" s="11">
        <f t="shared" si="16"/>
        <v>7.1794681062800694E-3</v>
      </c>
    </row>
    <row r="1081" spans="1:3" x14ac:dyDescent="0.4">
      <c r="A1081" s="2">
        <v>41565</v>
      </c>
      <c r="B1081">
        <v>109.398226180818</v>
      </c>
      <c r="C1081" s="11">
        <f t="shared" si="16"/>
        <v>1.716151661043E-2</v>
      </c>
    </row>
    <row r="1082" spans="1:3" x14ac:dyDescent="0.4">
      <c r="A1082" s="2">
        <v>41568</v>
      </c>
      <c r="B1082">
        <v>109.74427299472001</v>
      </c>
      <c r="C1082" s="11">
        <f t="shared" si="16"/>
        <v>3.4604681390200654E-3</v>
      </c>
    </row>
    <row r="1083" spans="1:3" x14ac:dyDescent="0.4">
      <c r="A1083" s="2">
        <v>41569</v>
      </c>
      <c r="B1083">
        <v>111.764319267297</v>
      </c>
      <c r="C1083" s="11">
        <f t="shared" si="16"/>
        <v>2.0200462725769908E-2</v>
      </c>
    </row>
    <row r="1084" spans="1:3" x14ac:dyDescent="0.4">
      <c r="A1084" s="2">
        <v>41570</v>
      </c>
      <c r="B1084">
        <v>110.67661621984</v>
      </c>
      <c r="C1084" s="11">
        <f t="shared" si="16"/>
        <v>-1.0877030474569978E-2</v>
      </c>
    </row>
    <row r="1085" spans="1:3" x14ac:dyDescent="0.4">
      <c r="A1085" s="2">
        <v>41571</v>
      </c>
      <c r="B1085">
        <v>111.887159260519</v>
      </c>
      <c r="C1085" s="11">
        <f t="shared" si="16"/>
        <v>1.2105430406789993E-2</v>
      </c>
    </row>
    <row r="1086" spans="1:3" x14ac:dyDescent="0.4">
      <c r="A1086" s="2">
        <v>41572</v>
      </c>
      <c r="B1086">
        <v>112.13297566315001</v>
      </c>
      <c r="C1086" s="11">
        <f t="shared" si="16"/>
        <v>2.4581640263100723E-3</v>
      </c>
    </row>
    <row r="1087" spans="1:3" x14ac:dyDescent="0.4">
      <c r="A1087" s="2">
        <v>41575</v>
      </c>
      <c r="B1087">
        <v>112.210653618929</v>
      </c>
      <c r="C1087" s="11">
        <f t="shared" si="16"/>
        <v>7.7677955778995052E-4</v>
      </c>
    </row>
    <row r="1088" spans="1:3" x14ac:dyDescent="0.4">
      <c r="A1088" s="2">
        <v>41576</v>
      </c>
      <c r="B1088">
        <v>113.044060843308</v>
      </c>
      <c r="C1088" s="11">
        <f t="shared" si="16"/>
        <v>8.3340722437900191E-3</v>
      </c>
    </row>
    <row r="1089" spans="1:3" x14ac:dyDescent="0.4">
      <c r="A1089" s="2">
        <v>41577</v>
      </c>
      <c r="B1089">
        <v>110.707227435951</v>
      </c>
      <c r="C1089" s="11">
        <f t="shared" si="16"/>
        <v>-2.3368334073570054E-2</v>
      </c>
    </row>
    <row r="1090" spans="1:3" x14ac:dyDescent="0.4">
      <c r="A1090" s="2">
        <v>41578</v>
      </c>
      <c r="B1090">
        <v>110.815930972301</v>
      </c>
      <c r="C1090" s="11">
        <f t="shared" si="16"/>
        <v>1.0870353635000641E-3</v>
      </c>
    </row>
    <row r="1091" spans="1:3" x14ac:dyDescent="0.4">
      <c r="A1091" s="2">
        <v>41579</v>
      </c>
      <c r="B1091">
        <v>111.846993348457</v>
      </c>
      <c r="C1091" s="11">
        <f t="shared" si="16"/>
        <v>1.0310623761560009E-2</v>
      </c>
    </row>
    <row r="1092" spans="1:3" x14ac:dyDescent="0.4">
      <c r="A1092" s="2">
        <v>41582</v>
      </c>
      <c r="B1092">
        <v>112.377527988899</v>
      </c>
      <c r="C1092" s="11">
        <f t="shared" si="16"/>
        <v>5.305346404419993E-3</v>
      </c>
    </row>
    <row r="1093" spans="1:3" x14ac:dyDescent="0.4">
      <c r="A1093" s="2">
        <v>41583</v>
      </c>
      <c r="B1093">
        <v>112.33156753486401</v>
      </c>
      <c r="C1093" s="11">
        <f t="shared" si="16"/>
        <v>-4.5960454034997154E-4</v>
      </c>
    </row>
    <row r="1094" spans="1:3" x14ac:dyDescent="0.4">
      <c r="A1094" s="2">
        <v>41584</v>
      </c>
      <c r="B1094">
        <v>113.821739773007</v>
      </c>
      <c r="C1094" s="11">
        <f t="shared" ref="C1094:C1157" si="17">(B1094-B1093)/100</f>
        <v>1.4901722381429892E-2</v>
      </c>
    </row>
    <row r="1095" spans="1:3" x14ac:dyDescent="0.4">
      <c r="A1095" s="2">
        <v>41585</v>
      </c>
      <c r="B1095">
        <v>110.409881492295</v>
      </c>
      <c r="C1095" s="11">
        <f t="shared" si="17"/>
        <v>-3.4118582807119963E-2</v>
      </c>
    </row>
    <row r="1096" spans="1:3" x14ac:dyDescent="0.4">
      <c r="A1096" s="2">
        <v>41586</v>
      </c>
      <c r="B1096">
        <v>112.848695201716</v>
      </c>
      <c r="C1096" s="11">
        <f t="shared" si="17"/>
        <v>2.4388137094209981E-2</v>
      </c>
    </row>
    <row r="1097" spans="1:3" x14ac:dyDescent="0.4">
      <c r="A1097" s="2">
        <v>41589</v>
      </c>
      <c r="B1097">
        <v>113.510272760522</v>
      </c>
      <c r="C1097" s="11">
        <f t="shared" si="17"/>
        <v>6.6157755880600182E-3</v>
      </c>
    </row>
    <row r="1098" spans="1:3" x14ac:dyDescent="0.4">
      <c r="A1098" s="2">
        <v>41590</v>
      </c>
      <c r="B1098">
        <v>113.057116524459</v>
      </c>
      <c r="C1098" s="11">
        <f t="shared" si="17"/>
        <v>-4.531562360629948E-3</v>
      </c>
    </row>
    <row r="1099" spans="1:3" x14ac:dyDescent="0.4">
      <c r="A1099" s="2">
        <v>41591</v>
      </c>
      <c r="B1099">
        <v>115.991227206506</v>
      </c>
      <c r="C1099" s="11">
        <f t="shared" si="17"/>
        <v>2.9341106820469916E-2</v>
      </c>
    </row>
    <row r="1100" spans="1:3" x14ac:dyDescent="0.4">
      <c r="A1100" s="2">
        <v>41592</v>
      </c>
      <c r="B1100">
        <v>117.12426513594799</v>
      </c>
      <c r="C1100" s="11">
        <f t="shared" si="17"/>
        <v>1.1330379294419969E-2</v>
      </c>
    </row>
    <row r="1101" spans="1:3" x14ac:dyDescent="0.4">
      <c r="A1101" s="2">
        <v>41593</v>
      </c>
      <c r="B1101">
        <v>117.105300767023</v>
      </c>
      <c r="C1101" s="11">
        <f t="shared" si="17"/>
        <v>-1.8964368924997643E-4</v>
      </c>
    </row>
    <row r="1102" spans="1:3" x14ac:dyDescent="0.4">
      <c r="A1102" s="2">
        <v>41596</v>
      </c>
      <c r="B1102">
        <v>115.362487297269</v>
      </c>
      <c r="C1102" s="11">
        <f t="shared" si="17"/>
        <v>-1.7428134697539975E-2</v>
      </c>
    </row>
    <row r="1103" spans="1:3" x14ac:dyDescent="0.4">
      <c r="A1103" s="2">
        <v>41597</v>
      </c>
      <c r="B1103">
        <v>114.59533433701699</v>
      </c>
      <c r="C1103" s="11">
        <f t="shared" si="17"/>
        <v>-7.6715296025200528E-3</v>
      </c>
    </row>
    <row r="1104" spans="1:3" x14ac:dyDescent="0.4">
      <c r="A1104" s="2">
        <v>41598</v>
      </c>
      <c r="B1104">
        <v>114.182110602332</v>
      </c>
      <c r="C1104" s="11">
        <f t="shared" si="17"/>
        <v>-4.1322373468499051E-3</v>
      </c>
    </row>
    <row r="1105" spans="1:3" x14ac:dyDescent="0.4">
      <c r="A1105" s="2">
        <v>41599</v>
      </c>
      <c r="B1105">
        <v>115.66228025670701</v>
      </c>
      <c r="C1105" s="11">
        <f t="shared" si="17"/>
        <v>1.4801696543750041E-2</v>
      </c>
    </row>
    <row r="1106" spans="1:3" x14ac:dyDescent="0.4">
      <c r="A1106" s="2">
        <v>41600</v>
      </c>
      <c r="B1106">
        <v>116.27112396301</v>
      </c>
      <c r="C1106" s="11">
        <f t="shared" si="17"/>
        <v>6.0884370630299141E-3</v>
      </c>
    </row>
    <row r="1107" spans="1:3" x14ac:dyDescent="0.4">
      <c r="A1107" s="2">
        <v>41603</v>
      </c>
      <c r="B1107">
        <v>116.07355477352201</v>
      </c>
      <c r="C1107" s="11">
        <f t="shared" si="17"/>
        <v>-1.9756918948799296E-3</v>
      </c>
    </row>
    <row r="1108" spans="1:3" x14ac:dyDescent="0.4">
      <c r="A1108" s="2">
        <v>41604</v>
      </c>
      <c r="B1108">
        <v>117.006317144853</v>
      </c>
      <c r="C1108" s="11">
        <f t="shared" si="17"/>
        <v>9.3276237133099477E-3</v>
      </c>
    </row>
    <row r="1109" spans="1:3" x14ac:dyDescent="0.4">
      <c r="A1109" s="2">
        <v>41605</v>
      </c>
      <c r="B1109">
        <v>116.97978545223501</v>
      </c>
      <c r="C1109" s="11">
        <f t="shared" si="17"/>
        <v>-2.6531692617993486E-4</v>
      </c>
    </row>
    <row r="1110" spans="1:3" x14ac:dyDescent="0.4">
      <c r="A1110" s="2">
        <v>41606</v>
      </c>
      <c r="B1110">
        <v>116.97978545223501</v>
      </c>
      <c r="C1110" s="11">
        <f t="shared" si="17"/>
        <v>0</v>
      </c>
    </row>
    <row r="1111" spans="1:3" x14ac:dyDescent="0.4">
      <c r="A1111" s="2">
        <v>41607</v>
      </c>
      <c r="B1111">
        <v>116.758038332335</v>
      </c>
      <c r="C1111" s="11">
        <f t="shared" si="17"/>
        <v>-2.2174711990000161E-3</v>
      </c>
    </row>
    <row r="1112" spans="1:3" x14ac:dyDescent="0.4">
      <c r="A1112" s="2">
        <v>41610</v>
      </c>
      <c r="B1112">
        <v>115.877250214779</v>
      </c>
      <c r="C1112" s="11">
        <f t="shared" si="17"/>
        <v>-8.8078811755600839E-3</v>
      </c>
    </row>
    <row r="1113" spans="1:3" x14ac:dyDescent="0.4">
      <c r="A1113" s="2">
        <v>41611</v>
      </c>
      <c r="B1113">
        <v>114.876215433127</v>
      </c>
      <c r="C1113" s="11">
        <f t="shared" si="17"/>
        <v>-1.0010347816519953E-2</v>
      </c>
    </row>
    <row r="1114" spans="1:3" x14ac:dyDescent="0.4">
      <c r="A1114" s="2">
        <v>41612</v>
      </c>
      <c r="B1114">
        <v>113.71422503492199</v>
      </c>
      <c r="C1114" s="11">
        <f t="shared" si="17"/>
        <v>-1.1619903982050062E-2</v>
      </c>
    </row>
    <row r="1115" spans="1:3" x14ac:dyDescent="0.4">
      <c r="A1115" s="2">
        <v>41613</v>
      </c>
      <c r="B1115">
        <v>113.048746756998</v>
      </c>
      <c r="C1115" s="11">
        <f t="shared" si="17"/>
        <v>-6.6547827792399518E-3</v>
      </c>
    </row>
    <row r="1116" spans="1:3" x14ac:dyDescent="0.4">
      <c r="A1116" s="2">
        <v>41614</v>
      </c>
      <c r="B1116">
        <v>115.522487230501</v>
      </c>
      <c r="C1116" s="11">
        <f t="shared" si="17"/>
        <v>2.4737404735029996E-2</v>
      </c>
    </row>
    <row r="1117" spans="1:3" x14ac:dyDescent="0.4">
      <c r="A1117" s="2">
        <v>41617</v>
      </c>
      <c r="B1117">
        <v>115.308409633902</v>
      </c>
      <c r="C1117" s="11">
        <f t="shared" si="17"/>
        <v>-2.1407759659899739E-3</v>
      </c>
    </row>
    <row r="1118" spans="1:3" x14ac:dyDescent="0.4">
      <c r="A1118" s="2">
        <v>41618</v>
      </c>
      <c r="B1118">
        <v>114.873871352675</v>
      </c>
      <c r="C1118" s="11">
        <f t="shared" si="17"/>
        <v>-4.3453828122700603E-3</v>
      </c>
    </row>
    <row r="1119" spans="1:3" x14ac:dyDescent="0.4">
      <c r="A1119" s="2">
        <v>41619</v>
      </c>
      <c r="B1119">
        <v>113.361038799768</v>
      </c>
      <c r="C1119" s="11">
        <f t="shared" si="17"/>
        <v>-1.5128325529069998E-2</v>
      </c>
    </row>
    <row r="1120" spans="1:3" x14ac:dyDescent="0.4">
      <c r="A1120" s="2">
        <v>41620</v>
      </c>
      <c r="B1120">
        <v>113.29647231115401</v>
      </c>
      <c r="C1120" s="11">
        <f t="shared" si="17"/>
        <v>-6.4566488613991167E-4</v>
      </c>
    </row>
    <row r="1121" spans="1:3" x14ac:dyDescent="0.4">
      <c r="A1121" s="2">
        <v>41621</v>
      </c>
      <c r="B1121">
        <v>113.272770883606</v>
      </c>
      <c r="C1121" s="11">
        <f t="shared" si="17"/>
        <v>-2.3701427548004971E-4</v>
      </c>
    </row>
    <row r="1122" spans="1:3" x14ac:dyDescent="0.4">
      <c r="A1122" s="2">
        <v>41624</v>
      </c>
      <c r="B1122">
        <v>115.07166557069201</v>
      </c>
      <c r="C1122" s="11">
        <f t="shared" si="17"/>
        <v>1.7988946870860046E-2</v>
      </c>
    </row>
    <row r="1123" spans="1:3" x14ac:dyDescent="0.4">
      <c r="A1123" s="2">
        <v>41625</v>
      </c>
      <c r="B1123">
        <v>113.73170503896699</v>
      </c>
      <c r="C1123" s="11">
        <f t="shared" si="17"/>
        <v>-1.339960531725012E-2</v>
      </c>
    </row>
    <row r="1124" spans="1:3" x14ac:dyDescent="0.4">
      <c r="A1124" s="2">
        <v>41626</v>
      </c>
      <c r="B1124">
        <v>117.72660178261501</v>
      </c>
      <c r="C1124" s="11">
        <f t="shared" si="17"/>
        <v>3.9948967436480132E-2</v>
      </c>
    </row>
    <row r="1125" spans="1:3" x14ac:dyDescent="0.4">
      <c r="A1125" s="2">
        <v>41627</v>
      </c>
      <c r="B1125">
        <v>117.633898911553</v>
      </c>
      <c r="C1125" s="11">
        <f t="shared" si="17"/>
        <v>-9.2702871062002147E-4</v>
      </c>
    </row>
    <row r="1126" spans="1:3" x14ac:dyDescent="0.4">
      <c r="A1126" s="2">
        <v>41628</v>
      </c>
      <c r="B1126">
        <v>118.30461144665</v>
      </c>
      <c r="C1126" s="11">
        <f t="shared" si="17"/>
        <v>6.7071253509699601E-3</v>
      </c>
    </row>
    <row r="1127" spans="1:3" x14ac:dyDescent="0.4">
      <c r="A1127" s="2">
        <v>41631</v>
      </c>
      <c r="B1127">
        <v>119.310432646264</v>
      </c>
      <c r="C1127" s="11">
        <f t="shared" si="17"/>
        <v>1.0058211996140045E-2</v>
      </c>
    </row>
    <row r="1128" spans="1:3" x14ac:dyDescent="0.4">
      <c r="A1128" s="2">
        <v>41632</v>
      </c>
      <c r="B1128">
        <v>120.223068012393</v>
      </c>
      <c r="C1128" s="11">
        <f t="shared" si="17"/>
        <v>9.1263536612899536E-3</v>
      </c>
    </row>
    <row r="1129" spans="1:3" x14ac:dyDescent="0.4">
      <c r="A1129" s="2">
        <v>41633</v>
      </c>
      <c r="B1129">
        <v>120.223068012393</v>
      </c>
      <c r="C1129" s="11">
        <f t="shared" si="17"/>
        <v>0</v>
      </c>
    </row>
    <row r="1130" spans="1:3" x14ac:dyDescent="0.4">
      <c r="A1130" s="2">
        <v>41634</v>
      </c>
      <c r="B1130">
        <v>121.32844385132699</v>
      </c>
      <c r="C1130" s="11">
        <f t="shared" si="17"/>
        <v>1.1053758389339948E-2</v>
      </c>
    </row>
    <row r="1131" spans="1:3" x14ac:dyDescent="0.4">
      <c r="A1131" s="2">
        <v>41635</v>
      </c>
      <c r="B1131">
        <v>121.050418431138</v>
      </c>
      <c r="C1131" s="11">
        <f t="shared" si="17"/>
        <v>-2.7802542018899603E-3</v>
      </c>
    </row>
    <row r="1132" spans="1:3" x14ac:dyDescent="0.4">
      <c r="A1132" s="2">
        <v>41638</v>
      </c>
      <c r="B1132">
        <v>121.954174917839</v>
      </c>
      <c r="C1132" s="11">
        <f t="shared" si="17"/>
        <v>9.0375648670099912E-3</v>
      </c>
    </row>
    <row r="1133" spans="1:3" x14ac:dyDescent="0.4">
      <c r="A1133" s="2">
        <v>41639</v>
      </c>
      <c r="B1133">
        <v>122.484415013218</v>
      </c>
      <c r="C1133" s="11">
        <f t="shared" si="17"/>
        <v>5.3024009537899989E-3</v>
      </c>
    </row>
    <row r="1134" spans="1:3" x14ac:dyDescent="0.4">
      <c r="A1134" s="2">
        <v>41640</v>
      </c>
      <c r="B1134">
        <v>122.484415013218</v>
      </c>
      <c r="C1134" s="11">
        <f t="shared" si="17"/>
        <v>0</v>
      </c>
    </row>
    <row r="1135" spans="1:3" x14ac:dyDescent="0.4">
      <c r="A1135" s="2">
        <v>41641</v>
      </c>
      <c r="B1135">
        <v>120.65739771466799</v>
      </c>
      <c r="C1135" s="11">
        <f t="shared" si="17"/>
        <v>-1.827017298550004E-2</v>
      </c>
    </row>
    <row r="1136" spans="1:3" x14ac:dyDescent="0.4">
      <c r="A1136" s="2">
        <v>41642</v>
      </c>
      <c r="B1136">
        <v>120.530617012196</v>
      </c>
      <c r="C1136" s="11">
        <f t="shared" si="17"/>
        <v>-1.2678070247199003E-3</v>
      </c>
    </row>
    <row r="1137" spans="1:3" x14ac:dyDescent="0.4">
      <c r="A1137" s="2">
        <v>41645</v>
      </c>
      <c r="B1137">
        <v>119.201668701283</v>
      </c>
      <c r="C1137" s="11">
        <f t="shared" si="17"/>
        <v>-1.328948310913006E-2</v>
      </c>
    </row>
    <row r="1138" spans="1:3" x14ac:dyDescent="0.4">
      <c r="A1138" s="2">
        <v>41646</v>
      </c>
      <c r="B1138">
        <v>120.17849444330901</v>
      </c>
      <c r="C1138" s="11">
        <f t="shared" si="17"/>
        <v>9.7682574202600844E-3</v>
      </c>
    </row>
    <row r="1139" spans="1:3" x14ac:dyDescent="0.4">
      <c r="A1139" s="2">
        <v>41647</v>
      </c>
      <c r="B1139">
        <v>119.41380965552899</v>
      </c>
      <c r="C1139" s="11">
        <f t="shared" si="17"/>
        <v>-7.6468478778001269E-3</v>
      </c>
    </row>
    <row r="1140" spans="1:3" x14ac:dyDescent="0.4">
      <c r="A1140" s="2">
        <v>41648</v>
      </c>
      <c r="B1140">
        <v>120.291930948162</v>
      </c>
      <c r="C1140" s="11">
        <f t="shared" si="17"/>
        <v>8.7812129263301134E-3</v>
      </c>
    </row>
    <row r="1141" spans="1:3" x14ac:dyDescent="0.4">
      <c r="A1141" s="2">
        <v>41649</v>
      </c>
      <c r="B1141">
        <v>121.172958685899</v>
      </c>
      <c r="C1141" s="11">
        <f t="shared" si="17"/>
        <v>8.8102773773699999E-3</v>
      </c>
    </row>
    <row r="1142" spans="1:3" x14ac:dyDescent="0.4">
      <c r="A1142" s="2">
        <v>41652</v>
      </c>
      <c r="B1142">
        <v>116.570720655925</v>
      </c>
      <c r="C1142" s="11">
        <f t="shared" si="17"/>
        <v>-4.6022380299740033E-2</v>
      </c>
    </row>
    <row r="1143" spans="1:3" x14ac:dyDescent="0.4">
      <c r="A1143" s="2">
        <v>41653</v>
      </c>
      <c r="B1143">
        <v>118.04111357669601</v>
      </c>
      <c r="C1143" s="11">
        <f t="shared" si="17"/>
        <v>1.4703929207710046E-2</v>
      </c>
    </row>
    <row r="1144" spans="1:3" x14ac:dyDescent="0.4">
      <c r="A1144" s="2">
        <v>41654</v>
      </c>
      <c r="B1144">
        <v>118.412568889472</v>
      </c>
      <c r="C1144" s="11">
        <f t="shared" si="17"/>
        <v>3.7145531277599274E-3</v>
      </c>
    </row>
    <row r="1145" spans="1:3" x14ac:dyDescent="0.4">
      <c r="A1145" s="2">
        <v>41655</v>
      </c>
      <c r="B1145">
        <v>117.819250548016</v>
      </c>
      <c r="C1145" s="11">
        <f t="shared" si="17"/>
        <v>-5.9331834145599774E-3</v>
      </c>
    </row>
    <row r="1146" spans="1:3" x14ac:dyDescent="0.4">
      <c r="A1146" s="2">
        <v>41656</v>
      </c>
      <c r="B1146">
        <v>117.018752246999</v>
      </c>
      <c r="C1146" s="11">
        <f t="shared" si="17"/>
        <v>-8.0049830101700074E-3</v>
      </c>
    </row>
    <row r="1147" spans="1:3" x14ac:dyDescent="0.4">
      <c r="A1147" s="2">
        <v>41659</v>
      </c>
      <c r="B1147">
        <v>117.018752246999</v>
      </c>
      <c r="C1147" s="11">
        <f t="shared" si="17"/>
        <v>0</v>
      </c>
    </row>
    <row r="1148" spans="1:3" x14ac:dyDescent="0.4">
      <c r="A1148" s="2">
        <v>41660</v>
      </c>
      <c r="B1148">
        <v>116.13029511407299</v>
      </c>
      <c r="C1148" s="11">
        <f t="shared" si="17"/>
        <v>-8.8845713292600697E-3</v>
      </c>
    </row>
    <row r="1149" spans="1:3" x14ac:dyDescent="0.4">
      <c r="A1149" s="2">
        <v>41661</v>
      </c>
      <c r="B1149">
        <v>116.623856606755</v>
      </c>
      <c r="C1149" s="11">
        <f t="shared" si="17"/>
        <v>4.9356149268200509E-3</v>
      </c>
    </row>
    <row r="1150" spans="1:3" x14ac:dyDescent="0.4">
      <c r="A1150" s="2">
        <v>41662</v>
      </c>
      <c r="B1150">
        <v>114.64747846493199</v>
      </c>
      <c r="C1150" s="11">
        <f t="shared" si="17"/>
        <v>-1.9763781418230052E-2</v>
      </c>
    </row>
    <row r="1151" spans="1:3" x14ac:dyDescent="0.4">
      <c r="A1151" s="2">
        <v>41663</v>
      </c>
      <c r="B1151">
        <v>109.811078695693</v>
      </c>
      <c r="C1151" s="11">
        <f t="shared" si="17"/>
        <v>-4.8363997692389943E-2</v>
      </c>
    </row>
    <row r="1152" spans="1:3" x14ac:dyDescent="0.4">
      <c r="A1152" s="2">
        <v>41666</v>
      </c>
      <c r="B1152">
        <v>109.102182838465</v>
      </c>
      <c r="C1152" s="11">
        <f t="shared" si="17"/>
        <v>-7.0889585722800066E-3</v>
      </c>
    </row>
    <row r="1153" spans="1:3" x14ac:dyDescent="0.4">
      <c r="A1153" s="2">
        <v>41667</v>
      </c>
      <c r="B1153">
        <v>110.667384020105</v>
      </c>
      <c r="C1153" s="11">
        <f t="shared" si="17"/>
        <v>1.5652011816400063E-2</v>
      </c>
    </row>
    <row r="1154" spans="1:3" x14ac:dyDescent="0.4">
      <c r="A1154" s="2">
        <v>41668</v>
      </c>
      <c r="B1154">
        <v>108.606000329899</v>
      </c>
      <c r="C1154" s="11">
        <f t="shared" si="17"/>
        <v>-2.061383690206E-2</v>
      </c>
    </row>
    <row r="1155" spans="1:3" x14ac:dyDescent="0.4">
      <c r="A1155" s="2">
        <v>41669</v>
      </c>
      <c r="B1155">
        <v>111.31197163968299</v>
      </c>
      <c r="C1155" s="11">
        <f t="shared" si="17"/>
        <v>2.7059713097839902E-2</v>
      </c>
    </row>
    <row r="1156" spans="1:3" x14ac:dyDescent="0.4">
      <c r="A1156" s="2">
        <v>41670</v>
      </c>
      <c r="B1156">
        <v>109.718638005144</v>
      </c>
      <c r="C1156" s="11">
        <f t="shared" si="17"/>
        <v>-1.5933336345389931E-2</v>
      </c>
    </row>
    <row r="1157" spans="1:3" x14ac:dyDescent="0.4">
      <c r="A1157" s="2">
        <v>41673</v>
      </c>
      <c r="B1157">
        <v>104.49707648368801</v>
      </c>
      <c r="C1157" s="11">
        <f t="shared" si="17"/>
        <v>-5.221561521455996E-2</v>
      </c>
    </row>
    <row r="1158" spans="1:3" x14ac:dyDescent="0.4">
      <c r="A1158" s="2">
        <v>41674</v>
      </c>
      <c r="B1158">
        <v>106.123958110305</v>
      </c>
      <c r="C1158" s="11">
        <f t="shared" ref="C1158:C1221" si="18">(B1158-B1157)/100</f>
        <v>1.6268816266169921E-2</v>
      </c>
    </row>
    <row r="1159" spans="1:3" x14ac:dyDescent="0.4">
      <c r="A1159" s="2">
        <v>41675</v>
      </c>
      <c r="B1159">
        <v>106.126903999674</v>
      </c>
      <c r="C1159" s="11">
        <f t="shared" si="18"/>
        <v>2.9458893690019748E-5</v>
      </c>
    </row>
    <row r="1160" spans="1:3" x14ac:dyDescent="0.4">
      <c r="A1160" s="2">
        <v>41676</v>
      </c>
      <c r="B1160">
        <v>110.38558577990599</v>
      </c>
      <c r="C1160" s="11">
        <f t="shared" si="18"/>
        <v>4.258681780231996E-2</v>
      </c>
    </row>
    <row r="1161" spans="1:3" x14ac:dyDescent="0.4">
      <c r="A1161" s="2">
        <v>41677</v>
      </c>
      <c r="B1161">
        <v>112.897163517167</v>
      </c>
      <c r="C1161" s="11">
        <f t="shared" si="18"/>
        <v>2.511577737261007E-2</v>
      </c>
    </row>
    <row r="1162" spans="1:3" x14ac:dyDescent="0.4">
      <c r="A1162" s="2">
        <v>41680</v>
      </c>
      <c r="B1162">
        <v>112.842768953483</v>
      </c>
      <c r="C1162" s="11">
        <f t="shared" si="18"/>
        <v>-5.4394563683999306E-4</v>
      </c>
    </row>
    <row r="1163" spans="1:3" x14ac:dyDescent="0.4">
      <c r="A1163" s="2">
        <v>41681</v>
      </c>
      <c r="B1163">
        <v>115.083507392615</v>
      </c>
      <c r="C1163" s="11">
        <f t="shared" si="18"/>
        <v>2.240738439132002E-2</v>
      </c>
    </row>
    <row r="1164" spans="1:3" x14ac:dyDescent="0.4">
      <c r="A1164" s="2">
        <v>41682</v>
      </c>
      <c r="B1164">
        <v>115.856308555062</v>
      </c>
      <c r="C1164" s="11">
        <f t="shared" si="18"/>
        <v>7.7280116244699574E-3</v>
      </c>
    </row>
    <row r="1165" spans="1:3" x14ac:dyDescent="0.4">
      <c r="A1165" s="2">
        <v>41683</v>
      </c>
      <c r="B1165">
        <v>117.197727954494</v>
      </c>
      <c r="C1165" s="11">
        <f t="shared" si="18"/>
        <v>1.3414193994319987E-2</v>
      </c>
    </row>
    <row r="1166" spans="1:3" x14ac:dyDescent="0.4">
      <c r="A1166" s="2">
        <v>41684</v>
      </c>
      <c r="B1166">
        <v>118.41215696541801</v>
      </c>
      <c r="C1166" s="11">
        <f t="shared" si="18"/>
        <v>1.2144290109240074E-2</v>
      </c>
    </row>
    <row r="1167" spans="1:3" x14ac:dyDescent="0.4">
      <c r="A1167" s="2">
        <v>41687</v>
      </c>
      <c r="B1167">
        <v>118.41215696541801</v>
      </c>
      <c r="C1167" s="11">
        <f t="shared" si="18"/>
        <v>0</v>
      </c>
    </row>
    <row r="1168" spans="1:3" x14ac:dyDescent="0.4">
      <c r="A1168" s="2">
        <v>41688</v>
      </c>
      <c r="B1168">
        <v>118.76241013916901</v>
      </c>
      <c r="C1168" s="11">
        <f t="shared" si="18"/>
        <v>3.5025317375099972E-3</v>
      </c>
    </row>
    <row r="1169" spans="1:3" x14ac:dyDescent="0.4">
      <c r="A1169" s="2">
        <v>41689</v>
      </c>
      <c r="B1169">
        <v>117.620005898774</v>
      </c>
      <c r="C1169" s="11">
        <f t="shared" si="18"/>
        <v>-1.1424042403950096E-2</v>
      </c>
    </row>
    <row r="1170" spans="1:3" x14ac:dyDescent="0.4">
      <c r="A1170" s="2">
        <v>41690</v>
      </c>
      <c r="B1170">
        <v>118.66581531135699</v>
      </c>
      <c r="C1170" s="11">
        <f t="shared" si="18"/>
        <v>1.0458094125829973E-2</v>
      </c>
    </row>
    <row r="1171" spans="1:3" x14ac:dyDescent="0.4">
      <c r="A1171" s="2">
        <v>41691</v>
      </c>
      <c r="B1171">
        <v>119.218639998596</v>
      </c>
      <c r="C1171" s="11">
        <f t="shared" si="18"/>
        <v>5.5282468723900991E-3</v>
      </c>
    </row>
    <row r="1172" spans="1:3" x14ac:dyDescent="0.4">
      <c r="A1172" s="2">
        <v>41694</v>
      </c>
      <c r="B1172">
        <v>121.242659211418</v>
      </c>
      <c r="C1172" s="11">
        <f t="shared" si="18"/>
        <v>2.0240192128219973E-2</v>
      </c>
    </row>
    <row r="1173" spans="1:3" x14ac:dyDescent="0.4">
      <c r="A1173" s="2">
        <v>41695</v>
      </c>
      <c r="B1173">
        <v>121.742886263345</v>
      </c>
      <c r="C1173" s="11">
        <f t="shared" si="18"/>
        <v>5.0022705192699843E-3</v>
      </c>
    </row>
    <row r="1174" spans="1:3" x14ac:dyDescent="0.4">
      <c r="A1174" s="2">
        <v>41696</v>
      </c>
      <c r="B1174">
        <v>122.810483354841</v>
      </c>
      <c r="C1174" s="11">
        <f t="shared" si="18"/>
        <v>1.0675970914959976E-2</v>
      </c>
    </row>
    <row r="1175" spans="1:3" x14ac:dyDescent="0.4">
      <c r="A1175" s="2">
        <v>41697</v>
      </c>
      <c r="B1175">
        <v>123.586974329192</v>
      </c>
      <c r="C1175" s="11">
        <f t="shared" si="18"/>
        <v>7.7649097435100603E-3</v>
      </c>
    </row>
    <row r="1176" spans="1:3" x14ac:dyDescent="0.4">
      <c r="A1176" s="2">
        <v>41698</v>
      </c>
      <c r="B1176">
        <v>125.05071460372299</v>
      </c>
      <c r="C1176" s="11">
        <f t="shared" si="18"/>
        <v>1.4637402745309913E-2</v>
      </c>
    </row>
    <row r="1177" spans="1:3" x14ac:dyDescent="0.4">
      <c r="A1177" s="2">
        <v>41701</v>
      </c>
      <c r="B1177">
        <v>123.08463589841</v>
      </c>
      <c r="C1177" s="11">
        <f t="shared" si="18"/>
        <v>-1.9660787053129951E-2</v>
      </c>
    </row>
    <row r="1178" spans="1:3" x14ac:dyDescent="0.4">
      <c r="A1178" s="2">
        <v>41702</v>
      </c>
      <c r="B1178">
        <v>126.251711240997</v>
      </c>
      <c r="C1178" s="11">
        <f t="shared" si="18"/>
        <v>3.1670753425869974E-2</v>
      </c>
    </row>
    <row r="1179" spans="1:3" x14ac:dyDescent="0.4">
      <c r="A1179" s="2">
        <v>41703</v>
      </c>
      <c r="B1179">
        <v>125.73674447061801</v>
      </c>
      <c r="C1179" s="11">
        <f t="shared" si="18"/>
        <v>-5.1496677037899015E-3</v>
      </c>
    </row>
    <row r="1180" spans="1:3" x14ac:dyDescent="0.4">
      <c r="A1180" s="2">
        <v>41704</v>
      </c>
      <c r="B1180">
        <v>126.53145098839001</v>
      </c>
      <c r="C1180" s="11">
        <f t="shared" si="18"/>
        <v>7.9470651777199912E-3</v>
      </c>
    </row>
    <row r="1181" spans="1:3" x14ac:dyDescent="0.4">
      <c r="A1181" s="2">
        <v>41705</v>
      </c>
      <c r="B1181">
        <v>127.149011310126</v>
      </c>
      <c r="C1181" s="11">
        <f t="shared" si="18"/>
        <v>6.1756032173599347E-3</v>
      </c>
    </row>
    <row r="1182" spans="1:3" x14ac:dyDescent="0.4">
      <c r="A1182" s="2">
        <v>41708</v>
      </c>
      <c r="B1182">
        <v>126.62355368486401</v>
      </c>
      <c r="C1182" s="11">
        <f t="shared" si="18"/>
        <v>-5.2545762526199271E-3</v>
      </c>
    </row>
    <row r="1183" spans="1:3" x14ac:dyDescent="0.4">
      <c r="A1183" s="2">
        <v>41709</v>
      </c>
      <c r="B1183">
        <v>125.58045839528501</v>
      </c>
      <c r="C1183" s="11">
        <f t="shared" si="18"/>
        <v>-1.043095289579E-2</v>
      </c>
    </row>
    <row r="1184" spans="1:3" x14ac:dyDescent="0.4">
      <c r="A1184" s="2">
        <v>41710</v>
      </c>
      <c r="B1184">
        <v>125.444242372739</v>
      </c>
      <c r="C1184" s="11">
        <f t="shared" si="18"/>
        <v>-1.3621602254600873E-3</v>
      </c>
    </row>
    <row r="1185" spans="1:3" x14ac:dyDescent="0.4">
      <c r="A1185" s="2">
        <v>41711</v>
      </c>
      <c r="B1185">
        <v>122.87663967642899</v>
      </c>
      <c r="C1185" s="11">
        <f t="shared" si="18"/>
        <v>-2.5676026963100042E-2</v>
      </c>
    </row>
    <row r="1186" spans="1:3" x14ac:dyDescent="0.4">
      <c r="A1186" s="2">
        <v>41712</v>
      </c>
      <c r="B1186">
        <v>122.656564695182</v>
      </c>
      <c r="C1186" s="11">
        <f t="shared" si="18"/>
        <v>-2.2007498124699508E-3</v>
      </c>
    </row>
    <row r="1187" spans="1:3" x14ac:dyDescent="0.4">
      <c r="A1187" s="2">
        <v>41715</v>
      </c>
      <c r="B1187">
        <v>125.52749701929</v>
      </c>
      <c r="C1187" s="11">
        <f t="shared" si="18"/>
        <v>2.870932324107997E-2</v>
      </c>
    </row>
    <row r="1188" spans="1:3" x14ac:dyDescent="0.4">
      <c r="A1188" s="2">
        <v>41716</v>
      </c>
      <c r="B1188">
        <v>126.408089186995</v>
      </c>
      <c r="C1188" s="11">
        <f t="shared" si="18"/>
        <v>8.8059216770500371E-3</v>
      </c>
    </row>
    <row r="1189" spans="1:3" x14ac:dyDescent="0.4">
      <c r="A1189" s="2">
        <v>41717</v>
      </c>
      <c r="B1189">
        <v>124.241468049205</v>
      </c>
      <c r="C1189" s="11">
        <f t="shared" si="18"/>
        <v>-2.1666211377900025E-2</v>
      </c>
    </row>
    <row r="1190" spans="1:3" x14ac:dyDescent="0.4">
      <c r="A1190" s="2">
        <v>41718</v>
      </c>
      <c r="B1190">
        <v>124.858855379697</v>
      </c>
      <c r="C1190" s="11">
        <f t="shared" si="18"/>
        <v>6.1738733049200786E-3</v>
      </c>
    </row>
    <row r="1191" spans="1:3" x14ac:dyDescent="0.4">
      <c r="A1191" s="2">
        <v>41719</v>
      </c>
      <c r="B1191">
        <v>124.055856460564</v>
      </c>
      <c r="C1191" s="11">
        <f t="shared" si="18"/>
        <v>-8.0299891913300312E-3</v>
      </c>
    </row>
    <row r="1192" spans="1:3" x14ac:dyDescent="0.4">
      <c r="A1192" s="2">
        <v>41722</v>
      </c>
      <c r="B1192">
        <v>122.63380088458899</v>
      </c>
      <c r="C1192" s="11">
        <f t="shared" si="18"/>
        <v>-1.4220555759750085E-2</v>
      </c>
    </row>
    <row r="1193" spans="1:3" x14ac:dyDescent="0.4">
      <c r="A1193" s="2">
        <v>41723</v>
      </c>
      <c r="B1193">
        <v>122.375279409727</v>
      </c>
      <c r="C1193" s="11">
        <f t="shared" si="18"/>
        <v>-2.5852147486199327E-3</v>
      </c>
    </row>
    <row r="1194" spans="1:3" x14ac:dyDescent="0.4">
      <c r="A1194" s="2">
        <v>41724</v>
      </c>
      <c r="B1194">
        <v>120.374841713097</v>
      </c>
      <c r="C1194" s="11">
        <f t="shared" si="18"/>
        <v>-2.0004376966300016E-2</v>
      </c>
    </row>
    <row r="1195" spans="1:3" x14ac:dyDescent="0.4">
      <c r="A1195" s="2">
        <v>41725</v>
      </c>
      <c r="B1195">
        <v>120.386677667135</v>
      </c>
      <c r="C1195" s="11">
        <f t="shared" si="18"/>
        <v>1.1835954038005525E-4</v>
      </c>
    </row>
    <row r="1196" spans="1:3" x14ac:dyDescent="0.4">
      <c r="A1196" s="2">
        <v>41726</v>
      </c>
      <c r="B1196">
        <v>122.217818380178</v>
      </c>
      <c r="C1196" s="11">
        <f t="shared" si="18"/>
        <v>1.8311407130429985E-2</v>
      </c>
    </row>
    <row r="1197" spans="1:3" x14ac:dyDescent="0.4">
      <c r="A1197" s="2">
        <v>41729</v>
      </c>
      <c r="B1197">
        <v>123.913202943806</v>
      </c>
      <c r="C1197" s="11">
        <f t="shared" si="18"/>
        <v>1.6953845636279965E-2</v>
      </c>
    </row>
    <row r="1198" spans="1:3" x14ac:dyDescent="0.4">
      <c r="A1198" s="2">
        <v>41730</v>
      </c>
      <c r="B1198">
        <v>125.929864912185</v>
      </c>
      <c r="C1198" s="11">
        <f t="shared" si="18"/>
        <v>2.0166619683789976E-2</v>
      </c>
    </row>
    <row r="1199" spans="1:3" x14ac:dyDescent="0.4">
      <c r="A1199" s="2">
        <v>41731</v>
      </c>
      <c r="B1199">
        <v>126.63217919593799</v>
      </c>
      <c r="C1199" s="11">
        <f t="shared" si="18"/>
        <v>7.0231428375299746E-3</v>
      </c>
    </row>
    <row r="1200" spans="1:3" x14ac:dyDescent="0.4">
      <c r="A1200" s="2">
        <v>41732</v>
      </c>
      <c r="B1200">
        <v>126.496262903114</v>
      </c>
      <c r="C1200" s="11">
        <f t="shared" si="18"/>
        <v>-1.3591629282399254E-3</v>
      </c>
    </row>
    <row r="1201" spans="1:3" x14ac:dyDescent="0.4">
      <c r="A1201" s="2">
        <v>41733</v>
      </c>
      <c r="B1201">
        <v>123.701894493594</v>
      </c>
      <c r="C1201" s="11">
        <f t="shared" si="18"/>
        <v>-2.7943684095200042E-2</v>
      </c>
    </row>
    <row r="1202" spans="1:3" x14ac:dyDescent="0.4">
      <c r="A1202" s="2">
        <v>41736</v>
      </c>
      <c r="B1202">
        <v>119.522888362228</v>
      </c>
      <c r="C1202" s="11">
        <f t="shared" si="18"/>
        <v>-4.1790061313659949E-2</v>
      </c>
    </row>
    <row r="1203" spans="1:3" x14ac:dyDescent="0.4">
      <c r="A1203" s="2">
        <v>41737</v>
      </c>
      <c r="B1203">
        <v>121.029913947745</v>
      </c>
      <c r="C1203" s="11">
        <f t="shared" si="18"/>
        <v>1.507025585516999E-2</v>
      </c>
    </row>
    <row r="1204" spans="1:3" x14ac:dyDescent="0.4">
      <c r="A1204" s="2">
        <v>41738</v>
      </c>
      <c r="B1204">
        <v>123.439762160451</v>
      </c>
      <c r="C1204" s="11">
        <f t="shared" si="18"/>
        <v>2.4098482127059954E-2</v>
      </c>
    </row>
    <row r="1205" spans="1:3" x14ac:dyDescent="0.4">
      <c r="A1205" s="2">
        <v>41739</v>
      </c>
      <c r="B1205">
        <v>118.74918440703</v>
      </c>
      <c r="C1205" s="11">
        <f t="shared" si="18"/>
        <v>-4.6905777534209964E-2</v>
      </c>
    </row>
    <row r="1206" spans="1:3" x14ac:dyDescent="0.4">
      <c r="A1206" s="2">
        <v>41740</v>
      </c>
      <c r="B1206">
        <v>116.32917886526801</v>
      </c>
      <c r="C1206" s="11">
        <f t="shared" si="18"/>
        <v>-2.4200055417619951E-2</v>
      </c>
    </row>
    <row r="1207" spans="1:3" x14ac:dyDescent="0.4">
      <c r="A1207" s="2">
        <v>41743</v>
      </c>
      <c r="B1207">
        <v>118.001414340949</v>
      </c>
      <c r="C1207" s="11">
        <f t="shared" si="18"/>
        <v>1.6722354756809922E-2</v>
      </c>
    </row>
    <row r="1208" spans="1:3" x14ac:dyDescent="0.4">
      <c r="A1208" s="2">
        <v>41744</v>
      </c>
      <c r="B1208">
        <v>119.070252598332</v>
      </c>
      <c r="C1208" s="11">
        <f t="shared" si="18"/>
        <v>1.0688382573830068E-2</v>
      </c>
    </row>
    <row r="1209" spans="1:3" x14ac:dyDescent="0.4">
      <c r="A1209" s="2">
        <v>41745</v>
      </c>
      <c r="B1209">
        <v>121.848875560902</v>
      </c>
      <c r="C1209" s="11">
        <f t="shared" si="18"/>
        <v>2.7786229625699974E-2</v>
      </c>
    </row>
    <row r="1210" spans="1:3" x14ac:dyDescent="0.4">
      <c r="A1210" s="2">
        <v>41746</v>
      </c>
      <c r="B1210">
        <v>121.716569710692</v>
      </c>
      <c r="C1210" s="11">
        <f t="shared" si="18"/>
        <v>-1.3230585021000252E-3</v>
      </c>
    </row>
    <row r="1211" spans="1:3" x14ac:dyDescent="0.4">
      <c r="A1211" s="2">
        <v>41747</v>
      </c>
      <c r="B1211">
        <v>121.716569710692</v>
      </c>
      <c r="C1211" s="11">
        <f t="shared" si="18"/>
        <v>0</v>
      </c>
    </row>
    <row r="1212" spans="1:3" x14ac:dyDescent="0.4">
      <c r="A1212" s="2">
        <v>41750</v>
      </c>
      <c r="B1212">
        <v>122.370486651188</v>
      </c>
      <c r="C1212" s="11">
        <f t="shared" si="18"/>
        <v>6.5391694049600343E-3</v>
      </c>
    </row>
    <row r="1213" spans="1:3" x14ac:dyDescent="0.4">
      <c r="A1213" s="2">
        <v>41751</v>
      </c>
      <c r="B1213">
        <v>122.970402138865</v>
      </c>
      <c r="C1213" s="11">
        <f t="shared" si="18"/>
        <v>5.9991548767699496E-3</v>
      </c>
    </row>
    <row r="1214" spans="1:3" x14ac:dyDescent="0.4">
      <c r="A1214" s="2">
        <v>41752</v>
      </c>
      <c r="B1214">
        <v>123.433915271617</v>
      </c>
      <c r="C1214" s="11">
        <f t="shared" si="18"/>
        <v>4.6351313275199858E-3</v>
      </c>
    </row>
    <row r="1215" spans="1:3" x14ac:dyDescent="0.4">
      <c r="A1215" s="2">
        <v>41753</v>
      </c>
      <c r="B1215">
        <v>122.999142371546</v>
      </c>
      <c r="C1215" s="11">
        <f t="shared" si="18"/>
        <v>-4.3477290007099614E-3</v>
      </c>
    </row>
    <row r="1216" spans="1:3" x14ac:dyDescent="0.4">
      <c r="A1216" s="2">
        <v>41754</v>
      </c>
      <c r="B1216">
        <v>120.506856646345</v>
      </c>
      <c r="C1216" s="11">
        <f t="shared" si="18"/>
        <v>-2.4922857252010003E-2</v>
      </c>
    </row>
    <row r="1217" spans="1:3" x14ac:dyDescent="0.4">
      <c r="A1217" s="2">
        <v>41757</v>
      </c>
      <c r="B1217">
        <v>120.00636132260099</v>
      </c>
      <c r="C1217" s="11">
        <f t="shared" si="18"/>
        <v>-5.0049532374400489E-3</v>
      </c>
    </row>
    <row r="1218" spans="1:3" x14ac:dyDescent="0.4">
      <c r="A1218" s="2">
        <v>41758</v>
      </c>
      <c r="B1218">
        <v>121.327488615368</v>
      </c>
      <c r="C1218" s="11">
        <f t="shared" si="18"/>
        <v>1.3211272927670024E-2</v>
      </c>
    </row>
    <row r="1219" spans="1:3" x14ac:dyDescent="0.4">
      <c r="A1219" s="2">
        <v>41759</v>
      </c>
      <c r="B1219">
        <v>121.96827304429</v>
      </c>
      <c r="C1219" s="11">
        <f t="shared" si="18"/>
        <v>6.407844289220037E-3</v>
      </c>
    </row>
    <row r="1220" spans="1:3" x14ac:dyDescent="0.4">
      <c r="A1220" s="2">
        <v>41760</v>
      </c>
      <c r="B1220">
        <v>121.963210346588</v>
      </c>
      <c r="C1220" s="11">
        <f t="shared" si="18"/>
        <v>-5.0626977020016282E-5</v>
      </c>
    </row>
    <row r="1221" spans="1:3" x14ac:dyDescent="0.4">
      <c r="A1221" s="2">
        <v>41761</v>
      </c>
      <c r="B1221">
        <v>122.446495460161</v>
      </c>
      <c r="C1221" s="11">
        <f t="shared" si="18"/>
        <v>4.8328511357300383E-3</v>
      </c>
    </row>
    <row r="1222" spans="1:3" x14ac:dyDescent="0.4">
      <c r="A1222" s="2">
        <v>41764</v>
      </c>
      <c r="B1222">
        <v>123.03781592275</v>
      </c>
      <c r="C1222" s="11">
        <f t="shared" ref="C1222:C1285" si="19">(B1222-B1221)/100</f>
        <v>5.9132046258899605E-3</v>
      </c>
    </row>
    <row r="1223" spans="1:3" x14ac:dyDescent="0.4">
      <c r="A1223" s="2">
        <v>41765</v>
      </c>
      <c r="B1223">
        <v>120.98392643384599</v>
      </c>
      <c r="C1223" s="11">
        <f t="shared" si="19"/>
        <v>-2.0538894889040052E-2</v>
      </c>
    </row>
    <row r="1224" spans="1:3" x14ac:dyDescent="0.4">
      <c r="A1224" s="2">
        <v>41766</v>
      </c>
      <c r="B1224">
        <v>121.976079632991</v>
      </c>
      <c r="C1224" s="11">
        <f t="shared" si="19"/>
        <v>9.9215319914500808E-3</v>
      </c>
    </row>
    <row r="1225" spans="1:3" x14ac:dyDescent="0.4">
      <c r="A1225" s="2">
        <v>41767</v>
      </c>
      <c r="B1225">
        <v>122.661189367725</v>
      </c>
      <c r="C1225" s="11">
        <f t="shared" si="19"/>
        <v>6.8510973473399871E-3</v>
      </c>
    </row>
    <row r="1226" spans="1:3" x14ac:dyDescent="0.4">
      <c r="A1226" s="2">
        <v>41768</v>
      </c>
      <c r="B1226">
        <v>122.38522384602101</v>
      </c>
      <c r="C1226" s="11">
        <f t="shared" si="19"/>
        <v>-2.7596552170399491E-3</v>
      </c>
    </row>
    <row r="1227" spans="1:3" x14ac:dyDescent="0.4">
      <c r="A1227" s="2">
        <v>41771</v>
      </c>
      <c r="B1227">
        <v>124.470039011876</v>
      </c>
      <c r="C1227" s="11">
        <f t="shared" si="19"/>
        <v>2.0848151658549908E-2</v>
      </c>
    </row>
    <row r="1228" spans="1:3" x14ac:dyDescent="0.4">
      <c r="A1228" s="2">
        <v>41772</v>
      </c>
      <c r="B1228">
        <v>124.137040010155</v>
      </c>
      <c r="C1228" s="11">
        <f t="shared" si="19"/>
        <v>-3.3299900172099228E-3</v>
      </c>
    </row>
    <row r="1229" spans="1:3" x14ac:dyDescent="0.4">
      <c r="A1229" s="2">
        <v>41773</v>
      </c>
      <c r="B1229">
        <v>122.897542681285</v>
      </c>
      <c r="C1229" s="11">
        <f t="shared" si="19"/>
        <v>-1.2394973288700015E-2</v>
      </c>
    </row>
    <row r="1230" spans="1:3" x14ac:dyDescent="0.4">
      <c r="A1230" s="2">
        <v>41774</v>
      </c>
      <c r="B1230">
        <v>121.000092752752</v>
      </c>
      <c r="C1230" s="11">
        <f t="shared" si="19"/>
        <v>-1.8974499285330067E-2</v>
      </c>
    </row>
    <row r="1231" spans="1:3" x14ac:dyDescent="0.4">
      <c r="A1231" s="2">
        <v>41775</v>
      </c>
      <c r="B1231">
        <v>122.747926164942</v>
      </c>
      <c r="C1231" s="11">
        <f t="shared" si="19"/>
        <v>1.7478334121900047E-2</v>
      </c>
    </row>
    <row r="1232" spans="1:3" x14ac:dyDescent="0.4">
      <c r="A1232" s="2">
        <v>41778</v>
      </c>
      <c r="B1232">
        <v>123.650700360711</v>
      </c>
      <c r="C1232" s="11">
        <f t="shared" si="19"/>
        <v>9.0277419576899835E-3</v>
      </c>
    </row>
    <row r="1233" spans="1:3" x14ac:dyDescent="0.4">
      <c r="A1233" s="2">
        <v>41779</v>
      </c>
      <c r="B1233">
        <v>120.327556279926</v>
      </c>
      <c r="C1233" s="11">
        <f t="shared" si="19"/>
        <v>-3.3231440807849989E-2</v>
      </c>
    </row>
    <row r="1234" spans="1:3" x14ac:dyDescent="0.4">
      <c r="A1234" s="2">
        <v>41780</v>
      </c>
      <c r="B1234">
        <v>123.129861776802</v>
      </c>
      <c r="C1234" s="11">
        <f t="shared" si="19"/>
        <v>2.8023054968760022E-2</v>
      </c>
    </row>
    <row r="1235" spans="1:3" x14ac:dyDescent="0.4">
      <c r="A1235" s="2">
        <v>41781</v>
      </c>
      <c r="B1235">
        <v>123.527503553182</v>
      </c>
      <c r="C1235" s="11">
        <f t="shared" si="19"/>
        <v>3.9764177637999863E-3</v>
      </c>
    </row>
    <row r="1236" spans="1:3" x14ac:dyDescent="0.4">
      <c r="A1236" s="2">
        <v>41782</v>
      </c>
      <c r="B1236">
        <v>125.323385651244</v>
      </c>
      <c r="C1236" s="11">
        <f t="shared" si="19"/>
        <v>1.7958820980619947E-2</v>
      </c>
    </row>
    <row r="1237" spans="1:3" x14ac:dyDescent="0.4">
      <c r="A1237" s="2">
        <v>41785</v>
      </c>
      <c r="B1237">
        <v>125.323385651244</v>
      </c>
      <c r="C1237" s="11">
        <f t="shared" si="19"/>
        <v>0</v>
      </c>
    </row>
    <row r="1238" spans="1:3" x14ac:dyDescent="0.4">
      <c r="A1238" s="2">
        <v>41786</v>
      </c>
      <c r="B1238">
        <v>125.985011873651</v>
      </c>
      <c r="C1238" s="11">
        <f t="shared" si="19"/>
        <v>6.616262224070084E-3</v>
      </c>
    </row>
    <row r="1239" spans="1:3" x14ac:dyDescent="0.4">
      <c r="A1239" s="2">
        <v>41787</v>
      </c>
      <c r="B1239">
        <v>126.737033482283</v>
      </c>
      <c r="C1239" s="11">
        <f t="shared" si="19"/>
        <v>7.5202160863199197E-3</v>
      </c>
    </row>
    <row r="1240" spans="1:3" x14ac:dyDescent="0.4">
      <c r="A1240" s="2">
        <v>41788</v>
      </c>
      <c r="B1240">
        <v>127.76666778018</v>
      </c>
      <c r="C1240" s="11">
        <f t="shared" si="19"/>
        <v>1.0296342978970046E-2</v>
      </c>
    </row>
    <row r="1241" spans="1:3" x14ac:dyDescent="0.4">
      <c r="A1241" s="2">
        <v>41789</v>
      </c>
      <c r="B1241">
        <v>128.662660623394</v>
      </c>
      <c r="C1241" s="11">
        <f t="shared" si="19"/>
        <v>8.959928432140031E-3</v>
      </c>
    </row>
    <row r="1242" spans="1:3" x14ac:dyDescent="0.4">
      <c r="A1242" s="2">
        <v>41792</v>
      </c>
      <c r="B1242">
        <v>129.25017736828701</v>
      </c>
      <c r="C1242" s="11">
        <f t="shared" si="19"/>
        <v>5.8751674489300855E-3</v>
      </c>
    </row>
    <row r="1243" spans="1:3" x14ac:dyDescent="0.4">
      <c r="A1243" s="2">
        <v>41793</v>
      </c>
      <c r="B1243">
        <v>129.01654321002499</v>
      </c>
      <c r="C1243" s="11">
        <f t="shared" si="19"/>
        <v>-2.3363415826202073E-3</v>
      </c>
    </row>
    <row r="1244" spans="1:3" x14ac:dyDescent="0.4">
      <c r="A1244" s="2">
        <v>41794</v>
      </c>
      <c r="B1244">
        <v>129.92928778606901</v>
      </c>
      <c r="C1244" s="11">
        <f t="shared" si="19"/>
        <v>9.1274457604401966E-3</v>
      </c>
    </row>
    <row r="1245" spans="1:3" x14ac:dyDescent="0.4">
      <c r="A1245" s="2">
        <v>41795</v>
      </c>
      <c r="B1245">
        <v>130.92798253187499</v>
      </c>
      <c r="C1245" s="11">
        <f t="shared" si="19"/>
        <v>9.9869474580597736E-3</v>
      </c>
    </row>
    <row r="1246" spans="1:3" x14ac:dyDescent="0.4">
      <c r="A1246" s="2">
        <v>41796</v>
      </c>
      <c r="B1246">
        <v>132.78825369754699</v>
      </c>
      <c r="C1246" s="11">
        <f t="shared" si="19"/>
        <v>1.8602711656720033E-2</v>
      </c>
    </row>
    <row r="1247" spans="1:3" x14ac:dyDescent="0.4">
      <c r="A1247" s="2">
        <v>41799</v>
      </c>
      <c r="B1247">
        <v>132.99233731666601</v>
      </c>
      <c r="C1247" s="11">
        <f t="shared" si="19"/>
        <v>2.0408361911901807E-3</v>
      </c>
    </row>
    <row r="1248" spans="1:3" x14ac:dyDescent="0.4">
      <c r="A1248" s="2">
        <v>41800</v>
      </c>
      <c r="B1248">
        <v>132.58523127971401</v>
      </c>
      <c r="C1248" s="11">
        <f t="shared" si="19"/>
        <v>-4.0710603695200123E-3</v>
      </c>
    </row>
    <row r="1249" spans="1:3" x14ac:dyDescent="0.4">
      <c r="A1249" s="2">
        <v>41801</v>
      </c>
      <c r="B1249">
        <v>131.328186390578</v>
      </c>
      <c r="C1249" s="11">
        <f t="shared" si="19"/>
        <v>-1.2570448891360116E-2</v>
      </c>
    </row>
    <row r="1250" spans="1:3" x14ac:dyDescent="0.4">
      <c r="A1250" s="2">
        <v>41802</v>
      </c>
      <c r="B1250">
        <v>128.32306091502099</v>
      </c>
      <c r="C1250" s="11">
        <f t="shared" si="19"/>
        <v>-3.0051254755570085E-2</v>
      </c>
    </row>
    <row r="1251" spans="1:3" x14ac:dyDescent="0.4">
      <c r="A1251" s="2">
        <v>41803</v>
      </c>
      <c r="B1251">
        <v>129.06750879413099</v>
      </c>
      <c r="C1251" s="11">
        <f t="shared" si="19"/>
        <v>7.4444787910999824E-3</v>
      </c>
    </row>
    <row r="1252" spans="1:3" x14ac:dyDescent="0.4">
      <c r="A1252" s="2">
        <v>41806</v>
      </c>
      <c r="B1252">
        <v>129.123687740153</v>
      </c>
      <c r="C1252" s="11">
        <f t="shared" si="19"/>
        <v>5.6178946022015456E-4</v>
      </c>
    </row>
    <row r="1253" spans="1:3" x14ac:dyDescent="0.4">
      <c r="A1253" s="2">
        <v>41807</v>
      </c>
      <c r="B1253">
        <v>129.53305587905601</v>
      </c>
      <c r="C1253" s="11">
        <f t="shared" si="19"/>
        <v>4.093681389030053E-3</v>
      </c>
    </row>
    <row r="1254" spans="1:3" x14ac:dyDescent="0.4">
      <c r="A1254" s="2">
        <v>41808</v>
      </c>
      <c r="B1254">
        <v>131.379468966367</v>
      </c>
      <c r="C1254" s="11">
        <f t="shared" si="19"/>
        <v>1.8464130873109923E-2</v>
      </c>
    </row>
    <row r="1255" spans="1:3" x14ac:dyDescent="0.4">
      <c r="A1255" s="2">
        <v>41809</v>
      </c>
      <c r="B1255">
        <v>132.04187607611701</v>
      </c>
      <c r="C1255" s="11">
        <f t="shared" si="19"/>
        <v>6.6240710975000641E-3</v>
      </c>
    </row>
    <row r="1256" spans="1:3" x14ac:dyDescent="0.4">
      <c r="A1256" s="2">
        <v>41810</v>
      </c>
      <c r="B1256">
        <v>132.467615602564</v>
      </c>
      <c r="C1256" s="11">
        <f t="shared" si="19"/>
        <v>4.2573952644698919E-3</v>
      </c>
    </row>
    <row r="1257" spans="1:3" x14ac:dyDescent="0.4">
      <c r="A1257" s="2">
        <v>41813</v>
      </c>
      <c r="B1257">
        <v>132.07838162133399</v>
      </c>
      <c r="C1257" s="11">
        <f t="shared" si="19"/>
        <v>-3.8923398123000652E-3</v>
      </c>
    </row>
    <row r="1258" spans="1:3" x14ac:dyDescent="0.4">
      <c r="A1258" s="2">
        <v>41814</v>
      </c>
      <c r="B1258">
        <v>129.57487395501099</v>
      </c>
      <c r="C1258" s="11">
        <f t="shared" si="19"/>
        <v>-2.503507666323003E-2</v>
      </c>
    </row>
    <row r="1259" spans="1:3" x14ac:dyDescent="0.4">
      <c r="A1259" s="2">
        <v>41815</v>
      </c>
      <c r="B1259">
        <v>131.18531608238499</v>
      </c>
      <c r="C1259" s="11">
        <f t="shared" si="19"/>
        <v>1.610442127374E-2</v>
      </c>
    </row>
    <row r="1260" spans="1:3" x14ac:dyDescent="0.4">
      <c r="A1260" s="2">
        <v>41816</v>
      </c>
      <c r="B1260">
        <v>130.91473511326799</v>
      </c>
      <c r="C1260" s="11">
        <f t="shared" si="19"/>
        <v>-2.7058096911699182E-3</v>
      </c>
    </row>
    <row r="1261" spans="1:3" x14ac:dyDescent="0.4">
      <c r="A1261" s="2">
        <v>41817</v>
      </c>
      <c r="B1261">
        <v>131.43186987109101</v>
      </c>
      <c r="C1261" s="11">
        <f t="shared" si="19"/>
        <v>5.1713475782301545E-3</v>
      </c>
    </row>
    <row r="1262" spans="1:3" x14ac:dyDescent="0.4">
      <c r="A1262" s="2">
        <v>41820</v>
      </c>
      <c r="B1262">
        <v>131.85736933169099</v>
      </c>
      <c r="C1262" s="11">
        <f t="shared" si="19"/>
        <v>4.2549946059997979E-3</v>
      </c>
    </row>
    <row r="1263" spans="1:3" x14ac:dyDescent="0.4">
      <c r="A1263" s="2">
        <v>41821</v>
      </c>
      <c r="B1263">
        <v>133.42794276909399</v>
      </c>
      <c r="C1263" s="11">
        <f t="shared" si="19"/>
        <v>1.5705734374029987E-2</v>
      </c>
    </row>
    <row r="1264" spans="1:3" x14ac:dyDescent="0.4">
      <c r="A1264" s="2">
        <v>41822</v>
      </c>
      <c r="B1264">
        <v>133.44316528843501</v>
      </c>
      <c r="C1264" s="11">
        <f t="shared" si="19"/>
        <v>1.5222519341023143E-4</v>
      </c>
    </row>
    <row r="1265" spans="1:3" x14ac:dyDescent="0.4">
      <c r="A1265" s="2">
        <v>41823</v>
      </c>
      <c r="B1265">
        <v>135.011133126462</v>
      </c>
      <c r="C1265" s="11">
        <f t="shared" si="19"/>
        <v>1.5679678380269877E-2</v>
      </c>
    </row>
    <row r="1266" spans="1:3" x14ac:dyDescent="0.4">
      <c r="A1266" s="2">
        <v>41824</v>
      </c>
      <c r="B1266">
        <v>135.011133126462</v>
      </c>
      <c r="C1266" s="11">
        <f t="shared" si="19"/>
        <v>0</v>
      </c>
    </row>
    <row r="1267" spans="1:3" x14ac:dyDescent="0.4">
      <c r="A1267" s="2">
        <v>41827</v>
      </c>
      <c r="B1267">
        <v>133.31927325021999</v>
      </c>
      <c r="C1267" s="11">
        <f t="shared" si="19"/>
        <v>-1.6918598762420061E-2</v>
      </c>
    </row>
    <row r="1268" spans="1:3" x14ac:dyDescent="0.4">
      <c r="A1268" s="2">
        <v>41828</v>
      </c>
      <c r="B1268">
        <v>132.22854359123301</v>
      </c>
      <c r="C1268" s="11">
        <f t="shared" si="19"/>
        <v>-1.0907296589869872E-2</v>
      </c>
    </row>
    <row r="1269" spans="1:3" x14ac:dyDescent="0.4">
      <c r="A1269" s="2">
        <v>41829</v>
      </c>
      <c r="B1269">
        <v>133.77137473367301</v>
      </c>
      <c r="C1269" s="11">
        <f t="shared" si="19"/>
        <v>1.5428311424400078E-2</v>
      </c>
    </row>
    <row r="1270" spans="1:3" x14ac:dyDescent="0.4">
      <c r="A1270" s="2">
        <v>41830</v>
      </c>
      <c r="B1270">
        <v>131.67229418248499</v>
      </c>
      <c r="C1270" s="11">
        <f t="shared" si="19"/>
        <v>-2.0990805511880241E-2</v>
      </c>
    </row>
    <row r="1271" spans="1:3" x14ac:dyDescent="0.4">
      <c r="A1271" s="2">
        <v>41831</v>
      </c>
      <c r="B1271">
        <v>131.454351944905</v>
      </c>
      <c r="C1271" s="11">
        <f t="shared" si="19"/>
        <v>-2.1794223757999019E-3</v>
      </c>
    </row>
    <row r="1272" spans="1:3" x14ac:dyDescent="0.4">
      <c r="A1272" s="2">
        <v>41834</v>
      </c>
      <c r="B1272">
        <v>132.09854833165099</v>
      </c>
      <c r="C1272" s="11">
        <f t="shared" si="19"/>
        <v>6.4419638674598897E-3</v>
      </c>
    </row>
    <row r="1273" spans="1:3" x14ac:dyDescent="0.4">
      <c r="A1273" s="2">
        <v>41835</v>
      </c>
      <c r="B1273">
        <v>131.82764711778799</v>
      </c>
      <c r="C1273" s="11">
        <f t="shared" si="19"/>
        <v>-2.7090121386299871E-3</v>
      </c>
    </row>
    <row r="1274" spans="1:3" x14ac:dyDescent="0.4">
      <c r="A1274" s="2">
        <v>41836</v>
      </c>
      <c r="B1274">
        <v>132.584734866643</v>
      </c>
      <c r="C1274" s="11">
        <f t="shared" si="19"/>
        <v>7.570877488550138E-3</v>
      </c>
    </row>
    <row r="1275" spans="1:3" x14ac:dyDescent="0.4">
      <c r="A1275" s="2">
        <v>41837</v>
      </c>
      <c r="B1275">
        <v>130.23181441047501</v>
      </c>
      <c r="C1275" s="11">
        <f t="shared" si="19"/>
        <v>-2.3529204561679933E-2</v>
      </c>
    </row>
    <row r="1276" spans="1:3" x14ac:dyDescent="0.4">
      <c r="A1276" s="2">
        <v>41838</v>
      </c>
      <c r="B1276">
        <v>132.03313440144601</v>
      </c>
      <c r="C1276" s="11">
        <f t="shared" si="19"/>
        <v>1.8013199909709954E-2</v>
      </c>
    </row>
    <row r="1277" spans="1:3" x14ac:dyDescent="0.4">
      <c r="A1277" s="2">
        <v>41841</v>
      </c>
      <c r="B1277">
        <v>130.80392899056901</v>
      </c>
      <c r="C1277" s="11">
        <f t="shared" si="19"/>
        <v>-1.2292054108770004E-2</v>
      </c>
    </row>
    <row r="1278" spans="1:3" x14ac:dyDescent="0.4">
      <c r="A1278" s="2">
        <v>41842</v>
      </c>
      <c r="B1278">
        <v>132.90406394372499</v>
      </c>
      <c r="C1278" s="11">
        <f t="shared" si="19"/>
        <v>2.1001349531559868E-2</v>
      </c>
    </row>
    <row r="1279" spans="1:3" x14ac:dyDescent="0.4">
      <c r="A1279" s="2">
        <v>41843</v>
      </c>
      <c r="B1279">
        <v>133.44650319462599</v>
      </c>
      <c r="C1279" s="11">
        <f t="shared" si="19"/>
        <v>5.4243925090099766E-3</v>
      </c>
    </row>
    <row r="1280" spans="1:3" x14ac:dyDescent="0.4">
      <c r="A1280" s="2">
        <v>41844</v>
      </c>
      <c r="B1280">
        <v>133.75872988984301</v>
      </c>
      <c r="C1280" s="11">
        <f t="shared" si="19"/>
        <v>3.1222669521702075E-3</v>
      </c>
    </row>
    <row r="1281" spans="1:3" x14ac:dyDescent="0.4">
      <c r="A1281" s="2">
        <v>41845</v>
      </c>
      <c r="B1281">
        <v>132.9274174702</v>
      </c>
      <c r="C1281" s="11">
        <f t="shared" si="19"/>
        <v>-8.3131241964301238E-3</v>
      </c>
    </row>
    <row r="1282" spans="1:3" x14ac:dyDescent="0.4">
      <c r="A1282" s="2">
        <v>41848</v>
      </c>
      <c r="B1282">
        <v>132.25916661344701</v>
      </c>
      <c r="C1282" s="11">
        <f t="shared" si="19"/>
        <v>-6.6825085675299078E-3</v>
      </c>
    </row>
    <row r="1283" spans="1:3" x14ac:dyDescent="0.4">
      <c r="A1283" s="2">
        <v>41849</v>
      </c>
      <c r="B1283">
        <v>130.545016345058</v>
      </c>
      <c r="C1283" s="11">
        <f t="shared" si="19"/>
        <v>-1.7141502683890052E-2</v>
      </c>
    </row>
    <row r="1284" spans="1:3" x14ac:dyDescent="0.4">
      <c r="A1284" s="2">
        <v>41850</v>
      </c>
      <c r="B1284">
        <v>131.30810149507499</v>
      </c>
      <c r="C1284" s="11">
        <f t="shared" si="19"/>
        <v>7.6308515001699108E-3</v>
      </c>
    </row>
    <row r="1285" spans="1:3" x14ac:dyDescent="0.4">
      <c r="A1285" s="2">
        <v>41851</v>
      </c>
      <c r="B1285">
        <v>127.344967003295</v>
      </c>
      <c r="C1285" s="11">
        <f t="shared" si="19"/>
        <v>-3.9631344917799967E-2</v>
      </c>
    </row>
    <row r="1286" spans="1:3" x14ac:dyDescent="0.4">
      <c r="A1286" s="2">
        <v>41852</v>
      </c>
      <c r="B1286">
        <v>127.595859834691</v>
      </c>
      <c r="C1286" s="11">
        <f t="shared" ref="C1286:C1349" si="20">(B1286-B1285)/100</f>
        <v>2.5089283139600126E-3</v>
      </c>
    </row>
    <row r="1287" spans="1:3" x14ac:dyDescent="0.4">
      <c r="A1287" s="2">
        <v>41855</v>
      </c>
      <c r="B1287">
        <v>129.98295966103001</v>
      </c>
      <c r="C1287" s="11">
        <f t="shared" si="20"/>
        <v>2.3870998263390106E-2</v>
      </c>
    </row>
    <row r="1288" spans="1:3" x14ac:dyDescent="0.4">
      <c r="A1288" s="2">
        <v>41856</v>
      </c>
      <c r="B1288">
        <v>127.85123254490701</v>
      </c>
      <c r="C1288" s="11">
        <f t="shared" si="20"/>
        <v>-2.1317271161230025E-2</v>
      </c>
    </row>
    <row r="1289" spans="1:3" x14ac:dyDescent="0.4">
      <c r="A1289" s="2">
        <v>41857</v>
      </c>
      <c r="B1289">
        <v>127.90882789821799</v>
      </c>
      <c r="C1289" s="11">
        <f t="shared" si="20"/>
        <v>5.7595353310986748E-4</v>
      </c>
    </row>
    <row r="1290" spans="1:3" x14ac:dyDescent="0.4">
      <c r="A1290" s="2">
        <v>41858</v>
      </c>
      <c r="B1290">
        <v>125.859361896335</v>
      </c>
      <c r="C1290" s="11">
        <f t="shared" si="20"/>
        <v>-2.0494660018829904E-2</v>
      </c>
    </row>
    <row r="1291" spans="1:3" x14ac:dyDescent="0.4">
      <c r="A1291" s="2">
        <v>41859</v>
      </c>
      <c r="B1291">
        <v>129.64263132919501</v>
      </c>
      <c r="C1291" s="11">
        <f t="shared" si="20"/>
        <v>3.7832694328600099E-2</v>
      </c>
    </row>
    <row r="1292" spans="1:3" x14ac:dyDescent="0.4">
      <c r="A1292" s="2">
        <v>41862</v>
      </c>
      <c r="B1292">
        <v>130.921719529981</v>
      </c>
      <c r="C1292" s="11">
        <f t="shared" si="20"/>
        <v>1.2790882007859921E-2</v>
      </c>
    </row>
    <row r="1293" spans="1:3" x14ac:dyDescent="0.4">
      <c r="A1293" s="2">
        <v>41863</v>
      </c>
      <c r="B1293">
        <v>130.48146224380201</v>
      </c>
      <c r="C1293" s="11">
        <f t="shared" si="20"/>
        <v>-4.4025728617899064E-3</v>
      </c>
    </row>
    <row r="1294" spans="1:3" x14ac:dyDescent="0.4">
      <c r="A1294" s="2">
        <v>41864</v>
      </c>
      <c r="B1294">
        <v>131.38381248741399</v>
      </c>
      <c r="C1294" s="11">
        <f t="shared" si="20"/>
        <v>9.0235024361197697E-3</v>
      </c>
    </row>
    <row r="1295" spans="1:3" x14ac:dyDescent="0.4">
      <c r="A1295" s="2">
        <v>41865</v>
      </c>
      <c r="B1295">
        <v>132.49438105531499</v>
      </c>
      <c r="C1295" s="11">
        <f t="shared" si="20"/>
        <v>1.1105685679009981E-2</v>
      </c>
    </row>
    <row r="1296" spans="1:3" x14ac:dyDescent="0.4">
      <c r="A1296" s="2">
        <v>41866</v>
      </c>
      <c r="B1296">
        <v>132.15157610430199</v>
      </c>
      <c r="C1296" s="11">
        <f t="shared" si="20"/>
        <v>-3.4280495101299381E-3</v>
      </c>
    </row>
    <row r="1297" spans="1:3" x14ac:dyDescent="0.4">
      <c r="A1297" s="2">
        <v>41869</v>
      </c>
      <c r="B1297">
        <v>134.93454151470399</v>
      </c>
      <c r="C1297" s="11">
        <f t="shared" si="20"/>
        <v>2.7829654104019993E-2</v>
      </c>
    </row>
    <row r="1298" spans="1:3" x14ac:dyDescent="0.4">
      <c r="A1298" s="2">
        <v>41870</v>
      </c>
      <c r="B1298">
        <v>136.822850101489</v>
      </c>
      <c r="C1298" s="11">
        <f t="shared" si="20"/>
        <v>1.8883085867850015E-2</v>
      </c>
    </row>
    <row r="1299" spans="1:3" x14ac:dyDescent="0.4">
      <c r="A1299" s="2">
        <v>41871</v>
      </c>
      <c r="B1299">
        <v>138.21505638415599</v>
      </c>
      <c r="C1299" s="11">
        <f t="shared" si="20"/>
        <v>1.3922062826669902E-2</v>
      </c>
    </row>
    <row r="1300" spans="1:3" x14ac:dyDescent="0.4">
      <c r="A1300" s="2">
        <v>41872</v>
      </c>
      <c r="B1300">
        <v>138.399050725862</v>
      </c>
      <c r="C1300" s="11">
        <f t="shared" si="20"/>
        <v>1.8399434170601125E-3</v>
      </c>
    </row>
    <row r="1301" spans="1:3" x14ac:dyDescent="0.4">
      <c r="A1301" s="2">
        <v>41873</v>
      </c>
      <c r="B1301">
        <v>139.00606816746301</v>
      </c>
      <c r="C1301" s="11">
        <f t="shared" si="20"/>
        <v>6.0701744160101614E-3</v>
      </c>
    </row>
    <row r="1302" spans="1:3" x14ac:dyDescent="0.4">
      <c r="A1302" s="2">
        <v>41876</v>
      </c>
      <c r="B1302">
        <v>140.04266099903001</v>
      </c>
      <c r="C1302" s="11">
        <f t="shared" si="20"/>
        <v>1.0365928315669919E-2</v>
      </c>
    </row>
    <row r="1303" spans="1:3" x14ac:dyDescent="0.4">
      <c r="A1303" s="2">
        <v>41877</v>
      </c>
      <c r="B1303">
        <v>140.19950505265399</v>
      </c>
      <c r="C1303" s="11">
        <f t="shared" si="20"/>
        <v>1.5684405362398478E-3</v>
      </c>
    </row>
    <row r="1304" spans="1:3" x14ac:dyDescent="0.4">
      <c r="A1304" s="2">
        <v>41878</v>
      </c>
      <c r="B1304">
        <v>139.92597251010699</v>
      </c>
      <c r="C1304" s="11">
        <f t="shared" si="20"/>
        <v>-2.7353254254700232E-3</v>
      </c>
    </row>
    <row r="1305" spans="1:3" x14ac:dyDescent="0.4">
      <c r="A1305" s="2">
        <v>41879</v>
      </c>
      <c r="B1305">
        <v>139.29701467952501</v>
      </c>
      <c r="C1305" s="11">
        <f t="shared" si="20"/>
        <v>-6.2895783058198162E-3</v>
      </c>
    </row>
    <row r="1306" spans="1:3" x14ac:dyDescent="0.4">
      <c r="A1306" s="2">
        <v>41880</v>
      </c>
      <c r="B1306">
        <v>139.74509847125199</v>
      </c>
      <c r="C1306" s="11">
        <f t="shared" si="20"/>
        <v>4.4808379172698665E-3</v>
      </c>
    </row>
    <row r="1307" spans="1:3" x14ac:dyDescent="0.4">
      <c r="A1307" s="2">
        <v>41883</v>
      </c>
      <c r="B1307">
        <v>139.74509847125199</v>
      </c>
      <c r="C1307" s="11">
        <f t="shared" si="20"/>
        <v>0</v>
      </c>
    </row>
    <row r="1308" spans="1:3" x14ac:dyDescent="0.4">
      <c r="A1308" s="2">
        <v>41884</v>
      </c>
      <c r="B1308">
        <v>140.185479057512</v>
      </c>
      <c r="C1308" s="11">
        <f t="shared" si="20"/>
        <v>4.4038058626000524E-3</v>
      </c>
    </row>
    <row r="1309" spans="1:3" x14ac:dyDescent="0.4">
      <c r="A1309" s="2">
        <v>41885</v>
      </c>
      <c r="B1309">
        <v>140.31610105769801</v>
      </c>
      <c r="C1309" s="11">
        <f t="shared" si="20"/>
        <v>1.3062200018600833E-3</v>
      </c>
    </row>
    <row r="1310" spans="1:3" x14ac:dyDescent="0.4">
      <c r="A1310" s="2">
        <v>41886</v>
      </c>
      <c r="B1310">
        <v>140.99539673822301</v>
      </c>
      <c r="C1310" s="11">
        <f t="shared" si="20"/>
        <v>6.7929568052500144E-3</v>
      </c>
    </row>
    <row r="1311" spans="1:3" x14ac:dyDescent="0.4">
      <c r="A1311" s="2">
        <v>41887</v>
      </c>
      <c r="B1311">
        <v>142.56244987720399</v>
      </c>
      <c r="C1311" s="11">
        <f t="shared" si="20"/>
        <v>1.5670531389809811E-2</v>
      </c>
    </row>
    <row r="1312" spans="1:3" x14ac:dyDescent="0.4">
      <c r="A1312" s="2">
        <v>41890</v>
      </c>
      <c r="B1312">
        <v>141.46151620862099</v>
      </c>
      <c r="C1312" s="11">
        <f t="shared" si="20"/>
        <v>-1.1009336685829964E-2</v>
      </c>
    </row>
    <row r="1313" spans="1:3" x14ac:dyDescent="0.4">
      <c r="A1313" s="2">
        <v>41891</v>
      </c>
      <c r="B1313">
        <v>139.739927070883</v>
      </c>
      <c r="C1313" s="11">
        <f t="shared" si="20"/>
        <v>-1.7215891377379933E-2</v>
      </c>
    </row>
    <row r="1314" spans="1:3" x14ac:dyDescent="0.4">
      <c r="A1314" s="2">
        <v>41892</v>
      </c>
      <c r="B1314">
        <v>140.20577006529399</v>
      </c>
      <c r="C1314" s="11">
        <f t="shared" si="20"/>
        <v>4.6584299441099122E-3</v>
      </c>
    </row>
    <row r="1315" spans="1:3" x14ac:dyDescent="0.4">
      <c r="A1315" s="2">
        <v>41893</v>
      </c>
      <c r="B1315">
        <v>140.471434927617</v>
      </c>
      <c r="C1315" s="11">
        <f t="shared" si="20"/>
        <v>2.6566486232300689E-3</v>
      </c>
    </row>
    <row r="1316" spans="1:3" x14ac:dyDescent="0.4">
      <c r="A1316" s="2">
        <v>41894</v>
      </c>
      <c r="B1316">
        <v>139.240497347527</v>
      </c>
      <c r="C1316" s="11">
        <f t="shared" si="20"/>
        <v>-1.23093758009E-2</v>
      </c>
    </row>
    <row r="1317" spans="1:3" x14ac:dyDescent="0.4">
      <c r="A1317" s="2">
        <v>41897</v>
      </c>
      <c r="B1317">
        <v>139.091911786027</v>
      </c>
      <c r="C1317" s="11">
        <f t="shared" si="20"/>
        <v>-1.4858556149999914E-3</v>
      </c>
    </row>
    <row r="1318" spans="1:3" x14ac:dyDescent="0.4">
      <c r="A1318" s="2">
        <v>41898</v>
      </c>
      <c r="B1318">
        <v>140.920613360006</v>
      </c>
      <c r="C1318" s="11">
        <f t="shared" si="20"/>
        <v>1.8287015739790035E-2</v>
      </c>
    </row>
    <row r="1319" spans="1:3" x14ac:dyDescent="0.4">
      <c r="A1319" s="2">
        <v>41899</v>
      </c>
      <c r="B1319">
        <v>140.78784562223001</v>
      </c>
      <c r="C1319" s="11">
        <f t="shared" si="20"/>
        <v>-1.327677377759926E-3</v>
      </c>
    </row>
    <row r="1320" spans="1:3" x14ac:dyDescent="0.4">
      <c r="A1320" s="2">
        <v>41900</v>
      </c>
      <c r="B1320">
        <v>141.83813428058099</v>
      </c>
      <c r="C1320" s="11">
        <f t="shared" si="20"/>
        <v>1.0502886583509792E-2</v>
      </c>
    </row>
    <row r="1321" spans="1:3" x14ac:dyDescent="0.4">
      <c r="A1321" s="2">
        <v>41901</v>
      </c>
      <c r="B1321">
        <v>140.831331532756</v>
      </c>
      <c r="C1321" s="11">
        <f t="shared" si="20"/>
        <v>-1.0068027478249917E-2</v>
      </c>
    </row>
    <row r="1322" spans="1:3" x14ac:dyDescent="0.4">
      <c r="A1322" s="2">
        <v>41904</v>
      </c>
      <c r="B1322">
        <v>137.93645515572899</v>
      </c>
      <c r="C1322" s="11">
        <f t="shared" si="20"/>
        <v>-2.8948763770270034E-2</v>
      </c>
    </row>
    <row r="1323" spans="1:3" x14ac:dyDescent="0.4">
      <c r="A1323" s="2">
        <v>41905</v>
      </c>
      <c r="B1323">
        <v>136.478237417586</v>
      </c>
      <c r="C1323" s="11">
        <f t="shared" si="20"/>
        <v>-1.4582177381429915E-2</v>
      </c>
    </row>
    <row r="1324" spans="1:3" x14ac:dyDescent="0.4">
      <c r="A1324" s="2">
        <v>41906</v>
      </c>
      <c r="B1324">
        <v>138.82974465979601</v>
      </c>
      <c r="C1324" s="11">
        <f t="shared" si="20"/>
        <v>2.3515072422100047E-2</v>
      </c>
    </row>
    <row r="1325" spans="1:3" x14ac:dyDescent="0.4">
      <c r="A1325" s="2">
        <v>41907</v>
      </c>
      <c r="B1325">
        <v>135.324900395063</v>
      </c>
      <c r="C1325" s="11">
        <f t="shared" si="20"/>
        <v>-3.5048442647330091E-2</v>
      </c>
    </row>
    <row r="1326" spans="1:3" x14ac:dyDescent="0.4">
      <c r="A1326" s="2">
        <v>41908</v>
      </c>
      <c r="B1326">
        <v>138.92663407701701</v>
      </c>
      <c r="C1326" s="11">
        <f t="shared" si="20"/>
        <v>3.6017336819540162E-2</v>
      </c>
    </row>
    <row r="1327" spans="1:3" x14ac:dyDescent="0.4">
      <c r="A1327" s="2">
        <v>41911</v>
      </c>
      <c r="B1327">
        <v>138.191053405964</v>
      </c>
      <c r="C1327" s="11">
        <f t="shared" si="20"/>
        <v>-7.3558067105301463E-3</v>
      </c>
    </row>
    <row r="1328" spans="1:3" x14ac:dyDescent="0.4">
      <c r="A1328" s="2">
        <v>41912</v>
      </c>
      <c r="B1328">
        <v>136.91967404754899</v>
      </c>
      <c r="C1328" s="11">
        <f t="shared" si="20"/>
        <v>-1.271379358415004E-2</v>
      </c>
    </row>
    <row r="1329" spans="1:3" x14ac:dyDescent="0.4">
      <c r="A1329" s="2">
        <v>41913</v>
      </c>
      <c r="B1329">
        <v>133.629057242611</v>
      </c>
      <c r="C1329" s="11">
        <f t="shared" si="20"/>
        <v>-3.2906168049379972E-2</v>
      </c>
    </row>
    <row r="1330" spans="1:3" x14ac:dyDescent="0.4">
      <c r="A1330" s="2">
        <v>41914</v>
      </c>
      <c r="B1330">
        <v>134.13444601204199</v>
      </c>
      <c r="C1330" s="11">
        <f t="shared" si="20"/>
        <v>5.053887694309935E-3</v>
      </c>
    </row>
    <row r="1331" spans="1:3" x14ac:dyDescent="0.4">
      <c r="A1331" s="2">
        <v>41915</v>
      </c>
      <c r="B1331">
        <v>137.65876698501299</v>
      </c>
      <c r="C1331" s="11">
        <f t="shared" si="20"/>
        <v>3.5243209729709978E-2</v>
      </c>
    </row>
    <row r="1332" spans="1:3" x14ac:dyDescent="0.4">
      <c r="A1332" s="2">
        <v>41918</v>
      </c>
      <c r="B1332">
        <v>136.846230891793</v>
      </c>
      <c r="C1332" s="11">
        <f t="shared" si="20"/>
        <v>-8.125360932199897E-3</v>
      </c>
    </row>
    <row r="1333" spans="1:3" x14ac:dyDescent="0.4">
      <c r="A1333" s="2">
        <v>41919</v>
      </c>
      <c r="B1333">
        <v>132.26506224087399</v>
      </c>
      <c r="C1333" s="11">
        <f t="shared" si="20"/>
        <v>-4.5811686509190111E-2</v>
      </c>
    </row>
    <row r="1334" spans="1:3" x14ac:dyDescent="0.4">
      <c r="A1334" s="2">
        <v>41920</v>
      </c>
      <c r="B1334">
        <v>136.280377232972</v>
      </c>
      <c r="C1334" s="11">
        <f t="shared" si="20"/>
        <v>4.0153149920980125E-2</v>
      </c>
    </row>
    <row r="1335" spans="1:3" x14ac:dyDescent="0.4">
      <c r="A1335" s="2">
        <v>41921</v>
      </c>
      <c r="B1335">
        <v>130.681610360034</v>
      </c>
      <c r="C1335" s="11">
        <f t="shared" si="20"/>
        <v>-5.5987668729380005E-2</v>
      </c>
    </row>
    <row r="1336" spans="1:3" x14ac:dyDescent="0.4">
      <c r="A1336" s="2">
        <v>41922</v>
      </c>
      <c r="B1336">
        <v>127.674691906254</v>
      </c>
      <c r="C1336" s="11">
        <f t="shared" si="20"/>
        <v>-3.0069184537800026E-2</v>
      </c>
    </row>
    <row r="1337" spans="1:3" x14ac:dyDescent="0.4">
      <c r="A1337" s="2">
        <v>41925</v>
      </c>
      <c r="B1337">
        <v>122.867036991893</v>
      </c>
      <c r="C1337" s="11">
        <f t="shared" si="20"/>
        <v>-4.8076549143609953E-2</v>
      </c>
    </row>
    <row r="1338" spans="1:3" x14ac:dyDescent="0.4">
      <c r="A1338" s="2">
        <v>41926</v>
      </c>
      <c r="B1338">
        <v>125.53178435999401</v>
      </c>
      <c r="C1338" s="11">
        <f t="shared" si="20"/>
        <v>2.6647473681010041E-2</v>
      </c>
    </row>
    <row r="1339" spans="1:3" x14ac:dyDescent="0.4">
      <c r="A1339" s="2">
        <v>41927</v>
      </c>
      <c r="B1339">
        <v>123.282656808003</v>
      </c>
      <c r="C1339" s="11">
        <f t="shared" si="20"/>
        <v>-2.2491275519910089E-2</v>
      </c>
    </row>
    <row r="1340" spans="1:3" x14ac:dyDescent="0.4">
      <c r="A1340" s="2">
        <v>41928</v>
      </c>
      <c r="B1340">
        <v>124.77414116390101</v>
      </c>
      <c r="C1340" s="11">
        <f t="shared" si="20"/>
        <v>1.4914843558980095E-2</v>
      </c>
    </row>
    <row r="1341" spans="1:3" x14ac:dyDescent="0.4">
      <c r="A1341" s="2">
        <v>41929</v>
      </c>
      <c r="B1341">
        <v>128.351385053006</v>
      </c>
      <c r="C1341" s="11">
        <f t="shared" si="20"/>
        <v>3.5772438891049918E-2</v>
      </c>
    </row>
    <row r="1342" spans="1:3" x14ac:dyDescent="0.4">
      <c r="A1342" s="2">
        <v>41932</v>
      </c>
      <c r="B1342">
        <v>130.82775299965999</v>
      </c>
      <c r="C1342" s="11">
        <f t="shared" si="20"/>
        <v>2.4763679466539942E-2</v>
      </c>
    </row>
    <row r="1343" spans="1:3" x14ac:dyDescent="0.4">
      <c r="A1343" s="2">
        <v>41933</v>
      </c>
      <c r="B1343">
        <v>136.70766877319301</v>
      </c>
      <c r="C1343" s="11">
        <f t="shared" si="20"/>
        <v>5.8799157735330142E-2</v>
      </c>
    </row>
    <row r="1344" spans="1:3" x14ac:dyDescent="0.4">
      <c r="A1344" s="2">
        <v>41934</v>
      </c>
      <c r="B1344">
        <v>133.48474145514299</v>
      </c>
      <c r="C1344" s="11">
        <f t="shared" si="20"/>
        <v>-3.2229273180500118E-2</v>
      </c>
    </row>
    <row r="1345" spans="1:3" x14ac:dyDescent="0.4">
      <c r="A1345" s="2">
        <v>41935</v>
      </c>
      <c r="B1345">
        <v>136.58611440337299</v>
      </c>
      <c r="C1345" s="11">
        <f t="shared" si="20"/>
        <v>3.1013729482299936E-2</v>
      </c>
    </row>
    <row r="1346" spans="1:3" x14ac:dyDescent="0.4">
      <c r="A1346" s="2">
        <v>41936</v>
      </c>
      <c r="B1346">
        <v>138.370685617682</v>
      </c>
      <c r="C1346" s="11">
        <f t="shared" si="20"/>
        <v>1.7845712143090112E-2</v>
      </c>
    </row>
    <row r="1347" spans="1:3" x14ac:dyDescent="0.4">
      <c r="A1347" s="2">
        <v>41939</v>
      </c>
      <c r="B1347">
        <v>138.33006981529101</v>
      </c>
      <c r="C1347" s="11">
        <f t="shared" si="20"/>
        <v>-4.0615802390988167E-4</v>
      </c>
    </row>
    <row r="1348" spans="1:3" x14ac:dyDescent="0.4">
      <c r="A1348" s="2">
        <v>41940</v>
      </c>
      <c r="B1348">
        <v>141.549130485012</v>
      </c>
      <c r="C1348" s="11">
        <f t="shared" si="20"/>
        <v>3.2190606697209884E-2</v>
      </c>
    </row>
    <row r="1349" spans="1:3" x14ac:dyDescent="0.4">
      <c r="A1349" s="2">
        <v>41941</v>
      </c>
      <c r="B1349">
        <v>140.62342050852899</v>
      </c>
      <c r="C1349" s="11">
        <f t="shared" si="20"/>
        <v>-9.2570997648300582E-3</v>
      </c>
    </row>
    <row r="1350" spans="1:3" x14ac:dyDescent="0.4">
      <c r="A1350" s="2">
        <v>41942</v>
      </c>
      <c r="B1350">
        <v>142.80372102740699</v>
      </c>
      <c r="C1350" s="11">
        <f t="shared" ref="C1350:C1413" si="21">(B1350-B1349)/100</f>
        <v>2.1803005188779992E-2</v>
      </c>
    </row>
    <row r="1351" spans="1:3" x14ac:dyDescent="0.4">
      <c r="A1351" s="2">
        <v>41943</v>
      </c>
      <c r="B1351">
        <v>145.34693776408301</v>
      </c>
      <c r="C1351" s="11">
        <f t="shared" si="21"/>
        <v>2.5432167366760156E-2</v>
      </c>
    </row>
    <row r="1352" spans="1:3" x14ac:dyDescent="0.4">
      <c r="A1352" s="2">
        <v>41946</v>
      </c>
      <c r="B1352">
        <v>145.33865696995099</v>
      </c>
      <c r="C1352" s="11">
        <f t="shared" si="21"/>
        <v>-8.2807941320197647E-5</v>
      </c>
    </row>
    <row r="1353" spans="1:3" x14ac:dyDescent="0.4">
      <c r="A1353" s="2">
        <v>41947</v>
      </c>
      <c r="B1353">
        <v>143.66843491178199</v>
      </c>
      <c r="C1353" s="11">
        <f t="shared" si="21"/>
        <v>-1.670222058169003E-2</v>
      </c>
    </row>
    <row r="1354" spans="1:3" x14ac:dyDescent="0.4">
      <c r="A1354" s="2">
        <v>41948</v>
      </c>
      <c r="B1354">
        <v>145.98869813022699</v>
      </c>
      <c r="C1354" s="11">
        <f t="shared" si="21"/>
        <v>2.3202632184450067E-2</v>
      </c>
    </row>
    <row r="1355" spans="1:3" x14ac:dyDescent="0.4">
      <c r="A1355" s="2">
        <v>41949</v>
      </c>
      <c r="B1355">
        <v>148.518643529385</v>
      </c>
      <c r="C1355" s="11">
        <f t="shared" si="21"/>
        <v>2.5299453991580095E-2</v>
      </c>
    </row>
    <row r="1356" spans="1:3" x14ac:dyDescent="0.4">
      <c r="A1356" s="2">
        <v>41950</v>
      </c>
      <c r="B1356">
        <v>148.22400508709501</v>
      </c>
      <c r="C1356" s="11">
        <f t="shared" si="21"/>
        <v>-2.9463844228999393E-3</v>
      </c>
    </row>
    <row r="1357" spans="1:3" x14ac:dyDescent="0.4">
      <c r="A1357" s="2">
        <v>41953</v>
      </c>
      <c r="B1357">
        <v>149.184889642836</v>
      </c>
      <c r="C1357" s="11">
        <f t="shared" si="21"/>
        <v>9.6088455574098938E-3</v>
      </c>
    </row>
    <row r="1358" spans="1:3" x14ac:dyDescent="0.4">
      <c r="A1358" s="2">
        <v>41954</v>
      </c>
      <c r="B1358">
        <v>149.64004734334</v>
      </c>
      <c r="C1358" s="11">
        <f t="shared" si="21"/>
        <v>4.5515770050400303E-3</v>
      </c>
    </row>
    <row r="1359" spans="1:3" x14ac:dyDescent="0.4">
      <c r="A1359" s="2">
        <v>41955</v>
      </c>
      <c r="B1359">
        <v>150.523210554586</v>
      </c>
      <c r="C1359" s="11">
        <f t="shared" si="21"/>
        <v>8.8316321124599986E-3</v>
      </c>
    </row>
    <row r="1360" spans="1:3" x14ac:dyDescent="0.4">
      <c r="A1360" s="2">
        <v>41956</v>
      </c>
      <c r="B1360">
        <v>150.19899170881101</v>
      </c>
      <c r="C1360" s="11">
        <f t="shared" si="21"/>
        <v>-3.2421884577499326E-3</v>
      </c>
    </row>
    <row r="1361" spans="1:3" x14ac:dyDescent="0.4">
      <c r="A1361" s="2">
        <v>41957</v>
      </c>
      <c r="B1361">
        <v>150.03147209227001</v>
      </c>
      <c r="C1361" s="11">
        <f t="shared" si="21"/>
        <v>-1.67519616541E-3</v>
      </c>
    </row>
    <row r="1362" spans="1:3" x14ac:dyDescent="0.4">
      <c r="A1362" s="2">
        <v>41960</v>
      </c>
      <c r="B1362">
        <v>149.57679749882499</v>
      </c>
      <c r="C1362" s="11">
        <f t="shared" si="21"/>
        <v>-4.5467459344502E-3</v>
      </c>
    </row>
    <row r="1363" spans="1:3" x14ac:dyDescent="0.4">
      <c r="A1363" s="2">
        <v>41961</v>
      </c>
      <c r="B1363">
        <v>150.98285647572601</v>
      </c>
      <c r="C1363" s="11">
        <f t="shared" si="21"/>
        <v>1.4060589769010222E-2</v>
      </c>
    </row>
    <row r="1364" spans="1:3" x14ac:dyDescent="0.4">
      <c r="A1364" s="2">
        <v>41962</v>
      </c>
      <c r="B1364">
        <v>150.83422839583801</v>
      </c>
      <c r="C1364" s="11">
        <f t="shared" si="21"/>
        <v>-1.4862807988799886E-3</v>
      </c>
    </row>
    <row r="1365" spans="1:3" x14ac:dyDescent="0.4">
      <c r="A1365" s="2">
        <v>41963</v>
      </c>
      <c r="B1365">
        <v>151.863149712574</v>
      </c>
      <c r="C1365" s="11">
        <f t="shared" si="21"/>
        <v>1.028921316735989E-2</v>
      </c>
    </row>
    <row r="1366" spans="1:3" x14ac:dyDescent="0.4">
      <c r="A1366" s="2">
        <v>41964</v>
      </c>
      <c r="B1366">
        <v>154.08545523598301</v>
      </c>
      <c r="C1366" s="11">
        <f t="shared" si="21"/>
        <v>2.2223055234090055E-2</v>
      </c>
    </row>
    <row r="1367" spans="1:3" x14ac:dyDescent="0.4">
      <c r="A1367" s="2">
        <v>41967</v>
      </c>
      <c r="B1367">
        <v>155.87497564196801</v>
      </c>
      <c r="C1367" s="11">
        <f t="shared" si="21"/>
        <v>1.7895204059850015E-2</v>
      </c>
    </row>
    <row r="1368" spans="1:3" x14ac:dyDescent="0.4">
      <c r="A1368" s="2">
        <v>41968</v>
      </c>
      <c r="B1368">
        <v>155.917843760615</v>
      </c>
      <c r="C1368" s="11">
        <f t="shared" si="21"/>
        <v>4.2868118646993025E-4</v>
      </c>
    </row>
    <row r="1369" spans="1:3" x14ac:dyDescent="0.4">
      <c r="A1369" s="2">
        <v>41969</v>
      </c>
      <c r="B1369">
        <v>156.31680997431499</v>
      </c>
      <c r="C1369" s="11">
        <f t="shared" si="21"/>
        <v>3.989662136999925E-3</v>
      </c>
    </row>
    <row r="1370" spans="1:3" x14ac:dyDescent="0.4">
      <c r="A1370" s="2">
        <v>41970</v>
      </c>
      <c r="B1370">
        <v>156.31680997431499</v>
      </c>
      <c r="C1370" s="11">
        <f t="shared" si="21"/>
        <v>0</v>
      </c>
    </row>
    <row r="1371" spans="1:3" x14ac:dyDescent="0.4">
      <c r="A1371" s="2">
        <v>41971</v>
      </c>
      <c r="B1371">
        <v>156.16921755353201</v>
      </c>
      <c r="C1371" s="11">
        <f t="shared" si="21"/>
        <v>-1.4759242078298484E-3</v>
      </c>
    </row>
    <row r="1372" spans="1:3" x14ac:dyDescent="0.4">
      <c r="A1372" s="2">
        <v>41974</v>
      </c>
      <c r="B1372">
        <v>153.06206309083001</v>
      </c>
      <c r="C1372" s="11">
        <f t="shared" si="21"/>
        <v>-3.1071544627019988E-2</v>
      </c>
    </row>
    <row r="1373" spans="1:3" x14ac:dyDescent="0.4">
      <c r="A1373" s="2">
        <v>41975</v>
      </c>
      <c r="B1373">
        <v>155.03315844374299</v>
      </c>
      <c r="C1373" s="11">
        <f t="shared" si="21"/>
        <v>1.9710953529129823E-2</v>
      </c>
    </row>
    <row r="1374" spans="1:3" x14ac:dyDescent="0.4">
      <c r="A1374" s="2">
        <v>41976</v>
      </c>
      <c r="B1374">
        <v>157.77366814304401</v>
      </c>
      <c r="C1374" s="11">
        <f t="shared" si="21"/>
        <v>2.7405096993010147E-2</v>
      </c>
    </row>
    <row r="1375" spans="1:3" x14ac:dyDescent="0.4">
      <c r="A1375" s="2">
        <v>41977</v>
      </c>
      <c r="B1375">
        <v>156.88222636616501</v>
      </c>
      <c r="C1375" s="11">
        <f t="shared" si="21"/>
        <v>-8.914417768789918E-3</v>
      </c>
    </row>
    <row r="1376" spans="1:3" x14ac:dyDescent="0.4">
      <c r="A1376" s="2">
        <v>41978</v>
      </c>
      <c r="B1376">
        <v>157.27908506983599</v>
      </c>
      <c r="C1376" s="11">
        <f t="shared" si="21"/>
        <v>3.9685870367097212E-3</v>
      </c>
    </row>
    <row r="1377" spans="1:3" x14ac:dyDescent="0.4">
      <c r="A1377" s="2">
        <v>41981</v>
      </c>
      <c r="B1377">
        <v>155.17273464051101</v>
      </c>
      <c r="C1377" s="11">
        <f t="shared" si="21"/>
        <v>-2.1063504293249765E-2</v>
      </c>
    </row>
    <row r="1378" spans="1:3" x14ac:dyDescent="0.4">
      <c r="A1378" s="2">
        <v>41982</v>
      </c>
      <c r="B1378">
        <v>155.00608486008301</v>
      </c>
      <c r="C1378" s="11">
        <f t="shared" si="21"/>
        <v>-1.6664978042800272E-3</v>
      </c>
    </row>
    <row r="1379" spans="1:3" x14ac:dyDescent="0.4">
      <c r="A1379" s="2">
        <v>41983</v>
      </c>
      <c r="B1379">
        <v>151.429955157801</v>
      </c>
      <c r="C1379" s="11">
        <f t="shared" si="21"/>
        <v>-3.5761297022820028E-2</v>
      </c>
    </row>
    <row r="1380" spans="1:3" x14ac:dyDescent="0.4">
      <c r="A1380" s="2">
        <v>41984</v>
      </c>
      <c r="B1380">
        <v>153.32754373084501</v>
      </c>
      <c r="C1380" s="11">
        <f t="shared" si="21"/>
        <v>1.897588573044004E-2</v>
      </c>
    </row>
    <row r="1381" spans="1:3" x14ac:dyDescent="0.4">
      <c r="A1381" s="2">
        <v>41985</v>
      </c>
      <c r="B1381">
        <v>149.596016381531</v>
      </c>
      <c r="C1381" s="11">
        <f t="shared" si="21"/>
        <v>-3.7315273493140066E-2</v>
      </c>
    </row>
    <row r="1382" spans="1:3" x14ac:dyDescent="0.4">
      <c r="A1382" s="2">
        <v>41988</v>
      </c>
      <c r="B1382">
        <v>149.50402783876399</v>
      </c>
      <c r="C1382" s="11">
        <f t="shared" si="21"/>
        <v>-9.1988542767012409E-4</v>
      </c>
    </row>
    <row r="1383" spans="1:3" x14ac:dyDescent="0.4">
      <c r="A1383" s="2">
        <v>41989</v>
      </c>
      <c r="B1383">
        <v>147.07694687044</v>
      </c>
      <c r="C1383" s="11">
        <f t="shared" si="21"/>
        <v>-2.4270809683239917E-2</v>
      </c>
    </row>
    <row r="1384" spans="1:3" x14ac:dyDescent="0.4">
      <c r="A1384" s="2">
        <v>41990</v>
      </c>
      <c r="B1384">
        <v>152.21092788777699</v>
      </c>
      <c r="C1384" s="11">
        <f t="shared" si="21"/>
        <v>5.1339810173369929E-2</v>
      </c>
    </row>
    <row r="1385" spans="1:3" x14ac:dyDescent="0.4">
      <c r="A1385" s="2">
        <v>41991</v>
      </c>
      <c r="B1385">
        <v>157.55429795992001</v>
      </c>
      <c r="C1385" s="11">
        <f t="shared" si="21"/>
        <v>5.3433700721430173E-2</v>
      </c>
    </row>
    <row r="1386" spans="1:3" x14ac:dyDescent="0.4">
      <c r="A1386" s="2">
        <v>41992</v>
      </c>
      <c r="B1386">
        <v>157.615132468148</v>
      </c>
      <c r="C1386" s="11">
        <f t="shared" si="21"/>
        <v>6.0834508227998181E-4</v>
      </c>
    </row>
    <row r="1387" spans="1:3" x14ac:dyDescent="0.4">
      <c r="A1387" s="2">
        <v>41995</v>
      </c>
      <c r="B1387">
        <v>159.79490765430799</v>
      </c>
      <c r="C1387" s="11">
        <f t="shared" si="21"/>
        <v>2.1797751861599865E-2</v>
      </c>
    </row>
    <row r="1388" spans="1:3" x14ac:dyDescent="0.4">
      <c r="A1388" s="2">
        <v>41996</v>
      </c>
      <c r="B1388">
        <v>161.012361579566</v>
      </c>
      <c r="C1388" s="11">
        <f t="shared" si="21"/>
        <v>1.2174539252580132E-2</v>
      </c>
    </row>
    <row r="1389" spans="1:3" x14ac:dyDescent="0.4">
      <c r="A1389" s="2">
        <v>41997</v>
      </c>
      <c r="B1389">
        <v>161.36031616315</v>
      </c>
      <c r="C1389" s="11">
        <f t="shared" si="21"/>
        <v>3.4795458358399855E-3</v>
      </c>
    </row>
    <row r="1390" spans="1:3" x14ac:dyDescent="0.4">
      <c r="A1390" s="2">
        <v>41998</v>
      </c>
      <c r="B1390">
        <v>161.36031616315</v>
      </c>
      <c r="C1390" s="11">
        <f t="shared" si="21"/>
        <v>0</v>
      </c>
    </row>
    <row r="1391" spans="1:3" x14ac:dyDescent="0.4">
      <c r="A1391" s="2">
        <v>41999</v>
      </c>
      <c r="B1391">
        <v>161.56533987882901</v>
      </c>
      <c r="C1391" s="11">
        <f t="shared" si="21"/>
        <v>2.050237156790047E-3</v>
      </c>
    </row>
    <row r="1392" spans="1:3" x14ac:dyDescent="0.4">
      <c r="A1392" s="2">
        <v>42002</v>
      </c>
      <c r="B1392">
        <v>162.12635458154901</v>
      </c>
      <c r="C1392" s="11">
        <f t="shared" si="21"/>
        <v>5.6101470272000142E-3</v>
      </c>
    </row>
    <row r="1393" spans="1:3" x14ac:dyDescent="0.4">
      <c r="A1393" s="2">
        <v>42003</v>
      </c>
      <c r="B1393">
        <v>161.405250059</v>
      </c>
      <c r="C1393" s="11">
        <f t="shared" si="21"/>
        <v>-7.211045225490125E-3</v>
      </c>
    </row>
    <row r="1394" spans="1:3" x14ac:dyDescent="0.4">
      <c r="A1394" s="2">
        <v>42004</v>
      </c>
      <c r="B1394">
        <v>159.328401159614</v>
      </c>
      <c r="C1394" s="11">
        <f t="shared" si="21"/>
        <v>-2.0768488993859933E-2</v>
      </c>
    </row>
    <row r="1395" spans="1:3" x14ac:dyDescent="0.4">
      <c r="A1395" s="2">
        <v>42005</v>
      </c>
      <c r="B1395">
        <v>159.328401159614</v>
      </c>
      <c r="C1395" s="11">
        <f t="shared" si="21"/>
        <v>0</v>
      </c>
    </row>
    <row r="1396" spans="1:3" x14ac:dyDescent="0.4">
      <c r="A1396" s="2">
        <v>42006</v>
      </c>
      <c r="B1396">
        <v>158.682149131573</v>
      </c>
      <c r="C1396" s="11">
        <f t="shared" si="21"/>
        <v>-6.462520280410047E-3</v>
      </c>
    </row>
    <row r="1397" spans="1:3" x14ac:dyDescent="0.4">
      <c r="A1397" s="2">
        <v>42009</v>
      </c>
      <c r="B1397">
        <v>154.190360379617</v>
      </c>
      <c r="C1397" s="11">
        <f t="shared" si="21"/>
        <v>-4.491788751955994E-2</v>
      </c>
    </row>
    <row r="1398" spans="1:3" x14ac:dyDescent="0.4">
      <c r="A1398" s="2">
        <v>42010</v>
      </c>
      <c r="B1398">
        <v>151.802906803295</v>
      </c>
      <c r="C1398" s="11">
        <f t="shared" si="21"/>
        <v>-2.3874535763220024E-2</v>
      </c>
    </row>
    <row r="1399" spans="1:3" x14ac:dyDescent="0.4">
      <c r="A1399" s="2">
        <v>42011</v>
      </c>
      <c r="B1399">
        <v>155.37509743499899</v>
      </c>
      <c r="C1399" s="11">
        <f t="shared" si="21"/>
        <v>3.5721906317039892E-2</v>
      </c>
    </row>
    <row r="1400" spans="1:3" x14ac:dyDescent="0.4">
      <c r="A1400" s="2">
        <v>42012</v>
      </c>
      <c r="B1400">
        <v>160.67513719662199</v>
      </c>
      <c r="C1400" s="11">
        <f t="shared" si="21"/>
        <v>5.3000397616229974E-2</v>
      </c>
    </row>
    <row r="1401" spans="1:3" x14ac:dyDescent="0.4">
      <c r="A1401" s="2">
        <v>42013</v>
      </c>
      <c r="B1401">
        <v>157.74737840221999</v>
      </c>
      <c r="C1401" s="11">
        <f t="shared" si="21"/>
        <v>-2.9277587944019957E-2</v>
      </c>
    </row>
    <row r="1402" spans="1:3" x14ac:dyDescent="0.4">
      <c r="A1402" s="2">
        <v>42016</v>
      </c>
      <c r="B1402">
        <v>156.55044337018799</v>
      </c>
      <c r="C1402" s="11">
        <f t="shared" si="21"/>
        <v>-1.1969350320320017E-2</v>
      </c>
    </row>
    <row r="1403" spans="1:3" x14ac:dyDescent="0.4">
      <c r="A1403" s="2">
        <v>42017</v>
      </c>
      <c r="B1403">
        <v>156.449282472498</v>
      </c>
      <c r="C1403" s="11">
        <f t="shared" si="21"/>
        <v>-1.0116089768999359E-3</v>
      </c>
    </row>
    <row r="1404" spans="1:3" x14ac:dyDescent="0.4">
      <c r="A1404" s="2">
        <v>42018</v>
      </c>
      <c r="B1404">
        <v>153.987012063999</v>
      </c>
      <c r="C1404" s="11">
        <f t="shared" si="21"/>
        <v>-2.4622704084989948E-2</v>
      </c>
    </row>
    <row r="1405" spans="1:3" x14ac:dyDescent="0.4">
      <c r="A1405" s="2">
        <v>42019</v>
      </c>
      <c r="B1405">
        <v>151.440609113953</v>
      </c>
      <c r="C1405" s="11">
        <f t="shared" si="21"/>
        <v>-2.5464029500460016E-2</v>
      </c>
    </row>
    <row r="1406" spans="1:3" x14ac:dyDescent="0.4">
      <c r="A1406" s="2">
        <v>42020</v>
      </c>
      <c r="B1406">
        <v>155.203576532808</v>
      </c>
      <c r="C1406" s="11">
        <f t="shared" si="21"/>
        <v>3.7629674188549983E-2</v>
      </c>
    </row>
    <row r="1407" spans="1:3" x14ac:dyDescent="0.4">
      <c r="A1407" s="2">
        <v>42023</v>
      </c>
      <c r="B1407">
        <v>155.203576532808</v>
      </c>
      <c r="C1407" s="11">
        <f t="shared" si="21"/>
        <v>0</v>
      </c>
    </row>
    <row r="1408" spans="1:3" x14ac:dyDescent="0.4">
      <c r="A1408" s="2">
        <v>42024</v>
      </c>
      <c r="B1408">
        <v>155.21186737784899</v>
      </c>
      <c r="C1408" s="11">
        <f t="shared" si="21"/>
        <v>8.2908450409888707E-5</v>
      </c>
    </row>
    <row r="1409" spans="1:3" x14ac:dyDescent="0.4">
      <c r="A1409" s="2">
        <v>42025</v>
      </c>
      <c r="B1409">
        <v>157.05522518728699</v>
      </c>
      <c r="C1409" s="11">
        <f t="shared" si="21"/>
        <v>1.8433578094380038E-2</v>
      </c>
    </row>
    <row r="1410" spans="1:3" x14ac:dyDescent="0.4">
      <c r="A1410" s="2">
        <v>42026</v>
      </c>
      <c r="B1410">
        <v>163.06731263149399</v>
      </c>
      <c r="C1410" s="11">
        <f t="shared" si="21"/>
        <v>6.0120874442069976E-2</v>
      </c>
    </row>
    <row r="1411" spans="1:3" x14ac:dyDescent="0.4">
      <c r="A1411" s="2">
        <v>42027</v>
      </c>
      <c r="B1411">
        <v>162.35155118951599</v>
      </c>
      <c r="C1411" s="11">
        <f t="shared" si="21"/>
        <v>-7.1576144197800316E-3</v>
      </c>
    </row>
    <row r="1412" spans="1:3" x14ac:dyDescent="0.4">
      <c r="A1412" s="2">
        <v>42030</v>
      </c>
      <c r="B1412">
        <v>163.23037614384799</v>
      </c>
      <c r="C1412" s="11">
        <f t="shared" si="21"/>
        <v>8.7882495433200345E-3</v>
      </c>
    </row>
    <row r="1413" spans="1:3" x14ac:dyDescent="0.4">
      <c r="A1413" s="2">
        <v>42031</v>
      </c>
      <c r="B1413">
        <v>161.03123645687501</v>
      </c>
      <c r="C1413" s="11">
        <f t="shared" si="21"/>
        <v>-2.199139686972984E-2</v>
      </c>
    </row>
    <row r="1414" spans="1:3" x14ac:dyDescent="0.4">
      <c r="A1414" s="2">
        <v>42032</v>
      </c>
      <c r="B1414">
        <v>158.74006295680701</v>
      </c>
      <c r="C1414" s="11">
        <f t="shared" ref="C1414:C1477" si="22">(B1414-B1413)/100</f>
        <v>-2.2911735000679983E-2</v>
      </c>
    </row>
    <row r="1415" spans="1:3" x14ac:dyDescent="0.4">
      <c r="A1415" s="2">
        <v>42033</v>
      </c>
      <c r="B1415">
        <v>162.091227014499</v>
      </c>
      <c r="C1415" s="11">
        <f t="shared" si="22"/>
        <v>3.3511640576919889E-2</v>
      </c>
    </row>
    <row r="1416" spans="1:3" x14ac:dyDescent="0.4">
      <c r="A1416" s="2">
        <v>42034</v>
      </c>
      <c r="B1416">
        <v>156.97590629648101</v>
      </c>
      <c r="C1416" s="11">
        <f t="shared" si="22"/>
        <v>-5.1153207180179835E-2</v>
      </c>
    </row>
    <row r="1417" spans="1:3" x14ac:dyDescent="0.4">
      <c r="A1417" s="2">
        <v>42037</v>
      </c>
      <c r="B1417">
        <v>158.476525716266</v>
      </c>
      <c r="C1417" s="11">
        <f t="shared" si="22"/>
        <v>1.5006194197849822E-2</v>
      </c>
    </row>
    <row r="1418" spans="1:3" x14ac:dyDescent="0.4">
      <c r="A1418" s="2">
        <v>42038</v>
      </c>
      <c r="B1418">
        <v>162.63195615632799</v>
      </c>
      <c r="C1418" s="11">
        <f t="shared" si="22"/>
        <v>4.1554304400619912E-2</v>
      </c>
    </row>
    <row r="1419" spans="1:3" x14ac:dyDescent="0.4">
      <c r="A1419" s="2">
        <v>42039</v>
      </c>
      <c r="B1419">
        <v>163.00448860183101</v>
      </c>
      <c r="C1419" s="11">
        <f t="shared" si="22"/>
        <v>3.7253244550302612E-3</v>
      </c>
    </row>
    <row r="1420" spans="1:3" x14ac:dyDescent="0.4">
      <c r="A1420" s="2">
        <v>42040</v>
      </c>
      <c r="B1420">
        <v>164.00833517443101</v>
      </c>
      <c r="C1420" s="11">
        <f t="shared" si="22"/>
        <v>1.003846572599997E-2</v>
      </c>
    </row>
    <row r="1421" spans="1:3" x14ac:dyDescent="0.4">
      <c r="A1421" s="2">
        <v>42041</v>
      </c>
      <c r="B1421">
        <v>164.78356071027801</v>
      </c>
      <c r="C1421" s="11">
        <f t="shared" si="22"/>
        <v>7.7522553584699946E-3</v>
      </c>
    </row>
    <row r="1422" spans="1:3" x14ac:dyDescent="0.4">
      <c r="A1422" s="2">
        <v>42044</v>
      </c>
      <c r="B1422">
        <v>163.745427342102</v>
      </c>
      <c r="C1422" s="11">
        <f t="shared" si="22"/>
        <v>-1.0381333681760054E-2</v>
      </c>
    </row>
    <row r="1423" spans="1:3" x14ac:dyDescent="0.4">
      <c r="A1423" s="2">
        <v>42045</v>
      </c>
      <c r="B1423">
        <v>166.56712334778999</v>
      </c>
      <c r="C1423" s="11">
        <f t="shared" si="22"/>
        <v>2.8216960056879827E-2</v>
      </c>
    </row>
    <row r="1424" spans="1:3" x14ac:dyDescent="0.4">
      <c r="A1424" s="2">
        <v>42046</v>
      </c>
      <c r="B1424">
        <v>166.89684349298099</v>
      </c>
      <c r="C1424" s="11">
        <f t="shared" si="22"/>
        <v>3.2972014519100411E-3</v>
      </c>
    </row>
    <row r="1425" spans="1:3" x14ac:dyDescent="0.4">
      <c r="A1425" s="2">
        <v>42047</v>
      </c>
      <c r="B1425">
        <v>169.99803625592301</v>
      </c>
      <c r="C1425" s="11">
        <f t="shared" si="22"/>
        <v>3.1011927629420198E-2</v>
      </c>
    </row>
    <row r="1426" spans="1:3" x14ac:dyDescent="0.4">
      <c r="A1426" s="2">
        <v>42048</v>
      </c>
      <c r="B1426">
        <v>170.20745492961601</v>
      </c>
      <c r="C1426" s="11">
        <f t="shared" si="22"/>
        <v>2.0941867369299416E-3</v>
      </c>
    </row>
    <row r="1427" spans="1:3" x14ac:dyDescent="0.4">
      <c r="A1427" s="2">
        <v>42051</v>
      </c>
      <c r="B1427">
        <v>170.20745492961601</v>
      </c>
      <c r="C1427" s="11">
        <f t="shared" si="22"/>
        <v>0</v>
      </c>
    </row>
    <row r="1428" spans="1:3" x14ac:dyDescent="0.4">
      <c r="A1428" s="2">
        <v>42052</v>
      </c>
      <c r="B1428">
        <v>170.12918226303299</v>
      </c>
      <c r="C1428" s="11">
        <f t="shared" si="22"/>
        <v>-7.827266658301823E-4</v>
      </c>
    </row>
    <row r="1429" spans="1:3" x14ac:dyDescent="0.4">
      <c r="A1429" s="2">
        <v>42053</v>
      </c>
      <c r="B1429">
        <v>170.54919953820499</v>
      </c>
      <c r="C1429" s="11">
        <f t="shared" si="22"/>
        <v>4.2001727517200042E-3</v>
      </c>
    </row>
    <row r="1430" spans="1:3" x14ac:dyDescent="0.4">
      <c r="A1430" s="2">
        <v>42054</v>
      </c>
      <c r="B1430">
        <v>170.44764354701499</v>
      </c>
      <c r="C1430" s="11">
        <f t="shared" si="22"/>
        <v>-1.0155599118999703E-3</v>
      </c>
    </row>
    <row r="1431" spans="1:3" x14ac:dyDescent="0.4">
      <c r="A1431" s="2">
        <v>42055</v>
      </c>
      <c r="B1431">
        <v>173.414729400119</v>
      </c>
      <c r="C1431" s="11">
        <f t="shared" si="22"/>
        <v>2.9670858531040095E-2</v>
      </c>
    </row>
    <row r="1432" spans="1:3" x14ac:dyDescent="0.4">
      <c r="A1432" s="2">
        <v>42058</v>
      </c>
      <c r="B1432">
        <v>173.55641316137999</v>
      </c>
      <c r="C1432" s="11">
        <f t="shared" si="22"/>
        <v>1.4168376126099246E-3</v>
      </c>
    </row>
    <row r="1433" spans="1:3" x14ac:dyDescent="0.4">
      <c r="A1433" s="2">
        <v>42059</v>
      </c>
      <c r="B1433">
        <v>173.49286820093101</v>
      </c>
      <c r="C1433" s="11">
        <f t="shared" si="22"/>
        <v>-6.3544960448979281E-4</v>
      </c>
    </row>
    <row r="1434" spans="1:3" x14ac:dyDescent="0.4">
      <c r="A1434" s="2">
        <v>42060</v>
      </c>
      <c r="B1434">
        <v>173.87763253886101</v>
      </c>
      <c r="C1434" s="11">
        <f t="shared" si="22"/>
        <v>3.8476433792999387E-3</v>
      </c>
    </row>
    <row r="1435" spans="1:3" x14ac:dyDescent="0.4">
      <c r="A1435" s="2">
        <v>42061</v>
      </c>
      <c r="B1435">
        <v>172.43493301930701</v>
      </c>
      <c r="C1435" s="11">
        <f t="shared" si="22"/>
        <v>-1.4426995195539973E-2</v>
      </c>
    </row>
    <row r="1436" spans="1:3" x14ac:dyDescent="0.4">
      <c r="A1436" s="2">
        <v>42062</v>
      </c>
      <c r="B1436">
        <v>172.18571232155901</v>
      </c>
      <c r="C1436" s="11">
        <f t="shared" si="22"/>
        <v>-2.4922069774800091E-3</v>
      </c>
    </row>
    <row r="1437" spans="1:3" x14ac:dyDescent="0.4">
      <c r="A1437" s="2">
        <v>42065</v>
      </c>
      <c r="B1437">
        <v>174.83899068891</v>
      </c>
      <c r="C1437" s="11">
        <f t="shared" si="22"/>
        <v>2.6532783673509926E-2</v>
      </c>
    </row>
    <row r="1438" spans="1:3" x14ac:dyDescent="0.4">
      <c r="A1438" s="2">
        <v>42066</v>
      </c>
      <c r="B1438">
        <v>173.814060638569</v>
      </c>
      <c r="C1438" s="11">
        <f t="shared" si="22"/>
        <v>-1.0249300503409983E-2</v>
      </c>
    </row>
    <row r="1439" spans="1:3" x14ac:dyDescent="0.4">
      <c r="A1439" s="2">
        <v>42067</v>
      </c>
      <c r="B1439">
        <v>172.590895160385</v>
      </c>
      <c r="C1439" s="11">
        <f t="shared" si="22"/>
        <v>-1.2231654781840007E-2</v>
      </c>
    </row>
    <row r="1440" spans="1:3" x14ac:dyDescent="0.4">
      <c r="A1440" s="2">
        <v>42068</v>
      </c>
      <c r="B1440">
        <v>174.05799141067999</v>
      </c>
      <c r="C1440" s="11">
        <f t="shared" si="22"/>
        <v>1.4670962502949863E-2</v>
      </c>
    </row>
    <row r="1441" spans="1:3" x14ac:dyDescent="0.4">
      <c r="A1441" s="2">
        <v>42069</v>
      </c>
      <c r="B1441">
        <v>171.121106709027</v>
      </c>
      <c r="C1441" s="11">
        <f t="shared" si="22"/>
        <v>-2.9368847016529854E-2</v>
      </c>
    </row>
    <row r="1442" spans="1:3" x14ac:dyDescent="0.4">
      <c r="A1442" s="2">
        <v>42072</v>
      </c>
      <c r="B1442">
        <v>172.794366569321</v>
      </c>
      <c r="C1442" s="11">
        <f t="shared" si="22"/>
        <v>1.673259860293996E-2</v>
      </c>
    </row>
    <row r="1443" spans="1:3" x14ac:dyDescent="0.4">
      <c r="A1443" s="2">
        <v>42073</v>
      </c>
      <c r="B1443">
        <v>168.56266510148501</v>
      </c>
      <c r="C1443" s="11">
        <f t="shared" si="22"/>
        <v>-4.2317014678359896E-2</v>
      </c>
    </row>
    <row r="1444" spans="1:3" x14ac:dyDescent="0.4">
      <c r="A1444" s="2">
        <v>42074</v>
      </c>
      <c r="B1444">
        <v>168.448809642176</v>
      </c>
      <c r="C1444" s="11">
        <f t="shared" si="22"/>
        <v>-1.1385545930900777E-3</v>
      </c>
    </row>
    <row r="1445" spans="1:3" x14ac:dyDescent="0.4">
      <c r="A1445" s="2">
        <v>42075</v>
      </c>
      <c r="B1445">
        <v>173.29041919295099</v>
      </c>
      <c r="C1445" s="11">
        <f t="shared" si="22"/>
        <v>4.8416095507749904E-2</v>
      </c>
    </row>
    <row r="1446" spans="1:3" x14ac:dyDescent="0.4">
      <c r="A1446" s="2">
        <v>42076</v>
      </c>
      <c r="B1446">
        <v>171.67549529508699</v>
      </c>
      <c r="C1446" s="11">
        <f t="shared" si="22"/>
        <v>-1.6149238978640026E-2</v>
      </c>
    </row>
    <row r="1447" spans="1:3" x14ac:dyDescent="0.4">
      <c r="A1447" s="2">
        <v>42079</v>
      </c>
      <c r="B1447">
        <v>175.62088905369799</v>
      </c>
      <c r="C1447" s="11">
        <f t="shared" si="22"/>
        <v>3.9453937586110044E-2</v>
      </c>
    </row>
    <row r="1448" spans="1:3" x14ac:dyDescent="0.4">
      <c r="A1448" s="2">
        <v>42080</v>
      </c>
      <c r="B1448">
        <v>175.43748443811401</v>
      </c>
      <c r="C1448" s="11">
        <f t="shared" si="22"/>
        <v>-1.8340461558398148E-3</v>
      </c>
    </row>
    <row r="1449" spans="1:3" x14ac:dyDescent="0.4">
      <c r="A1449" s="2">
        <v>42081</v>
      </c>
      <c r="B1449">
        <v>177.14558936351</v>
      </c>
      <c r="C1449" s="11">
        <f t="shared" si="22"/>
        <v>1.7081049253959861E-2</v>
      </c>
    </row>
    <row r="1450" spans="1:3" x14ac:dyDescent="0.4">
      <c r="A1450" s="2">
        <v>42082</v>
      </c>
      <c r="B1450">
        <v>176.562350827302</v>
      </c>
      <c r="C1450" s="11">
        <f t="shared" si="22"/>
        <v>-5.8323853620800038E-3</v>
      </c>
    </row>
    <row r="1451" spans="1:3" x14ac:dyDescent="0.4">
      <c r="A1451" s="2">
        <v>42083</v>
      </c>
      <c r="B1451">
        <v>178.444126911686</v>
      </c>
      <c r="C1451" s="11">
        <f t="shared" si="22"/>
        <v>1.8817760843840004E-2</v>
      </c>
    </row>
    <row r="1452" spans="1:3" x14ac:dyDescent="0.4">
      <c r="A1452" s="2">
        <v>42086</v>
      </c>
      <c r="B1452">
        <v>176.42990270604199</v>
      </c>
      <c r="C1452" s="11">
        <f t="shared" si="22"/>
        <v>-2.0142242056440125E-2</v>
      </c>
    </row>
    <row r="1453" spans="1:3" x14ac:dyDescent="0.4">
      <c r="A1453" s="2">
        <v>42087</v>
      </c>
      <c r="B1453">
        <v>175.47675811740899</v>
      </c>
      <c r="C1453" s="11">
        <f t="shared" si="22"/>
        <v>-9.5314458863299482E-3</v>
      </c>
    </row>
    <row r="1454" spans="1:3" x14ac:dyDescent="0.4">
      <c r="A1454" s="2">
        <v>42088</v>
      </c>
      <c r="B1454">
        <v>170.86652554918001</v>
      </c>
      <c r="C1454" s="11">
        <f t="shared" si="22"/>
        <v>-4.6102325682289801E-2</v>
      </c>
    </row>
    <row r="1455" spans="1:3" x14ac:dyDescent="0.4">
      <c r="A1455" s="2">
        <v>42089</v>
      </c>
      <c r="B1455">
        <v>169.68123102601101</v>
      </c>
      <c r="C1455" s="11">
        <f t="shared" si="22"/>
        <v>-1.1852945231690058E-2</v>
      </c>
    </row>
    <row r="1456" spans="1:3" x14ac:dyDescent="0.4">
      <c r="A1456" s="2">
        <v>42090</v>
      </c>
      <c r="B1456">
        <v>170.61495919417101</v>
      </c>
      <c r="C1456" s="11">
        <f t="shared" si="22"/>
        <v>9.3372816816000188E-3</v>
      </c>
    </row>
    <row r="1457" spans="1:3" x14ac:dyDescent="0.4">
      <c r="A1457" s="2">
        <v>42093</v>
      </c>
      <c r="B1457">
        <v>174.499301431302</v>
      </c>
      <c r="C1457" s="11">
        <f t="shared" si="22"/>
        <v>3.8843422371309944E-2</v>
      </c>
    </row>
    <row r="1458" spans="1:3" x14ac:dyDescent="0.4">
      <c r="A1458" s="2">
        <v>42094</v>
      </c>
      <c r="B1458">
        <v>172.194622651564</v>
      </c>
      <c r="C1458" s="11">
        <f t="shared" si="22"/>
        <v>-2.3046787797379977E-2</v>
      </c>
    </row>
    <row r="1459" spans="1:3" x14ac:dyDescent="0.4">
      <c r="A1459" s="2">
        <v>42095</v>
      </c>
      <c r="B1459">
        <v>170.75724153349799</v>
      </c>
      <c r="C1459" s="11">
        <f t="shared" si="22"/>
        <v>-1.4373811180660142E-2</v>
      </c>
    </row>
    <row r="1460" spans="1:3" x14ac:dyDescent="0.4">
      <c r="A1460" s="2">
        <v>42096</v>
      </c>
      <c r="B1460">
        <v>172.18566177149501</v>
      </c>
      <c r="C1460" s="11">
        <f t="shared" si="22"/>
        <v>1.4284202379970167E-2</v>
      </c>
    </row>
    <row r="1461" spans="1:3" x14ac:dyDescent="0.4">
      <c r="A1461" s="2">
        <v>42097</v>
      </c>
      <c r="B1461">
        <v>172.18566177149501</v>
      </c>
      <c r="C1461" s="11">
        <f t="shared" si="22"/>
        <v>0</v>
      </c>
    </row>
    <row r="1462" spans="1:3" x14ac:dyDescent="0.4">
      <c r="A1462" s="2">
        <v>42100</v>
      </c>
      <c r="B1462">
        <v>172.20017943961901</v>
      </c>
      <c r="C1462" s="11">
        <f t="shared" si="22"/>
        <v>1.4517668124000238E-4</v>
      </c>
    </row>
    <row r="1463" spans="1:3" x14ac:dyDescent="0.4">
      <c r="A1463" s="2">
        <v>42101</v>
      </c>
      <c r="B1463">
        <v>171.35739883002699</v>
      </c>
      <c r="C1463" s="11">
        <f t="shared" si="22"/>
        <v>-8.4278060959201186E-3</v>
      </c>
    </row>
    <row r="1464" spans="1:3" x14ac:dyDescent="0.4">
      <c r="A1464" s="2">
        <v>42102</v>
      </c>
      <c r="B1464">
        <v>173.85437441972601</v>
      </c>
      <c r="C1464" s="11">
        <f t="shared" si="22"/>
        <v>2.4969755896990194E-2</v>
      </c>
    </row>
    <row r="1465" spans="1:3" x14ac:dyDescent="0.4">
      <c r="A1465" s="2">
        <v>42103</v>
      </c>
      <c r="B1465">
        <v>173.44978972202199</v>
      </c>
      <c r="C1465" s="11">
        <f t="shared" si="22"/>
        <v>-4.0458469770402418E-3</v>
      </c>
    </row>
    <row r="1466" spans="1:3" x14ac:dyDescent="0.4">
      <c r="A1466" s="2">
        <v>42104</v>
      </c>
      <c r="B1466">
        <v>173.94511926381199</v>
      </c>
      <c r="C1466" s="11">
        <f t="shared" si="22"/>
        <v>4.953295417899994E-3</v>
      </c>
    </row>
    <row r="1467" spans="1:3" x14ac:dyDescent="0.4">
      <c r="A1467" s="2">
        <v>42107</v>
      </c>
      <c r="B1467">
        <v>173.475598589714</v>
      </c>
      <c r="C1467" s="11">
        <f t="shared" si="22"/>
        <v>-4.6952067409799271E-3</v>
      </c>
    </row>
    <row r="1468" spans="1:3" x14ac:dyDescent="0.4">
      <c r="A1468" s="2">
        <v>42108</v>
      </c>
      <c r="B1468">
        <v>173.49811799128199</v>
      </c>
      <c r="C1468" s="11">
        <f t="shared" si="22"/>
        <v>2.251940156799037E-4</v>
      </c>
    </row>
    <row r="1469" spans="1:3" x14ac:dyDescent="0.4">
      <c r="A1469" s="2">
        <v>42109</v>
      </c>
      <c r="B1469">
        <v>173.04005202827801</v>
      </c>
      <c r="C1469" s="11">
        <f t="shared" si="22"/>
        <v>-4.5806596300397469E-3</v>
      </c>
    </row>
    <row r="1470" spans="1:3" x14ac:dyDescent="0.4">
      <c r="A1470" s="2">
        <v>42110</v>
      </c>
      <c r="B1470">
        <v>173.037749680057</v>
      </c>
      <c r="C1470" s="11">
        <f t="shared" si="22"/>
        <v>-2.3023482210078328E-5</v>
      </c>
    </row>
    <row r="1471" spans="1:3" x14ac:dyDescent="0.4">
      <c r="A1471" s="2">
        <v>42111</v>
      </c>
      <c r="B1471">
        <v>169.023877316126</v>
      </c>
      <c r="C1471" s="11">
        <f t="shared" si="22"/>
        <v>-4.0138723639310002E-2</v>
      </c>
    </row>
    <row r="1472" spans="1:3" x14ac:dyDescent="0.4">
      <c r="A1472" s="2">
        <v>42114</v>
      </c>
      <c r="B1472">
        <v>172.13632093308399</v>
      </c>
      <c r="C1472" s="11">
        <f t="shared" si="22"/>
        <v>3.1124436169579894E-2</v>
      </c>
    </row>
    <row r="1473" spans="1:3" x14ac:dyDescent="0.4">
      <c r="A1473" s="2">
        <v>42115</v>
      </c>
      <c r="B1473">
        <v>172.840998692592</v>
      </c>
      <c r="C1473" s="11">
        <f t="shared" si="22"/>
        <v>7.0467775950800162E-3</v>
      </c>
    </row>
    <row r="1474" spans="1:3" x14ac:dyDescent="0.4">
      <c r="A1474" s="2">
        <v>42116</v>
      </c>
      <c r="B1474">
        <v>173.098495073517</v>
      </c>
      <c r="C1474" s="11">
        <f t="shared" si="22"/>
        <v>2.5749638092500502E-3</v>
      </c>
    </row>
    <row r="1475" spans="1:3" x14ac:dyDescent="0.4">
      <c r="A1475" s="2">
        <v>42117</v>
      </c>
      <c r="B1475">
        <v>174.33127264526399</v>
      </c>
      <c r="C1475" s="11">
        <f t="shared" si="22"/>
        <v>1.2327775717469933E-2</v>
      </c>
    </row>
    <row r="1476" spans="1:3" x14ac:dyDescent="0.4">
      <c r="A1476" s="2">
        <v>42118</v>
      </c>
      <c r="B1476">
        <v>173.581490476986</v>
      </c>
      <c r="C1476" s="11">
        <f t="shared" si="22"/>
        <v>-7.4978216827798864E-3</v>
      </c>
    </row>
    <row r="1477" spans="1:3" x14ac:dyDescent="0.4">
      <c r="A1477" s="2">
        <v>42121</v>
      </c>
      <c r="B1477">
        <v>171.488642623381</v>
      </c>
      <c r="C1477" s="11">
        <f t="shared" si="22"/>
        <v>-2.092847853605008E-2</v>
      </c>
    </row>
    <row r="1478" spans="1:3" x14ac:dyDescent="0.4">
      <c r="A1478" s="2">
        <v>42122</v>
      </c>
      <c r="B1478">
        <v>171.55483197401199</v>
      </c>
      <c r="C1478" s="11">
        <f t="shared" ref="C1478:C1541" si="23">(B1478-B1477)/100</f>
        <v>6.618935063099229E-4</v>
      </c>
    </row>
    <row r="1479" spans="1:3" x14ac:dyDescent="0.4">
      <c r="A1479" s="2">
        <v>42123</v>
      </c>
      <c r="B1479">
        <v>168.969869902364</v>
      </c>
      <c r="C1479" s="11">
        <f t="shared" si="23"/>
        <v>-2.5849620716479935E-2</v>
      </c>
    </row>
    <row r="1480" spans="1:3" x14ac:dyDescent="0.4">
      <c r="A1480" s="2">
        <v>42124</v>
      </c>
      <c r="B1480">
        <v>166.13831940092001</v>
      </c>
      <c r="C1480" s="11">
        <f t="shared" si="23"/>
        <v>-2.831550501443985E-2</v>
      </c>
    </row>
    <row r="1481" spans="1:3" x14ac:dyDescent="0.4">
      <c r="A1481" s="2">
        <v>42125</v>
      </c>
      <c r="B1481">
        <v>170.335452663675</v>
      </c>
      <c r="C1481" s="11">
        <f t="shared" si="23"/>
        <v>4.1971332627549887E-2</v>
      </c>
    </row>
    <row r="1482" spans="1:3" x14ac:dyDescent="0.4">
      <c r="A1482" s="2">
        <v>42128</v>
      </c>
      <c r="B1482">
        <v>171.13987397771601</v>
      </c>
      <c r="C1482" s="11">
        <f t="shared" si="23"/>
        <v>8.0442131404100791E-3</v>
      </c>
    </row>
    <row r="1483" spans="1:3" x14ac:dyDescent="0.4">
      <c r="A1483" s="2">
        <v>42129</v>
      </c>
      <c r="B1483">
        <v>168.402477598898</v>
      </c>
      <c r="C1483" s="11">
        <f t="shared" si="23"/>
        <v>-2.737396378818005E-2</v>
      </c>
    </row>
    <row r="1484" spans="1:3" x14ac:dyDescent="0.4">
      <c r="A1484" s="2">
        <v>42130</v>
      </c>
      <c r="B1484">
        <v>168.22306170598901</v>
      </c>
      <c r="C1484" s="11">
        <f t="shared" si="23"/>
        <v>-1.7941589290899173E-3</v>
      </c>
    </row>
    <row r="1485" spans="1:3" x14ac:dyDescent="0.4">
      <c r="A1485" s="2">
        <v>42131</v>
      </c>
      <c r="B1485">
        <v>169.903483221713</v>
      </c>
      <c r="C1485" s="11">
        <f t="shared" si="23"/>
        <v>1.6804215157239923E-2</v>
      </c>
    </row>
    <row r="1486" spans="1:3" x14ac:dyDescent="0.4">
      <c r="A1486" s="2">
        <v>42132</v>
      </c>
      <c r="B1486">
        <v>173.500357492609</v>
      </c>
      <c r="C1486" s="11">
        <f t="shared" si="23"/>
        <v>3.5968742708959951E-2</v>
      </c>
    </row>
    <row r="1487" spans="1:3" x14ac:dyDescent="0.4">
      <c r="A1487" s="2">
        <v>42135</v>
      </c>
      <c r="B1487">
        <v>172.68708136538999</v>
      </c>
      <c r="C1487" s="11">
        <f t="shared" si="23"/>
        <v>-8.1327612721901234E-3</v>
      </c>
    </row>
    <row r="1488" spans="1:3" x14ac:dyDescent="0.4">
      <c r="A1488" s="2">
        <v>42136</v>
      </c>
      <c r="B1488">
        <v>171.62717732698999</v>
      </c>
      <c r="C1488" s="11">
        <f t="shared" si="23"/>
        <v>-1.0599040383999921E-2</v>
      </c>
    </row>
    <row r="1489" spans="1:3" x14ac:dyDescent="0.4">
      <c r="A1489" s="2">
        <v>42137</v>
      </c>
      <c r="B1489">
        <v>170.386058620574</v>
      </c>
      <c r="C1489" s="11">
        <f t="shared" si="23"/>
        <v>-1.241118706415989E-2</v>
      </c>
    </row>
    <row r="1490" spans="1:3" x14ac:dyDescent="0.4">
      <c r="A1490" s="2">
        <v>42138</v>
      </c>
      <c r="B1490">
        <v>173.257713398519</v>
      </c>
      <c r="C1490" s="11">
        <f t="shared" si="23"/>
        <v>2.8716547779449968E-2</v>
      </c>
    </row>
    <row r="1491" spans="1:3" x14ac:dyDescent="0.4">
      <c r="A1491" s="2">
        <v>42139</v>
      </c>
      <c r="B1491">
        <v>174.222108433795</v>
      </c>
      <c r="C1491" s="11">
        <f t="shared" si="23"/>
        <v>9.6439503527599862E-3</v>
      </c>
    </row>
    <row r="1492" spans="1:3" x14ac:dyDescent="0.4">
      <c r="A1492" s="2">
        <v>42142</v>
      </c>
      <c r="B1492">
        <v>176.023406529059</v>
      </c>
      <c r="C1492" s="11">
        <f t="shared" si="23"/>
        <v>1.801298095264002E-2</v>
      </c>
    </row>
    <row r="1493" spans="1:3" x14ac:dyDescent="0.4">
      <c r="A1493" s="2">
        <v>42143</v>
      </c>
      <c r="B1493">
        <v>176.51344383764899</v>
      </c>
      <c r="C1493" s="11">
        <f t="shared" si="23"/>
        <v>4.9003730858999004E-3</v>
      </c>
    </row>
    <row r="1494" spans="1:3" x14ac:dyDescent="0.4">
      <c r="A1494" s="2">
        <v>42144</v>
      </c>
      <c r="B1494">
        <v>174.84781260979</v>
      </c>
      <c r="C1494" s="11">
        <f t="shared" si="23"/>
        <v>-1.6656312278589949E-2</v>
      </c>
    </row>
    <row r="1495" spans="1:3" x14ac:dyDescent="0.4">
      <c r="A1495" s="2">
        <v>42145</v>
      </c>
      <c r="B1495">
        <v>175.177634736892</v>
      </c>
      <c r="C1495" s="11">
        <f t="shared" si="23"/>
        <v>3.2982212710200541E-3</v>
      </c>
    </row>
    <row r="1496" spans="1:3" x14ac:dyDescent="0.4">
      <c r="A1496" s="2">
        <v>42146</v>
      </c>
      <c r="B1496">
        <v>174.00716842358599</v>
      </c>
      <c r="C1496" s="11">
        <f t="shared" si="23"/>
        <v>-1.1704663133060081E-2</v>
      </c>
    </row>
    <row r="1497" spans="1:3" x14ac:dyDescent="0.4">
      <c r="A1497" s="2">
        <v>42149</v>
      </c>
      <c r="B1497">
        <v>174.00716842358599</v>
      </c>
      <c r="C1497" s="11">
        <f t="shared" si="23"/>
        <v>0</v>
      </c>
    </row>
    <row r="1498" spans="1:3" x14ac:dyDescent="0.4">
      <c r="A1498" s="2">
        <v>42150</v>
      </c>
      <c r="B1498">
        <v>170.55914250411101</v>
      </c>
      <c r="C1498" s="11">
        <f t="shared" si="23"/>
        <v>-3.4480259194749861E-2</v>
      </c>
    </row>
    <row r="1499" spans="1:3" x14ac:dyDescent="0.4">
      <c r="A1499" s="2">
        <v>42151</v>
      </c>
      <c r="B1499">
        <v>173.119745093863</v>
      </c>
      <c r="C1499" s="11">
        <f t="shared" si="23"/>
        <v>2.5606025897519941E-2</v>
      </c>
    </row>
    <row r="1500" spans="1:3" x14ac:dyDescent="0.4">
      <c r="A1500" s="2">
        <v>42152</v>
      </c>
      <c r="B1500">
        <v>172.596772137871</v>
      </c>
      <c r="C1500" s="11">
        <f t="shared" si="23"/>
        <v>-5.2297295599200311E-3</v>
      </c>
    </row>
    <row r="1501" spans="1:3" x14ac:dyDescent="0.4">
      <c r="A1501" s="2">
        <v>42153</v>
      </c>
      <c r="B1501">
        <v>170.53407006452699</v>
      </c>
      <c r="C1501" s="11">
        <f t="shared" si="23"/>
        <v>-2.0627020733440134E-2</v>
      </c>
    </row>
    <row r="1502" spans="1:3" x14ac:dyDescent="0.4">
      <c r="A1502" s="2">
        <v>42156</v>
      </c>
      <c r="B1502">
        <v>171.28472485006901</v>
      </c>
      <c r="C1502" s="11">
        <f t="shared" si="23"/>
        <v>7.5065478554202517E-3</v>
      </c>
    </row>
    <row r="1503" spans="1:3" x14ac:dyDescent="0.4">
      <c r="A1503" s="2">
        <v>42157</v>
      </c>
      <c r="B1503">
        <v>171.0846347026</v>
      </c>
      <c r="C1503" s="11">
        <f t="shared" si="23"/>
        <v>-2.0009014746901243E-3</v>
      </c>
    </row>
    <row r="1504" spans="1:3" x14ac:dyDescent="0.4">
      <c r="A1504" s="2">
        <v>42158</v>
      </c>
      <c r="B1504">
        <v>172.534769952678</v>
      </c>
      <c r="C1504" s="11">
        <f t="shared" si="23"/>
        <v>1.4501352500780058E-2</v>
      </c>
    </row>
    <row r="1505" spans="1:3" x14ac:dyDescent="0.4">
      <c r="A1505" s="2">
        <v>42159</v>
      </c>
      <c r="B1505">
        <v>169.47187909005501</v>
      </c>
      <c r="C1505" s="11">
        <f t="shared" si="23"/>
        <v>-3.0628908626229929E-2</v>
      </c>
    </row>
    <row r="1506" spans="1:3" x14ac:dyDescent="0.4">
      <c r="A1506" s="2">
        <v>42160</v>
      </c>
      <c r="B1506">
        <v>169.38413613079601</v>
      </c>
      <c r="C1506" s="11">
        <f t="shared" si="23"/>
        <v>-8.7742959259003324E-4</v>
      </c>
    </row>
    <row r="1507" spans="1:3" x14ac:dyDescent="0.4">
      <c r="A1507" s="2">
        <v>42163</v>
      </c>
      <c r="B1507">
        <v>167.53703877627399</v>
      </c>
      <c r="C1507" s="11">
        <f t="shared" si="23"/>
        <v>-1.8470973545220204E-2</v>
      </c>
    </row>
    <row r="1508" spans="1:3" x14ac:dyDescent="0.4">
      <c r="A1508" s="2">
        <v>42164</v>
      </c>
      <c r="B1508">
        <v>166.886126353235</v>
      </c>
      <c r="C1508" s="11">
        <f t="shared" si="23"/>
        <v>-6.5091242303898867E-3</v>
      </c>
    </row>
    <row r="1509" spans="1:3" x14ac:dyDescent="0.4">
      <c r="A1509" s="2">
        <v>42165</v>
      </c>
      <c r="B1509">
        <v>169.92573229202</v>
      </c>
      <c r="C1509" s="11">
        <f t="shared" si="23"/>
        <v>3.0396059387850016E-2</v>
      </c>
    </row>
    <row r="1510" spans="1:3" x14ac:dyDescent="0.4">
      <c r="A1510" s="2">
        <v>42166</v>
      </c>
      <c r="B1510">
        <v>171.53654812434999</v>
      </c>
      <c r="C1510" s="11">
        <f t="shared" si="23"/>
        <v>1.6108158323299905E-2</v>
      </c>
    </row>
    <row r="1511" spans="1:3" x14ac:dyDescent="0.4">
      <c r="A1511" s="2">
        <v>42167</v>
      </c>
      <c r="B1511">
        <v>170.426894191797</v>
      </c>
      <c r="C1511" s="11">
        <f t="shared" si="23"/>
        <v>-1.1096539325529875E-2</v>
      </c>
    </row>
    <row r="1512" spans="1:3" x14ac:dyDescent="0.4">
      <c r="A1512" s="2">
        <v>42170</v>
      </c>
      <c r="B1512">
        <v>169.336433487715</v>
      </c>
      <c r="C1512" s="11">
        <f t="shared" si="23"/>
        <v>-1.0904607040820054E-2</v>
      </c>
    </row>
    <row r="1513" spans="1:3" x14ac:dyDescent="0.4">
      <c r="A1513" s="2">
        <v>42171</v>
      </c>
      <c r="B1513">
        <v>170.67074059800899</v>
      </c>
      <c r="C1513" s="11">
        <f t="shared" si="23"/>
        <v>1.3343071102939917E-2</v>
      </c>
    </row>
    <row r="1514" spans="1:3" x14ac:dyDescent="0.4">
      <c r="A1514" s="2">
        <v>42172</v>
      </c>
      <c r="B1514">
        <v>171.16650528058199</v>
      </c>
      <c r="C1514" s="11">
        <f t="shared" si="23"/>
        <v>4.9576468257299666E-3</v>
      </c>
    </row>
    <row r="1515" spans="1:3" x14ac:dyDescent="0.4">
      <c r="A1515" s="2">
        <v>42173</v>
      </c>
      <c r="B1515">
        <v>174.38454938606799</v>
      </c>
      <c r="C1515" s="11">
        <f t="shared" si="23"/>
        <v>3.2180441054860009E-2</v>
      </c>
    </row>
    <row r="1516" spans="1:3" x14ac:dyDescent="0.4">
      <c r="A1516" s="2">
        <v>42174</v>
      </c>
      <c r="B1516">
        <v>173.48461268016999</v>
      </c>
      <c r="C1516" s="11">
        <f t="shared" si="23"/>
        <v>-8.9993670589799991E-3</v>
      </c>
    </row>
    <row r="1517" spans="1:3" x14ac:dyDescent="0.4">
      <c r="A1517" s="2">
        <v>42177</v>
      </c>
      <c r="B1517">
        <v>175.085416499617</v>
      </c>
      <c r="C1517" s="11">
        <f t="shared" si="23"/>
        <v>1.6008038194470088E-2</v>
      </c>
    </row>
    <row r="1518" spans="1:3" x14ac:dyDescent="0.4">
      <c r="A1518" s="2">
        <v>42178</v>
      </c>
      <c r="B1518">
        <v>175.490264407963</v>
      </c>
      <c r="C1518" s="11">
        <f t="shared" si="23"/>
        <v>4.0484790834599948E-3</v>
      </c>
    </row>
    <row r="1519" spans="1:3" x14ac:dyDescent="0.4">
      <c r="A1519" s="2">
        <v>42179</v>
      </c>
      <c r="B1519">
        <v>172.954608236886</v>
      </c>
      <c r="C1519" s="11">
        <f t="shared" si="23"/>
        <v>-2.5356561710769939E-2</v>
      </c>
    </row>
    <row r="1520" spans="1:3" x14ac:dyDescent="0.4">
      <c r="A1520" s="2">
        <v>42180</v>
      </c>
      <c r="B1520">
        <v>172.44488689546199</v>
      </c>
      <c r="C1520" s="11">
        <f t="shared" si="23"/>
        <v>-5.0972134142401159E-3</v>
      </c>
    </row>
    <row r="1521" spans="1:3" x14ac:dyDescent="0.4">
      <c r="A1521" s="2">
        <v>42181</v>
      </c>
      <c r="B1521">
        <v>173.276374644323</v>
      </c>
      <c r="C1521" s="11">
        <f t="shared" si="23"/>
        <v>8.3148774886100795E-3</v>
      </c>
    </row>
    <row r="1522" spans="1:3" x14ac:dyDescent="0.4">
      <c r="A1522" s="2">
        <v>42184</v>
      </c>
      <c r="B1522">
        <v>167.54412036378699</v>
      </c>
      <c r="C1522" s="11">
        <f t="shared" si="23"/>
        <v>-5.7322542805360116E-2</v>
      </c>
    </row>
    <row r="1523" spans="1:3" x14ac:dyDescent="0.4">
      <c r="A1523" s="2">
        <v>42185</v>
      </c>
      <c r="B1523">
        <v>168.423759161291</v>
      </c>
      <c r="C1523" s="11">
        <f t="shared" si="23"/>
        <v>8.7963879750401468E-3</v>
      </c>
    </row>
    <row r="1524" spans="1:3" x14ac:dyDescent="0.4">
      <c r="A1524" s="2">
        <v>42186</v>
      </c>
      <c r="B1524">
        <v>170.60385122351099</v>
      </c>
      <c r="C1524" s="11">
        <f t="shared" si="23"/>
        <v>2.1800920622199838E-2</v>
      </c>
    </row>
    <row r="1525" spans="1:3" x14ac:dyDescent="0.4">
      <c r="A1525" s="2">
        <v>42187</v>
      </c>
      <c r="B1525">
        <v>169.82999230451401</v>
      </c>
      <c r="C1525" s="11">
        <f t="shared" si="23"/>
        <v>-7.738589189969787E-3</v>
      </c>
    </row>
    <row r="1526" spans="1:3" x14ac:dyDescent="0.4">
      <c r="A1526" s="2">
        <v>42188</v>
      </c>
      <c r="B1526">
        <v>169.82999230451401</v>
      </c>
      <c r="C1526" s="11">
        <f t="shared" si="23"/>
        <v>0</v>
      </c>
    </row>
    <row r="1527" spans="1:3" x14ac:dyDescent="0.4">
      <c r="A1527" s="2">
        <v>42191</v>
      </c>
      <c r="B1527">
        <v>169.60334373388901</v>
      </c>
      <c r="C1527" s="11">
        <f t="shared" si="23"/>
        <v>-2.2664857062500232E-3</v>
      </c>
    </row>
    <row r="1528" spans="1:3" x14ac:dyDescent="0.4">
      <c r="A1528" s="2">
        <v>42192</v>
      </c>
      <c r="B1528">
        <v>171.455748265371</v>
      </c>
      <c r="C1528" s="11">
        <f t="shared" si="23"/>
        <v>1.8524045314819944E-2</v>
      </c>
    </row>
    <row r="1529" spans="1:3" x14ac:dyDescent="0.4">
      <c r="A1529" s="2">
        <v>42193</v>
      </c>
      <c r="B1529">
        <v>166.86709595079199</v>
      </c>
      <c r="C1529" s="11">
        <f t="shared" si="23"/>
        <v>-4.588652314579008E-2</v>
      </c>
    </row>
    <row r="1530" spans="1:3" x14ac:dyDescent="0.4">
      <c r="A1530" s="2">
        <v>42194</v>
      </c>
      <c r="B1530">
        <v>168.40628067817599</v>
      </c>
      <c r="C1530" s="11">
        <f t="shared" si="23"/>
        <v>1.5391847273839972E-2</v>
      </c>
    </row>
    <row r="1531" spans="1:3" x14ac:dyDescent="0.4">
      <c r="A1531" s="2">
        <v>42195</v>
      </c>
      <c r="B1531">
        <v>172.33763720764199</v>
      </c>
      <c r="C1531" s="11">
        <f t="shared" si="23"/>
        <v>3.9313565294660006E-2</v>
      </c>
    </row>
    <row r="1532" spans="1:3" x14ac:dyDescent="0.4">
      <c r="A1532" s="2">
        <v>42198</v>
      </c>
      <c r="B1532">
        <v>175.58805941008899</v>
      </c>
      <c r="C1532" s="11">
        <f t="shared" si="23"/>
        <v>3.2504222024469981E-2</v>
      </c>
    </row>
    <row r="1533" spans="1:3" x14ac:dyDescent="0.4">
      <c r="A1533" s="2">
        <v>42199</v>
      </c>
      <c r="B1533">
        <v>176.27647513446499</v>
      </c>
      <c r="C1533" s="11">
        <f t="shared" si="23"/>
        <v>6.884157243760001E-3</v>
      </c>
    </row>
    <row r="1534" spans="1:3" x14ac:dyDescent="0.4">
      <c r="A1534" s="2">
        <v>42200</v>
      </c>
      <c r="B1534">
        <v>175.96381423207799</v>
      </c>
      <c r="C1534" s="11">
        <f t="shared" si="23"/>
        <v>-3.1266090238699462E-3</v>
      </c>
    </row>
    <row r="1535" spans="1:3" x14ac:dyDescent="0.4">
      <c r="A1535" s="2">
        <v>42201</v>
      </c>
      <c r="B1535">
        <v>177.65491598615199</v>
      </c>
      <c r="C1535" s="11">
        <f t="shared" si="23"/>
        <v>1.6911017540739978E-2</v>
      </c>
    </row>
    <row r="1536" spans="1:3" x14ac:dyDescent="0.4">
      <c r="A1536" s="2">
        <v>42202</v>
      </c>
      <c r="B1536">
        <v>176.731180815823</v>
      </c>
      <c r="C1536" s="11">
        <f t="shared" si="23"/>
        <v>-9.2373517032899605E-3</v>
      </c>
    </row>
    <row r="1537" spans="1:3" x14ac:dyDescent="0.4">
      <c r="A1537" s="2">
        <v>42205</v>
      </c>
      <c r="B1537">
        <v>177.191459720849</v>
      </c>
      <c r="C1537" s="11">
        <f t="shared" si="23"/>
        <v>4.6027890502600144E-3</v>
      </c>
    </row>
    <row r="1538" spans="1:3" x14ac:dyDescent="0.4">
      <c r="A1538" s="2">
        <v>42206</v>
      </c>
      <c r="B1538">
        <v>176.34362205776401</v>
      </c>
      <c r="C1538" s="11">
        <f t="shared" si="23"/>
        <v>-8.4783766308498803E-3</v>
      </c>
    </row>
    <row r="1539" spans="1:3" x14ac:dyDescent="0.4">
      <c r="A1539" s="2">
        <v>42207</v>
      </c>
      <c r="B1539">
        <v>178.046923396659</v>
      </c>
      <c r="C1539" s="11">
        <f t="shared" si="23"/>
        <v>1.7033013388949882E-2</v>
      </c>
    </row>
    <row r="1540" spans="1:3" x14ac:dyDescent="0.4">
      <c r="A1540" s="2">
        <v>42208</v>
      </c>
      <c r="B1540">
        <v>176.36001995134501</v>
      </c>
      <c r="C1540" s="11">
        <f t="shared" si="23"/>
        <v>-1.6869034453139874E-2</v>
      </c>
    </row>
    <row r="1541" spans="1:3" x14ac:dyDescent="0.4">
      <c r="A1541" s="2">
        <v>42209</v>
      </c>
      <c r="B1541">
        <v>174.52503165170501</v>
      </c>
      <c r="C1541" s="11">
        <f t="shared" si="23"/>
        <v>-1.8349882996400026E-2</v>
      </c>
    </row>
    <row r="1542" spans="1:3" x14ac:dyDescent="0.4">
      <c r="A1542" s="2">
        <v>42212</v>
      </c>
      <c r="B1542">
        <v>172.16438563323399</v>
      </c>
      <c r="C1542" s="11">
        <f t="shared" ref="C1542:C1605" si="24">(B1542-B1541)/100</f>
        <v>-2.360646018471016E-2</v>
      </c>
    </row>
    <row r="1543" spans="1:3" x14ac:dyDescent="0.4">
      <c r="A1543" s="2">
        <v>42213</v>
      </c>
      <c r="B1543">
        <v>174.67911165626299</v>
      </c>
      <c r="C1543" s="11">
        <f t="shared" si="24"/>
        <v>2.5147260230289986E-2</v>
      </c>
    </row>
    <row r="1544" spans="1:3" x14ac:dyDescent="0.4">
      <c r="A1544" s="2">
        <v>42214</v>
      </c>
      <c r="B1544">
        <v>177.73295961856101</v>
      </c>
      <c r="C1544" s="11">
        <f t="shared" si="24"/>
        <v>3.053847962298022E-2</v>
      </c>
    </row>
    <row r="1545" spans="1:3" x14ac:dyDescent="0.4">
      <c r="A1545" s="2">
        <v>42215</v>
      </c>
      <c r="B1545">
        <v>177.79750307830801</v>
      </c>
      <c r="C1545" s="11">
        <f t="shared" si="24"/>
        <v>6.4543459747000041E-4</v>
      </c>
    </row>
    <row r="1546" spans="1:3" x14ac:dyDescent="0.4">
      <c r="A1546" s="2">
        <v>42216</v>
      </c>
      <c r="B1546">
        <v>177.54499103195201</v>
      </c>
      <c r="C1546" s="11">
        <f t="shared" si="24"/>
        <v>-2.525120463560029E-3</v>
      </c>
    </row>
    <row r="1547" spans="1:3" x14ac:dyDescent="0.4">
      <c r="A1547" s="2">
        <v>42219</v>
      </c>
      <c r="B1547">
        <v>177.290139501813</v>
      </c>
      <c r="C1547" s="11">
        <f t="shared" si="24"/>
        <v>-2.5485153013900686E-3</v>
      </c>
    </row>
    <row r="1548" spans="1:3" x14ac:dyDescent="0.4">
      <c r="A1548" s="2">
        <v>42220</v>
      </c>
      <c r="B1548">
        <v>177.78255226289301</v>
      </c>
      <c r="C1548" s="11">
        <f t="shared" si="24"/>
        <v>4.924127610800042E-3</v>
      </c>
    </row>
    <row r="1549" spans="1:3" x14ac:dyDescent="0.4">
      <c r="A1549" s="2">
        <v>42221</v>
      </c>
      <c r="B1549">
        <v>178.762291688549</v>
      </c>
      <c r="C1549" s="11">
        <f t="shared" si="24"/>
        <v>9.7973942565599253E-3</v>
      </c>
    </row>
    <row r="1550" spans="1:3" x14ac:dyDescent="0.4">
      <c r="A1550" s="2">
        <v>42222</v>
      </c>
      <c r="B1550">
        <v>175.429039314542</v>
      </c>
      <c r="C1550" s="11">
        <f t="shared" si="24"/>
        <v>-3.3332523740070029E-2</v>
      </c>
    </row>
    <row r="1551" spans="1:3" x14ac:dyDescent="0.4">
      <c r="A1551" s="2">
        <v>42223</v>
      </c>
      <c r="B1551">
        <v>175.03883528416401</v>
      </c>
      <c r="C1551" s="11">
        <f t="shared" si="24"/>
        <v>-3.90204030377987E-3</v>
      </c>
    </row>
    <row r="1552" spans="1:3" x14ac:dyDescent="0.4">
      <c r="A1552" s="2">
        <v>42226</v>
      </c>
      <c r="B1552">
        <v>178.21610391367801</v>
      </c>
      <c r="C1552" s="11">
        <f t="shared" si="24"/>
        <v>3.1772686295140032E-2</v>
      </c>
    </row>
    <row r="1553" spans="1:3" x14ac:dyDescent="0.4">
      <c r="A1553" s="2">
        <v>42227</v>
      </c>
      <c r="B1553">
        <v>175.96058744683299</v>
      </c>
      <c r="C1553" s="11">
        <f t="shared" si="24"/>
        <v>-2.2555164668450232E-2</v>
      </c>
    </row>
    <row r="1554" spans="1:3" x14ac:dyDescent="0.4">
      <c r="A1554" s="2">
        <v>42228</v>
      </c>
      <c r="B1554">
        <v>175.186409399615</v>
      </c>
      <c r="C1554" s="11">
        <f t="shared" si="24"/>
        <v>-7.7417804721798692E-3</v>
      </c>
    </row>
    <row r="1555" spans="1:3" x14ac:dyDescent="0.4">
      <c r="A1555" s="2">
        <v>42229</v>
      </c>
      <c r="B1555">
        <v>176.08356324175401</v>
      </c>
      <c r="C1555" s="11">
        <f t="shared" si="24"/>
        <v>8.9715384213900507E-3</v>
      </c>
    </row>
    <row r="1556" spans="1:3" x14ac:dyDescent="0.4">
      <c r="A1556" s="2">
        <v>42230</v>
      </c>
      <c r="B1556">
        <v>177.139749811944</v>
      </c>
      <c r="C1556" s="11">
        <f t="shared" si="24"/>
        <v>1.0561865701899932E-2</v>
      </c>
    </row>
    <row r="1557" spans="1:3" x14ac:dyDescent="0.4">
      <c r="A1557" s="2">
        <v>42233</v>
      </c>
      <c r="B1557">
        <v>179.47312629305799</v>
      </c>
      <c r="C1557" s="11">
        <f t="shared" si="24"/>
        <v>2.333376481113987E-2</v>
      </c>
    </row>
    <row r="1558" spans="1:3" x14ac:dyDescent="0.4">
      <c r="A1558" s="2">
        <v>42234</v>
      </c>
      <c r="B1558">
        <v>180.88852631581801</v>
      </c>
      <c r="C1558" s="11">
        <f t="shared" si="24"/>
        <v>1.4154000227600249E-2</v>
      </c>
    </row>
    <row r="1559" spans="1:3" x14ac:dyDescent="0.4">
      <c r="A1559" s="2">
        <v>42235</v>
      </c>
      <c r="B1559">
        <v>178.73317022576401</v>
      </c>
      <c r="C1559" s="11">
        <f t="shared" si="24"/>
        <v>-2.1553560900539993E-2</v>
      </c>
    </row>
    <row r="1560" spans="1:3" x14ac:dyDescent="0.4">
      <c r="A1560" s="2">
        <v>42236</v>
      </c>
      <c r="B1560">
        <v>172.442012695594</v>
      </c>
      <c r="C1560" s="11">
        <f t="shared" si="24"/>
        <v>-6.2911575301700107E-2</v>
      </c>
    </row>
    <row r="1561" spans="1:3" x14ac:dyDescent="0.4">
      <c r="A1561" s="2">
        <v>42237</v>
      </c>
      <c r="B1561">
        <v>162.85641900849001</v>
      </c>
      <c r="C1561" s="11">
        <f t="shared" si="24"/>
        <v>-9.5855936871039937E-2</v>
      </c>
    </row>
    <row r="1562" spans="1:3" x14ac:dyDescent="0.4">
      <c r="A1562" s="2">
        <v>42240</v>
      </c>
      <c r="B1562">
        <v>153.15341180990299</v>
      </c>
      <c r="C1562" s="11">
        <f t="shared" si="24"/>
        <v>-9.7030071985870159E-2</v>
      </c>
    </row>
    <row r="1563" spans="1:3" x14ac:dyDescent="0.4">
      <c r="A1563" s="2">
        <v>42241</v>
      </c>
      <c r="B1563">
        <v>150.66777724302699</v>
      </c>
      <c r="C1563" s="11">
        <f t="shared" si="24"/>
        <v>-2.4856345668760015E-2</v>
      </c>
    </row>
    <row r="1564" spans="1:3" x14ac:dyDescent="0.4">
      <c r="A1564" s="2">
        <v>42242</v>
      </c>
      <c r="B1564">
        <v>159.28508250671001</v>
      </c>
      <c r="C1564" s="11">
        <f t="shared" si="24"/>
        <v>8.6173052636830227E-2</v>
      </c>
    </row>
    <row r="1565" spans="1:3" x14ac:dyDescent="0.4">
      <c r="A1565" s="2">
        <v>42243</v>
      </c>
      <c r="B1565">
        <v>164.96716290530401</v>
      </c>
      <c r="C1565" s="11">
        <f t="shared" si="24"/>
        <v>5.6820803985939958E-2</v>
      </c>
    </row>
    <row r="1566" spans="1:3" x14ac:dyDescent="0.4">
      <c r="A1566" s="2">
        <v>42244</v>
      </c>
      <c r="B1566">
        <v>164.02866695621</v>
      </c>
      <c r="C1566" s="11">
        <f t="shared" si="24"/>
        <v>-9.3849594909400473E-3</v>
      </c>
    </row>
    <row r="1567" spans="1:3" x14ac:dyDescent="0.4">
      <c r="A1567" s="2">
        <v>42247</v>
      </c>
      <c r="B1567">
        <v>161.17748102942701</v>
      </c>
      <c r="C1567" s="11">
        <f t="shared" si="24"/>
        <v>-2.8511859267829891E-2</v>
      </c>
    </row>
    <row r="1568" spans="1:3" x14ac:dyDescent="0.4">
      <c r="A1568" s="2">
        <v>42248</v>
      </c>
      <c r="B1568">
        <v>154.31215567568901</v>
      </c>
      <c r="C1568" s="11">
        <f t="shared" si="24"/>
        <v>-6.8653253537380013E-2</v>
      </c>
    </row>
    <row r="1569" spans="1:3" x14ac:dyDescent="0.4">
      <c r="A1569" s="2">
        <v>42249</v>
      </c>
      <c r="B1569">
        <v>159.51389505698299</v>
      </c>
      <c r="C1569" s="11">
        <f t="shared" si="24"/>
        <v>5.2017393812939759E-2</v>
      </c>
    </row>
    <row r="1570" spans="1:3" x14ac:dyDescent="0.4">
      <c r="A1570" s="2">
        <v>42250</v>
      </c>
      <c r="B1570">
        <v>160.181324194441</v>
      </c>
      <c r="C1570" s="11">
        <f t="shared" si="24"/>
        <v>6.6742913745801505E-3</v>
      </c>
    </row>
    <row r="1571" spans="1:3" x14ac:dyDescent="0.4">
      <c r="A1571" s="2">
        <v>42251</v>
      </c>
      <c r="B1571">
        <v>156.92494462042501</v>
      </c>
      <c r="C1571" s="11">
        <f t="shared" si="24"/>
        <v>-3.2563795740159947E-2</v>
      </c>
    </row>
    <row r="1572" spans="1:3" x14ac:dyDescent="0.4">
      <c r="A1572" s="2">
        <v>42254</v>
      </c>
      <c r="B1572">
        <v>156.92494462042501</v>
      </c>
      <c r="C1572" s="11">
        <f t="shared" si="24"/>
        <v>0</v>
      </c>
    </row>
    <row r="1573" spans="1:3" x14ac:dyDescent="0.4">
      <c r="A1573" s="2">
        <v>42255</v>
      </c>
      <c r="B1573">
        <v>163.27448229627399</v>
      </c>
      <c r="C1573" s="11">
        <f t="shared" si="24"/>
        <v>6.3495376758489777E-2</v>
      </c>
    </row>
    <row r="1574" spans="1:3" x14ac:dyDescent="0.4">
      <c r="A1574" s="2">
        <v>42256</v>
      </c>
      <c r="B1574">
        <v>160.37248622733401</v>
      </c>
      <c r="C1574" s="11">
        <f t="shared" si="24"/>
        <v>-2.9019960689399795E-2</v>
      </c>
    </row>
    <row r="1575" spans="1:3" x14ac:dyDescent="0.4">
      <c r="A1575" s="2">
        <v>42257</v>
      </c>
      <c r="B1575">
        <v>161.52167601544301</v>
      </c>
      <c r="C1575" s="11">
        <f t="shared" si="24"/>
        <v>1.1491897881089983E-2</v>
      </c>
    </row>
    <row r="1576" spans="1:3" x14ac:dyDescent="0.4">
      <c r="A1576" s="2">
        <v>42258</v>
      </c>
      <c r="B1576">
        <v>163.695556542807</v>
      </c>
      <c r="C1576" s="11">
        <f t="shared" si="24"/>
        <v>2.1738805273639913E-2</v>
      </c>
    </row>
    <row r="1577" spans="1:3" x14ac:dyDescent="0.4">
      <c r="A1577" s="2">
        <v>42261</v>
      </c>
      <c r="B1577">
        <v>162.294436698504</v>
      </c>
      <c r="C1577" s="11">
        <f t="shared" si="24"/>
        <v>-1.4011198443029969E-2</v>
      </c>
    </row>
    <row r="1578" spans="1:3" x14ac:dyDescent="0.4">
      <c r="A1578" s="2">
        <v>42262</v>
      </c>
      <c r="B1578">
        <v>165.320054870137</v>
      </c>
      <c r="C1578" s="11">
        <f t="shared" si="24"/>
        <v>3.0256181716329992E-2</v>
      </c>
    </row>
    <row r="1579" spans="1:3" x14ac:dyDescent="0.4">
      <c r="A1579" s="2">
        <v>42263</v>
      </c>
      <c r="B1579">
        <v>167.42490718914601</v>
      </c>
      <c r="C1579" s="11">
        <f t="shared" si="24"/>
        <v>2.1048523190090124E-2</v>
      </c>
    </row>
    <row r="1580" spans="1:3" x14ac:dyDescent="0.4">
      <c r="A1580" s="2">
        <v>42264</v>
      </c>
      <c r="B1580">
        <v>167.13722831299199</v>
      </c>
      <c r="C1580" s="11">
        <f t="shared" si="24"/>
        <v>-2.8767887615401833E-3</v>
      </c>
    </row>
    <row r="1581" spans="1:3" x14ac:dyDescent="0.4">
      <c r="A1581" s="2">
        <v>42265</v>
      </c>
      <c r="B1581">
        <v>162.66956986176999</v>
      </c>
      <c r="C1581" s="11">
        <f t="shared" si="24"/>
        <v>-4.4676584512220077E-2</v>
      </c>
    </row>
    <row r="1582" spans="1:3" x14ac:dyDescent="0.4">
      <c r="A1582" s="2">
        <v>42268</v>
      </c>
      <c r="B1582">
        <v>164.14665060241501</v>
      </c>
      <c r="C1582" s="11">
        <f t="shared" si="24"/>
        <v>1.4770807406450218E-2</v>
      </c>
    </row>
    <row r="1583" spans="1:3" x14ac:dyDescent="0.4">
      <c r="A1583" s="2">
        <v>42269</v>
      </c>
      <c r="B1583">
        <v>160.63185572450899</v>
      </c>
      <c r="C1583" s="11">
        <f t="shared" si="24"/>
        <v>-3.5147948779060127E-2</v>
      </c>
    </row>
    <row r="1584" spans="1:3" x14ac:dyDescent="0.4">
      <c r="A1584" s="2">
        <v>42270</v>
      </c>
      <c r="B1584">
        <v>160.51774180744499</v>
      </c>
      <c r="C1584" s="11">
        <f t="shared" si="24"/>
        <v>-1.141139170640031E-3</v>
      </c>
    </row>
    <row r="1585" spans="1:3" x14ac:dyDescent="0.4">
      <c r="A1585" s="2">
        <v>42271</v>
      </c>
      <c r="B1585">
        <v>158.87320939522499</v>
      </c>
      <c r="C1585" s="11">
        <f t="shared" si="24"/>
        <v>-1.6445324122200022E-2</v>
      </c>
    </row>
    <row r="1586" spans="1:3" x14ac:dyDescent="0.4">
      <c r="A1586" s="2">
        <v>42272</v>
      </c>
      <c r="B1586">
        <v>159.41023618297299</v>
      </c>
      <c r="C1586" s="11">
        <f t="shared" si="24"/>
        <v>5.3702678774800458E-3</v>
      </c>
    </row>
    <row r="1587" spans="1:3" x14ac:dyDescent="0.4">
      <c r="A1587" s="2">
        <v>42275</v>
      </c>
      <c r="B1587">
        <v>152.25058777319001</v>
      </c>
      <c r="C1587" s="11">
        <f t="shared" si="24"/>
        <v>-7.1596484097829885E-2</v>
      </c>
    </row>
    <row r="1588" spans="1:3" x14ac:dyDescent="0.4">
      <c r="A1588" s="2">
        <v>42276</v>
      </c>
      <c r="B1588">
        <v>153.21062893123801</v>
      </c>
      <c r="C1588" s="11">
        <f t="shared" si="24"/>
        <v>9.6004115804799988E-3</v>
      </c>
    </row>
    <row r="1589" spans="1:3" x14ac:dyDescent="0.4">
      <c r="A1589" s="2">
        <v>42277</v>
      </c>
      <c r="B1589">
        <v>157.49216875259799</v>
      </c>
      <c r="C1589" s="11">
        <f t="shared" si="24"/>
        <v>4.2815398213599851E-2</v>
      </c>
    </row>
    <row r="1590" spans="1:3" x14ac:dyDescent="0.4">
      <c r="A1590" s="2">
        <v>42278</v>
      </c>
      <c r="B1590">
        <v>158.21108343609899</v>
      </c>
      <c r="C1590" s="11">
        <f t="shared" si="24"/>
        <v>7.1891468350099783E-3</v>
      </c>
    </row>
    <row r="1591" spans="1:3" x14ac:dyDescent="0.4">
      <c r="A1591" s="2">
        <v>42279</v>
      </c>
      <c r="B1591">
        <v>161.27693411241901</v>
      </c>
      <c r="C1591" s="11">
        <f t="shared" si="24"/>
        <v>3.0658506763200252E-2</v>
      </c>
    </row>
    <row r="1592" spans="1:3" x14ac:dyDescent="0.4">
      <c r="A1592" s="2">
        <v>42282</v>
      </c>
      <c r="B1592">
        <v>165.66833094170801</v>
      </c>
      <c r="C1592" s="11">
        <f t="shared" si="24"/>
        <v>4.3913968292889932E-2</v>
      </c>
    </row>
    <row r="1593" spans="1:3" x14ac:dyDescent="0.4">
      <c r="A1593" s="2">
        <v>42283</v>
      </c>
      <c r="B1593">
        <v>162.67777379283001</v>
      </c>
      <c r="C1593" s="11">
        <f t="shared" si="24"/>
        <v>-2.990557148877997E-2</v>
      </c>
    </row>
    <row r="1594" spans="1:3" x14ac:dyDescent="0.4">
      <c r="A1594" s="2">
        <v>42284</v>
      </c>
      <c r="B1594">
        <v>165.48883259761601</v>
      </c>
      <c r="C1594" s="11">
        <f t="shared" si="24"/>
        <v>2.8110588047860006E-2</v>
      </c>
    </row>
    <row r="1595" spans="1:3" x14ac:dyDescent="0.4">
      <c r="A1595" s="2">
        <v>42285</v>
      </c>
      <c r="B1595">
        <v>167.909354374808</v>
      </c>
      <c r="C1595" s="11">
        <f t="shared" si="24"/>
        <v>2.4205217771919932E-2</v>
      </c>
    </row>
    <row r="1596" spans="1:3" x14ac:dyDescent="0.4">
      <c r="A1596" s="2">
        <v>42286</v>
      </c>
      <c r="B1596">
        <v>169.06177481026501</v>
      </c>
      <c r="C1596" s="11">
        <f t="shared" si="24"/>
        <v>1.1524204354570031E-2</v>
      </c>
    </row>
    <row r="1597" spans="1:3" x14ac:dyDescent="0.4">
      <c r="A1597" s="2">
        <v>42289</v>
      </c>
      <c r="B1597">
        <v>170.723238384067</v>
      </c>
      <c r="C1597" s="11">
        <f t="shared" si="24"/>
        <v>1.6614635738019957E-2</v>
      </c>
    </row>
    <row r="1598" spans="1:3" x14ac:dyDescent="0.4">
      <c r="A1598" s="2">
        <v>42290</v>
      </c>
      <c r="B1598">
        <v>168.76269550093099</v>
      </c>
      <c r="C1598" s="11">
        <f t="shared" si="24"/>
        <v>-1.9605428831360142E-2</v>
      </c>
    </row>
    <row r="1599" spans="1:3" x14ac:dyDescent="0.4">
      <c r="A1599" s="2">
        <v>42291</v>
      </c>
      <c r="B1599">
        <v>165.71308628144899</v>
      </c>
      <c r="C1599" s="11">
        <f t="shared" si="24"/>
        <v>-3.0496092194819937E-2</v>
      </c>
    </row>
    <row r="1600" spans="1:3" x14ac:dyDescent="0.4">
      <c r="A1600" s="2">
        <v>42292</v>
      </c>
      <c r="B1600">
        <v>169.26637841294499</v>
      </c>
      <c r="C1600" s="11">
        <f t="shared" si="24"/>
        <v>3.5532921314959935E-2</v>
      </c>
    </row>
    <row r="1601" spans="1:3" x14ac:dyDescent="0.4">
      <c r="A1601" s="2">
        <v>42293</v>
      </c>
      <c r="B1601">
        <v>170.45521781536999</v>
      </c>
      <c r="C1601" s="11">
        <f t="shared" si="24"/>
        <v>1.1888394024250033E-2</v>
      </c>
    </row>
    <row r="1602" spans="1:3" x14ac:dyDescent="0.4">
      <c r="A1602" s="2">
        <v>42296</v>
      </c>
      <c r="B1602">
        <v>171.63868761804301</v>
      </c>
      <c r="C1602" s="11">
        <f t="shared" si="24"/>
        <v>1.1834698026730166E-2</v>
      </c>
    </row>
    <row r="1603" spans="1:3" x14ac:dyDescent="0.4">
      <c r="A1603" s="2">
        <v>42297</v>
      </c>
      <c r="B1603">
        <v>171.983847321263</v>
      </c>
      <c r="C1603" s="11">
        <f t="shared" si="24"/>
        <v>3.4515970321999136E-3</v>
      </c>
    </row>
    <row r="1604" spans="1:3" x14ac:dyDescent="0.4">
      <c r="A1604" s="2">
        <v>42298</v>
      </c>
      <c r="B1604">
        <v>170.038456467771</v>
      </c>
      <c r="C1604" s="11">
        <f t="shared" si="24"/>
        <v>-1.9453908534920003E-2</v>
      </c>
    </row>
    <row r="1605" spans="1:3" x14ac:dyDescent="0.4">
      <c r="A1605" s="2">
        <v>42299</v>
      </c>
      <c r="B1605">
        <v>175.73212663899201</v>
      </c>
      <c r="C1605" s="11">
        <f t="shared" si="24"/>
        <v>5.6936701712210151E-2</v>
      </c>
    </row>
    <row r="1606" spans="1:3" x14ac:dyDescent="0.4">
      <c r="A1606" s="2">
        <v>42300</v>
      </c>
      <c r="B1606">
        <v>177.048540577251</v>
      </c>
      <c r="C1606" s="11">
        <f t="shared" ref="C1606:C1669" si="25">(B1606-B1605)/100</f>
        <v>1.3164139382589894E-2</v>
      </c>
    </row>
    <row r="1607" spans="1:3" x14ac:dyDescent="0.4">
      <c r="A1607" s="2">
        <v>42303</v>
      </c>
      <c r="B1607">
        <v>177.652328596687</v>
      </c>
      <c r="C1607" s="11">
        <f t="shared" si="25"/>
        <v>6.0378801943599568E-3</v>
      </c>
    </row>
    <row r="1608" spans="1:3" x14ac:dyDescent="0.4">
      <c r="A1608" s="2">
        <v>42304</v>
      </c>
      <c r="B1608">
        <v>176.63283019665201</v>
      </c>
      <c r="C1608" s="11">
        <f t="shared" si="25"/>
        <v>-1.0194984000349905E-2</v>
      </c>
    </row>
    <row r="1609" spans="1:3" x14ac:dyDescent="0.4">
      <c r="A1609" s="2">
        <v>42305</v>
      </c>
      <c r="B1609">
        <v>178.83501956569901</v>
      </c>
      <c r="C1609" s="11">
        <f t="shared" si="25"/>
        <v>2.202189369047005E-2</v>
      </c>
    </row>
    <row r="1610" spans="1:3" x14ac:dyDescent="0.4">
      <c r="A1610" s="2">
        <v>42306</v>
      </c>
      <c r="B1610">
        <v>179.076843535211</v>
      </c>
      <c r="C1610" s="11">
        <f t="shared" si="25"/>
        <v>2.4182396951198371E-3</v>
      </c>
    </row>
    <row r="1611" spans="1:3" x14ac:dyDescent="0.4">
      <c r="A1611" s="2">
        <v>42307</v>
      </c>
      <c r="B1611">
        <v>177.094383621643</v>
      </c>
      <c r="C1611" s="11">
        <f t="shared" si="25"/>
        <v>-1.9824599135679931E-2</v>
      </c>
    </row>
    <row r="1612" spans="1:3" x14ac:dyDescent="0.4">
      <c r="A1612" s="2">
        <v>42310</v>
      </c>
      <c r="B1612">
        <v>179.16681932924499</v>
      </c>
      <c r="C1612" s="11">
        <f t="shared" si="25"/>
        <v>2.0724357076019828E-2</v>
      </c>
    </row>
    <row r="1613" spans="1:3" x14ac:dyDescent="0.4">
      <c r="A1613" s="2">
        <v>42311</v>
      </c>
      <c r="B1613">
        <v>180.21474590634401</v>
      </c>
      <c r="C1613" s="11">
        <f t="shared" si="25"/>
        <v>1.0479265770990197E-2</v>
      </c>
    </row>
    <row r="1614" spans="1:3" x14ac:dyDescent="0.4">
      <c r="A1614" s="2">
        <v>42312</v>
      </c>
      <c r="B1614">
        <v>179.07580466883999</v>
      </c>
      <c r="C1614" s="11">
        <f t="shared" si="25"/>
        <v>-1.1389412375040138E-2</v>
      </c>
    </row>
    <row r="1615" spans="1:3" x14ac:dyDescent="0.4">
      <c r="A1615" s="2">
        <v>42313</v>
      </c>
      <c r="B1615">
        <v>179.81731915178801</v>
      </c>
      <c r="C1615" s="11">
        <f t="shared" si="25"/>
        <v>7.4151448294801983E-3</v>
      </c>
    </row>
    <row r="1616" spans="1:3" x14ac:dyDescent="0.4">
      <c r="A1616" s="2">
        <v>42314</v>
      </c>
      <c r="B1616">
        <v>179.58044986016401</v>
      </c>
      <c r="C1616" s="11">
        <f t="shared" si="25"/>
        <v>-2.368692916240036E-3</v>
      </c>
    </row>
    <row r="1617" spans="1:3" x14ac:dyDescent="0.4">
      <c r="A1617" s="2">
        <v>42317</v>
      </c>
      <c r="B1617">
        <v>176.86707944805599</v>
      </c>
      <c r="C1617" s="11">
        <f t="shared" si="25"/>
        <v>-2.7133704121080199E-2</v>
      </c>
    </row>
    <row r="1618" spans="1:3" x14ac:dyDescent="0.4">
      <c r="A1618" s="2">
        <v>42318</v>
      </c>
      <c r="B1618">
        <v>177.815735422073</v>
      </c>
      <c r="C1618" s="11">
        <f t="shared" si="25"/>
        <v>9.4865597401701512E-3</v>
      </c>
    </row>
    <row r="1619" spans="1:3" x14ac:dyDescent="0.4">
      <c r="A1619" s="2">
        <v>42319</v>
      </c>
      <c r="B1619">
        <v>176.47933021729199</v>
      </c>
      <c r="C1619" s="11">
        <f t="shared" si="25"/>
        <v>-1.3364052047810162E-2</v>
      </c>
    </row>
    <row r="1620" spans="1:3" x14ac:dyDescent="0.4">
      <c r="A1620" s="2">
        <v>42320</v>
      </c>
      <c r="B1620">
        <v>173.09462598899901</v>
      </c>
      <c r="C1620" s="11">
        <f t="shared" si="25"/>
        <v>-3.384704228292975E-2</v>
      </c>
    </row>
    <row r="1621" spans="1:3" x14ac:dyDescent="0.4">
      <c r="A1621" s="2">
        <v>42321</v>
      </c>
      <c r="B1621">
        <v>168.18427154956899</v>
      </c>
      <c r="C1621" s="11">
        <f t="shared" si="25"/>
        <v>-4.910354439430023E-2</v>
      </c>
    </row>
    <row r="1622" spans="1:3" x14ac:dyDescent="0.4">
      <c r="A1622" s="2">
        <v>42324</v>
      </c>
      <c r="B1622">
        <v>172.3029715788</v>
      </c>
      <c r="C1622" s="11">
        <f t="shared" si="25"/>
        <v>4.1187000292310073E-2</v>
      </c>
    </row>
    <row r="1623" spans="1:3" x14ac:dyDescent="0.4">
      <c r="A1623" s="2">
        <v>42325</v>
      </c>
      <c r="B1623">
        <v>174.16582603450101</v>
      </c>
      <c r="C1623" s="11">
        <f t="shared" si="25"/>
        <v>1.8628544557010115E-2</v>
      </c>
    </row>
    <row r="1624" spans="1:3" x14ac:dyDescent="0.4">
      <c r="A1624" s="2">
        <v>42326</v>
      </c>
      <c r="B1624">
        <v>178.372946412451</v>
      </c>
      <c r="C1624" s="11">
        <f t="shared" si="25"/>
        <v>4.2071203779499911E-2</v>
      </c>
    </row>
    <row r="1625" spans="1:3" x14ac:dyDescent="0.4">
      <c r="A1625" s="2">
        <v>42327</v>
      </c>
      <c r="B1625">
        <v>177.147503059206</v>
      </c>
      <c r="C1625" s="11">
        <f t="shared" si="25"/>
        <v>-1.225443353244998E-2</v>
      </c>
    </row>
    <row r="1626" spans="1:3" x14ac:dyDescent="0.4">
      <c r="A1626" s="2">
        <v>42328</v>
      </c>
      <c r="B1626">
        <v>180.34012656306899</v>
      </c>
      <c r="C1626" s="11">
        <f t="shared" si="25"/>
        <v>3.1926235038629895E-2</v>
      </c>
    </row>
    <row r="1627" spans="1:3" x14ac:dyDescent="0.4">
      <c r="A1627" s="2">
        <v>42331</v>
      </c>
      <c r="B1627">
        <v>180.69774857703601</v>
      </c>
      <c r="C1627" s="11">
        <f t="shared" si="25"/>
        <v>3.5762201396701697E-3</v>
      </c>
    </row>
    <row r="1628" spans="1:3" x14ac:dyDescent="0.4">
      <c r="A1628" s="2">
        <v>42332</v>
      </c>
      <c r="B1628">
        <v>180.28612242030599</v>
      </c>
      <c r="C1628" s="11">
        <f t="shared" si="25"/>
        <v>-4.116261567300228E-3</v>
      </c>
    </row>
    <row r="1629" spans="1:3" x14ac:dyDescent="0.4">
      <c r="A1629" s="2">
        <v>42333</v>
      </c>
      <c r="B1629">
        <v>181.59448614847901</v>
      </c>
      <c r="C1629" s="11">
        <f t="shared" si="25"/>
        <v>1.3083637281730206E-2</v>
      </c>
    </row>
    <row r="1630" spans="1:3" x14ac:dyDescent="0.4">
      <c r="A1630" s="2">
        <v>42334</v>
      </c>
      <c r="B1630">
        <v>181.59448614847901</v>
      </c>
      <c r="C1630" s="11">
        <f t="shared" si="25"/>
        <v>0</v>
      </c>
    </row>
    <row r="1631" spans="1:3" x14ac:dyDescent="0.4">
      <c r="A1631" s="2">
        <v>42335</v>
      </c>
      <c r="B1631">
        <v>181.92438721972599</v>
      </c>
      <c r="C1631" s="11">
        <f t="shared" si="25"/>
        <v>3.2990107124697943E-3</v>
      </c>
    </row>
    <row r="1632" spans="1:3" x14ac:dyDescent="0.4">
      <c r="A1632" s="2">
        <v>42338</v>
      </c>
      <c r="B1632">
        <v>179.95853315466101</v>
      </c>
      <c r="C1632" s="11">
        <f t="shared" si="25"/>
        <v>-1.9658540650649741E-2</v>
      </c>
    </row>
    <row r="1633" spans="1:3" x14ac:dyDescent="0.4">
      <c r="A1633" s="2">
        <v>42339</v>
      </c>
      <c r="B1633">
        <v>182.798520879281</v>
      </c>
      <c r="C1633" s="11">
        <f t="shared" si="25"/>
        <v>2.8399877246199877E-2</v>
      </c>
    </row>
    <row r="1634" spans="1:3" x14ac:dyDescent="0.4">
      <c r="A1634" s="2">
        <v>42340</v>
      </c>
      <c r="B1634">
        <v>181.39481949028399</v>
      </c>
      <c r="C1634" s="11">
        <f t="shared" si="25"/>
        <v>-1.4037013889970069E-2</v>
      </c>
    </row>
    <row r="1635" spans="1:3" x14ac:dyDescent="0.4">
      <c r="A1635" s="2">
        <v>42341</v>
      </c>
      <c r="B1635">
        <v>176.87519901785299</v>
      </c>
      <c r="C1635" s="11">
        <f t="shared" si="25"/>
        <v>-4.5196204724310005E-2</v>
      </c>
    </row>
    <row r="1636" spans="1:3" x14ac:dyDescent="0.4">
      <c r="A1636" s="2">
        <v>42342</v>
      </c>
      <c r="B1636">
        <v>183.62105414398999</v>
      </c>
      <c r="C1636" s="11">
        <f t="shared" si="25"/>
        <v>6.7458551261370014E-2</v>
      </c>
    </row>
    <row r="1637" spans="1:3" x14ac:dyDescent="0.4">
      <c r="A1637" s="2">
        <v>42345</v>
      </c>
      <c r="B1637">
        <v>182.710594847783</v>
      </c>
      <c r="C1637" s="11">
        <f t="shared" si="25"/>
        <v>-9.1045929620699444E-3</v>
      </c>
    </row>
    <row r="1638" spans="1:3" x14ac:dyDescent="0.4">
      <c r="A1638" s="2">
        <v>42346</v>
      </c>
      <c r="B1638">
        <v>180.12211132771799</v>
      </c>
      <c r="C1638" s="11">
        <f t="shared" si="25"/>
        <v>-2.5884835200650116E-2</v>
      </c>
    </row>
    <row r="1639" spans="1:3" x14ac:dyDescent="0.4">
      <c r="A1639" s="2">
        <v>42347</v>
      </c>
      <c r="B1639">
        <v>177.53754804192201</v>
      </c>
      <c r="C1639" s="11">
        <f t="shared" si="25"/>
        <v>-2.5845632857959801E-2</v>
      </c>
    </row>
    <row r="1640" spans="1:3" x14ac:dyDescent="0.4">
      <c r="A1640" s="2">
        <v>42348</v>
      </c>
      <c r="B1640">
        <v>178.879923373683</v>
      </c>
      <c r="C1640" s="11">
        <f t="shared" si="25"/>
        <v>1.3423753317609907E-2</v>
      </c>
    </row>
    <row r="1641" spans="1:3" x14ac:dyDescent="0.4">
      <c r="A1641" s="2">
        <v>42349</v>
      </c>
      <c r="B1641">
        <v>173.92125309453601</v>
      </c>
      <c r="C1641" s="11">
        <f t="shared" si="25"/>
        <v>-4.9586702791469858E-2</v>
      </c>
    </row>
    <row r="1642" spans="1:3" x14ac:dyDescent="0.4">
      <c r="A1642" s="2">
        <v>42352</v>
      </c>
      <c r="B1642">
        <v>175.81435043602701</v>
      </c>
      <c r="C1642" s="11">
        <f t="shared" si="25"/>
        <v>1.8930973414909999E-2</v>
      </c>
    </row>
    <row r="1643" spans="1:3" x14ac:dyDescent="0.4">
      <c r="A1643" s="2">
        <v>42353</v>
      </c>
      <c r="B1643">
        <v>177.871689033965</v>
      </c>
      <c r="C1643" s="11">
        <f t="shared" si="25"/>
        <v>2.0573385979379851E-2</v>
      </c>
    </row>
    <row r="1644" spans="1:3" x14ac:dyDescent="0.4">
      <c r="A1644" s="2">
        <v>42354</v>
      </c>
      <c r="B1644">
        <v>181.62697389169099</v>
      </c>
      <c r="C1644" s="11">
        <f t="shared" si="25"/>
        <v>3.7552848577259962E-2</v>
      </c>
    </row>
    <row r="1645" spans="1:3" x14ac:dyDescent="0.4">
      <c r="A1645" s="2">
        <v>42355</v>
      </c>
      <c r="B1645">
        <v>177.34049463899299</v>
      </c>
      <c r="C1645" s="11">
        <f t="shared" si="25"/>
        <v>-4.2864792526980014E-2</v>
      </c>
    </row>
    <row r="1646" spans="1:3" x14ac:dyDescent="0.4">
      <c r="A1646" s="2">
        <v>42356</v>
      </c>
      <c r="B1646">
        <v>172.226048175165</v>
      </c>
      <c r="C1646" s="11">
        <f t="shared" si="25"/>
        <v>-5.1144464638279888E-2</v>
      </c>
    </row>
    <row r="1647" spans="1:3" x14ac:dyDescent="0.4">
      <c r="A1647" s="2">
        <v>42359</v>
      </c>
      <c r="B1647">
        <v>174.45710270789999</v>
      </c>
      <c r="C1647" s="11">
        <f t="shared" si="25"/>
        <v>2.2310545327349871E-2</v>
      </c>
    </row>
    <row r="1648" spans="1:3" x14ac:dyDescent="0.4">
      <c r="A1648" s="2">
        <v>42360</v>
      </c>
      <c r="B1648">
        <v>177.00915205937901</v>
      </c>
      <c r="C1648" s="11">
        <f t="shared" si="25"/>
        <v>2.5520493514790132E-2</v>
      </c>
    </row>
    <row r="1649" spans="1:3" x14ac:dyDescent="0.4">
      <c r="A1649" s="2">
        <v>42361</v>
      </c>
      <c r="B1649">
        <v>178.78701138479499</v>
      </c>
      <c r="C1649" s="11">
        <f t="shared" si="25"/>
        <v>1.7778593254159886E-2</v>
      </c>
    </row>
    <row r="1650" spans="1:3" x14ac:dyDescent="0.4">
      <c r="A1650" s="2">
        <v>42362</v>
      </c>
      <c r="B1650">
        <v>178.819914842495</v>
      </c>
      <c r="C1650" s="11">
        <f t="shared" si="25"/>
        <v>3.2903457700001582E-4</v>
      </c>
    </row>
    <row r="1651" spans="1:3" x14ac:dyDescent="0.4">
      <c r="A1651" s="2">
        <v>42363</v>
      </c>
      <c r="B1651">
        <v>178.819914842495</v>
      </c>
      <c r="C1651" s="11">
        <f t="shared" si="25"/>
        <v>0</v>
      </c>
    </row>
    <row r="1652" spans="1:3" x14ac:dyDescent="0.4">
      <c r="A1652" s="2">
        <v>42366</v>
      </c>
      <c r="B1652">
        <v>178.74378212231099</v>
      </c>
      <c r="C1652" s="11">
        <f t="shared" si="25"/>
        <v>-7.6132720184006073E-4</v>
      </c>
    </row>
    <row r="1653" spans="1:3" x14ac:dyDescent="0.4">
      <c r="A1653" s="2">
        <v>42367</v>
      </c>
      <c r="B1653">
        <v>181.62161996721599</v>
      </c>
      <c r="C1653" s="11">
        <f t="shared" si="25"/>
        <v>2.8778378449050023E-2</v>
      </c>
    </row>
    <row r="1654" spans="1:3" x14ac:dyDescent="0.4">
      <c r="A1654" s="2">
        <v>42368</v>
      </c>
      <c r="B1654">
        <v>179.59575928920401</v>
      </c>
      <c r="C1654" s="11">
        <f t="shared" si="25"/>
        <v>-2.0258606780119804E-2</v>
      </c>
    </row>
    <row r="1655" spans="1:3" x14ac:dyDescent="0.4">
      <c r="A1655" s="2">
        <v>42369</v>
      </c>
      <c r="B1655">
        <v>176.76729402301601</v>
      </c>
      <c r="C1655" s="11">
        <f t="shared" si="25"/>
        <v>-2.8284652661880044E-2</v>
      </c>
    </row>
    <row r="1656" spans="1:3" x14ac:dyDescent="0.4">
      <c r="A1656" s="2">
        <v>42370</v>
      </c>
      <c r="B1656">
        <v>176.76729402301601</v>
      </c>
      <c r="C1656" s="11">
        <f t="shared" si="25"/>
        <v>0</v>
      </c>
    </row>
    <row r="1657" spans="1:3" x14ac:dyDescent="0.4">
      <c r="A1657" s="2">
        <v>42373</v>
      </c>
      <c r="B1657">
        <v>172.23122145534799</v>
      </c>
      <c r="C1657" s="11">
        <f t="shared" si="25"/>
        <v>-4.5360725676680147E-2</v>
      </c>
    </row>
    <row r="1658" spans="1:3" x14ac:dyDescent="0.4">
      <c r="A1658" s="2">
        <v>42374</v>
      </c>
      <c r="B1658">
        <v>173.247747995965</v>
      </c>
      <c r="C1658" s="11">
        <f t="shared" si="25"/>
        <v>1.0165265406170078E-2</v>
      </c>
    </row>
    <row r="1659" spans="1:3" x14ac:dyDescent="0.4">
      <c r="A1659" s="2">
        <v>42375</v>
      </c>
      <c r="B1659">
        <v>169.91842489000001</v>
      </c>
      <c r="C1659" s="11">
        <f t="shared" si="25"/>
        <v>-3.3293231059649882E-2</v>
      </c>
    </row>
    <row r="1660" spans="1:3" x14ac:dyDescent="0.4">
      <c r="A1660" s="2">
        <v>42376</v>
      </c>
      <c r="B1660">
        <v>164.26692909368501</v>
      </c>
      <c r="C1660" s="11">
        <f t="shared" si="25"/>
        <v>-5.6514957963150037E-2</v>
      </c>
    </row>
    <row r="1661" spans="1:3" x14ac:dyDescent="0.4">
      <c r="A1661" s="2">
        <v>42377</v>
      </c>
      <c r="B1661">
        <v>160.839239570243</v>
      </c>
      <c r="C1661" s="11">
        <f t="shared" si="25"/>
        <v>-3.4276895234420124E-2</v>
      </c>
    </row>
    <row r="1662" spans="1:3" x14ac:dyDescent="0.4">
      <c r="A1662" s="2">
        <v>42380</v>
      </c>
      <c r="B1662">
        <v>160.778066684875</v>
      </c>
      <c r="C1662" s="11">
        <f t="shared" si="25"/>
        <v>-6.1172885367994918E-4</v>
      </c>
    </row>
    <row r="1663" spans="1:3" x14ac:dyDescent="0.4">
      <c r="A1663" s="2">
        <v>42381</v>
      </c>
      <c r="B1663">
        <v>164.60552011874199</v>
      </c>
      <c r="C1663" s="11">
        <f t="shared" si="25"/>
        <v>3.8274534338669924E-2</v>
      </c>
    </row>
    <row r="1664" spans="1:3" x14ac:dyDescent="0.4">
      <c r="A1664" s="2">
        <v>42382</v>
      </c>
      <c r="B1664">
        <v>157.31128142998699</v>
      </c>
      <c r="C1664" s="11">
        <f t="shared" si="25"/>
        <v>-7.2942386887550018E-2</v>
      </c>
    </row>
    <row r="1665" spans="1:3" x14ac:dyDescent="0.4">
      <c r="A1665" s="2">
        <v>42383</v>
      </c>
      <c r="B1665">
        <v>159.854853596716</v>
      </c>
      <c r="C1665" s="11">
        <f t="shared" si="25"/>
        <v>2.5435721667290068E-2</v>
      </c>
    </row>
    <row r="1666" spans="1:3" x14ac:dyDescent="0.4">
      <c r="A1666" s="2">
        <v>42384</v>
      </c>
      <c r="B1666">
        <v>154.97999970739201</v>
      </c>
      <c r="C1666" s="11">
        <f t="shared" si="25"/>
        <v>-4.8748538893239865E-2</v>
      </c>
    </row>
    <row r="1667" spans="1:3" x14ac:dyDescent="0.4">
      <c r="A1667" s="2">
        <v>42387</v>
      </c>
      <c r="B1667">
        <v>154.97999970739201</v>
      </c>
      <c r="C1667" s="11">
        <f t="shared" si="25"/>
        <v>0</v>
      </c>
    </row>
    <row r="1668" spans="1:3" x14ac:dyDescent="0.4">
      <c r="A1668" s="2">
        <v>42388</v>
      </c>
      <c r="B1668">
        <v>155.33274042870099</v>
      </c>
      <c r="C1668" s="11">
        <f t="shared" si="25"/>
        <v>3.5274072130897591E-3</v>
      </c>
    </row>
    <row r="1669" spans="1:3" x14ac:dyDescent="0.4">
      <c r="A1669" s="2">
        <v>42389</v>
      </c>
      <c r="B1669">
        <v>152.77148110531701</v>
      </c>
      <c r="C1669" s="11">
        <f t="shared" si="25"/>
        <v>-2.5612593233839787E-2</v>
      </c>
    </row>
    <row r="1670" spans="1:3" x14ac:dyDescent="0.4">
      <c r="A1670" s="2">
        <v>42390</v>
      </c>
      <c r="B1670">
        <v>154.20209493647499</v>
      </c>
      <c r="C1670" s="11">
        <f t="shared" ref="C1670:C1733" si="26">(B1670-B1669)/100</f>
        <v>1.4306138311579843E-2</v>
      </c>
    </row>
    <row r="1671" spans="1:3" x14ac:dyDescent="0.4">
      <c r="A1671" s="2">
        <v>42391</v>
      </c>
      <c r="B1671">
        <v>157.92774883028301</v>
      </c>
      <c r="C1671" s="11">
        <f t="shared" si="26"/>
        <v>3.7256538938080154E-2</v>
      </c>
    </row>
    <row r="1672" spans="1:3" x14ac:dyDescent="0.4">
      <c r="A1672" s="2">
        <v>42394</v>
      </c>
      <c r="B1672">
        <v>155.03771835542199</v>
      </c>
      <c r="C1672" s="11">
        <f t="shared" si="26"/>
        <v>-2.890030474861021E-2</v>
      </c>
    </row>
    <row r="1673" spans="1:3" x14ac:dyDescent="0.4">
      <c r="A1673" s="2">
        <v>42395</v>
      </c>
      <c r="B1673">
        <v>157.68537976071201</v>
      </c>
      <c r="C1673" s="11">
        <f t="shared" si="26"/>
        <v>2.6476614052900232E-2</v>
      </c>
    </row>
    <row r="1674" spans="1:3" x14ac:dyDescent="0.4">
      <c r="A1674" s="2">
        <v>42396</v>
      </c>
      <c r="B1674">
        <v>154.19994573506199</v>
      </c>
      <c r="C1674" s="11">
        <f t="shared" si="26"/>
        <v>-3.4854340256500221E-2</v>
      </c>
    </row>
    <row r="1675" spans="1:3" x14ac:dyDescent="0.4">
      <c r="A1675" s="2">
        <v>42397</v>
      </c>
      <c r="B1675">
        <v>154.14420550283199</v>
      </c>
      <c r="C1675" s="11">
        <f t="shared" si="26"/>
        <v>-5.5740232229993579E-4</v>
      </c>
    </row>
    <row r="1676" spans="1:3" x14ac:dyDescent="0.4">
      <c r="A1676" s="2">
        <v>42398</v>
      </c>
      <c r="B1676">
        <v>161.84985373656201</v>
      </c>
      <c r="C1676" s="11">
        <f t="shared" si="26"/>
        <v>7.7056482337300169E-2</v>
      </c>
    </row>
    <row r="1677" spans="1:3" x14ac:dyDescent="0.4">
      <c r="A1677" s="2">
        <v>42401</v>
      </c>
      <c r="B1677">
        <v>162.54034018972499</v>
      </c>
      <c r="C1677" s="11">
        <f t="shared" si="26"/>
        <v>6.9048645316297551E-3</v>
      </c>
    </row>
    <row r="1678" spans="1:3" x14ac:dyDescent="0.4">
      <c r="A1678" s="2">
        <v>42402</v>
      </c>
      <c r="B1678">
        <v>157.899534955755</v>
      </c>
      <c r="C1678" s="11">
        <f t="shared" si="26"/>
        <v>-4.640805233969985E-2</v>
      </c>
    </row>
    <row r="1679" spans="1:3" x14ac:dyDescent="0.4">
      <c r="A1679" s="2">
        <v>42403</v>
      </c>
      <c r="B1679">
        <v>157.75234009873699</v>
      </c>
      <c r="C1679" s="11">
        <f t="shared" si="26"/>
        <v>-1.4719485701800749E-3</v>
      </c>
    </row>
    <row r="1680" spans="1:3" x14ac:dyDescent="0.4">
      <c r="A1680" s="2">
        <v>42404</v>
      </c>
      <c r="B1680">
        <v>156.281927741869</v>
      </c>
      <c r="C1680" s="11">
        <f t="shared" si="26"/>
        <v>-1.470412356867996E-2</v>
      </c>
    </row>
    <row r="1681" spans="1:3" x14ac:dyDescent="0.4">
      <c r="A1681" s="2">
        <v>42405</v>
      </c>
      <c r="B1681">
        <v>152.30301681821501</v>
      </c>
      <c r="C1681" s="11">
        <f t="shared" si="26"/>
        <v>-3.9789109236539846E-2</v>
      </c>
    </row>
    <row r="1682" spans="1:3" x14ac:dyDescent="0.4">
      <c r="A1682" s="2">
        <v>42408</v>
      </c>
      <c r="B1682">
        <v>149.01937724860201</v>
      </c>
      <c r="C1682" s="11">
        <f t="shared" si="26"/>
        <v>-3.2836395696130012E-2</v>
      </c>
    </row>
    <row r="1683" spans="1:3" x14ac:dyDescent="0.4">
      <c r="A1683" s="2">
        <v>42409</v>
      </c>
      <c r="B1683">
        <v>151.32531612196601</v>
      </c>
      <c r="C1683" s="11">
        <f t="shared" si="26"/>
        <v>2.3059388733639993E-2</v>
      </c>
    </row>
    <row r="1684" spans="1:3" x14ac:dyDescent="0.4">
      <c r="A1684" s="2">
        <v>42410</v>
      </c>
      <c r="B1684">
        <v>152.512326780287</v>
      </c>
      <c r="C1684" s="11">
        <f t="shared" si="26"/>
        <v>1.1870106583209861E-2</v>
      </c>
    </row>
    <row r="1685" spans="1:3" x14ac:dyDescent="0.4">
      <c r="A1685" s="2">
        <v>42411</v>
      </c>
      <c r="B1685">
        <v>148.70192515981901</v>
      </c>
      <c r="C1685" s="11">
        <f t="shared" si="26"/>
        <v>-3.8104016204679854E-2</v>
      </c>
    </row>
    <row r="1686" spans="1:3" x14ac:dyDescent="0.4">
      <c r="A1686" s="2">
        <v>42412</v>
      </c>
      <c r="B1686">
        <v>153.28504817967701</v>
      </c>
      <c r="C1686" s="11">
        <f t="shared" si="26"/>
        <v>4.5831230198579931E-2</v>
      </c>
    </row>
    <row r="1687" spans="1:3" x14ac:dyDescent="0.4">
      <c r="A1687" s="2">
        <v>42415</v>
      </c>
      <c r="B1687">
        <v>153.28504817967701</v>
      </c>
      <c r="C1687" s="11">
        <f t="shared" si="26"/>
        <v>0</v>
      </c>
    </row>
    <row r="1688" spans="1:3" x14ac:dyDescent="0.4">
      <c r="A1688" s="2">
        <v>42416</v>
      </c>
      <c r="B1688">
        <v>158.69792351014999</v>
      </c>
      <c r="C1688" s="11">
        <f t="shared" si="26"/>
        <v>5.4128753304729854E-2</v>
      </c>
    </row>
    <row r="1689" spans="1:3" x14ac:dyDescent="0.4">
      <c r="A1689" s="2">
        <v>42417</v>
      </c>
      <c r="B1689">
        <v>163.01221160637999</v>
      </c>
      <c r="C1689" s="11">
        <f t="shared" si="26"/>
        <v>4.3142880962300012E-2</v>
      </c>
    </row>
    <row r="1690" spans="1:3" x14ac:dyDescent="0.4">
      <c r="A1690" s="2">
        <v>42418</v>
      </c>
      <c r="B1690">
        <v>161.308440083947</v>
      </c>
      <c r="C1690" s="11">
        <f t="shared" si="26"/>
        <v>-1.7037715224329873E-2</v>
      </c>
    </row>
    <row r="1691" spans="1:3" x14ac:dyDescent="0.4">
      <c r="A1691" s="2">
        <v>42419</v>
      </c>
      <c r="B1691">
        <v>161.50265977634001</v>
      </c>
      <c r="C1691" s="11">
        <f t="shared" si="26"/>
        <v>1.9421969239300551E-3</v>
      </c>
    </row>
    <row r="1692" spans="1:3" x14ac:dyDescent="0.4">
      <c r="A1692" s="2">
        <v>42422</v>
      </c>
      <c r="B1692">
        <v>164.94870064815299</v>
      </c>
      <c r="C1692" s="11">
        <f t="shared" si="26"/>
        <v>3.4460408718129824E-2</v>
      </c>
    </row>
    <row r="1693" spans="1:3" x14ac:dyDescent="0.4">
      <c r="A1693" s="2">
        <v>42423</v>
      </c>
      <c r="B1693">
        <v>164.27139521465199</v>
      </c>
      <c r="C1693" s="11">
        <f t="shared" si="26"/>
        <v>-6.7730543350100446E-3</v>
      </c>
    </row>
    <row r="1694" spans="1:3" x14ac:dyDescent="0.4">
      <c r="A1694" s="2">
        <v>42424</v>
      </c>
      <c r="B1694">
        <v>164.86177486411401</v>
      </c>
      <c r="C1694" s="11">
        <f t="shared" si="26"/>
        <v>5.9037964946202235E-3</v>
      </c>
    </row>
    <row r="1695" spans="1:3" x14ac:dyDescent="0.4">
      <c r="A1695" s="2">
        <v>42425</v>
      </c>
      <c r="B1695">
        <v>167.275178950331</v>
      </c>
      <c r="C1695" s="11">
        <f t="shared" si="26"/>
        <v>2.4134040862169855E-2</v>
      </c>
    </row>
    <row r="1696" spans="1:3" x14ac:dyDescent="0.4">
      <c r="A1696" s="2">
        <v>42426</v>
      </c>
      <c r="B1696">
        <v>166.86739369564199</v>
      </c>
      <c r="C1696" s="11">
        <f t="shared" si="26"/>
        <v>-4.0778525468900288E-3</v>
      </c>
    </row>
    <row r="1697" spans="1:3" x14ac:dyDescent="0.4">
      <c r="A1697" s="2">
        <v>42429</v>
      </c>
      <c r="B1697">
        <v>164.62558087285001</v>
      </c>
      <c r="C1697" s="11">
        <f t="shared" si="26"/>
        <v>-2.2418128227919852E-2</v>
      </c>
    </row>
    <row r="1698" spans="1:3" x14ac:dyDescent="0.4">
      <c r="A1698" s="2">
        <v>42430</v>
      </c>
      <c r="B1698">
        <v>169.577490543941</v>
      </c>
      <c r="C1698" s="11">
        <f t="shared" si="26"/>
        <v>4.9519096710909878E-2</v>
      </c>
    </row>
    <row r="1699" spans="1:3" x14ac:dyDescent="0.4">
      <c r="A1699" s="2">
        <v>42431</v>
      </c>
      <c r="B1699">
        <v>169.925542159683</v>
      </c>
      <c r="C1699" s="11">
        <f t="shared" si="26"/>
        <v>3.4805161574200838E-3</v>
      </c>
    </row>
    <row r="1700" spans="1:3" x14ac:dyDescent="0.4">
      <c r="A1700" s="2">
        <v>42432</v>
      </c>
      <c r="B1700">
        <v>170.08536757175099</v>
      </c>
      <c r="C1700" s="11">
        <f t="shared" si="26"/>
        <v>1.5982541206798829E-3</v>
      </c>
    </row>
    <row r="1701" spans="1:3" x14ac:dyDescent="0.4">
      <c r="A1701" s="2">
        <v>42433</v>
      </c>
      <c r="B1701">
        <v>169.35899696698601</v>
      </c>
      <c r="C1701" s="11">
        <f t="shared" si="26"/>
        <v>-7.2637060476498051E-3</v>
      </c>
    </row>
    <row r="1702" spans="1:3" x14ac:dyDescent="0.4">
      <c r="A1702" s="2">
        <v>42436</v>
      </c>
      <c r="B1702">
        <v>169.56021104943</v>
      </c>
      <c r="C1702" s="11">
        <f t="shared" si="26"/>
        <v>2.0121408244398254E-3</v>
      </c>
    </row>
    <row r="1703" spans="1:3" x14ac:dyDescent="0.4">
      <c r="A1703" s="2">
        <v>42437</v>
      </c>
      <c r="B1703">
        <v>168.06588587559301</v>
      </c>
      <c r="C1703" s="11">
        <f t="shared" si="26"/>
        <v>-1.4943251738369839E-2</v>
      </c>
    </row>
    <row r="1704" spans="1:3" x14ac:dyDescent="0.4">
      <c r="A1704" s="2">
        <v>42438</v>
      </c>
      <c r="B1704">
        <v>168.364056106698</v>
      </c>
      <c r="C1704" s="11">
        <f t="shared" si="26"/>
        <v>2.9817023110499008E-3</v>
      </c>
    </row>
    <row r="1705" spans="1:3" x14ac:dyDescent="0.4">
      <c r="A1705" s="2">
        <v>42439</v>
      </c>
      <c r="B1705">
        <v>168.53928759165399</v>
      </c>
      <c r="C1705" s="11">
        <f t="shared" si="26"/>
        <v>1.7523148495598661E-3</v>
      </c>
    </row>
    <row r="1706" spans="1:3" x14ac:dyDescent="0.4">
      <c r="A1706" s="2">
        <v>42440</v>
      </c>
      <c r="B1706">
        <v>172.937156608766</v>
      </c>
      <c r="C1706" s="11">
        <f t="shared" si="26"/>
        <v>4.3978690171120147E-2</v>
      </c>
    </row>
    <row r="1707" spans="1:3" x14ac:dyDescent="0.4">
      <c r="A1707" s="2">
        <v>42443</v>
      </c>
      <c r="B1707">
        <v>173.55533046249599</v>
      </c>
      <c r="C1707" s="11">
        <f t="shared" si="26"/>
        <v>6.1817385372998504E-3</v>
      </c>
    </row>
    <row r="1708" spans="1:3" x14ac:dyDescent="0.4">
      <c r="A1708" s="2">
        <v>42444</v>
      </c>
      <c r="B1708">
        <v>172.99921198105099</v>
      </c>
      <c r="C1708" s="11">
        <f t="shared" si="26"/>
        <v>-5.561184814449973E-3</v>
      </c>
    </row>
    <row r="1709" spans="1:3" x14ac:dyDescent="0.4">
      <c r="A1709" s="2">
        <v>42445</v>
      </c>
      <c r="B1709">
        <v>174.23949748982099</v>
      </c>
      <c r="C1709" s="11">
        <f t="shared" si="26"/>
        <v>1.2402855087700004E-2</v>
      </c>
    </row>
    <row r="1710" spans="1:3" x14ac:dyDescent="0.4">
      <c r="A1710" s="2">
        <v>42446</v>
      </c>
      <c r="B1710">
        <v>175.189898407513</v>
      </c>
      <c r="C1710" s="11">
        <f t="shared" si="26"/>
        <v>9.5040091769200783E-3</v>
      </c>
    </row>
    <row r="1711" spans="1:3" x14ac:dyDescent="0.4">
      <c r="A1711" s="2">
        <v>42447</v>
      </c>
      <c r="B1711">
        <v>177.411531605568</v>
      </c>
      <c r="C1711" s="11">
        <f t="shared" si="26"/>
        <v>2.2216331980550022E-2</v>
      </c>
    </row>
    <row r="1712" spans="1:3" x14ac:dyDescent="0.4">
      <c r="A1712" s="2">
        <v>42450</v>
      </c>
      <c r="B1712">
        <v>176.901302366745</v>
      </c>
      <c r="C1712" s="11">
        <f t="shared" si="26"/>
        <v>-5.102292388230012E-3</v>
      </c>
    </row>
    <row r="1713" spans="1:3" x14ac:dyDescent="0.4">
      <c r="A1713" s="2">
        <v>42451</v>
      </c>
      <c r="B1713">
        <v>176.738693823197</v>
      </c>
      <c r="C1713" s="11">
        <f t="shared" si="26"/>
        <v>-1.6260854354800359E-3</v>
      </c>
    </row>
    <row r="1714" spans="1:3" x14ac:dyDescent="0.4">
      <c r="A1714" s="2">
        <v>42452</v>
      </c>
      <c r="B1714">
        <v>175.52172785681901</v>
      </c>
      <c r="C1714" s="11">
        <f t="shared" si="26"/>
        <v>-1.2169659663779839E-2</v>
      </c>
    </row>
    <row r="1715" spans="1:3" x14ac:dyDescent="0.4">
      <c r="A1715" s="2">
        <v>42453</v>
      </c>
      <c r="B1715">
        <v>174.69767630046101</v>
      </c>
      <c r="C1715" s="11">
        <f t="shared" si="26"/>
        <v>-8.2405155635800042E-3</v>
      </c>
    </row>
    <row r="1716" spans="1:3" x14ac:dyDescent="0.4">
      <c r="A1716" s="2">
        <v>42454</v>
      </c>
      <c r="B1716">
        <v>174.69767630046101</v>
      </c>
      <c r="C1716" s="11">
        <f t="shared" si="26"/>
        <v>0</v>
      </c>
    </row>
    <row r="1717" spans="1:3" x14ac:dyDescent="0.4">
      <c r="A1717" s="2">
        <v>42457</v>
      </c>
      <c r="B1717">
        <v>175.82691773176299</v>
      </c>
      <c r="C1717" s="11">
        <f t="shared" si="26"/>
        <v>1.1292414313019776E-2</v>
      </c>
    </row>
    <row r="1718" spans="1:3" x14ac:dyDescent="0.4">
      <c r="A1718" s="2">
        <v>42458</v>
      </c>
      <c r="B1718">
        <v>177.45807754846101</v>
      </c>
      <c r="C1718" s="11">
        <f t="shared" si="26"/>
        <v>1.6311598166980162E-2</v>
      </c>
    </row>
    <row r="1719" spans="1:3" x14ac:dyDescent="0.4">
      <c r="A1719" s="2">
        <v>42459</v>
      </c>
      <c r="B1719">
        <v>178.450472463712</v>
      </c>
      <c r="C1719" s="11">
        <f t="shared" si="26"/>
        <v>9.9239491525099765E-3</v>
      </c>
    </row>
    <row r="1720" spans="1:3" x14ac:dyDescent="0.4">
      <c r="A1720" s="2">
        <v>42460</v>
      </c>
      <c r="B1720">
        <v>177.454492950325</v>
      </c>
      <c r="C1720" s="11">
        <f t="shared" si="26"/>
        <v>-9.9597951338699885E-3</v>
      </c>
    </row>
    <row r="1721" spans="1:3" x14ac:dyDescent="0.4">
      <c r="A1721" s="2">
        <v>42461</v>
      </c>
      <c r="B1721">
        <v>180.08979918370099</v>
      </c>
      <c r="C1721" s="11">
        <f t="shared" si="26"/>
        <v>2.635306233375985E-2</v>
      </c>
    </row>
    <row r="1722" spans="1:3" x14ac:dyDescent="0.4">
      <c r="A1722" s="2">
        <v>42464</v>
      </c>
      <c r="B1722">
        <v>178.48445565996701</v>
      </c>
      <c r="C1722" s="11">
        <f t="shared" si="26"/>
        <v>-1.6053435237339785E-2</v>
      </c>
    </row>
    <row r="1723" spans="1:3" x14ac:dyDescent="0.4">
      <c r="A1723" s="2">
        <v>42465</v>
      </c>
      <c r="B1723">
        <v>175.40247392825299</v>
      </c>
      <c r="C1723" s="11">
        <f t="shared" si="26"/>
        <v>-3.0819817317140234E-2</v>
      </c>
    </row>
    <row r="1724" spans="1:3" x14ac:dyDescent="0.4">
      <c r="A1724" s="2">
        <v>42466</v>
      </c>
      <c r="B1724">
        <v>178.141202842826</v>
      </c>
      <c r="C1724" s="11">
        <f t="shared" si="26"/>
        <v>2.7387289145730166E-2</v>
      </c>
    </row>
    <row r="1725" spans="1:3" x14ac:dyDescent="0.4">
      <c r="A1725" s="2">
        <v>42467</v>
      </c>
      <c r="B1725">
        <v>175.05623926369901</v>
      </c>
      <c r="C1725" s="11">
        <f t="shared" si="26"/>
        <v>-3.0849635791269918E-2</v>
      </c>
    </row>
    <row r="1726" spans="1:3" x14ac:dyDescent="0.4">
      <c r="A1726" s="2">
        <v>42468</v>
      </c>
      <c r="B1726">
        <v>175.26802537474501</v>
      </c>
      <c r="C1726" s="11">
        <f t="shared" si="26"/>
        <v>2.1178611104599554E-3</v>
      </c>
    </row>
    <row r="1727" spans="1:3" x14ac:dyDescent="0.4">
      <c r="A1727" s="2">
        <v>42471</v>
      </c>
      <c r="B1727">
        <v>174.08745407215901</v>
      </c>
      <c r="C1727" s="11">
        <f t="shared" si="26"/>
        <v>-1.180571302586003E-2</v>
      </c>
    </row>
    <row r="1728" spans="1:3" x14ac:dyDescent="0.4">
      <c r="A1728" s="2">
        <v>42472</v>
      </c>
      <c r="B1728">
        <v>175.52157461674301</v>
      </c>
      <c r="C1728" s="11">
        <f t="shared" si="26"/>
        <v>1.4341205445840046E-2</v>
      </c>
    </row>
    <row r="1729" spans="1:3" x14ac:dyDescent="0.4">
      <c r="A1729" s="2">
        <v>42473</v>
      </c>
      <c r="B1729">
        <v>177.381058652414</v>
      </c>
      <c r="C1729" s="11">
        <f t="shared" si="26"/>
        <v>1.8594840356709882E-2</v>
      </c>
    </row>
    <row r="1730" spans="1:3" x14ac:dyDescent="0.4">
      <c r="A1730" s="2">
        <v>42474</v>
      </c>
      <c r="B1730">
        <v>177.33932953452401</v>
      </c>
      <c r="C1730" s="11">
        <f t="shared" si="26"/>
        <v>-4.1729117889985898E-4</v>
      </c>
    </row>
    <row r="1731" spans="1:3" x14ac:dyDescent="0.4">
      <c r="A1731" s="2">
        <v>42475</v>
      </c>
      <c r="B1731">
        <v>177.55313771175801</v>
      </c>
      <c r="C1731" s="11">
        <f t="shared" si="26"/>
        <v>2.1380817723400014E-3</v>
      </c>
    </row>
    <row r="1732" spans="1:3" x14ac:dyDescent="0.4">
      <c r="A1732" s="2">
        <v>42478</v>
      </c>
      <c r="B1732">
        <v>179.52407908203199</v>
      </c>
      <c r="C1732" s="11">
        <f t="shared" si="26"/>
        <v>1.9709413702739768E-2</v>
      </c>
    </row>
    <row r="1733" spans="1:3" x14ac:dyDescent="0.4">
      <c r="A1733" s="2">
        <v>42479</v>
      </c>
      <c r="B1733">
        <v>179.81291102279101</v>
      </c>
      <c r="C1733" s="11">
        <f t="shared" si="26"/>
        <v>2.8883194075902453E-3</v>
      </c>
    </row>
    <row r="1734" spans="1:3" x14ac:dyDescent="0.4">
      <c r="A1734" s="2">
        <v>42480</v>
      </c>
      <c r="B1734">
        <v>179.807710600386</v>
      </c>
      <c r="C1734" s="11">
        <f t="shared" ref="C1734:C1797" si="27">(B1734-B1733)/100</f>
        <v>-5.2004224050108407E-5</v>
      </c>
    </row>
    <row r="1735" spans="1:3" x14ac:dyDescent="0.4">
      <c r="A1735" s="2">
        <v>42481</v>
      </c>
      <c r="B1735">
        <v>179.313931858091</v>
      </c>
      <c r="C1735" s="11">
        <f t="shared" si="27"/>
        <v>-4.9377874229500664E-3</v>
      </c>
    </row>
    <row r="1736" spans="1:3" x14ac:dyDescent="0.4">
      <c r="A1736" s="2">
        <v>42482</v>
      </c>
      <c r="B1736">
        <v>178.262922586646</v>
      </c>
      <c r="C1736" s="11">
        <f t="shared" si="27"/>
        <v>-1.0510092714449968E-2</v>
      </c>
    </row>
    <row r="1737" spans="1:3" x14ac:dyDescent="0.4">
      <c r="A1737" s="2">
        <v>42485</v>
      </c>
      <c r="B1737">
        <v>178.953695085487</v>
      </c>
      <c r="C1737" s="11">
        <f t="shared" si="27"/>
        <v>6.9077249884099958E-3</v>
      </c>
    </row>
    <row r="1738" spans="1:3" x14ac:dyDescent="0.4">
      <c r="A1738" s="2">
        <v>42486</v>
      </c>
      <c r="B1738">
        <v>179.651784856766</v>
      </c>
      <c r="C1738" s="11">
        <f t="shared" si="27"/>
        <v>6.9808977127900108E-3</v>
      </c>
    </row>
    <row r="1739" spans="1:3" x14ac:dyDescent="0.4">
      <c r="A1739" s="2">
        <v>42487</v>
      </c>
      <c r="B1739">
        <v>180.03075051698201</v>
      </c>
      <c r="C1739" s="11">
        <f t="shared" si="27"/>
        <v>3.7896566021601076E-3</v>
      </c>
    </row>
    <row r="1740" spans="1:3" x14ac:dyDescent="0.4">
      <c r="A1740" s="2">
        <v>42488</v>
      </c>
      <c r="B1740">
        <v>176.35110289863701</v>
      </c>
      <c r="C1740" s="11">
        <f t="shared" si="27"/>
        <v>-3.6796476183450014E-2</v>
      </c>
    </row>
    <row r="1741" spans="1:3" x14ac:dyDescent="0.4">
      <c r="A1741" s="2">
        <v>42489</v>
      </c>
      <c r="B1741">
        <v>175.40806245164299</v>
      </c>
      <c r="C1741" s="11">
        <f t="shared" si="27"/>
        <v>-9.4304044699401856E-3</v>
      </c>
    </row>
    <row r="1742" spans="1:3" x14ac:dyDescent="0.4">
      <c r="A1742" s="2">
        <v>42492</v>
      </c>
      <c r="B1742">
        <v>177.14730227752099</v>
      </c>
      <c r="C1742" s="11">
        <f t="shared" si="27"/>
        <v>1.7392398258780018E-2</v>
      </c>
    </row>
    <row r="1743" spans="1:3" x14ac:dyDescent="0.4">
      <c r="A1743" s="2">
        <v>42493</v>
      </c>
      <c r="B1743">
        <v>175.08618844887201</v>
      </c>
      <c r="C1743" s="11">
        <f t="shared" si="27"/>
        <v>-2.0611138286489847E-2</v>
      </c>
    </row>
    <row r="1744" spans="1:3" x14ac:dyDescent="0.4">
      <c r="A1744" s="2">
        <v>42494</v>
      </c>
      <c r="B1744">
        <v>173.78116102008499</v>
      </c>
      <c r="C1744" s="11">
        <f t="shared" si="27"/>
        <v>-1.3050274287870138E-2</v>
      </c>
    </row>
    <row r="1745" spans="1:3" x14ac:dyDescent="0.4">
      <c r="A1745" s="2">
        <v>42495</v>
      </c>
      <c r="B1745">
        <v>172.680328360185</v>
      </c>
      <c r="C1745" s="11">
        <f t="shared" si="27"/>
        <v>-1.1008326598999928E-2</v>
      </c>
    </row>
    <row r="1746" spans="1:3" x14ac:dyDescent="0.4">
      <c r="A1746" s="2">
        <v>42496</v>
      </c>
      <c r="B1746">
        <v>173.679965122059</v>
      </c>
      <c r="C1746" s="11">
        <f t="shared" si="27"/>
        <v>9.9963676187400097E-3</v>
      </c>
    </row>
    <row r="1747" spans="1:3" x14ac:dyDescent="0.4">
      <c r="A1747" s="2">
        <v>42499</v>
      </c>
      <c r="B1747">
        <v>175.43907406857301</v>
      </c>
      <c r="C1747" s="11">
        <f t="shared" si="27"/>
        <v>1.7591089465140045E-2</v>
      </c>
    </row>
    <row r="1748" spans="1:3" x14ac:dyDescent="0.4">
      <c r="A1748" s="2">
        <v>42500</v>
      </c>
      <c r="B1748">
        <v>178.02505383481201</v>
      </c>
      <c r="C1748" s="11">
        <f t="shared" si="27"/>
        <v>2.5859797662390063E-2</v>
      </c>
    </row>
    <row r="1749" spans="1:3" x14ac:dyDescent="0.4">
      <c r="A1749" s="2">
        <v>42501</v>
      </c>
      <c r="B1749">
        <v>173.808216414669</v>
      </c>
      <c r="C1749" s="11">
        <f t="shared" si="27"/>
        <v>-4.2168374201430082E-2</v>
      </c>
    </row>
    <row r="1750" spans="1:3" x14ac:dyDescent="0.4">
      <c r="A1750" s="2">
        <v>42502</v>
      </c>
      <c r="B1750">
        <v>174.27454596578701</v>
      </c>
      <c r="C1750" s="11">
        <f t="shared" si="27"/>
        <v>4.6632955111800814E-3</v>
      </c>
    </row>
    <row r="1751" spans="1:3" x14ac:dyDescent="0.4">
      <c r="A1751" s="2">
        <v>42503</v>
      </c>
      <c r="B1751">
        <v>172.60690768775501</v>
      </c>
      <c r="C1751" s="11">
        <f t="shared" si="27"/>
        <v>-1.667638278032001E-2</v>
      </c>
    </row>
    <row r="1752" spans="1:3" x14ac:dyDescent="0.4">
      <c r="A1752" s="2">
        <v>42506</v>
      </c>
      <c r="B1752">
        <v>174.956604445994</v>
      </c>
      <c r="C1752" s="11">
        <f t="shared" si="27"/>
        <v>2.3496967582389915E-2</v>
      </c>
    </row>
    <row r="1753" spans="1:3" x14ac:dyDescent="0.4">
      <c r="A1753" s="2">
        <v>42507</v>
      </c>
      <c r="B1753">
        <v>171.91999310471101</v>
      </c>
      <c r="C1753" s="11">
        <f t="shared" si="27"/>
        <v>-3.036611341282992E-2</v>
      </c>
    </row>
    <row r="1754" spans="1:3" x14ac:dyDescent="0.4">
      <c r="A1754" s="2">
        <v>42508</v>
      </c>
      <c r="B1754">
        <v>170.77722502514999</v>
      </c>
      <c r="C1754" s="11">
        <f t="shared" si="27"/>
        <v>-1.142768079561023E-2</v>
      </c>
    </row>
    <row r="1755" spans="1:3" x14ac:dyDescent="0.4">
      <c r="A1755" s="2">
        <v>42509</v>
      </c>
      <c r="B1755">
        <v>170.255018654173</v>
      </c>
      <c r="C1755" s="11">
        <f t="shared" si="27"/>
        <v>-5.2220637097698842E-3</v>
      </c>
    </row>
    <row r="1756" spans="1:3" x14ac:dyDescent="0.4">
      <c r="A1756" s="2">
        <v>42510</v>
      </c>
      <c r="B1756">
        <v>170.51407210975901</v>
      </c>
      <c r="C1756" s="11">
        <f t="shared" si="27"/>
        <v>2.5905345558601312E-3</v>
      </c>
    </row>
    <row r="1757" spans="1:3" x14ac:dyDescent="0.4">
      <c r="A1757" s="2">
        <v>42513</v>
      </c>
      <c r="B1757">
        <v>169.30016274990101</v>
      </c>
      <c r="C1757" s="11">
        <f t="shared" si="27"/>
        <v>-1.2139093598580075E-2</v>
      </c>
    </row>
    <row r="1758" spans="1:3" x14ac:dyDescent="0.4">
      <c r="A1758" s="2">
        <v>42514</v>
      </c>
      <c r="B1758">
        <v>172.449274982725</v>
      </c>
      <c r="C1758" s="11">
        <f t="shared" si="27"/>
        <v>3.1491122328239952E-2</v>
      </c>
    </row>
    <row r="1759" spans="1:3" x14ac:dyDescent="0.4">
      <c r="A1759" s="2">
        <v>42515</v>
      </c>
      <c r="B1759">
        <v>172.463241641134</v>
      </c>
      <c r="C1759" s="11">
        <f t="shared" si="27"/>
        <v>1.3966658409003685E-4</v>
      </c>
    </row>
    <row r="1760" spans="1:3" x14ac:dyDescent="0.4">
      <c r="A1760" s="2">
        <v>42516</v>
      </c>
      <c r="B1760">
        <v>172.630226185352</v>
      </c>
      <c r="C1760" s="11">
        <f t="shared" si="27"/>
        <v>1.6698454421799624E-3</v>
      </c>
    </row>
    <row r="1761" spans="1:3" x14ac:dyDescent="0.4">
      <c r="A1761" s="2">
        <v>42517</v>
      </c>
      <c r="B1761">
        <v>173.625243789942</v>
      </c>
      <c r="C1761" s="11">
        <f t="shared" si="27"/>
        <v>9.9501760459000371E-3</v>
      </c>
    </row>
    <row r="1762" spans="1:3" x14ac:dyDescent="0.4">
      <c r="A1762" s="2">
        <v>42520</v>
      </c>
      <c r="B1762">
        <v>173.625243789942</v>
      </c>
      <c r="C1762" s="11">
        <f t="shared" si="27"/>
        <v>0</v>
      </c>
    </row>
    <row r="1763" spans="1:3" x14ac:dyDescent="0.4">
      <c r="A1763" s="2">
        <v>42521</v>
      </c>
      <c r="B1763">
        <v>172.31574974367501</v>
      </c>
      <c r="C1763" s="11">
        <f t="shared" si="27"/>
        <v>-1.309494046266991E-2</v>
      </c>
    </row>
    <row r="1764" spans="1:3" x14ac:dyDescent="0.4">
      <c r="A1764" s="2">
        <v>42522</v>
      </c>
      <c r="B1764">
        <v>172.86931173436599</v>
      </c>
      <c r="C1764" s="11">
        <f t="shared" si="27"/>
        <v>5.535619906909801E-3</v>
      </c>
    </row>
    <row r="1765" spans="1:3" x14ac:dyDescent="0.4">
      <c r="A1765" s="2">
        <v>42523</v>
      </c>
      <c r="B1765">
        <v>173.145982756954</v>
      </c>
      <c r="C1765" s="11">
        <f t="shared" si="27"/>
        <v>2.7667102258800468E-3</v>
      </c>
    </row>
    <row r="1766" spans="1:3" x14ac:dyDescent="0.4">
      <c r="A1766" s="2">
        <v>42524</v>
      </c>
      <c r="B1766">
        <v>172.435731750624</v>
      </c>
      <c r="C1766" s="11">
        <f t="shared" si="27"/>
        <v>-7.102510063299974E-3</v>
      </c>
    </row>
    <row r="1767" spans="1:3" x14ac:dyDescent="0.4">
      <c r="A1767" s="2">
        <v>42527</v>
      </c>
      <c r="B1767">
        <v>172.771597514468</v>
      </c>
      <c r="C1767" s="11">
        <f t="shared" si="27"/>
        <v>3.358657638439979E-3</v>
      </c>
    </row>
    <row r="1768" spans="1:3" x14ac:dyDescent="0.4">
      <c r="A1768" s="2">
        <v>42528</v>
      </c>
      <c r="B1768">
        <v>173.45644043906199</v>
      </c>
      <c r="C1768" s="11">
        <f t="shared" si="27"/>
        <v>6.8484292459399399E-3</v>
      </c>
    </row>
    <row r="1769" spans="1:3" x14ac:dyDescent="0.4">
      <c r="A1769" s="2">
        <v>42529</v>
      </c>
      <c r="B1769">
        <v>174.138956851882</v>
      </c>
      <c r="C1769" s="11">
        <f t="shared" si="27"/>
        <v>6.825164128200072E-3</v>
      </c>
    </row>
    <row r="1770" spans="1:3" x14ac:dyDescent="0.4">
      <c r="A1770" s="2">
        <v>42530</v>
      </c>
      <c r="B1770">
        <v>174.752916384607</v>
      </c>
      <c r="C1770" s="11">
        <f t="shared" si="27"/>
        <v>6.1395953272500494E-3</v>
      </c>
    </row>
    <row r="1771" spans="1:3" x14ac:dyDescent="0.4">
      <c r="A1771" s="2">
        <v>42531</v>
      </c>
      <c r="B1771">
        <v>172.284281902506</v>
      </c>
      <c r="C1771" s="11">
        <f t="shared" si="27"/>
        <v>-2.4686344821010096E-2</v>
      </c>
    </row>
    <row r="1772" spans="1:3" x14ac:dyDescent="0.4">
      <c r="A1772" s="2">
        <v>42534</v>
      </c>
      <c r="B1772">
        <v>169.42430722137701</v>
      </c>
      <c r="C1772" s="11">
        <f t="shared" si="27"/>
        <v>-2.8599746811289892E-2</v>
      </c>
    </row>
    <row r="1773" spans="1:3" x14ac:dyDescent="0.4">
      <c r="A1773" s="2">
        <v>42535</v>
      </c>
      <c r="B1773">
        <v>168.862890707465</v>
      </c>
      <c r="C1773" s="11">
        <f t="shared" si="27"/>
        <v>-5.6141651391200757E-3</v>
      </c>
    </row>
    <row r="1774" spans="1:3" x14ac:dyDescent="0.4">
      <c r="A1774" s="2">
        <v>42536</v>
      </c>
      <c r="B1774">
        <v>168.33900420808499</v>
      </c>
      <c r="C1774" s="11">
        <f t="shared" si="27"/>
        <v>-5.2388649938001205E-3</v>
      </c>
    </row>
    <row r="1775" spans="1:3" x14ac:dyDescent="0.4">
      <c r="A1775" s="2">
        <v>42537</v>
      </c>
      <c r="B1775">
        <v>169.34292520563301</v>
      </c>
      <c r="C1775" s="11">
        <f t="shared" si="27"/>
        <v>1.0039209975480219E-2</v>
      </c>
    </row>
    <row r="1776" spans="1:3" x14ac:dyDescent="0.4">
      <c r="A1776" s="2">
        <v>42538</v>
      </c>
      <c r="B1776">
        <v>168.50571227401599</v>
      </c>
      <c r="C1776" s="11">
        <f t="shared" si="27"/>
        <v>-8.3721293161701741E-3</v>
      </c>
    </row>
    <row r="1777" spans="1:3" x14ac:dyDescent="0.4">
      <c r="A1777" s="2">
        <v>42541</v>
      </c>
      <c r="B1777">
        <v>169.434336097038</v>
      </c>
      <c r="C1777" s="11">
        <f t="shared" si="27"/>
        <v>9.2862382302200779E-3</v>
      </c>
    </row>
    <row r="1778" spans="1:3" x14ac:dyDescent="0.4">
      <c r="A1778" s="2">
        <v>42542</v>
      </c>
      <c r="B1778">
        <v>169.793131600675</v>
      </c>
      <c r="C1778" s="11">
        <f t="shared" si="27"/>
        <v>3.5879550363699764E-3</v>
      </c>
    </row>
    <row r="1779" spans="1:3" x14ac:dyDescent="0.4">
      <c r="A1779" s="2">
        <v>42543</v>
      </c>
      <c r="B1779">
        <v>169.15798839431699</v>
      </c>
      <c r="C1779" s="11">
        <f t="shared" si="27"/>
        <v>-6.3514320635800914E-3</v>
      </c>
    </row>
    <row r="1780" spans="1:3" x14ac:dyDescent="0.4">
      <c r="A1780" s="2">
        <v>42544</v>
      </c>
      <c r="B1780">
        <v>171.57018306817301</v>
      </c>
      <c r="C1780" s="11">
        <f t="shared" si="27"/>
        <v>2.4121946738560211E-2</v>
      </c>
    </row>
    <row r="1781" spans="1:3" x14ac:dyDescent="0.4">
      <c r="A1781" s="2">
        <v>42545</v>
      </c>
      <c r="B1781">
        <v>165.28275898794101</v>
      </c>
      <c r="C1781" s="11">
        <f t="shared" si="27"/>
        <v>-6.287424080232E-2</v>
      </c>
    </row>
    <row r="1782" spans="1:3" x14ac:dyDescent="0.4">
      <c r="A1782" s="2">
        <v>42548</v>
      </c>
      <c r="B1782">
        <v>162.69199616172901</v>
      </c>
      <c r="C1782" s="11">
        <f t="shared" si="27"/>
        <v>-2.5907628262119998E-2</v>
      </c>
    </row>
    <row r="1783" spans="1:3" x14ac:dyDescent="0.4">
      <c r="A1783" s="2">
        <v>42549</v>
      </c>
      <c r="B1783">
        <v>165.268331947679</v>
      </c>
      <c r="C1783" s="11">
        <f t="shared" si="27"/>
        <v>2.5763357859499934E-2</v>
      </c>
    </row>
    <row r="1784" spans="1:3" x14ac:dyDescent="0.4">
      <c r="A1784" s="2">
        <v>42550</v>
      </c>
      <c r="B1784">
        <v>169.09458582188901</v>
      </c>
      <c r="C1784" s="11">
        <f t="shared" si="27"/>
        <v>3.8262538742100102E-2</v>
      </c>
    </row>
    <row r="1785" spans="1:3" x14ac:dyDescent="0.4">
      <c r="A1785" s="2">
        <v>42551</v>
      </c>
      <c r="B1785">
        <v>172.09487961592899</v>
      </c>
      <c r="C1785" s="11">
        <f t="shared" si="27"/>
        <v>3.0002937940399762E-2</v>
      </c>
    </row>
    <row r="1786" spans="1:3" x14ac:dyDescent="0.4">
      <c r="A1786" s="2">
        <v>42552</v>
      </c>
      <c r="B1786">
        <v>172.39939481163901</v>
      </c>
      <c r="C1786" s="11">
        <f t="shared" si="27"/>
        <v>3.0451519571002448E-3</v>
      </c>
    </row>
    <row r="1787" spans="1:3" x14ac:dyDescent="0.4">
      <c r="A1787" s="2">
        <v>42555</v>
      </c>
      <c r="B1787">
        <v>172.39939481163901</v>
      </c>
      <c r="C1787" s="11">
        <f t="shared" si="27"/>
        <v>0</v>
      </c>
    </row>
    <row r="1788" spans="1:3" x14ac:dyDescent="0.4">
      <c r="A1788" s="2">
        <v>42556</v>
      </c>
      <c r="B1788">
        <v>171.47170439292299</v>
      </c>
      <c r="C1788" s="11">
        <f t="shared" si="27"/>
        <v>-9.2769041871602551E-3</v>
      </c>
    </row>
    <row r="1789" spans="1:3" x14ac:dyDescent="0.4">
      <c r="A1789" s="2">
        <v>42557</v>
      </c>
      <c r="B1789">
        <v>172.71620921899901</v>
      </c>
      <c r="C1789" s="11">
        <f t="shared" si="27"/>
        <v>1.2445048260760245E-2</v>
      </c>
    </row>
    <row r="1790" spans="1:3" x14ac:dyDescent="0.4">
      <c r="A1790" s="2">
        <v>42558</v>
      </c>
      <c r="B1790">
        <v>172.86209275705801</v>
      </c>
      <c r="C1790" s="11">
        <f t="shared" si="27"/>
        <v>1.4588353805899601E-3</v>
      </c>
    </row>
    <row r="1791" spans="1:3" x14ac:dyDescent="0.4">
      <c r="A1791" s="2">
        <v>42559</v>
      </c>
      <c r="B1791">
        <v>177.03645205324699</v>
      </c>
      <c r="C1791" s="11">
        <f t="shared" si="27"/>
        <v>4.1743592961889814E-2</v>
      </c>
    </row>
    <row r="1792" spans="1:3" x14ac:dyDescent="0.4">
      <c r="A1792" s="2">
        <v>42562</v>
      </c>
      <c r="B1792">
        <v>176.996968457451</v>
      </c>
      <c r="C1792" s="11">
        <f t="shared" si="27"/>
        <v>-3.9483595795985593E-4</v>
      </c>
    </row>
    <row r="1793" spans="1:3" x14ac:dyDescent="0.4">
      <c r="A1793" s="2">
        <v>42563</v>
      </c>
      <c r="B1793">
        <v>178.56940820565501</v>
      </c>
      <c r="C1793" s="11">
        <f t="shared" si="27"/>
        <v>1.5724397482040048E-2</v>
      </c>
    </row>
    <row r="1794" spans="1:3" x14ac:dyDescent="0.4">
      <c r="A1794" s="2">
        <v>42564</v>
      </c>
      <c r="B1794">
        <v>178.49211077318799</v>
      </c>
      <c r="C1794" s="11">
        <f t="shared" si="27"/>
        <v>-7.7297432467020148E-4</v>
      </c>
    </row>
    <row r="1795" spans="1:3" x14ac:dyDescent="0.4">
      <c r="A1795" s="2">
        <v>42565</v>
      </c>
      <c r="B1795">
        <v>179.987326486109</v>
      </c>
      <c r="C1795" s="11">
        <f t="shared" si="27"/>
        <v>1.4952157129210093E-2</v>
      </c>
    </row>
    <row r="1796" spans="1:3" x14ac:dyDescent="0.4">
      <c r="A1796" s="2">
        <v>42566</v>
      </c>
      <c r="B1796">
        <v>179.615667022613</v>
      </c>
      <c r="C1796" s="11">
        <f t="shared" si="27"/>
        <v>-3.7165946349600174E-3</v>
      </c>
    </row>
    <row r="1797" spans="1:3" x14ac:dyDescent="0.4">
      <c r="A1797" s="2">
        <v>42569</v>
      </c>
      <c r="B1797">
        <v>180.03874761333</v>
      </c>
      <c r="C1797" s="11">
        <f t="shared" si="27"/>
        <v>4.2308059071700654E-3</v>
      </c>
    </row>
    <row r="1798" spans="1:3" x14ac:dyDescent="0.4">
      <c r="A1798" s="2">
        <v>42570</v>
      </c>
      <c r="B1798">
        <v>180.38269409088699</v>
      </c>
      <c r="C1798" s="11">
        <f t="shared" ref="C1798:C1861" si="28">(B1798-B1797)/100</f>
        <v>3.4394647755698316E-3</v>
      </c>
    </row>
    <row r="1799" spans="1:3" x14ac:dyDescent="0.4">
      <c r="A1799" s="2">
        <v>42571</v>
      </c>
      <c r="B1799">
        <v>182.56969376933301</v>
      </c>
      <c r="C1799" s="11">
        <f t="shared" si="28"/>
        <v>2.1869996784460284E-2</v>
      </c>
    </row>
    <row r="1800" spans="1:3" x14ac:dyDescent="0.4">
      <c r="A1800" s="2">
        <v>42572</v>
      </c>
      <c r="B1800">
        <v>179.54708945117301</v>
      </c>
      <c r="C1800" s="11">
        <f t="shared" si="28"/>
        <v>-3.0226043181600062E-2</v>
      </c>
    </row>
    <row r="1801" spans="1:3" x14ac:dyDescent="0.4">
      <c r="A1801" s="2">
        <v>42573</v>
      </c>
      <c r="B1801">
        <v>181.42846922277201</v>
      </c>
      <c r="C1801" s="11">
        <f t="shared" si="28"/>
        <v>1.8813797715990007E-2</v>
      </c>
    </row>
    <row r="1802" spans="1:3" x14ac:dyDescent="0.4">
      <c r="A1802" s="2">
        <v>42576</v>
      </c>
      <c r="B1802">
        <v>180.20761380924</v>
      </c>
      <c r="C1802" s="11">
        <f t="shared" si="28"/>
        <v>-1.2208554135320071E-2</v>
      </c>
    </row>
    <row r="1803" spans="1:3" x14ac:dyDescent="0.4">
      <c r="A1803" s="2">
        <v>42577</v>
      </c>
      <c r="B1803">
        <v>181.30308826827999</v>
      </c>
      <c r="C1803" s="11">
        <f t="shared" si="28"/>
        <v>1.0954744590399912E-2</v>
      </c>
    </row>
    <row r="1804" spans="1:3" x14ac:dyDescent="0.4">
      <c r="A1804" s="2">
        <v>42578</v>
      </c>
      <c r="B1804">
        <v>180.21515886378</v>
      </c>
      <c r="C1804" s="11">
        <f t="shared" si="28"/>
        <v>-1.0879294044999882E-2</v>
      </c>
    </row>
    <row r="1805" spans="1:3" x14ac:dyDescent="0.4">
      <c r="A1805" s="2">
        <v>42579</v>
      </c>
      <c r="B1805">
        <v>180.703240706537</v>
      </c>
      <c r="C1805" s="11">
        <f t="shared" si="28"/>
        <v>4.8808184275699771E-3</v>
      </c>
    </row>
    <row r="1806" spans="1:3" x14ac:dyDescent="0.4">
      <c r="A1806" s="2">
        <v>42580</v>
      </c>
      <c r="B1806">
        <v>180.863729663496</v>
      </c>
      <c r="C1806" s="11">
        <f t="shared" si="28"/>
        <v>1.6048895695900001E-3</v>
      </c>
    </row>
    <row r="1807" spans="1:3" x14ac:dyDescent="0.4">
      <c r="A1807" s="2">
        <v>42583</v>
      </c>
      <c r="B1807">
        <v>181.349376535582</v>
      </c>
      <c r="C1807" s="11">
        <f t="shared" si="28"/>
        <v>4.8564687208599369E-3</v>
      </c>
    </row>
    <row r="1808" spans="1:3" x14ac:dyDescent="0.4">
      <c r="A1808" s="2">
        <v>42584</v>
      </c>
      <c r="B1808">
        <v>178.80822366555199</v>
      </c>
      <c r="C1808" s="11">
        <f t="shared" si="28"/>
        <v>-2.5411528700300039E-2</v>
      </c>
    </row>
    <row r="1809" spans="1:3" x14ac:dyDescent="0.4">
      <c r="A1809" s="2">
        <v>42585</v>
      </c>
      <c r="B1809">
        <v>179.03111387148201</v>
      </c>
      <c r="C1809" s="11">
        <f t="shared" si="28"/>
        <v>2.2289020593001395E-3</v>
      </c>
    </row>
    <row r="1810" spans="1:3" x14ac:dyDescent="0.4">
      <c r="A1810" s="2">
        <v>42586</v>
      </c>
      <c r="B1810">
        <v>178.21648722922899</v>
      </c>
      <c r="C1810" s="11">
        <f t="shared" si="28"/>
        <v>-8.146266422530175E-3</v>
      </c>
    </row>
    <row r="1811" spans="1:3" x14ac:dyDescent="0.4">
      <c r="A1811" s="2">
        <v>42587</v>
      </c>
      <c r="B1811">
        <v>180.29095769752001</v>
      </c>
      <c r="C1811" s="11">
        <f t="shared" si="28"/>
        <v>2.0744704682910252E-2</v>
      </c>
    </row>
    <row r="1812" spans="1:3" x14ac:dyDescent="0.4">
      <c r="A1812" s="2">
        <v>42590</v>
      </c>
      <c r="B1812">
        <v>179.23072149907301</v>
      </c>
      <c r="C1812" s="11">
        <f t="shared" si="28"/>
        <v>-1.0602361984470008E-2</v>
      </c>
    </row>
    <row r="1813" spans="1:3" x14ac:dyDescent="0.4">
      <c r="A1813" s="2">
        <v>42591</v>
      </c>
      <c r="B1813">
        <v>179.36884822585199</v>
      </c>
      <c r="C1813" s="11">
        <f t="shared" si="28"/>
        <v>1.3812672677897808E-3</v>
      </c>
    </row>
    <row r="1814" spans="1:3" x14ac:dyDescent="0.4">
      <c r="A1814" s="2">
        <v>42592</v>
      </c>
      <c r="B1814">
        <v>179.60070760406299</v>
      </c>
      <c r="C1814" s="11">
        <f t="shared" si="28"/>
        <v>2.3185937821099856E-3</v>
      </c>
    </row>
    <row r="1815" spans="1:3" x14ac:dyDescent="0.4">
      <c r="A1815" s="2">
        <v>42593</v>
      </c>
      <c r="B1815">
        <v>180.82406481805401</v>
      </c>
      <c r="C1815" s="11">
        <f t="shared" si="28"/>
        <v>1.2233572139910222E-2</v>
      </c>
    </row>
    <row r="1816" spans="1:3" x14ac:dyDescent="0.4">
      <c r="A1816" s="2">
        <v>42594</v>
      </c>
      <c r="B1816">
        <v>180.56578782939599</v>
      </c>
      <c r="C1816" s="11">
        <f t="shared" si="28"/>
        <v>-2.5827698865802519E-3</v>
      </c>
    </row>
    <row r="1817" spans="1:3" x14ac:dyDescent="0.4">
      <c r="A1817" s="2">
        <v>42597</v>
      </c>
      <c r="B1817">
        <v>181.312032395491</v>
      </c>
      <c r="C1817" s="11">
        <f t="shared" si="28"/>
        <v>7.4624456609501521E-3</v>
      </c>
    </row>
    <row r="1818" spans="1:3" x14ac:dyDescent="0.4">
      <c r="A1818" s="2">
        <v>42598</v>
      </c>
      <c r="B1818">
        <v>180.15363355384901</v>
      </c>
      <c r="C1818" s="11">
        <f t="shared" si="28"/>
        <v>-1.158398841641997E-2</v>
      </c>
    </row>
    <row r="1819" spans="1:3" x14ac:dyDescent="0.4">
      <c r="A1819" s="2">
        <v>42599</v>
      </c>
      <c r="B1819">
        <v>181.08654243589399</v>
      </c>
      <c r="C1819" s="11">
        <f t="shared" si="28"/>
        <v>9.3290888204498393E-3</v>
      </c>
    </row>
    <row r="1820" spans="1:3" x14ac:dyDescent="0.4">
      <c r="A1820" s="2">
        <v>42600</v>
      </c>
      <c r="B1820">
        <v>180.96775445987299</v>
      </c>
      <c r="C1820" s="11">
        <f t="shared" si="28"/>
        <v>-1.1878797602099666E-3</v>
      </c>
    </row>
    <row r="1821" spans="1:3" x14ac:dyDescent="0.4">
      <c r="A1821" s="2">
        <v>42601</v>
      </c>
      <c r="B1821">
        <v>182.246621243974</v>
      </c>
      <c r="C1821" s="11">
        <f t="shared" si="28"/>
        <v>1.2788667841010124E-2</v>
      </c>
    </row>
    <row r="1822" spans="1:3" x14ac:dyDescent="0.4">
      <c r="A1822" s="2">
        <v>42604</v>
      </c>
      <c r="B1822">
        <v>183.241757289064</v>
      </c>
      <c r="C1822" s="11">
        <f t="shared" si="28"/>
        <v>9.9513604508999261E-3</v>
      </c>
    </row>
    <row r="1823" spans="1:3" x14ac:dyDescent="0.4">
      <c r="A1823" s="2">
        <v>42605</v>
      </c>
      <c r="B1823">
        <v>183.338701404657</v>
      </c>
      <c r="C1823" s="11">
        <f t="shared" si="28"/>
        <v>9.6944115593004202E-4</v>
      </c>
    </row>
    <row r="1824" spans="1:3" x14ac:dyDescent="0.4">
      <c r="A1824" s="2">
        <v>42606</v>
      </c>
      <c r="B1824">
        <v>182.167269922402</v>
      </c>
      <c r="C1824" s="11">
        <f t="shared" si="28"/>
        <v>-1.1714314822550023E-2</v>
      </c>
    </row>
    <row r="1825" spans="1:3" x14ac:dyDescent="0.4">
      <c r="A1825" s="2">
        <v>42607</v>
      </c>
      <c r="B1825">
        <v>182.01524232759499</v>
      </c>
      <c r="C1825" s="11">
        <f t="shared" si="28"/>
        <v>-1.5202759480700933E-3</v>
      </c>
    </row>
    <row r="1826" spans="1:3" x14ac:dyDescent="0.4">
      <c r="A1826" s="2">
        <v>42608</v>
      </c>
      <c r="B1826">
        <v>181.35909467573501</v>
      </c>
      <c r="C1826" s="11">
        <f t="shared" si="28"/>
        <v>-6.5614765185998177E-3</v>
      </c>
    </row>
    <row r="1827" spans="1:3" x14ac:dyDescent="0.4">
      <c r="A1827" s="2">
        <v>42611</v>
      </c>
      <c r="B1827">
        <v>182.53470057788201</v>
      </c>
      <c r="C1827" s="11">
        <f t="shared" si="28"/>
        <v>1.175605902146998E-2</v>
      </c>
    </row>
    <row r="1828" spans="1:3" x14ac:dyDescent="0.4">
      <c r="A1828" s="2">
        <v>42612</v>
      </c>
      <c r="B1828">
        <v>181.41668845984501</v>
      </c>
      <c r="C1828" s="11">
        <f t="shared" si="28"/>
        <v>-1.1180121180370008E-2</v>
      </c>
    </row>
    <row r="1829" spans="1:3" x14ac:dyDescent="0.4">
      <c r="A1829" s="2">
        <v>42613</v>
      </c>
      <c r="B1829">
        <v>180.86897034485401</v>
      </c>
      <c r="C1829" s="11">
        <f t="shared" si="28"/>
        <v>-5.4771811499099952E-3</v>
      </c>
    </row>
    <row r="1830" spans="1:3" x14ac:dyDescent="0.4">
      <c r="A1830" s="2">
        <v>42614</v>
      </c>
      <c r="B1830">
        <v>181.213704991085</v>
      </c>
      <c r="C1830" s="11">
        <f t="shared" si="28"/>
        <v>3.4473464623098948E-3</v>
      </c>
    </row>
    <row r="1831" spans="1:3" x14ac:dyDescent="0.4">
      <c r="A1831" s="2">
        <v>42615</v>
      </c>
      <c r="B1831">
        <v>182.931298228044</v>
      </c>
      <c r="C1831" s="11">
        <f t="shared" si="28"/>
        <v>1.7175932369590044E-2</v>
      </c>
    </row>
    <row r="1832" spans="1:3" x14ac:dyDescent="0.4">
      <c r="A1832" s="2">
        <v>42618</v>
      </c>
      <c r="B1832">
        <v>182.931298228044</v>
      </c>
      <c r="C1832" s="11">
        <f t="shared" si="28"/>
        <v>0</v>
      </c>
    </row>
    <row r="1833" spans="1:3" x14ac:dyDescent="0.4">
      <c r="A1833" s="2">
        <v>42619</v>
      </c>
      <c r="B1833">
        <v>182.329124664169</v>
      </c>
      <c r="C1833" s="11">
        <f t="shared" si="28"/>
        <v>-6.0217356387499872E-3</v>
      </c>
    </row>
    <row r="1834" spans="1:3" x14ac:dyDescent="0.4">
      <c r="A1834" s="2">
        <v>42620</v>
      </c>
      <c r="B1834">
        <v>181.73040284708699</v>
      </c>
      <c r="C1834" s="11">
        <f t="shared" si="28"/>
        <v>-5.9872181708200854E-3</v>
      </c>
    </row>
    <row r="1835" spans="1:3" x14ac:dyDescent="0.4">
      <c r="A1835" s="2">
        <v>42621</v>
      </c>
      <c r="B1835">
        <v>178.89937825815599</v>
      </c>
      <c r="C1835" s="11">
        <f t="shared" si="28"/>
        <v>-2.8310245889310012E-2</v>
      </c>
    </row>
    <row r="1836" spans="1:3" x14ac:dyDescent="0.4">
      <c r="A1836" s="2">
        <v>42622</v>
      </c>
      <c r="B1836">
        <v>172.07600293384701</v>
      </c>
      <c r="C1836" s="11">
        <f t="shared" si="28"/>
        <v>-6.8233753243089834E-2</v>
      </c>
    </row>
    <row r="1837" spans="1:3" x14ac:dyDescent="0.4">
      <c r="A1837" s="2">
        <v>42625</v>
      </c>
      <c r="B1837">
        <v>175.136373825334</v>
      </c>
      <c r="C1837" s="11">
        <f t="shared" si="28"/>
        <v>3.0603708914869968E-2</v>
      </c>
    </row>
    <row r="1838" spans="1:3" x14ac:dyDescent="0.4">
      <c r="A1838" s="2">
        <v>42626</v>
      </c>
      <c r="B1838">
        <v>172.15322952785201</v>
      </c>
      <c r="C1838" s="11">
        <f t="shared" si="28"/>
        <v>-2.9831442974819992E-2</v>
      </c>
    </row>
    <row r="1839" spans="1:3" x14ac:dyDescent="0.4">
      <c r="A1839" s="2">
        <v>42627</v>
      </c>
      <c r="B1839">
        <v>171.42767426268301</v>
      </c>
      <c r="C1839" s="11">
        <f t="shared" si="28"/>
        <v>-7.2555526516899253E-3</v>
      </c>
    </row>
    <row r="1840" spans="1:3" x14ac:dyDescent="0.4">
      <c r="A1840" s="2">
        <v>42628</v>
      </c>
      <c r="B1840">
        <v>173.686806779996</v>
      </c>
      <c r="C1840" s="11">
        <f t="shared" si="28"/>
        <v>2.2591325173129916E-2</v>
      </c>
    </row>
    <row r="1841" spans="1:3" x14ac:dyDescent="0.4">
      <c r="A1841" s="2">
        <v>42629</v>
      </c>
      <c r="B1841">
        <v>172.55988701078499</v>
      </c>
      <c r="C1841" s="11">
        <f t="shared" si="28"/>
        <v>-1.126919769211014E-2</v>
      </c>
    </row>
    <row r="1842" spans="1:3" x14ac:dyDescent="0.4">
      <c r="A1842" s="2">
        <v>42632</v>
      </c>
      <c r="B1842">
        <v>172.699747015593</v>
      </c>
      <c r="C1842" s="11">
        <f t="shared" si="28"/>
        <v>1.3986000480801408E-3</v>
      </c>
    </row>
    <row r="1843" spans="1:3" x14ac:dyDescent="0.4">
      <c r="A1843" s="2">
        <v>42633</v>
      </c>
      <c r="B1843">
        <v>173.50894388857299</v>
      </c>
      <c r="C1843" s="11">
        <f t="shared" si="28"/>
        <v>8.0919687297998158E-3</v>
      </c>
    </row>
    <row r="1844" spans="1:3" x14ac:dyDescent="0.4">
      <c r="A1844" s="2">
        <v>42634</v>
      </c>
      <c r="B1844">
        <v>175.525964116502</v>
      </c>
      <c r="C1844" s="11">
        <f t="shared" si="28"/>
        <v>2.0170202279290096E-2</v>
      </c>
    </row>
    <row r="1845" spans="1:3" x14ac:dyDescent="0.4">
      <c r="A1845" s="2">
        <v>42635</v>
      </c>
      <c r="B1845">
        <v>177.74181296812699</v>
      </c>
      <c r="C1845" s="11">
        <f t="shared" si="28"/>
        <v>2.2158488516249974E-2</v>
      </c>
    </row>
    <row r="1846" spans="1:3" x14ac:dyDescent="0.4">
      <c r="A1846" s="2">
        <v>42636</v>
      </c>
      <c r="B1846">
        <v>176.59123755198601</v>
      </c>
      <c r="C1846" s="11">
        <f t="shared" si="28"/>
        <v>-1.1505754161409811E-2</v>
      </c>
    </row>
    <row r="1847" spans="1:3" x14ac:dyDescent="0.4">
      <c r="A1847" s="2">
        <v>42639</v>
      </c>
      <c r="B1847">
        <v>174.525012953871</v>
      </c>
      <c r="C1847" s="11">
        <f t="shared" si="28"/>
        <v>-2.0662245981150136E-2</v>
      </c>
    </row>
    <row r="1848" spans="1:3" x14ac:dyDescent="0.4">
      <c r="A1848" s="2">
        <v>42640</v>
      </c>
      <c r="B1848">
        <v>176.34809023134201</v>
      </c>
      <c r="C1848" s="11">
        <f t="shared" si="28"/>
        <v>1.8230772774710146E-2</v>
      </c>
    </row>
    <row r="1849" spans="1:3" x14ac:dyDescent="0.4">
      <c r="A1849" s="2">
        <v>42641</v>
      </c>
      <c r="B1849">
        <v>176.78907121395</v>
      </c>
      <c r="C1849" s="11">
        <f t="shared" si="28"/>
        <v>4.4098098260798224E-3</v>
      </c>
    </row>
    <row r="1850" spans="1:3" x14ac:dyDescent="0.4">
      <c r="A1850" s="2">
        <v>42642</v>
      </c>
      <c r="B1850">
        <v>173.84093728207301</v>
      </c>
      <c r="C1850" s="11">
        <f t="shared" si="28"/>
        <v>-2.9481339318769811E-2</v>
      </c>
    </row>
    <row r="1851" spans="1:3" x14ac:dyDescent="0.4">
      <c r="A1851" s="2">
        <v>42643</v>
      </c>
      <c r="B1851">
        <v>176.047130044993</v>
      </c>
      <c r="C1851" s="11">
        <f t="shared" si="28"/>
        <v>2.206192762919983E-2</v>
      </c>
    </row>
    <row r="1852" spans="1:3" x14ac:dyDescent="0.4">
      <c r="A1852" s="2">
        <v>42646</v>
      </c>
      <c r="B1852">
        <v>175.62298858975899</v>
      </c>
      <c r="C1852" s="11">
        <f t="shared" si="28"/>
        <v>-4.2414145523400745E-3</v>
      </c>
    </row>
    <row r="1853" spans="1:3" x14ac:dyDescent="0.4">
      <c r="A1853" s="2">
        <v>42647</v>
      </c>
      <c r="B1853">
        <v>173.97996635398499</v>
      </c>
      <c r="C1853" s="11">
        <f t="shared" si="28"/>
        <v>-1.6430222357739978E-2</v>
      </c>
    </row>
    <row r="1854" spans="1:3" x14ac:dyDescent="0.4">
      <c r="A1854" s="2">
        <v>42648</v>
      </c>
      <c r="B1854">
        <v>174.33058116223799</v>
      </c>
      <c r="C1854" s="11">
        <f t="shared" si="28"/>
        <v>3.5061480825299895E-3</v>
      </c>
    </row>
    <row r="1855" spans="1:3" x14ac:dyDescent="0.4">
      <c r="A1855" s="2">
        <v>42649</v>
      </c>
      <c r="B1855">
        <v>175.76077249068101</v>
      </c>
      <c r="C1855" s="11">
        <f t="shared" si="28"/>
        <v>1.4301913284430156E-2</v>
      </c>
    </row>
    <row r="1856" spans="1:3" x14ac:dyDescent="0.4">
      <c r="A1856" s="2">
        <v>42650</v>
      </c>
      <c r="B1856">
        <v>173.36182521564899</v>
      </c>
      <c r="C1856" s="11">
        <f t="shared" si="28"/>
        <v>-2.3989472750320148E-2</v>
      </c>
    </row>
    <row r="1857" spans="1:3" x14ac:dyDescent="0.4">
      <c r="A1857" s="2">
        <v>42653</v>
      </c>
      <c r="B1857">
        <v>174.70702995745299</v>
      </c>
      <c r="C1857" s="11">
        <f t="shared" si="28"/>
        <v>1.3452047418039967E-2</v>
      </c>
    </row>
    <row r="1858" spans="1:3" x14ac:dyDescent="0.4">
      <c r="A1858" s="2">
        <v>42654</v>
      </c>
      <c r="B1858">
        <v>172.20132345425</v>
      </c>
      <c r="C1858" s="11">
        <f t="shared" si="28"/>
        <v>-2.5057065032029868E-2</v>
      </c>
    </row>
    <row r="1859" spans="1:3" x14ac:dyDescent="0.4">
      <c r="A1859" s="2">
        <v>42655</v>
      </c>
      <c r="B1859">
        <v>173.15602130956199</v>
      </c>
      <c r="C1859" s="11">
        <f t="shared" si="28"/>
        <v>9.5469785531199138E-3</v>
      </c>
    </row>
    <row r="1860" spans="1:3" x14ac:dyDescent="0.4">
      <c r="A1860" s="2">
        <v>42656</v>
      </c>
      <c r="B1860">
        <v>172.58170788112901</v>
      </c>
      <c r="C1860" s="11">
        <f t="shared" si="28"/>
        <v>-5.7431342843298691E-3</v>
      </c>
    </row>
    <row r="1861" spans="1:3" x14ac:dyDescent="0.4">
      <c r="A1861" s="2">
        <v>42657</v>
      </c>
      <c r="B1861">
        <v>172.688008396322</v>
      </c>
      <c r="C1861" s="11">
        <f t="shared" si="28"/>
        <v>1.0630051519299854E-3</v>
      </c>
    </row>
    <row r="1862" spans="1:3" x14ac:dyDescent="0.4">
      <c r="A1862" s="2">
        <v>42660</v>
      </c>
      <c r="B1862">
        <v>171.38865630789701</v>
      </c>
      <c r="C1862" s="11">
        <f t="shared" ref="C1862:C1925" si="29">(B1862-B1861)/100</f>
        <v>-1.2993520884249961E-2</v>
      </c>
    </row>
    <row r="1863" spans="1:3" x14ac:dyDescent="0.4">
      <c r="A1863" s="2">
        <v>42661</v>
      </c>
      <c r="B1863">
        <v>172.859228352526</v>
      </c>
      <c r="C1863" s="11">
        <f t="shared" si="29"/>
        <v>1.4705720446289944E-2</v>
      </c>
    </row>
    <row r="1864" spans="1:3" x14ac:dyDescent="0.4">
      <c r="A1864" s="2">
        <v>42662</v>
      </c>
      <c r="B1864">
        <v>173.94375280641401</v>
      </c>
      <c r="C1864" s="11">
        <f t="shared" si="29"/>
        <v>1.0845244538880082E-2</v>
      </c>
    </row>
    <row r="1865" spans="1:3" x14ac:dyDescent="0.4">
      <c r="A1865" s="2">
        <v>42663</v>
      </c>
      <c r="B1865">
        <v>174.596464885546</v>
      </c>
      <c r="C1865" s="11">
        <f t="shared" si="29"/>
        <v>6.5271207913198733E-3</v>
      </c>
    </row>
    <row r="1866" spans="1:3" x14ac:dyDescent="0.4">
      <c r="A1866" s="2">
        <v>42664</v>
      </c>
      <c r="B1866">
        <v>174.24923959881201</v>
      </c>
      <c r="C1866" s="11">
        <f t="shared" si="29"/>
        <v>-3.4722528673398756E-3</v>
      </c>
    </row>
    <row r="1867" spans="1:3" x14ac:dyDescent="0.4">
      <c r="A1867" s="2">
        <v>42667</v>
      </c>
      <c r="B1867">
        <v>175.293421936637</v>
      </c>
      <c r="C1867" s="11">
        <f t="shared" si="29"/>
        <v>1.0441823378249922E-2</v>
      </c>
    </row>
    <row r="1868" spans="1:3" x14ac:dyDescent="0.4">
      <c r="A1868" s="2">
        <v>42668</v>
      </c>
      <c r="B1868">
        <v>172.10999702549199</v>
      </c>
      <c r="C1868" s="11">
        <f t="shared" si="29"/>
        <v>-3.1834249111450108E-2</v>
      </c>
    </row>
    <row r="1869" spans="1:3" x14ac:dyDescent="0.4">
      <c r="A1869" s="2">
        <v>42669</v>
      </c>
      <c r="B1869">
        <v>170.48637371642999</v>
      </c>
      <c r="C1869" s="11">
        <f t="shared" si="29"/>
        <v>-1.6236233090619976E-2</v>
      </c>
    </row>
    <row r="1870" spans="1:3" x14ac:dyDescent="0.4">
      <c r="A1870" s="2">
        <v>42670</v>
      </c>
      <c r="B1870">
        <v>170.39196745318</v>
      </c>
      <c r="C1870" s="11">
        <f t="shared" si="29"/>
        <v>-9.4406263249993574E-4</v>
      </c>
    </row>
    <row r="1871" spans="1:3" x14ac:dyDescent="0.4">
      <c r="A1871" s="2">
        <v>42671</v>
      </c>
      <c r="B1871">
        <v>169.18180312762999</v>
      </c>
      <c r="C1871" s="11">
        <f t="shared" si="29"/>
        <v>-1.2101643255500108E-2</v>
      </c>
    </row>
    <row r="1872" spans="1:3" x14ac:dyDescent="0.4">
      <c r="A1872" s="2">
        <v>42674</v>
      </c>
      <c r="B1872">
        <v>169.98801538725101</v>
      </c>
      <c r="C1872" s="11">
        <f t="shared" si="29"/>
        <v>8.0621225962102024E-3</v>
      </c>
    </row>
    <row r="1873" spans="1:3" x14ac:dyDescent="0.4">
      <c r="A1873" s="2">
        <v>42675</v>
      </c>
      <c r="B1873">
        <v>168.01928773728201</v>
      </c>
      <c r="C1873" s="11">
        <f t="shared" si="29"/>
        <v>-1.9687276499689974E-2</v>
      </c>
    </row>
    <row r="1874" spans="1:3" x14ac:dyDescent="0.4">
      <c r="A1874" s="2">
        <v>42676</v>
      </c>
      <c r="B1874">
        <v>167.87846641040301</v>
      </c>
      <c r="C1874" s="11">
        <f t="shared" si="29"/>
        <v>-1.4082132687900639E-3</v>
      </c>
    </row>
    <row r="1875" spans="1:3" x14ac:dyDescent="0.4">
      <c r="A1875" s="2">
        <v>42677</v>
      </c>
      <c r="B1875">
        <v>166.13434855901701</v>
      </c>
      <c r="C1875" s="11">
        <f t="shared" si="29"/>
        <v>-1.7441178513859939E-2</v>
      </c>
    </row>
    <row r="1876" spans="1:3" x14ac:dyDescent="0.4">
      <c r="A1876" s="2">
        <v>42678</v>
      </c>
      <c r="B1876">
        <v>166.186415802939</v>
      </c>
      <c r="C1876" s="11">
        <f t="shared" si="29"/>
        <v>5.2067243921982253E-4</v>
      </c>
    </row>
    <row r="1877" spans="1:3" x14ac:dyDescent="0.4">
      <c r="A1877" s="2">
        <v>42681</v>
      </c>
      <c r="B1877">
        <v>171.86317349813999</v>
      </c>
      <c r="C1877" s="11">
        <f t="shared" si="29"/>
        <v>5.6767576952009902E-2</v>
      </c>
    </row>
    <row r="1878" spans="1:3" x14ac:dyDescent="0.4">
      <c r="A1878" s="2">
        <v>42682</v>
      </c>
      <c r="B1878">
        <v>171.32615108553699</v>
      </c>
      <c r="C1878" s="11">
        <f t="shared" si="29"/>
        <v>-5.3702241260299389E-3</v>
      </c>
    </row>
    <row r="1879" spans="1:3" x14ac:dyDescent="0.4">
      <c r="A1879" s="2">
        <v>42683</v>
      </c>
      <c r="B1879">
        <v>174.16651903163799</v>
      </c>
      <c r="C1879" s="11">
        <f t="shared" si="29"/>
        <v>2.8403679461009971E-2</v>
      </c>
    </row>
    <row r="1880" spans="1:3" x14ac:dyDescent="0.4">
      <c r="A1880" s="2">
        <v>42684</v>
      </c>
      <c r="B1880">
        <v>175.949724786643</v>
      </c>
      <c r="C1880" s="11">
        <f t="shared" si="29"/>
        <v>1.7832057550050139E-2</v>
      </c>
    </row>
    <row r="1881" spans="1:3" x14ac:dyDescent="0.4">
      <c r="A1881" s="2">
        <v>42685</v>
      </c>
      <c r="B1881">
        <v>176.63875435378699</v>
      </c>
      <c r="C1881" s="11">
        <f t="shared" si="29"/>
        <v>6.8902956714399013E-3</v>
      </c>
    </row>
    <row r="1882" spans="1:3" x14ac:dyDescent="0.4">
      <c r="A1882" s="2">
        <v>42688</v>
      </c>
      <c r="B1882">
        <v>177.610666104681</v>
      </c>
      <c r="C1882" s="11">
        <f t="shared" si="29"/>
        <v>9.7191175089400873E-3</v>
      </c>
    </row>
    <row r="1883" spans="1:3" x14ac:dyDescent="0.4">
      <c r="A1883" s="2">
        <v>42689</v>
      </c>
      <c r="B1883">
        <v>178.22577943360201</v>
      </c>
      <c r="C1883" s="11">
        <f t="shared" si="29"/>
        <v>6.1511332892101225E-3</v>
      </c>
    </row>
    <row r="1884" spans="1:3" x14ac:dyDescent="0.4">
      <c r="A1884" s="2">
        <v>42690</v>
      </c>
      <c r="B1884">
        <v>178.61643762503999</v>
      </c>
      <c r="C1884" s="11">
        <f t="shared" si="29"/>
        <v>3.9065819143797855E-3</v>
      </c>
    </row>
    <row r="1885" spans="1:3" x14ac:dyDescent="0.4">
      <c r="A1885" s="2">
        <v>42691</v>
      </c>
      <c r="B1885">
        <v>179.28155039168101</v>
      </c>
      <c r="C1885" s="11">
        <f t="shared" si="29"/>
        <v>6.6511276664101612E-3</v>
      </c>
    </row>
    <row r="1886" spans="1:3" x14ac:dyDescent="0.4">
      <c r="A1886" s="2">
        <v>42692</v>
      </c>
      <c r="B1886">
        <v>178.98907909729101</v>
      </c>
      <c r="C1886" s="11">
        <f t="shared" si="29"/>
        <v>-2.9247129438999763E-3</v>
      </c>
    </row>
    <row r="1887" spans="1:3" x14ac:dyDescent="0.4">
      <c r="A1887" s="2">
        <v>42695</v>
      </c>
      <c r="B1887">
        <v>178.32270325366301</v>
      </c>
      <c r="C1887" s="11">
        <f t="shared" si="29"/>
        <v>-6.6637584362800343E-3</v>
      </c>
    </row>
    <row r="1888" spans="1:3" x14ac:dyDescent="0.4">
      <c r="A1888" s="2">
        <v>42696</v>
      </c>
      <c r="B1888">
        <v>179.530535073929</v>
      </c>
      <c r="C1888" s="11">
        <f t="shared" si="29"/>
        <v>1.2078318202659944E-2</v>
      </c>
    </row>
    <row r="1889" spans="1:3" x14ac:dyDescent="0.4">
      <c r="A1889" s="2">
        <v>42697</v>
      </c>
      <c r="B1889">
        <v>179.96639744754799</v>
      </c>
      <c r="C1889" s="11">
        <f t="shared" si="29"/>
        <v>4.3586237361898841E-3</v>
      </c>
    </row>
    <row r="1890" spans="1:3" x14ac:dyDescent="0.4">
      <c r="A1890" s="2">
        <v>42698</v>
      </c>
      <c r="B1890">
        <v>179.96639744754799</v>
      </c>
      <c r="C1890" s="11">
        <f t="shared" si="29"/>
        <v>0</v>
      </c>
    </row>
    <row r="1891" spans="1:3" x14ac:dyDescent="0.4">
      <c r="A1891" s="2">
        <v>42699</v>
      </c>
      <c r="B1891">
        <v>181.011473959444</v>
      </c>
      <c r="C1891" s="11">
        <f t="shared" si="29"/>
        <v>1.0450765118960134E-2</v>
      </c>
    </row>
    <row r="1892" spans="1:3" x14ac:dyDescent="0.4">
      <c r="A1892" s="2">
        <v>42702</v>
      </c>
      <c r="B1892">
        <v>179.385805290051</v>
      </c>
      <c r="C1892" s="11">
        <f t="shared" si="29"/>
        <v>-1.6256686693930079E-2</v>
      </c>
    </row>
    <row r="1893" spans="1:3" x14ac:dyDescent="0.4">
      <c r="A1893" s="2">
        <v>42703</v>
      </c>
      <c r="B1893">
        <v>180.27535193033501</v>
      </c>
      <c r="C1893" s="11">
        <f t="shared" si="29"/>
        <v>8.8954664028400993E-3</v>
      </c>
    </row>
    <row r="1894" spans="1:3" x14ac:dyDescent="0.4">
      <c r="A1894" s="2">
        <v>42704</v>
      </c>
      <c r="B1894">
        <v>178.526927107326</v>
      </c>
      <c r="C1894" s="11">
        <f t="shared" si="29"/>
        <v>-1.7484248230090031E-2</v>
      </c>
    </row>
    <row r="1895" spans="1:3" x14ac:dyDescent="0.4">
      <c r="A1895" s="2">
        <v>42705</v>
      </c>
      <c r="B1895">
        <v>178.24980809110599</v>
      </c>
      <c r="C1895" s="11">
        <f t="shared" si="29"/>
        <v>-2.7711901622001277E-3</v>
      </c>
    </row>
    <row r="1896" spans="1:3" x14ac:dyDescent="0.4">
      <c r="A1896" s="2">
        <v>42706</v>
      </c>
      <c r="B1896">
        <v>178.77386378735901</v>
      </c>
      <c r="C1896" s="11">
        <f t="shared" si="29"/>
        <v>5.2405569625301497E-3</v>
      </c>
    </row>
    <row r="1897" spans="1:3" x14ac:dyDescent="0.4">
      <c r="A1897" s="2">
        <v>42709</v>
      </c>
      <c r="B1897">
        <v>179.60503999014901</v>
      </c>
      <c r="C1897" s="11">
        <f t="shared" si="29"/>
        <v>8.3117620279000454E-3</v>
      </c>
    </row>
    <row r="1898" spans="1:3" x14ac:dyDescent="0.4">
      <c r="A1898" s="2">
        <v>42710</v>
      </c>
      <c r="B1898">
        <v>180.19388022727199</v>
      </c>
      <c r="C1898" s="11">
        <f t="shared" si="29"/>
        <v>5.8884023712298013E-3</v>
      </c>
    </row>
    <row r="1899" spans="1:3" x14ac:dyDescent="0.4">
      <c r="A1899" s="2">
        <v>42711</v>
      </c>
      <c r="B1899">
        <v>184.41704445011499</v>
      </c>
      <c r="C1899" s="11">
        <f t="shared" si="29"/>
        <v>4.2231642228429962E-2</v>
      </c>
    </row>
    <row r="1900" spans="1:3" x14ac:dyDescent="0.4">
      <c r="A1900" s="2">
        <v>42712</v>
      </c>
      <c r="B1900">
        <v>184.880812085109</v>
      </c>
      <c r="C1900" s="11">
        <f t="shared" si="29"/>
        <v>4.6376763499401362E-3</v>
      </c>
    </row>
    <row r="1901" spans="1:3" x14ac:dyDescent="0.4">
      <c r="A1901" s="2">
        <v>42713</v>
      </c>
      <c r="B1901">
        <v>186.55411821824299</v>
      </c>
      <c r="C1901" s="11">
        <f t="shared" si="29"/>
        <v>1.6733061331339911E-2</v>
      </c>
    </row>
    <row r="1902" spans="1:3" x14ac:dyDescent="0.4">
      <c r="A1902" s="2">
        <v>42716</v>
      </c>
      <c r="B1902">
        <v>185.385337481204</v>
      </c>
      <c r="C1902" s="11">
        <f t="shared" si="29"/>
        <v>-1.1687807370389863E-2</v>
      </c>
    </row>
    <row r="1903" spans="1:3" x14ac:dyDescent="0.4">
      <c r="A1903" s="2">
        <v>42717</v>
      </c>
      <c r="B1903">
        <v>187.35201545202901</v>
      </c>
      <c r="C1903" s="11">
        <f t="shared" si="29"/>
        <v>1.9666779708250034E-2</v>
      </c>
    </row>
    <row r="1904" spans="1:3" x14ac:dyDescent="0.4">
      <c r="A1904" s="2">
        <v>42718</v>
      </c>
      <c r="B1904">
        <v>186.032706559768</v>
      </c>
      <c r="C1904" s="11">
        <f t="shared" si="29"/>
        <v>-1.3193088922610058E-2</v>
      </c>
    </row>
    <row r="1905" spans="1:3" x14ac:dyDescent="0.4">
      <c r="A1905" s="2">
        <v>42719</v>
      </c>
      <c r="B1905">
        <v>187.858599039534</v>
      </c>
      <c r="C1905" s="11">
        <f t="shared" si="29"/>
        <v>1.8258924797659972E-2</v>
      </c>
    </row>
    <row r="1906" spans="1:3" x14ac:dyDescent="0.4">
      <c r="A1906" s="2">
        <v>42720</v>
      </c>
      <c r="B1906">
        <v>187.45262799040799</v>
      </c>
      <c r="C1906" s="11">
        <f t="shared" si="29"/>
        <v>-4.059710491260091E-3</v>
      </c>
    </row>
    <row r="1907" spans="1:3" x14ac:dyDescent="0.4">
      <c r="A1907" s="2">
        <v>42723</v>
      </c>
      <c r="B1907">
        <v>187.41804742914201</v>
      </c>
      <c r="C1907" s="11">
        <f t="shared" si="29"/>
        <v>-3.4580561265983077E-4</v>
      </c>
    </row>
    <row r="1908" spans="1:3" x14ac:dyDescent="0.4">
      <c r="A1908" s="2">
        <v>42724</v>
      </c>
      <c r="B1908">
        <v>188.18631956127399</v>
      </c>
      <c r="C1908" s="11">
        <f t="shared" si="29"/>
        <v>7.6827213213198318E-3</v>
      </c>
    </row>
    <row r="1909" spans="1:3" x14ac:dyDescent="0.4">
      <c r="A1909" s="2">
        <v>42725</v>
      </c>
      <c r="B1909">
        <v>187.51864321139399</v>
      </c>
      <c r="C1909" s="11">
        <f t="shared" si="29"/>
        <v>-6.6767634987999714E-3</v>
      </c>
    </row>
    <row r="1910" spans="1:3" x14ac:dyDescent="0.4">
      <c r="A1910" s="2">
        <v>42726</v>
      </c>
      <c r="B1910">
        <v>187.00086161299899</v>
      </c>
      <c r="C1910" s="11">
        <f t="shared" si="29"/>
        <v>-5.17781598395004E-3</v>
      </c>
    </row>
    <row r="1911" spans="1:3" x14ac:dyDescent="0.4">
      <c r="A1911" s="2">
        <v>42727</v>
      </c>
      <c r="B1911">
        <v>187.403747159896</v>
      </c>
      <c r="C1911" s="11">
        <f t="shared" si="29"/>
        <v>4.0288554689701071E-3</v>
      </c>
    </row>
    <row r="1912" spans="1:3" x14ac:dyDescent="0.4">
      <c r="A1912" s="2">
        <v>42730</v>
      </c>
      <c r="B1912">
        <v>187.403747159896</v>
      </c>
      <c r="C1912" s="11">
        <f t="shared" si="29"/>
        <v>0</v>
      </c>
    </row>
    <row r="1913" spans="1:3" x14ac:dyDescent="0.4">
      <c r="A1913" s="2">
        <v>42731</v>
      </c>
      <c r="B1913">
        <v>187.74507228749599</v>
      </c>
      <c r="C1913" s="11">
        <f t="shared" si="29"/>
        <v>3.4132512759998692E-3</v>
      </c>
    </row>
    <row r="1914" spans="1:3" x14ac:dyDescent="0.4">
      <c r="A1914" s="2">
        <v>42732</v>
      </c>
      <c r="B1914">
        <v>185.10543259465601</v>
      </c>
      <c r="C1914" s="11">
        <f t="shared" si="29"/>
        <v>-2.639639692839978E-2</v>
      </c>
    </row>
    <row r="1915" spans="1:3" x14ac:dyDescent="0.4">
      <c r="A1915" s="2">
        <v>42733</v>
      </c>
      <c r="B1915">
        <v>185.24910542320501</v>
      </c>
      <c r="C1915" s="11">
        <f t="shared" si="29"/>
        <v>1.4367282854900055E-3</v>
      </c>
    </row>
    <row r="1916" spans="1:3" x14ac:dyDescent="0.4">
      <c r="A1916" s="2">
        <v>42734</v>
      </c>
      <c r="B1916">
        <v>183.598553987244</v>
      </c>
      <c r="C1916" s="11">
        <f t="shared" si="29"/>
        <v>-1.6505514359610059E-2</v>
      </c>
    </row>
    <row r="1917" spans="1:3" x14ac:dyDescent="0.4">
      <c r="A1917" s="2">
        <v>42737</v>
      </c>
      <c r="B1917">
        <v>183.598553987244</v>
      </c>
      <c r="C1917" s="11">
        <f t="shared" si="29"/>
        <v>0</v>
      </c>
    </row>
    <row r="1918" spans="1:3" x14ac:dyDescent="0.4">
      <c r="A1918" s="2">
        <v>42738</v>
      </c>
      <c r="B1918">
        <v>185.63128611718699</v>
      </c>
      <c r="C1918" s="11">
        <f t="shared" si="29"/>
        <v>2.0327321299429855E-2</v>
      </c>
    </row>
    <row r="1919" spans="1:3" x14ac:dyDescent="0.4">
      <c r="A1919" s="2">
        <v>42739</v>
      </c>
      <c r="B1919">
        <v>187.90148476133399</v>
      </c>
      <c r="C1919" s="11">
        <f t="shared" si="29"/>
        <v>2.2701986441470014E-2</v>
      </c>
    </row>
    <row r="1920" spans="1:3" x14ac:dyDescent="0.4">
      <c r="A1920" s="2">
        <v>42740</v>
      </c>
      <c r="B1920">
        <v>187.319373588074</v>
      </c>
      <c r="C1920" s="11">
        <f t="shared" si="29"/>
        <v>-5.8211117325998882E-3</v>
      </c>
    </row>
    <row r="1921" spans="1:3" x14ac:dyDescent="0.4">
      <c r="A1921" s="2">
        <v>42741</v>
      </c>
      <c r="B1921">
        <v>188.685330899961</v>
      </c>
      <c r="C1921" s="11">
        <f t="shared" si="29"/>
        <v>1.3659573118870014E-2</v>
      </c>
    </row>
    <row r="1922" spans="1:3" x14ac:dyDescent="0.4">
      <c r="A1922" s="2">
        <v>42744</v>
      </c>
      <c r="B1922">
        <v>188.246242676913</v>
      </c>
      <c r="C1922" s="11">
        <f t="shared" si="29"/>
        <v>-4.3908822304800314E-3</v>
      </c>
    </row>
    <row r="1923" spans="1:3" x14ac:dyDescent="0.4">
      <c r="A1923" s="2">
        <v>42745</v>
      </c>
      <c r="B1923">
        <v>189.05703328363401</v>
      </c>
      <c r="C1923" s="11">
        <f t="shared" si="29"/>
        <v>8.1079060672101383E-3</v>
      </c>
    </row>
    <row r="1924" spans="1:3" x14ac:dyDescent="0.4">
      <c r="A1924" s="2">
        <v>42746</v>
      </c>
      <c r="B1924">
        <v>190.765335506269</v>
      </c>
      <c r="C1924" s="11">
        <f t="shared" si="29"/>
        <v>1.7083022226349841E-2</v>
      </c>
    </row>
    <row r="1925" spans="1:3" x14ac:dyDescent="0.4">
      <c r="A1925" s="2">
        <v>42747</v>
      </c>
      <c r="B1925">
        <v>189.92754008503201</v>
      </c>
      <c r="C1925" s="11">
        <f t="shared" si="29"/>
        <v>-8.3779542123698994E-3</v>
      </c>
    </row>
    <row r="1926" spans="1:3" x14ac:dyDescent="0.4">
      <c r="A1926" s="2">
        <v>42748</v>
      </c>
      <c r="B1926">
        <v>190.60328243478401</v>
      </c>
      <c r="C1926" s="11">
        <f t="shared" ref="C1926:C1989" si="30">(B1926-B1925)/100</f>
        <v>6.7574234975199942E-3</v>
      </c>
    </row>
    <row r="1927" spans="1:3" x14ac:dyDescent="0.4">
      <c r="A1927" s="2">
        <v>42751</v>
      </c>
      <c r="B1927">
        <v>190.60328243478401</v>
      </c>
      <c r="C1927" s="11">
        <f t="shared" si="30"/>
        <v>0</v>
      </c>
    </row>
    <row r="1928" spans="1:3" x14ac:dyDescent="0.4">
      <c r="A1928" s="2">
        <v>42752</v>
      </c>
      <c r="B1928">
        <v>190.053492548945</v>
      </c>
      <c r="C1928" s="11">
        <f t="shared" si="30"/>
        <v>-5.4978988583900441E-3</v>
      </c>
    </row>
    <row r="1929" spans="1:3" x14ac:dyDescent="0.4">
      <c r="A1929" s="2">
        <v>42753</v>
      </c>
      <c r="B1929">
        <v>190.70160375450899</v>
      </c>
      <c r="C1929" s="11">
        <f t="shared" si="30"/>
        <v>6.4811120556399256E-3</v>
      </c>
    </row>
    <row r="1930" spans="1:3" x14ac:dyDescent="0.4">
      <c r="A1930" s="2">
        <v>42754</v>
      </c>
      <c r="B1930">
        <v>189.067911132527</v>
      </c>
      <c r="C1930" s="11">
        <f t="shared" si="30"/>
        <v>-1.6336926219819928E-2</v>
      </c>
    </row>
    <row r="1931" spans="1:3" x14ac:dyDescent="0.4">
      <c r="A1931" s="2">
        <v>42755</v>
      </c>
      <c r="B1931">
        <v>189.63574954147501</v>
      </c>
      <c r="C1931" s="11">
        <f t="shared" si="30"/>
        <v>5.6783840894800621E-3</v>
      </c>
    </row>
    <row r="1932" spans="1:3" x14ac:dyDescent="0.4">
      <c r="A1932" s="2">
        <v>42758</v>
      </c>
      <c r="B1932">
        <v>188.615995423322</v>
      </c>
      <c r="C1932" s="11">
        <f t="shared" si="30"/>
        <v>-1.0197541181530028E-2</v>
      </c>
    </row>
    <row r="1933" spans="1:3" x14ac:dyDescent="0.4">
      <c r="A1933" s="2">
        <v>42759</v>
      </c>
      <c r="B1933">
        <v>191.192836132857</v>
      </c>
      <c r="C1933" s="11">
        <f t="shared" si="30"/>
        <v>2.5768407095349916E-2</v>
      </c>
    </row>
    <row r="1934" spans="1:3" x14ac:dyDescent="0.4">
      <c r="A1934" s="2">
        <v>42760</v>
      </c>
      <c r="B1934">
        <v>192.64523969924801</v>
      </c>
      <c r="C1934" s="11">
        <f t="shared" si="30"/>
        <v>1.4524035663910126E-2</v>
      </c>
    </row>
    <row r="1935" spans="1:3" x14ac:dyDescent="0.4">
      <c r="A1935" s="2">
        <v>42761</v>
      </c>
      <c r="B1935">
        <v>194.11606974751501</v>
      </c>
      <c r="C1935" s="11">
        <f t="shared" si="30"/>
        <v>1.470830048267004E-2</v>
      </c>
    </row>
    <row r="1936" spans="1:3" x14ac:dyDescent="0.4">
      <c r="A1936" s="2">
        <v>42762</v>
      </c>
      <c r="B1936">
        <v>194.33278063848499</v>
      </c>
      <c r="C1936" s="11">
        <f t="shared" si="30"/>
        <v>2.1671089096997774E-3</v>
      </c>
    </row>
    <row r="1937" spans="1:3" x14ac:dyDescent="0.4">
      <c r="A1937" s="2">
        <v>42765</v>
      </c>
      <c r="B1937">
        <v>193.49377738206101</v>
      </c>
      <c r="C1937" s="11">
        <f t="shared" si="30"/>
        <v>-8.390032564239789E-3</v>
      </c>
    </row>
    <row r="1938" spans="1:3" x14ac:dyDescent="0.4">
      <c r="A1938" s="2">
        <v>42766</v>
      </c>
      <c r="B1938">
        <v>194.35845632493701</v>
      </c>
      <c r="C1938" s="11">
        <f t="shared" si="30"/>
        <v>8.6467894287599739E-3</v>
      </c>
    </row>
    <row r="1939" spans="1:3" x14ac:dyDescent="0.4">
      <c r="A1939" s="2">
        <v>42767</v>
      </c>
      <c r="B1939">
        <v>193.51518572579499</v>
      </c>
      <c r="C1939" s="11">
        <f t="shared" si="30"/>
        <v>-8.4327059914201634E-3</v>
      </c>
    </row>
    <row r="1940" spans="1:3" x14ac:dyDescent="0.4">
      <c r="A1940" s="2">
        <v>42768</v>
      </c>
      <c r="B1940">
        <v>193.058389225638</v>
      </c>
      <c r="C1940" s="11">
        <f t="shared" si="30"/>
        <v>-4.5679650015699735E-3</v>
      </c>
    </row>
    <row r="1941" spans="1:3" x14ac:dyDescent="0.4">
      <c r="A1941" s="2">
        <v>42769</v>
      </c>
      <c r="B1941">
        <v>195.34959680360399</v>
      </c>
      <c r="C1941" s="11">
        <f t="shared" si="30"/>
        <v>2.2912075779659914E-2</v>
      </c>
    </row>
    <row r="1942" spans="1:3" x14ac:dyDescent="0.4">
      <c r="A1942" s="2">
        <v>42772</v>
      </c>
      <c r="B1942">
        <v>193.926718456722</v>
      </c>
      <c r="C1942" s="11">
        <f t="shared" si="30"/>
        <v>-1.422878346881987E-2</v>
      </c>
    </row>
    <row r="1943" spans="1:3" x14ac:dyDescent="0.4">
      <c r="A1943" s="2">
        <v>42773</v>
      </c>
      <c r="B1943">
        <v>193.89709100727799</v>
      </c>
      <c r="C1943" s="11">
        <f t="shared" si="30"/>
        <v>-2.9627449444006969E-4</v>
      </c>
    </row>
    <row r="1944" spans="1:3" x14ac:dyDescent="0.4">
      <c r="A1944" s="2">
        <v>42774</v>
      </c>
      <c r="B1944">
        <v>194.07064730071701</v>
      </c>
      <c r="C1944" s="11">
        <f t="shared" si="30"/>
        <v>1.7355629343902023E-3</v>
      </c>
    </row>
    <row r="1945" spans="1:3" x14ac:dyDescent="0.4">
      <c r="A1945" s="2">
        <v>42775</v>
      </c>
      <c r="B1945">
        <v>197.247222791019</v>
      </c>
      <c r="C1945" s="11">
        <f t="shared" si="30"/>
        <v>3.1765754903019854E-2</v>
      </c>
    </row>
    <row r="1946" spans="1:3" x14ac:dyDescent="0.4">
      <c r="A1946" s="2">
        <v>42776</v>
      </c>
      <c r="B1946">
        <v>198.445746115205</v>
      </c>
      <c r="C1946" s="11">
        <f t="shared" si="30"/>
        <v>1.1985233241859987E-2</v>
      </c>
    </row>
    <row r="1947" spans="1:3" x14ac:dyDescent="0.4">
      <c r="A1947" s="2">
        <v>42779</v>
      </c>
      <c r="B1947">
        <v>199.85073535398899</v>
      </c>
      <c r="C1947" s="11">
        <f t="shared" si="30"/>
        <v>1.4049892387839975E-2</v>
      </c>
    </row>
    <row r="1948" spans="1:3" x14ac:dyDescent="0.4">
      <c r="A1948" s="2">
        <v>42780</v>
      </c>
      <c r="B1948">
        <v>200.851818179574</v>
      </c>
      <c r="C1948" s="11">
        <f t="shared" si="30"/>
        <v>1.0010828255850014E-2</v>
      </c>
    </row>
    <row r="1949" spans="1:3" x14ac:dyDescent="0.4">
      <c r="A1949" s="2">
        <v>42781</v>
      </c>
      <c r="B1949">
        <v>203.43175421742399</v>
      </c>
      <c r="C1949" s="11">
        <f t="shared" si="30"/>
        <v>2.5799360378499898E-2</v>
      </c>
    </row>
    <row r="1950" spans="1:3" x14ac:dyDescent="0.4">
      <c r="A1950" s="2">
        <v>42782</v>
      </c>
      <c r="B1950">
        <v>202.786675935365</v>
      </c>
      <c r="C1950" s="11">
        <f t="shared" si="30"/>
        <v>-6.4507828205898933E-3</v>
      </c>
    </row>
    <row r="1951" spans="1:3" x14ac:dyDescent="0.4">
      <c r="A1951" s="2">
        <v>42783</v>
      </c>
      <c r="B1951">
        <v>203.07196398219099</v>
      </c>
      <c r="C1951" s="11">
        <f t="shared" si="30"/>
        <v>2.8528804682599685E-3</v>
      </c>
    </row>
    <row r="1952" spans="1:3" x14ac:dyDescent="0.4">
      <c r="A1952" s="2">
        <v>42786</v>
      </c>
      <c r="B1952">
        <v>203.07196398219099</v>
      </c>
      <c r="C1952" s="11">
        <f t="shared" si="30"/>
        <v>0</v>
      </c>
    </row>
    <row r="1953" spans="1:3" x14ac:dyDescent="0.4">
      <c r="A1953" s="2">
        <v>42787</v>
      </c>
      <c r="B1953">
        <v>203.83455315287401</v>
      </c>
      <c r="C1953" s="11">
        <f t="shared" si="30"/>
        <v>7.6258917068301457E-3</v>
      </c>
    </row>
    <row r="1954" spans="1:3" x14ac:dyDescent="0.4">
      <c r="A1954" s="2">
        <v>42788</v>
      </c>
      <c r="B1954">
        <v>204.06075187255999</v>
      </c>
      <c r="C1954" s="11">
        <f t="shared" si="30"/>
        <v>2.2619871968598206E-3</v>
      </c>
    </row>
    <row r="1955" spans="1:3" x14ac:dyDescent="0.4">
      <c r="A1955" s="2">
        <v>42789</v>
      </c>
      <c r="B1955">
        <v>202.99432658180501</v>
      </c>
      <c r="C1955" s="11">
        <f t="shared" si="30"/>
        <v>-1.0664252907549781E-2</v>
      </c>
    </row>
    <row r="1956" spans="1:3" x14ac:dyDescent="0.4">
      <c r="A1956" s="2">
        <v>42790</v>
      </c>
      <c r="B1956">
        <v>204.45681169577099</v>
      </c>
      <c r="C1956" s="11">
        <f t="shared" si="30"/>
        <v>1.4624851139659825E-2</v>
      </c>
    </row>
    <row r="1957" spans="1:3" x14ac:dyDescent="0.4">
      <c r="A1957" s="2">
        <v>42793</v>
      </c>
      <c r="B1957">
        <v>203.476228004148</v>
      </c>
      <c r="C1957" s="11">
        <f t="shared" si="30"/>
        <v>-9.8058369162299635E-3</v>
      </c>
    </row>
    <row r="1958" spans="1:3" x14ac:dyDescent="0.4">
      <c r="A1958" s="2">
        <v>42794</v>
      </c>
      <c r="B1958">
        <v>201.98188231861101</v>
      </c>
      <c r="C1958" s="11">
        <f t="shared" si="30"/>
        <v>-1.4943456855369845E-2</v>
      </c>
    </row>
    <row r="1959" spans="1:3" x14ac:dyDescent="0.4">
      <c r="A1959" s="2">
        <v>42795</v>
      </c>
      <c r="B1959">
        <v>205.97225970829501</v>
      </c>
      <c r="C1959" s="11">
        <f t="shared" si="30"/>
        <v>3.9903773896839995E-2</v>
      </c>
    </row>
    <row r="1960" spans="1:3" x14ac:dyDescent="0.4">
      <c r="A1960" s="2">
        <v>42796</v>
      </c>
      <c r="B1960">
        <v>203.84482695052</v>
      </c>
      <c r="C1960" s="11">
        <f t="shared" si="30"/>
        <v>-2.1274327577750114E-2</v>
      </c>
    </row>
    <row r="1961" spans="1:3" x14ac:dyDescent="0.4">
      <c r="A1961" s="2">
        <v>42797</v>
      </c>
      <c r="B1961">
        <v>204.104559103535</v>
      </c>
      <c r="C1961" s="11">
        <f t="shared" si="30"/>
        <v>2.597321530149941E-3</v>
      </c>
    </row>
    <row r="1962" spans="1:3" x14ac:dyDescent="0.4">
      <c r="A1962" s="2">
        <v>42800</v>
      </c>
      <c r="B1962">
        <v>202.449848625242</v>
      </c>
      <c r="C1962" s="11">
        <f t="shared" si="30"/>
        <v>-1.6547104782929978E-2</v>
      </c>
    </row>
    <row r="1963" spans="1:3" x14ac:dyDescent="0.4">
      <c r="A1963" s="2">
        <v>42801</v>
      </c>
      <c r="B1963">
        <v>201.470412483768</v>
      </c>
      <c r="C1963" s="11">
        <f t="shared" si="30"/>
        <v>-9.7943614147399678E-3</v>
      </c>
    </row>
    <row r="1964" spans="1:3" x14ac:dyDescent="0.4">
      <c r="A1964" s="2">
        <v>42802</v>
      </c>
      <c r="B1964">
        <v>201.46514750500501</v>
      </c>
      <c r="C1964" s="11">
        <f t="shared" si="30"/>
        <v>-5.2649787629945873E-5</v>
      </c>
    </row>
    <row r="1965" spans="1:3" x14ac:dyDescent="0.4">
      <c r="A1965" s="2">
        <v>42803</v>
      </c>
      <c r="B1965">
        <v>201.486870316699</v>
      </c>
      <c r="C1965" s="11">
        <f t="shared" si="30"/>
        <v>2.1722811693990706E-4</v>
      </c>
    </row>
    <row r="1966" spans="1:3" x14ac:dyDescent="0.4">
      <c r="A1966" s="2">
        <v>42804</v>
      </c>
      <c r="B1966">
        <v>203.107013876135</v>
      </c>
      <c r="C1966" s="11">
        <f t="shared" si="30"/>
        <v>1.620143559436002E-2</v>
      </c>
    </row>
    <row r="1967" spans="1:3" x14ac:dyDescent="0.4">
      <c r="A1967" s="2">
        <v>42807</v>
      </c>
      <c r="B1967">
        <v>203.332300536562</v>
      </c>
      <c r="C1967" s="11">
        <f t="shared" si="30"/>
        <v>2.2528666042700251E-3</v>
      </c>
    </row>
    <row r="1968" spans="1:3" x14ac:dyDescent="0.4">
      <c r="A1968" s="2">
        <v>42808</v>
      </c>
      <c r="B1968">
        <v>201.77165641922099</v>
      </c>
      <c r="C1968" s="11">
        <f t="shared" si="30"/>
        <v>-1.5606441173410132E-2</v>
      </c>
    </row>
    <row r="1969" spans="1:3" x14ac:dyDescent="0.4">
      <c r="A1969" s="2">
        <v>42809</v>
      </c>
      <c r="B1969">
        <v>205.12813159975099</v>
      </c>
      <c r="C1969" s="11">
        <f t="shared" si="30"/>
        <v>3.3564751805299976E-2</v>
      </c>
    </row>
    <row r="1970" spans="1:3" x14ac:dyDescent="0.4">
      <c r="A1970" s="2">
        <v>42810</v>
      </c>
      <c r="B1970">
        <v>203.98819003041899</v>
      </c>
      <c r="C1970" s="11">
        <f t="shared" si="30"/>
        <v>-1.1399415693319951E-2</v>
      </c>
    </row>
    <row r="1971" spans="1:3" x14ac:dyDescent="0.4">
      <c r="A1971" s="2">
        <v>42811</v>
      </c>
      <c r="B1971">
        <v>205.17262554142201</v>
      </c>
      <c r="C1971" s="11">
        <f t="shared" si="30"/>
        <v>1.1844355110030165E-2</v>
      </c>
    </row>
    <row r="1972" spans="1:3" x14ac:dyDescent="0.4">
      <c r="A1972" s="2">
        <v>42814</v>
      </c>
      <c r="B1972">
        <v>204.243515798662</v>
      </c>
      <c r="C1972" s="11">
        <f t="shared" si="30"/>
        <v>-9.2910974276000508E-3</v>
      </c>
    </row>
    <row r="1973" spans="1:3" x14ac:dyDescent="0.4">
      <c r="A1973" s="2">
        <v>42815</v>
      </c>
      <c r="B1973">
        <v>201.33916266618101</v>
      </c>
      <c r="C1973" s="11">
        <f t="shared" si="30"/>
        <v>-2.9043531324809919E-2</v>
      </c>
    </row>
    <row r="1974" spans="1:3" x14ac:dyDescent="0.4">
      <c r="A1974" s="2">
        <v>42816</v>
      </c>
      <c r="B1974">
        <v>202.322971713116</v>
      </c>
      <c r="C1974" s="11">
        <f t="shared" si="30"/>
        <v>9.8380904693499364E-3</v>
      </c>
    </row>
    <row r="1975" spans="1:3" x14ac:dyDescent="0.4">
      <c r="A1975" s="2">
        <v>42817</v>
      </c>
      <c r="B1975">
        <v>202.52375311260201</v>
      </c>
      <c r="C1975" s="11">
        <f t="shared" si="30"/>
        <v>2.007813994860044E-3</v>
      </c>
    </row>
    <row r="1976" spans="1:3" x14ac:dyDescent="0.4">
      <c r="A1976" s="2">
        <v>42818</v>
      </c>
      <c r="B1976">
        <v>202.361890995701</v>
      </c>
      <c r="C1976" s="11">
        <f t="shared" si="30"/>
        <v>-1.6186211690100549E-3</v>
      </c>
    </row>
    <row r="1977" spans="1:3" x14ac:dyDescent="0.4">
      <c r="A1977" s="2">
        <v>42821</v>
      </c>
      <c r="B1977">
        <v>202.03973381561599</v>
      </c>
      <c r="C1977" s="11">
        <f t="shared" si="30"/>
        <v>-3.2215718008501426E-3</v>
      </c>
    </row>
    <row r="1978" spans="1:3" x14ac:dyDescent="0.4">
      <c r="A1978" s="2">
        <v>42822</v>
      </c>
      <c r="B1978">
        <v>204.18745236357299</v>
      </c>
      <c r="C1978" s="11">
        <f t="shared" si="30"/>
        <v>2.1477185479569984E-2</v>
      </c>
    </row>
    <row r="1979" spans="1:3" x14ac:dyDescent="0.4">
      <c r="A1979" s="2">
        <v>42823</v>
      </c>
      <c r="B1979">
        <v>203.60436704432101</v>
      </c>
      <c r="C1979" s="11">
        <f t="shared" si="30"/>
        <v>-5.8308531925197827E-3</v>
      </c>
    </row>
    <row r="1980" spans="1:3" x14ac:dyDescent="0.4">
      <c r="A1980" s="2">
        <v>42824</v>
      </c>
      <c r="B1980">
        <v>204.518479585997</v>
      </c>
      <c r="C1980" s="11">
        <f t="shared" si="30"/>
        <v>9.141125416759906E-3</v>
      </c>
    </row>
    <row r="1981" spans="1:3" x14ac:dyDescent="0.4">
      <c r="A1981" s="2">
        <v>42825</v>
      </c>
      <c r="B1981">
        <v>204.24691671734399</v>
      </c>
      <c r="C1981" s="11">
        <f t="shared" si="30"/>
        <v>-2.715628686530067E-3</v>
      </c>
    </row>
    <row r="1982" spans="1:3" x14ac:dyDescent="0.4">
      <c r="A1982" s="2">
        <v>42828</v>
      </c>
      <c r="B1982">
        <v>203.64568074035</v>
      </c>
      <c r="C1982" s="11">
        <f t="shared" si="30"/>
        <v>-6.0123597699399053E-3</v>
      </c>
    </row>
    <row r="1983" spans="1:3" x14ac:dyDescent="0.4">
      <c r="A1983" s="2">
        <v>42829</v>
      </c>
      <c r="B1983">
        <v>202.61496789953199</v>
      </c>
      <c r="C1983" s="11">
        <f t="shared" si="30"/>
        <v>-1.030712840818012E-2</v>
      </c>
    </row>
    <row r="1984" spans="1:3" x14ac:dyDescent="0.4">
      <c r="A1984" s="2">
        <v>42830</v>
      </c>
      <c r="B1984">
        <v>201.98577198244601</v>
      </c>
      <c r="C1984" s="11">
        <f t="shared" si="30"/>
        <v>-6.2919591708597974E-3</v>
      </c>
    </row>
    <row r="1985" spans="1:3" x14ac:dyDescent="0.4">
      <c r="A1985" s="2">
        <v>42831</v>
      </c>
      <c r="B1985">
        <v>202.75431875186001</v>
      </c>
      <c r="C1985" s="11">
        <f t="shared" si="30"/>
        <v>7.6854676941400159E-3</v>
      </c>
    </row>
    <row r="1986" spans="1:3" x14ac:dyDescent="0.4">
      <c r="A1986" s="2">
        <v>42832</v>
      </c>
      <c r="B1986">
        <v>202.67457774968199</v>
      </c>
      <c r="C1986" s="11">
        <f t="shared" si="30"/>
        <v>-7.9741002178025156E-4</v>
      </c>
    </row>
    <row r="1987" spans="1:3" x14ac:dyDescent="0.4">
      <c r="A1987" s="2">
        <v>42835</v>
      </c>
      <c r="B1987">
        <v>203.320759241888</v>
      </c>
      <c r="C1987" s="11">
        <f t="shared" si="30"/>
        <v>6.4618149220601138E-3</v>
      </c>
    </row>
    <row r="1988" spans="1:3" x14ac:dyDescent="0.4">
      <c r="A1988" s="2">
        <v>42836</v>
      </c>
      <c r="B1988">
        <v>203.242421801825</v>
      </c>
      <c r="C1988" s="11">
        <f t="shared" si="30"/>
        <v>-7.8337440062995259E-4</v>
      </c>
    </row>
    <row r="1989" spans="1:3" x14ac:dyDescent="0.4">
      <c r="A1989" s="2">
        <v>42837</v>
      </c>
      <c r="B1989">
        <v>201.940774590345</v>
      </c>
      <c r="C1989" s="11">
        <f t="shared" si="30"/>
        <v>-1.3016472114800025E-2</v>
      </c>
    </row>
    <row r="1990" spans="1:3" x14ac:dyDescent="0.4">
      <c r="A1990" s="2">
        <v>42838</v>
      </c>
      <c r="B1990">
        <v>200.43134173893699</v>
      </c>
      <c r="C1990" s="11">
        <f t="shared" ref="C1990:C2001" si="31">(B1990-B1989)/100</f>
        <v>-1.5094328514080076E-2</v>
      </c>
    </row>
    <row r="1991" spans="1:3" x14ac:dyDescent="0.4">
      <c r="A1991" s="2">
        <v>42839</v>
      </c>
      <c r="B1991">
        <v>200.43134173893699</v>
      </c>
      <c r="C1991" s="11">
        <f t="shared" si="31"/>
        <v>0</v>
      </c>
    </row>
    <row r="1992" spans="1:3" x14ac:dyDescent="0.4">
      <c r="A1992" s="2">
        <v>42842</v>
      </c>
      <c r="B1992">
        <v>203.29513616389099</v>
      </c>
      <c r="C1992" s="11">
        <f t="shared" si="31"/>
        <v>2.8637944249539943E-2</v>
      </c>
    </row>
    <row r="1993" spans="1:3" x14ac:dyDescent="0.4">
      <c r="A1993" s="2">
        <v>42843</v>
      </c>
      <c r="B1993">
        <v>203.283486151868</v>
      </c>
      <c r="C1993" s="11">
        <f t="shared" si="31"/>
        <v>-1.1650012022982992E-4</v>
      </c>
    </row>
    <row r="1994" spans="1:3" x14ac:dyDescent="0.4">
      <c r="A1994" s="2">
        <v>42844</v>
      </c>
      <c r="B1994">
        <v>203.36030078181801</v>
      </c>
      <c r="C1994" s="11">
        <f t="shared" si="31"/>
        <v>7.6814629950007431E-4</v>
      </c>
    </row>
    <row r="1995" spans="1:3" x14ac:dyDescent="0.4">
      <c r="A1995" s="2">
        <v>42845</v>
      </c>
      <c r="B1995">
        <v>206.178284779047</v>
      </c>
      <c r="C1995" s="11">
        <f t="shared" si="31"/>
        <v>2.8179839972289927E-2</v>
      </c>
    </row>
    <row r="1996" spans="1:3" x14ac:dyDescent="0.4">
      <c r="A1996" s="2">
        <v>42846</v>
      </c>
      <c r="B1996">
        <v>206.658165098691</v>
      </c>
      <c r="C1996" s="11">
        <f t="shared" si="31"/>
        <v>4.7988031964399623E-3</v>
      </c>
    </row>
    <row r="1997" spans="1:3" x14ac:dyDescent="0.4">
      <c r="A1997" s="2">
        <v>42849</v>
      </c>
      <c r="B1997">
        <v>209.422236607701</v>
      </c>
      <c r="C1997" s="11">
        <f t="shared" si="31"/>
        <v>2.7640715090099945E-2</v>
      </c>
    </row>
    <row r="1998" spans="1:3" x14ac:dyDescent="0.4">
      <c r="A1998" s="2">
        <v>42850</v>
      </c>
      <c r="B1998">
        <v>211.31656886535399</v>
      </c>
      <c r="C1998" s="11">
        <f t="shared" si="31"/>
        <v>1.8943322576529909E-2</v>
      </c>
    </row>
    <row r="1999" spans="1:3" x14ac:dyDescent="0.4">
      <c r="A1999" s="2">
        <v>42851</v>
      </c>
      <c r="B1999">
        <v>211.34557213643001</v>
      </c>
      <c r="C1999" s="11">
        <f t="shared" si="31"/>
        <v>2.9003271076021519E-4</v>
      </c>
    </row>
    <row r="2000" spans="1:3" x14ac:dyDescent="0.4">
      <c r="A2000" s="2">
        <v>42852</v>
      </c>
      <c r="B2000">
        <v>211.58648536327499</v>
      </c>
      <c r="C2000" s="11">
        <f t="shared" si="31"/>
        <v>2.4091322684498097E-3</v>
      </c>
    </row>
    <row r="2001" spans="1:9" x14ac:dyDescent="0.4">
      <c r="A2001" s="2">
        <v>42853</v>
      </c>
      <c r="B2001">
        <v>210.728067895035</v>
      </c>
      <c r="C2001" s="11">
        <f t="shared" si="31"/>
        <v>-8.5841746823999195E-3</v>
      </c>
      <c r="H2001" s="8">
        <v>250.75</v>
      </c>
      <c r="I2001" s="4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29"/>
  <sheetViews>
    <sheetView workbookViewId="0">
      <selection activeCell="E6" sqref="E6"/>
    </sheetView>
  </sheetViews>
  <sheetFormatPr defaultRowHeight="14.6" x14ac:dyDescent="0.4"/>
  <cols>
    <col min="2" max="2" width="10.4609375" bestFit="1" customWidth="1"/>
    <col min="5" max="5" width="7.921875" style="7" bestFit="1" customWidth="1"/>
    <col min="6" max="6" width="12.4609375" style="7" bestFit="1" customWidth="1"/>
  </cols>
  <sheetData>
    <row r="1" spans="2:10" ht="15" thickBot="1" x14ac:dyDescent="0.45">
      <c r="B1" s="15" t="s">
        <v>30</v>
      </c>
      <c r="C1" s="15" t="s">
        <v>31</v>
      </c>
      <c r="E1" s="15" t="s">
        <v>0</v>
      </c>
      <c r="F1" s="15" t="s">
        <v>32</v>
      </c>
      <c r="G1" s="21" t="s">
        <v>38</v>
      </c>
      <c r="H1" s="21"/>
      <c r="I1" s="22" t="s">
        <v>39</v>
      </c>
    </row>
    <row r="2" spans="2:10" x14ac:dyDescent="0.4">
      <c r="B2" s="13">
        <v>40057</v>
      </c>
      <c r="C2" s="12">
        <v>998.03997800000002</v>
      </c>
      <c r="E2" s="14">
        <v>40057</v>
      </c>
      <c r="F2" s="7">
        <v>0</v>
      </c>
    </row>
    <row r="3" spans="2:10" x14ac:dyDescent="0.4">
      <c r="B3" s="13">
        <v>40058</v>
      </c>
      <c r="C3" s="12">
        <v>994.75</v>
      </c>
      <c r="E3" s="14">
        <v>40058</v>
      </c>
      <c r="F3" s="7">
        <v>-0.505650995855212</v>
      </c>
      <c r="G3" s="11">
        <f>F3/100</f>
        <v>-5.0565099585521203E-3</v>
      </c>
      <c r="H3" s="11"/>
    </row>
    <row r="4" spans="2:10" x14ac:dyDescent="0.4">
      <c r="B4" s="13">
        <v>40059</v>
      </c>
      <c r="C4" s="12">
        <v>1003.23999</v>
      </c>
      <c r="E4" s="14">
        <v>40059</v>
      </c>
      <c r="F4" s="7">
        <v>0.82771048883972398</v>
      </c>
      <c r="G4" s="11">
        <f t="shared" ref="G4:G67" si="0">F4/100</f>
        <v>8.2771048883972399E-3</v>
      </c>
    </row>
    <row r="5" spans="2:10" x14ac:dyDescent="0.4">
      <c r="B5" s="13">
        <v>40060</v>
      </c>
      <c r="C5" s="12">
        <v>1016.400024</v>
      </c>
      <c r="E5" s="14">
        <v>40060</v>
      </c>
      <c r="F5" s="7">
        <v>2.5569705783036398</v>
      </c>
      <c r="G5" s="11">
        <f t="shared" si="0"/>
        <v>2.5569705783036398E-2</v>
      </c>
      <c r="I5" s="14">
        <v>40063</v>
      </c>
      <c r="J5" s="7">
        <v>2.5569705783036398</v>
      </c>
    </row>
    <row r="6" spans="2:10" x14ac:dyDescent="0.4">
      <c r="B6" s="13">
        <v>40064</v>
      </c>
      <c r="C6" s="12">
        <v>1025.3900149999999</v>
      </c>
      <c r="E6" s="14">
        <v>40064</v>
      </c>
      <c r="F6" s="7">
        <v>3.6961592947920701</v>
      </c>
      <c r="G6" s="11">
        <f t="shared" si="0"/>
        <v>3.6961592947920702E-2</v>
      </c>
    </row>
    <row r="7" spans="2:10" x14ac:dyDescent="0.4">
      <c r="B7" s="13">
        <v>40065</v>
      </c>
      <c r="C7" s="12">
        <v>1033.369995</v>
      </c>
      <c r="E7" s="14">
        <v>40065</v>
      </c>
      <c r="F7" s="7">
        <v>4.5240787078734801</v>
      </c>
      <c r="G7" s="11">
        <f t="shared" si="0"/>
        <v>4.5240787078734801E-2</v>
      </c>
    </row>
    <row r="8" spans="2:10" x14ac:dyDescent="0.4">
      <c r="B8" s="13">
        <v>40066</v>
      </c>
      <c r="C8" s="12">
        <v>1044.1400149999999</v>
      </c>
      <c r="E8" s="14">
        <v>40066</v>
      </c>
      <c r="F8" s="7">
        <v>5.5994380255715699</v>
      </c>
      <c r="G8" s="11">
        <f t="shared" si="0"/>
        <v>5.5994380255715702E-2</v>
      </c>
    </row>
    <row r="9" spans="2:10" x14ac:dyDescent="0.4">
      <c r="B9" s="13">
        <v>40067</v>
      </c>
      <c r="C9" s="12">
        <v>1042.7299800000001</v>
      </c>
      <c r="E9" s="14">
        <v>40067</v>
      </c>
      <c r="F9" s="7">
        <v>5.6376171254495402</v>
      </c>
      <c r="G9" s="11">
        <f t="shared" si="0"/>
        <v>5.63761712544954E-2</v>
      </c>
    </row>
    <row r="10" spans="2:10" x14ac:dyDescent="0.4">
      <c r="B10" s="13">
        <v>40070</v>
      </c>
      <c r="C10" s="12">
        <v>1049.339966</v>
      </c>
      <c r="E10" s="14">
        <v>40070</v>
      </c>
      <c r="F10" s="7">
        <v>6.62051737676844</v>
      </c>
      <c r="G10" s="11">
        <f t="shared" si="0"/>
        <v>6.6205173767684394E-2</v>
      </c>
    </row>
    <row r="11" spans="2:10" x14ac:dyDescent="0.4">
      <c r="B11" s="13">
        <v>40071</v>
      </c>
      <c r="C11" s="12">
        <v>1052.630005</v>
      </c>
      <c r="E11" s="14">
        <v>40071</v>
      </c>
      <c r="F11" s="7">
        <v>7.5385624360700998</v>
      </c>
      <c r="G11" s="11">
        <f t="shared" si="0"/>
        <v>7.5385624360700995E-2</v>
      </c>
    </row>
    <row r="12" spans="2:10" x14ac:dyDescent="0.4">
      <c r="B12" s="13">
        <v>40072</v>
      </c>
      <c r="C12" s="12">
        <v>1068.76001</v>
      </c>
      <c r="E12" s="14">
        <v>40072</v>
      </c>
      <c r="F12" s="7">
        <v>9.4409203055254203</v>
      </c>
      <c r="G12" s="11">
        <f t="shared" si="0"/>
        <v>9.4409203055254201E-2</v>
      </c>
    </row>
    <row r="13" spans="2:10" x14ac:dyDescent="0.4">
      <c r="B13" s="13">
        <v>40073</v>
      </c>
      <c r="C13" s="12">
        <v>1065.48999</v>
      </c>
      <c r="E13" s="14">
        <v>40073</v>
      </c>
      <c r="F13" s="7">
        <v>8.8522911031888292</v>
      </c>
      <c r="G13" s="11">
        <f t="shared" si="0"/>
        <v>8.8522911031888293E-2</v>
      </c>
    </row>
    <row r="14" spans="2:10" x14ac:dyDescent="0.4">
      <c r="B14" s="13">
        <v>40074</v>
      </c>
      <c r="C14" s="12">
        <v>1068.3000489999999</v>
      </c>
      <c r="E14" s="14">
        <v>40074</v>
      </c>
      <c r="F14" s="7">
        <v>8.8205581611004007</v>
      </c>
      <c r="G14" s="11">
        <f t="shared" si="0"/>
        <v>8.8205581611004003E-2</v>
      </c>
    </row>
    <row r="15" spans="2:10" x14ac:dyDescent="0.4">
      <c r="B15" s="13">
        <v>40077</v>
      </c>
      <c r="C15" s="12">
        <v>1064.660034</v>
      </c>
      <c r="E15" s="14">
        <v>40077</v>
      </c>
      <c r="F15" s="7">
        <v>8.2574425063465302</v>
      </c>
      <c r="G15" s="11">
        <f t="shared" si="0"/>
        <v>8.2574425063465295E-2</v>
      </c>
    </row>
    <row r="16" spans="2:10" x14ac:dyDescent="0.4">
      <c r="B16" s="13">
        <v>40078</v>
      </c>
      <c r="C16" s="12">
        <v>1071.660034</v>
      </c>
      <c r="E16" s="14">
        <v>40078</v>
      </c>
      <c r="F16" s="7">
        <v>9.4616703567495595</v>
      </c>
      <c r="G16" s="11">
        <f t="shared" si="0"/>
        <v>9.4616703567495589E-2</v>
      </c>
    </row>
    <row r="17" spans="2:7" x14ac:dyDescent="0.4">
      <c r="B17" s="13">
        <v>40079</v>
      </c>
      <c r="C17" s="12">
        <v>1060.869995</v>
      </c>
      <c r="E17" s="14">
        <v>40079</v>
      </c>
      <c r="F17" s="7">
        <v>7.7725988203883398</v>
      </c>
      <c r="G17" s="11">
        <f t="shared" si="0"/>
        <v>7.7725988203883392E-2</v>
      </c>
    </row>
    <row r="18" spans="2:7" x14ac:dyDescent="0.4">
      <c r="B18" s="13">
        <v>40080</v>
      </c>
      <c r="C18" s="12">
        <v>1050.780029</v>
      </c>
      <c r="E18" s="14">
        <v>40080</v>
      </c>
      <c r="F18" s="7">
        <v>5.9600379411856004</v>
      </c>
      <c r="G18" s="11">
        <f t="shared" si="0"/>
        <v>5.9600379411856003E-2</v>
      </c>
    </row>
    <row r="19" spans="2:7" x14ac:dyDescent="0.4">
      <c r="B19" s="13">
        <v>40081</v>
      </c>
      <c r="C19" s="12">
        <v>1044.380005</v>
      </c>
      <c r="E19" s="14">
        <v>40081</v>
      </c>
      <c r="F19" s="7">
        <v>5.1229293735325196</v>
      </c>
      <c r="G19" s="11">
        <f t="shared" si="0"/>
        <v>5.1229293735325199E-2</v>
      </c>
    </row>
    <row r="20" spans="2:7" x14ac:dyDescent="0.4">
      <c r="B20" s="13">
        <v>40084</v>
      </c>
      <c r="C20" s="12">
        <v>1062.9799800000001</v>
      </c>
      <c r="E20" s="14">
        <v>40084</v>
      </c>
      <c r="F20" s="7">
        <v>6.6543307476751901</v>
      </c>
      <c r="G20" s="11">
        <f t="shared" si="0"/>
        <v>6.6543307476751898E-2</v>
      </c>
    </row>
    <row r="21" spans="2:7" x14ac:dyDescent="0.4">
      <c r="B21" s="13">
        <v>40085</v>
      </c>
      <c r="C21" s="12">
        <v>1060.6099850000001</v>
      </c>
      <c r="E21" s="14">
        <v>40085</v>
      </c>
      <c r="F21" s="7">
        <v>6.5228547326799502</v>
      </c>
      <c r="G21" s="11">
        <f t="shared" si="0"/>
        <v>6.5228547326799502E-2</v>
      </c>
    </row>
    <row r="22" spans="2:7" x14ac:dyDescent="0.4">
      <c r="B22" s="13">
        <v>40086</v>
      </c>
      <c r="C22" s="12">
        <v>1057.079956</v>
      </c>
      <c r="E22" s="14">
        <v>40086</v>
      </c>
      <c r="F22" s="7">
        <v>6.9438866361921301</v>
      </c>
      <c r="G22" s="11">
        <f t="shared" si="0"/>
        <v>6.94388663619213E-2</v>
      </c>
    </row>
    <row r="23" spans="2:7" x14ac:dyDescent="0.4">
      <c r="B23" s="13">
        <v>40087</v>
      </c>
      <c r="C23" s="12">
        <v>1029.849976</v>
      </c>
      <c r="E23" s="14">
        <v>40087</v>
      </c>
      <c r="F23" s="7">
        <v>4.0241306064009796</v>
      </c>
      <c r="G23" s="11">
        <f t="shared" si="0"/>
        <v>4.0241306064009795E-2</v>
      </c>
    </row>
    <row r="24" spans="2:7" x14ac:dyDescent="0.4">
      <c r="B24" s="13">
        <v>40088</v>
      </c>
      <c r="C24" s="12">
        <v>1025.209961</v>
      </c>
      <c r="E24" s="14">
        <v>40088</v>
      </c>
      <c r="F24" s="7">
        <v>3.3671135998755002</v>
      </c>
      <c r="G24" s="11">
        <f t="shared" si="0"/>
        <v>3.3671135998755E-2</v>
      </c>
    </row>
    <row r="25" spans="2:7" x14ac:dyDescent="0.4">
      <c r="B25" s="13">
        <v>40091</v>
      </c>
      <c r="C25" s="12">
        <v>1040.459961</v>
      </c>
      <c r="E25" s="14">
        <v>40091</v>
      </c>
      <c r="F25" s="7">
        <v>5.5439045122426496</v>
      </c>
      <c r="G25" s="11">
        <f t="shared" si="0"/>
        <v>5.5439045122426499E-2</v>
      </c>
    </row>
    <row r="26" spans="2:7" x14ac:dyDescent="0.4">
      <c r="B26" s="13">
        <v>40092</v>
      </c>
      <c r="C26" s="12">
        <v>1054.719971</v>
      </c>
      <c r="E26" s="14">
        <v>40092</v>
      </c>
      <c r="F26" s="7">
        <v>7.3091212559838699</v>
      </c>
      <c r="G26" s="11">
        <f t="shared" si="0"/>
        <v>7.3091212559838692E-2</v>
      </c>
    </row>
    <row r="27" spans="2:7" x14ac:dyDescent="0.4">
      <c r="B27" s="13">
        <v>40093</v>
      </c>
      <c r="C27" s="12">
        <v>1057.579956</v>
      </c>
      <c r="E27" s="14">
        <v>40093</v>
      </c>
      <c r="F27" s="7">
        <v>7.4586173005894798</v>
      </c>
      <c r="G27" s="11">
        <f t="shared" si="0"/>
        <v>7.4586173005894804E-2</v>
      </c>
    </row>
    <row r="28" spans="2:7" x14ac:dyDescent="0.4">
      <c r="B28" s="13">
        <v>40094</v>
      </c>
      <c r="C28" s="12">
        <v>1065.4799800000001</v>
      </c>
      <c r="E28" s="14">
        <v>40094</v>
      </c>
      <c r="F28" s="7">
        <v>9.5565142338132603</v>
      </c>
      <c r="G28" s="11">
        <f t="shared" si="0"/>
        <v>9.5565142338132597E-2</v>
      </c>
    </row>
    <row r="29" spans="2:7" x14ac:dyDescent="0.4">
      <c r="B29" s="13">
        <v>40095</v>
      </c>
      <c r="C29" s="12">
        <v>1071.48999</v>
      </c>
      <c r="E29" s="14">
        <v>40095</v>
      </c>
      <c r="F29" s="7">
        <v>10.513431014547299</v>
      </c>
      <c r="G29" s="11">
        <f t="shared" si="0"/>
        <v>0.10513431014547299</v>
      </c>
    </row>
    <row r="30" spans="2:7" x14ac:dyDescent="0.4">
      <c r="B30" s="13">
        <v>40098</v>
      </c>
      <c r="C30" s="12">
        <v>1076.1899410000001</v>
      </c>
      <c r="E30" s="14">
        <v>40098</v>
      </c>
      <c r="F30" s="7">
        <v>11.0738167247889</v>
      </c>
      <c r="G30" s="11">
        <f t="shared" si="0"/>
        <v>0.110738167247889</v>
      </c>
    </row>
    <row r="31" spans="2:7" x14ac:dyDescent="0.4">
      <c r="B31" s="13">
        <v>40099</v>
      </c>
      <c r="C31" s="12">
        <v>1073.1899410000001</v>
      </c>
      <c r="E31" s="14">
        <v>40099</v>
      </c>
      <c r="F31" s="7">
        <v>10.9935506529614</v>
      </c>
      <c r="G31" s="11">
        <f t="shared" si="0"/>
        <v>0.10993550652961399</v>
      </c>
    </row>
    <row r="32" spans="2:7" x14ac:dyDescent="0.4">
      <c r="B32" s="13">
        <v>40100</v>
      </c>
      <c r="C32" s="12">
        <v>1092.0200199999999</v>
      </c>
      <c r="E32" s="14">
        <v>40100</v>
      </c>
      <c r="F32" s="7">
        <v>13.374747397122499</v>
      </c>
      <c r="G32" s="11">
        <f t="shared" si="0"/>
        <v>0.13374747397122499</v>
      </c>
    </row>
    <row r="33" spans="2:7" x14ac:dyDescent="0.4">
      <c r="B33" s="13">
        <v>40101</v>
      </c>
      <c r="C33" s="12">
        <v>1096.5600589999999</v>
      </c>
      <c r="E33" s="14">
        <v>40101</v>
      </c>
      <c r="F33" s="7">
        <v>14.3180722564631</v>
      </c>
      <c r="G33" s="11">
        <f t="shared" si="0"/>
        <v>0.14318072256463099</v>
      </c>
    </row>
    <row r="34" spans="2:7" x14ac:dyDescent="0.4">
      <c r="B34" s="13">
        <v>40102</v>
      </c>
      <c r="C34" s="12">
        <v>1087.6800539999999</v>
      </c>
      <c r="E34" s="14">
        <v>40102</v>
      </c>
      <c r="F34" s="7">
        <v>13.7126009086202</v>
      </c>
      <c r="G34" s="11">
        <f t="shared" si="0"/>
        <v>0.13712600908620198</v>
      </c>
    </row>
    <row r="35" spans="2:7" x14ac:dyDescent="0.4">
      <c r="B35" s="13">
        <v>40105</v>
      </c>
      <c r="C35" s="12">
        <v>1097.910034</v>
      </c>
      <c r="E35" s="14">
        <v>40105</v>
      </c>
      <c r="F35" s="7">
        <v>15.301660287033201</v>
      </c>
      <c r="G35" s="11">
        <f t="shared" si="0"/>
        <v>0.153016602870332</v>
      </c>
    </row>
    <row r="36" spans="2:7" x14ac:dyDescent="0.4">
      <c r="B36" s="13">
        <v>40106</v>
      </c>
      <c r="C36" s="12">
        <v>1091.0600589999999</v>
      </c>
      <c r="E36" s="14">
        <v>40106</v>
      </c>
      <c r="F36" s="7">
        <v>14.831577882106499</v>
      </c>
      <c r="G36" s="11">
        <f t="shared" si="0"/>
        <v>0.148315778821065</v>
      </c>
    </row>
    <row r="37" spans="2:7" x14ac:dyDescent="0.4">
      <c r="B37" s="13">
        <v>40107</v>
      </c>
      <c r="C37" s="12">
        <v>1081.400024</v>
      </c>
      <c r="E37" s="14">
        <v>40107</v>
      </c>
      <c r="F37" s="7">
        <v>13.826768967746199</v>
      </c>
      <c r="G37" s="11">
        <f t="shared" si="0"/>
        <v>0.138267689677462</v>
      </c>
    </row>
    <row r="38" spans="2:7" x14ac:dyDescent="0.4">
      <c r="B38" s="13">
        <v>40108</v>
      </c>
      <c r="C38" s="12">
        <v>1092.910034</v>
      </c>
      <c r="E38" s="14">
        <v>40108</v>
      </c>
      <c r="F38" s="7">
        <v>14.5314065997512</v>
      </c>
      <c r="G38" s="11">
        <f t="shared" si="0"/>
        <v>0.14531406599751201</v>
      </c>
    </row>
    <row r="39" spans="2:7" x14ac:dyDescent="0.4">
      <c r="B39" s="13">
        <v>40109</v>
      </c>
      <c r="C39" s="12">
        <v>1079.599976</v>
      </c>
      <c r="E39" s="14">
        <v>40109</v>
      </c>
      <c r="F39" s="7">
        <v>12.1089861049369</v>
      </c>
      <c r="G39" s="11">
        <f t="shared" si="0"/>
        <v>0.121089861049369</v>
      </c>
    </row>
    <row r="40" spans="2:7" x14ac:dyDescent="0.4">
      <c r="B40" s="13">
        <v>40112</v>
      </c>
      <c r="C40" s="12">
        <v>1066.9499510000001</v>
      </c>
      <c r="E40" s="14">
        <v>40112</v>
      </c>
      <c r="F40" s="7">
        <v>10.8421951054505</v>
      </c>
      <c r="G40" s="11">
        <f t="shared" si="0"/>
        <v>0.108421951054505</v>
      </c>
    </row>
    <row r="41" spans="2:7" x14ac:dyDescent="0.4">
      <c r="B41" s="13">
        <v>40113</v>
      </c>
      <c r="C41" s="12">
        <v>1063.410034</v>
      </c>
      <c r="E41" s="14">
        <v>40113</v>
      </c>
      <c r="F41" s="7">
        <v>9.9532026275576602</v>
      </c>
      <c r="G41" s="11">
        <f t="shared" si="0"/>
        <v>9.9532026275576599E-2</v>
      </c>
    </row>
    <row r="42" spans="2:7" x14ac:dyDescent="0.4">
      <c r="B42" s="13">
        <v>40114</v>
      </c>
      <c r="C42" s="12">
        <v>1042.630005</v>
      </c>
      <c r="E42" s="14">
        <v>40114</v>
      </c>
      <c r="F42" s="7">
        <v>6.8213992471917004</v>
      </c>
      <c r="G42" s="11">
        <f t="shared" si="0"/>
        <v>6.8213992471917007E-2</v>
      </c>
    </row>
    <row r="43" spans="2:7" x14ac:dyDescent="0.4">
      <c r="B43" s="13">
        <v>40115</v>
      </c>
      <c r="C43" s="12">
        <v>1066.1099850000001</v>
      </c>
      <c r="E43" s="14">
        <v>40115</v>
      </c>
      <c r="F43" s="7">
        <v>9.3099774414287104</v>
      </c>
      <c r="G43" s="11">
        <f t="shared" si="0"/>
        <v>9.3099774414287101E-2</v>
      </c>
    </row>
    <row r="44" spans="2:7" x14ac:dyDescent="0.4">
      <c r="B44" s="13">
        <v>40116</v>
      </c>
      <c r="C44" s="12">
        <v>1036.1899410000001</v>
      </c>
      <c r="E44" s="14">
        <v>40116</v>
      </c>
      <c r="F44" s="7">
        <v>5.8861489446877098</v>
      </c>
      <c r="G44" s="11">
        <f t="shared" si="0"/>
        <v>5.8861489446877101E-2</v>
      </c>
    </row>
    <row r="45" spans="2:7" x14ac:dyDescent="0.4">
      <c r="B45" s="13">
        <v>40119</v>
      </c>
      <c r="C45" s="12">
        <v>1042.880005</v>
      </c>
      <c r="E45" s="14">
        <v>40119</v>
      </c>
      <c r="F45" s="7">
        <v>6.7191357484252796</v>
      </c>
      <c r="G45" s="11">
        <f t="shared" si="0"/>
        <v>6.7191357484252798E-2</v>
      </c>
    </row>
    <row r="46" spans="2:7" x14ac:dyDescent="0.4">
      <c r="B46" s="13">
        <v>40120</v>
      </c>
      <c r="C46" s="12">
        <v>1045.410034</v>
      </c>
      <c r="E46" s="14">
        <v>40120</v>
      </c>
      <c r="F46" s="7">
        <v>8.1631459602835594</v>
      </c>
      <c r="G46" s="11">
        <f t="shared" si="0"/>
        <v>8.163145960283559E-2</v>
      </c>
    </row>
    <row r="47" spans="2:7" x14ac:dyDescent="0.4">
      <c r="B47" s="13">
        <v>40121</v>
      </c>
      <c r="C47" s="12">
        <v>1046.5</v>
      </c>
      <c r="E47" s="14">
        <v>40121</v>
      </c>
      <c r="F47" s="7">
        <v>8.6138453970868003</v>
      </c>
      <c r="G47" s="11">
        <f t="shared" si="0"/>
        <v>8.6138453970868001E-2</v>
      </c>
    </row>
    <row r="48" spans="2:7" x14ac:dyDescent="0.4">
      <c r="B48" s="13">
        <v>40122</v>
      </c>
      <c r="C48" s="12">
        <v>1066.630005</v>
      </c>
      <c r="E48" s="14">
        <v>40122</v>
      </c>
      <c r="F48" s="7">
        <v>9.99109934046961</v>
      </c>
      <c r="G48" s="11">
        <f t="shared" si="0"/>
        <v>9.99109934046961E-2</v>
      </c>
    </row>
    <row r="49" spans="2:10" x14ac:dyDescent="0.4">
      <c r="B49" s="13">
        <v>40123</v>
      </c>
      <c r="C49" s="12">
        <v>1069.3000489999999</v>
      </c>
      <c r="E49" s="14">
        <v>40123</v>
      </c>
      <c r="F49" s="7">
        <v>10.2314623699442</v>
      </c>
      <c r="G49" s="11">
        <f t="shared" si="0"/>
        <v>0.102314623699442</v>
      </c>
    </row>
    <row r="50" spans="2:10" x14ac:dyDescent="0.4">
      <c r="B50" s="13">
        <v>40126</v>
      </c>
      <c r="C50" s="12">
        <v>1093.079956</v>
      </c>
      <c r="E50" s="14">
        <v>40126</v>
      </c>
      <c r="F50" s="7">
        <v>12.8395491555774</v>
      </c>
      <c r="G50" s="11">
        <f t="shared" si="0"/>
        <v>0.12839549155577401</v>
      </c>
    </row>
    <row r="51" spans="2:10" x14ac:dyDescent="0.4">
      <c r="B51" s="13">
        <v>40127</v>
      </c>
      <c r="C51" s="12">
        <v>1093.01001</v>
      </c>
      <c r="E51" s="14">
        <v>40127</v>
      </c>
      <c r="F51" s="7">
        <v>12.7297250288177</v>
      </c>
      <c r="G51" s="11">
        <f t="shared" si="0"/>
        <v>0.12729725028817701</v>
      </c>
    </row>
    <row r="52" spans="2:10" x14ac:dyDescent="0.4">
      <c r="B52" s="13">
        <v>40128</v>
      </c>
      <c r="C52" s="12">
        <v>1098.51001</v>
      </c>
      <c r="E52" s="14">
        <v>40128</v>
      </c>
      <c r="F52" s="7">
        <v>13.0601293252953</v>
      </c>
      <c r="G52" s="11">
        <f t="shared" si="0"/>
        <v>0.130601293252953</v>
      </c>
    </row>
    <row r="53" spans="2:10" x14ac:dyDescent="0.4">
      <c r="B53" s="13">
        <v>40129</v>
      </c>
      <c r="C53" s="12">
        <v>1087.23999</v>
      </c>
      <c r="E53" s="14">
        <v>40129</v>
      </c>
      <c r="F53" s="7">
        <v>11.3537248222716</v>
      </c>
      <c r="G53" s="11">
        <f t="shared" si="0"/>
        <v>0.11353724822271599</v>
      </c>
    </row>
    <row r="54" spans="2:10" x14ac:dyDescent="0.4">
      <c r="B54" s="13">
        <v>40130</v>
      </c>
      <c r="C54" s="12">
        <v>1093.4799800000001</v>
      </c>
      <c r="E54" s="14">
        <v>40130</v>
      </c>
      <c r="F54" s="7">
        <v>11.7290422972928</v>
      </c>
      <c r="G54" s="11">
        <f t="shared" si="0"/>
        <v>0.11729042297292799</v>
      </c>
    </row>
    <row r="55" spans="2:10" x14ac:dyDescent="0.4">
      <c r="B55" s="13">
        <v>40133</v>
      </c>
      <c r="C55" s="12">
        <v>1109.3000489999999</v>
      </c>
      <c r="E55" s="14">
        <v>40133</v>
      </c>
      <c r="F55" s="7">
        <v>13.8318730323185</v>
      </c>
      <c r="G55" s="11">
        <f t="shared" si="0"/>
        <v>0.13831873032318501</v>
      </c>
    </row>
    <row r="56" spans="2:10" x14ac:dyDescent="0.4">
      <c r="B56" s="13">
        <v>40134</v>
      </c>
      <c r="C56" s="12">
        <v>1110.3199460000001</v>
      </c>
      <c r="E56" s="14">
        <v>40134</v>
      </c>
      <c r="F56" s="7">
        <v>13.850409059659301</v>
      </c>
      <c r="G56" s="11">
        <f t="shared" si="0"/>
        <v>0.13850409059659299</v>
      </c>
    </row>
    <row r="57" spans="2:10" x14ac:dyDescent="0.4">
      <c r="B57" s="13">
        <v>40135</v>
      </c>
      <c r="C57" s="12">
        <v>1109.8000489999999</v>
      </c>
      <c r="E57" s="14">
        <v>40135</v>
      </c>
      <c r="F57" s="7">
        <v>13.078028786041401</v>
      </c>
      <c r="G57" s="11">
        <f t="shared" si="0"/>
        <v>0.13078028786041401</v>
      </c>
    </row>
    <row r="58" spans="2:10" x14ac:dyDescent="0.4">
      <c r="B58" s="13">
        <v>40136</v>
      </c>
      <c r="C58" s="12">
        <v>1094.900024</v>
      </c>
      <c r="E58" s="14">
        <v>40136</v>
      </c>
      <c r="F58" s="7">
        <v>11.102868706152201</v>
      </c>
      <c r="G58" s="11">
        <f t="shared" si="0"/>
        <v>0.11102868706152201</v>
      </c>
    </row>
    <row r="59" spans="2:10" x14ac:dyDescent="0.4">
      <c r="B59" s="13">
        <v>40137</v>
      </c>
      <c r="C59" s="12">
        <v>1091.380005</v>
      </c>
      <c r="E59" s="14">
        <v>40137</v>
      </c>
      <c r="F59" s="7">
        <v>10.778757353371599</v>
      </c>
      <c r="G59" s="11">
        <f t="shared" si="0"/>
        <v>0.10778757353371599</v>
      </c>
    </row>
    <row r="60" spans="2:10" x14ac:dyDescent="0.4">
      <c r="B60" s="13">
        <v>40140</v>
      </c>
      <c r="C60" s="12">
        <v>1106.23999</v>
      </c>
      <c r="E60" s="14">
        <v>40140</v>
      </c>
      <c r="F60" s="7">
        <v>11.923144954289899</v>
      </c>
      <c r="G60" s="11">
        <f t="shared" si="0"/>
        <v>0.11923144954289899</v>
      </c>
    </row>
    <row r="61" spans="2:10" x14ac:dyDescent="0.4">
      <c r="B61" s="13">
        <v>40141</v>
      </c>
      <c r="C61" s="12">
        <v>1105.650024</v>
      </c>
      <c r="E61" s="14">
        <v>40141</v>
      </c>
      <c r="F61" s="7">
        <v>11.825944696912901</v>
      </c>
      <c r="G61" s="11">
        <f t="shared" si="0"/>
        <v>0.118259446969129</v>
      </c>
    </row>
    <row r="62" spans="2:10" x14ac:dyDescent="0.4">
      <c r="B62" s="13">
        <v>40142</v>
      </c>
      <c r="C62" s="12">
        <v>1110.630005</v>
      </c>
      <c r="E62" s="14">
        <v>40142</v>
      </c>
      <c r="F62" s="7">
        <v>12.8457257250165</v>
      </c>
      <c r="G62" s="11">
        <f t="shared" si="0"/>
        <v>0.12845725725016499</v>
      </c>
      <c r="I62" s="14">
        <v>40143</v>
      </c>
      <c r="J62" s="7">
        <v>12.8457257250165</v>
      </c>
    </row>
    <row r="63" spans="2:10" x14ac:dyDescent="0.4">
      <c r="B63" s="13">
        <v>40144</v>
      </c>
      <c r="C63" s="12">
        <v>1091.48999</v>
      </c>
      <c r="E63" s="14">
        <v>40144</v>
      </c>
      <c r="F63" s="7">
        <v>10.787640849758199</v>
      </c>
      <c r="G63" s="11">
        <f t="shared" si="0"/>
        <v>0.107876408497582</v>
      </c>
    </row>
    <row r="64" spans="2:10" x14ac:dyDescent="0.4">
      <c r="B64" s="13">
        <v>40147</v>
      </c>
      <c r="C64" s="12">
        <v>1095.630005</v>
      </c>
      <c r="E64" s="14">
        <v>40147</v>
      </c>
      <c r="F64" s="7">
        <v>10.878985047495799</v>
      </c>
      <c r="G64" s="11">
        <f t="shared" si="0"/>
        <v>0.108789850474958</v>
      </c>
    </row>
    <row r="65" spans="2:7" x14ac:dyDescent="0.4">
      <c r="B65" s="13">
        <v>40148</v>
      </c>
      <c r="C65" s="12">
        <v>1108.8599850000001</v>
      </c>
      <c r="E65" s="14">
        <v>40148</v>
      </c>
      <c r="F65" s="7">
        <v>12.5187733459068</v>
      </c>
      <c r="G65" s="11">
        <f t="shared" si="0"/>
        <v>0.125187733459068</v>
      </c>
    </row>
    <row r="66" spans="2:7" x14ac:dyDescent="0.4">
      <c r="B66" s="13">
        <v>40149</v>
      </c>
      <c r="C66" s="12">
        <v>1109.23999</v>
      </c>
      <c r="E66" s="14">
        <v>40149</v>
      </c>
      <c r="F66" s="7">
        <v>12.084301453226001</v>
      </c>
      <c r="G66" s="11">
        <f t="shared" si="0"/>
        <v>0.12084301453226001</v>
      </c>
    </row>
    <row r="67" spans="2:7" x14ac:dyDescent="0.4">
      <c r="B67" s="13">
        <v>40150</v>
      </c>
      <c r="C67" s="12">
        <v>1099.920044</v>
      </c>
      <c r="E67" s="14">
        <v>40150</v>
      </c>
      <c r="F67" s="7">
        <v>10.7971697458972</v>
      </c>
      <c r="G67" s="11">
        <f t="shared" si="0"/>
        <v>0.107971697458972</v>
      </c>
    </row>
    <row r="68" spans="2:7" x14ac:dyDescent="0.4">
      <c r="B68" s="13">
        <v>40151</v>
      </c>
      <c r="C68" s="12">
        <v>1105.9799800000001</v>
      </c>
      <c r="E68" s="14">
        <v>40151</v>
      </c>
      <c r="F68" s="7">
        <v>11.204053659747601</v>
      </c>
      <c r="G68" s="11">
        <f t="shared" ref="G68:G131" si="1">F68/100</f>
        <v>0.11204053659747601</v>
      </c>
    </row>
    <row r="69" spans="2:7" x14ac:dyDescent="0.4">
      <c r="B69" s="13">
        <v>40154</v>
      </c>
      <c r="C69" s="12">
        <v>1103.25</v>
      </c>
      <c r="E69" s="14">
        <v>40154</v>
      </c>
      <c r="F69" s="7">
        <v>11.6056866569521</v>
      </c>
      <c r="G69" s="11">
        <f t="shared" si="1"/>
        <v>0.11605686656952101</v>
      </c>
    </row>
    <row r="70" spans="2:7" x14ac:dyDescent="0.4">
      <c r="B70" s="13">
        <v>40155</v>
      </c>
      <c r="C70" s="12">
        <v>1091.9399410000001</v>
      </c>
      <c r="E70" s="14">
        <v>40155</v>
      </c>
      <c r="F70" s="7">
        <v>10.4700595784887</v>
      </c>
      <c r="G70" s="11">
        <f t="shared" si="1"/>
        <v>0.104700595784887</v>
      </c>
    </row>
    <row r="71" spans="2:7" x14ac:dyDescent="0.4">
      <c r="B71" s="13">
        <v>40156</v>
      </c>
      <c r="C71" s="12">
        <v>1095.9499510000001</v>
      </c>
      <c r="E71" s="14">
        <v>40156</v>
      </c>
      <c r="F71" s="7">
        <v>10.595650713776299</v>
      </c>
      <c r="G71" s="11">
        <f t="shared" si="1"/>
        <v>0.105956507137763</v>
      </c>
    </row>
    <row r="72" spans="2:7" x14ac:dyDescent="0.4">
      <c r="B72" s="13">
        <v>40157</v>
      </c>
      <c r="C72" s="12">
        <v>1102.349976</v>
      </c>
      <c r="E72" s="14">
        <v>40157</v>
      </c>
      <c r="F72" s="7">
        <v>11.596438281139401</v>
      </c>
      <c r="G72" s="11">
        <f t="shared" si="1"/>
        <v>0.11596438281139401</v>
      </c>
    </row>
    <row r="73" spans="2:7" x14ac:dyDescent="0.4">
      <c r="B73" s="13">
        <v>40158</v>
      </c>
      <c r="C73" s="12">
        <v>1106.410034</v>
      </c>
      <c r="E73" s="14">
        <v>40158</v>
      </c>
      <c r="F73" s="7">
        <v>11.941016706112199</v>
      </c>
      <c r="G73" s="11">
        <f t="shared" si="1"/>
        <v>0.11941016706112199</v>
      </c>
    </row>
    <row r="74" spans="2:7" x14ac:dyDescent="0.4">
      <c r="B74" s="13">
        <v>40161</v>
      </c>
      <c r="C74" s="12">
        <v>1114.1099850000001</v>
      </c>
      <c r="E74" s="14">
        <v>40161</v>
      </c>
      <c r="F74" s="7">
        <v>13.035943724710901</v>
      </c>
      <c r="G74" s="11">
        <f t="shared" si="1"/>
        <v>0.13035943724710899</v>
      </c>
    </row>
    <row r="75" spans="2:7" x14ac:dyDescent="0.4">
      <c r="B75" s="13">
        <v>40162</v>
      </c>
      <c r="C75" s="12">
        <v>1107.9300539999999</v>
      </c>
      <c r="E75" s="14">
        <v>40162</v>
      </c>
      <c r="F75" s="7">
        <v>12.833012759201701</v>
      </c>
      <c r="G75" s="11">
        <f t="shared" si="1"/>
        <v>0.12833012759201701</v>
      </c>
    </row>
    <row r="76" spans="2:7" x14ac:dyDescent="0.4">
      <c r="B76" s="13">
        <v>40163</v>
      </c>
      <c r="C76" s="12">
        <v>1109.1800539999999</v>
      </c>
      <c r="E76" s="14">
        <v>40163</v>
      </c>
      <c r="F76" s="7">
        <v>12.663942488535501</v>
      </c>
      <c r="G76" s="11">
        <f t="shared" si="1"/>
        <v>0.12663942488535501</v>
      </c>
    </row>
    <row r="77" spans="2:7" x14ac:dyDescent="0.4">
      <c r="B77" s="13">
        <v>40164</v>
      </c>
      <c r="C77" s="12">
        <v>1096.079956</v>
      </c>
      <c r="E77" s="14">
        <v>40164</v>
      </c>
      <c r="F77" s="7">
        <v>11.2865118275376</v>
      </c>
      <c r="G77" s="11">
        <f t="shared" si="1"/>
        <v>0.112865118275376</v>
      </c>
    </row>
    <row r="78" spans="2:7" x14ac:dyDescent="0.4">
      <c r="B78" s="13">
        <v>40165</v>
      </c>
      <c r="C78" s="12">
        <v>1102.469971</v>
      </c>
      <c r="E78" s="14">
        <v>40165</v>
      </c>
      <c r="F78" s="7">
        <v>11.5964155337183</v>
      </c>
      <c r="G78" s="11">
        <f t="shared" si="1"/>
        <v>0.115964155337183</v>
      </c>
    </row>
    <row r="79" spans="2:7" x14ac:dyDescent="0.4">
      <c r="B79" s="13">
        <v>40168</v>
      </c>
      <c r="C79" s="12">
        <v>1114.0500489999999</v>
      </c>
      <c r="E79" s="14">
        <v>40168</v>
      </c>
      <c r="F79" s="7">
        <v>12.735509933515999</v>
      </c>
      <c r="G79" s="11">
        <f t="shared" si="1"/>
        <v>0.12735509933515998</v>
      </c>
    </row>
    <row r="80" spans="2:7" x14ac:dyDescent="0.4">
      <c r="B80" s="13">
        <v>40169</v>
      </c>
      <c r="C80" s="12">
        <v>1118.0200199999999</v>
      </c>
      <c r="E80" s="14">
        <v>40169</v>
      </c>
      <c r="F80" s="7">
        <v>12.801144216624699</v>
      </c>
      <c r="G80" s="11">
        <f t="shared" si="1"/>
        <v>0.12801144216624699</v>
      </c>
    </row>
    <row r="81" spans="2:10" x14ac:dyDescent="0.4">
      <c r="B81" s="13">
        <v>40170</v>
      </c>
      <c r="C81" s="12">
        <v>1120.589966</v>
      </c>
      <c r="E81" s="14">
        <v>40170</v>
      </c>
      <c r="F81" s="7">
        <v>13.216913554268499</v>
      </c>
      <c r="G81" s="11">
        <f t="shared" si="1"/>
        <v>0.132169135542685</v>
      </c>
    </row>
    <row r="82" spans="2:10" x14ac:dyDescent="0.4">
      <c r="B82" s="13">
        <v>40171</v>
      </c>
      <c r="C82" s="12">
        <v>1126.4799800000001</v>
      </c>
      <c r="E82" s="14">
        <v>40171</v>
      </c>
      <c r="F82" s="7">
        <v>13.4631077729782</v>
      </c>
      <c r="G82" s="11">
        <f t="shared" si="1"/>
        <v>0.134631077729782</v>
      </c>
      <c r="I82" s="14">
        <v>40172</v>
      </c>
      <c r="J82" s="7">
        <v>13.4631077729782</v>
      </c>
    </row>
    <row r="83" spans="2:10" x14ac:dyDescent="0.4">
      <c r="B83" s="13">
        <v>40175</v>
      </c>
      <c r="C83" s="12">
        <v>1127.780029</v>
      </c>
      <c r="E83" s="14">
        <v>40175</v>
      </c>
      <c r="F83" s="7">
        <v>13.8242449565154</v>
      </c>
      <c r="G83" s="11">
        <f t="shared" si="1"/>
        <v>0.138242449565154</v>
      </c>
    </row>
    <row r="84" spans="2:10" x14ac:dyDescent="0.4">
      <c r="B84" s="13">
        <v>40176</v>
      </c>
      <c r="C84" s="12">
        <v>1126.1999510000001</v>
      </c>
      <c r="E84" s="14">
        <v>40176</v>
      </c>
      <c r="F84" s="7">
        <v>14.0407288047662</v>
      </c>
      <c r="G84" s="11">
        <f t="shared" si="1"/>
        <v>0.140407288047662</v>
      </c>
    </row>
    <row r="85" spans="2:10" x14ac:dyDescent="0.4">
      <c r="B85" s="13">
        <v>40177</v>
      </c>
      <c r="C85" s="12">
        <v>1126.420044</v>
      </c>
      <c r="E85" s="14">
        <v>40177</v>
      </c>
      <c r="F85" s="7">
        <v>13.985603435578</v>
      </c>
      <c r="G85" s="11">
        <f t="shared" si="1"/>
        <v>0.13985603435578001</v>
      </c>
    </row>
    <row r="86" spans="2:10" x14ac:dyDescent="0.4">
      <c r="B86" s="13">
        <v>40178</v>
      </c>
      <c r="C86" s="12">
        <v>1115.099976</v>
      </c>
      <c r="E86" s="14">
        <v>40178</v>
      </c>
      <c r="F86" s="7">
        <v>12.799769304823201</v>
      </c>
      <c r="G86" s="11">
        <f t="shared" si="1"/>
        <v>0.127997693048232</v>
      </c>
      <c r="I86" s="14">
        <v>40179</v>
      </c>
      <c r="J86" s="7">
        <v>12.799769304823201</v>
      </c>
    </row>
    <row r="87" spans="2:10" x14ac:dyDescent="0.4">
      <c r="B87" s="13">
        <v>40182</v>
      </c>
      <c r="C87" s="12">
        <v>1132.98999</v>
      </c>
      <c r="E87" s="14">
        <v>40182</v>
      </c>
      <c r="F87" s="7">
        <v>14.283724056789801</v>
      </c>
      <c r="G87" s="11">
        <f t="shared" si="1"/>
        <v>0.14283724056789801</v>
      </c>
    </row>
    <row r="88" spans="2:10" x14ac:dyDescent="0.4">
      <c r="B88" s="13">
        <v>40183</v>
      </c>
      <c r="C88" s="12">
        <v>1136.5200199999999</v>
      </c>
      <c r="E88" s="14">
        <v>40183</v>
      </c>
      <c r="F88" s="7">
        <v>14.7499464079678</v>
      </c>
      <c r="G88" s="11">
        <f t="shared" si="1"/>
        <v>0.14749946407967798</v>
      </c>
    </row>
    <row r="89" spans="2:10" x14ac:dyDescent="0.4">
      <c r="B89" s="13">
        <v>40184</v>
      </c>
      <c r="C89" s="12">
        <v>1137.1400149999999</v>
      </c>
      <c r="E89" s="14">
        <v>40184</v>
      </c>
      <c r="F89" s="7">
        <v>14.811244163915299</v>
      </c>
      <c r="G89" s="11">
        <f t="shared" si="1"/>
        <v>0.14811244163915299</v>
      </c>
    </row>
    <row r="90" spans="2:10" x14ac:dyDescent="0.4">
      <c r="B90" s="13">
        <v>40185</v>
      </c>
      <c r="C90" s="12">
        <v>1141.6899410000001</v>
      </c>
      <c r="E90" s="14">
        <v>40185</v>
      </c>
      <c r="F90" s="7">
        <v>15.4173872058252</v>
      </c>
      <c r="G90" s="11">
        <f t="shared" si="1"/>
        <v>0.154173872058252</v>
      </c>
    </row>
    <row r="91" spans="2:10" x14ac:dyDescent="0.4">
      <c r="B91" s="13">
        <v>40186</v>
      </c>
      <c r="C91" s="12">
        <v>1144.9799800000001</v>
      </c>
      <c r="E91" s="14">
        <v>40186</v>
      </c>
      <c r="F91" s="7">
        <v>16.095352462284001</v>
      </c>
      <c r="G91" s="11">
        <f t="shared" si="1"/>
        <v>0.16095352462284002</v>
      </c>
    </row>
    <row r="92" spans="2:10" x14ac:dyDescent="0.4">
      <c r="B92" s="13">
        <v>40189</v>
      </c>
      <c r="C92" s="12">
        <v>1146.9799800000001</v>
      </c>
      <c r="E92" s="14">
        <v>40189</v>
      </c>
      <c r="F92" s="7">
        <v>16.463813566133599</v>
      </c>
      <c r="G92" s="11">
        <f t="shared" si="1"/>
        <v>0.16463813566133598</v>
      </c>
    </row>
    <row r="93" spans="2:10" x14ac:dyDescent="0.4">
      <c r="B93" s="13">
        <v>40190</v>
      </c>
      <c r="C93" s="12">
        <v>1136.219971</v>
      </c>
      <c r="E93" s="14">
        <v>40190</v>
      </c>
      <c r="F93" s="7">
        <v>15.9169632462091</v>
      </c>
      <c r="G93" s="11">
        <f t="shared" si="1"/>
        <v>0.15916963246209101</v>
      </c>
    </row>
    <row r="94" spans="2:10" x14ac:dyDescent="0.4">
      <c r="B94" s="13">
        <v>40191</v>
      </c>
      <c r="C94" s="12">
        <v>1145.6800539999999</v>
      </c>
      <c r="E94" s="14">
        <v>40191</v>
      </c>
      <c r="F94" s="7">
        <v>16.8975112531432</v>
      </c>
      <c r="G94" s="11">
        <f t="shared" si="1"/>
        <v>0.16897511253143199</v>
      </c>
    </row>
    <row r="95" spans="2:10" x14ac:dyDescent="0.4">
      <c r="B95" s="13">
        <v>40192</v>
      </c>
      <c r="C95" s="12">
        <v>1148.459961</v>
      </c>
      <c r="E95" s="14">
        <v>40192</v>
      </c>
      <c r="F95" s="7">
        <v>17.0744666090587</v>
      </c>
      <c r="G95" s="11">
        <f t="shared" si="1"/>
        <v>0.170744666090587</v>
      </c>
    </row>
    <row r="96" spans="2:10" x14ac:dyDescent="0.4">
      <c r="B96" s="13">
        <v>40193</v>
      </c>
      <c r="C96" s="12">
        <v>1136.030029</v>
      </c>
      <c r="E96" s="14">
        <v>40193</v>
      </c>
      <c r="F96" s="7">
        <v>15.9959966408965</v>
      </c>
      <c r="G96" s="11">
        <f t="shared" si="1"/>
        <v>0.15995996640896501</v>
      </c>
      <c r="I96" s="14">
        <v>40196</v>
      </c>
      <c r="J96" s="7">
        <v>15.9959966408965</v>
      </c>
    </row>
    <row r="97" spans="2:7" x14ac:dyDescent="0.4">
      <c r="B97" s="13">
        <v>40197</v>
      </c>
      <c r="C97" s="12">
        <v>1150.2299800000001</v>
      </c>
      <c r="E97" s="14">
        <v>40197</v>
      </c>
      <c r="F97" s="7">
        <v>17.183862983024898</v>
      </c>
      <c r="G97" s="11">
        <f t="shared" si="1"/>
        <v>0.17183862983024897</v>
      </c>
    </row>
    <row r="98" spans="2:7" x14ac:dyDescent="0.4">
      <c r="B98" s="13">
        <v>40198</v>
      </c>
      <c r="C98" s="12">
        <v>1138.040039</v>
      </c>
      <c r="E98" s="14">
        <v>40198</v>
      </c>
      <c r="F98" s="7">
        <v>15.8651247972397</v>
      </c>
      <c r="G98" s="11">
        <f t="shared" si="1"/>
        <v>0.15865124797239699</v>
      </c>
    </row>
    <row r="99" spans="2:7" x14ac:dyDescent="0.4">
      <c r="B99" s="13">
        <v>40199</v>
      </c>
      <c r="C99" s="12">
        <v>1116.4799800000001</v>
      </c>
      <c r="E99" s="14">
        <v>40199</v>
      </c>
      <c r="F99" s="7">
        <v>14.3285244614236</v>
      </c>
      <c r="G99" s="11">
        <f t="shared" si="1"/>
        <v>0.143285244614236</v>
      </c>
    </row>
    <row r="100" spans="2:7" x14ac:dyDescent="0.4">
      <c r="B100" s="13">
        <v>40200</v>
      </c>
      <c r="C100" s="12">
        <v>1091.76001</v>
      </c>
      <c r="E100" s="14">
        <v>40200</v>
      </c>
      <c r="F100" s="7">
        <v>12.6170684289328</v>
      </c>
      <c r="G100" s="11">
        <f t="shared" si="1"/>
        <v>0.12617068428932801</v>
      </c>
    </row>
    <row r="101" spans="2:7" x14ac:dyDescent="0.4">
      <c r="B101" s="13">
        <v>40203</v>
      </c>
      <c r="C101" s="12">
        <v>1096.780029</v>
      </c>
      <c r="E101" s="14">
        <v>40203</v>
      </c>
      <c r="F101" s="7">
        <v>13.526980943233999</v>
      </c>
      <c r="G101" s="11">
        <f t="shared" si="1"/>
        <v>0.13526980943233999</v>
      </c>
    </row>
    <row r="102" spans="2:7" x14ac:dyDescent="0.4">
      <c r="B102" s="13">
        <v>40204</v>
      </c>
      <c r="C102" s="12">
        <v>1092.170044</v>
      </c>
      <c r="E102" s="14">
        <v>40204</v>
      </c>
      <c r="F102" s="7">
        <v>13.615286459240901</v>
      </c>
      <c r="G102" s="11">
        <f t="shared" si="1"/>
        <v>0.136152864592409</v>
      </c>
    </row>
    <row r="103" spans="2:7" x14ac:dyDescent="0.4">
      <c r="B103" s="13">
        <v>40205</v>
      </c>
      <c r="C103" s="12">
        <v>1097.5</v>
      </c>
      <c r="E103" s="14">
        <v>40205</v>
      </c>
      <c r="F103" s="7">
        <v>13.5956252140328</v>
      </c>
      <c r="G103" s="11">
        <f t="shared" si="1"/>
        <v>0.135956252140328</v>
      </c>
    </row>
    <row r="104" spans="2:7" x14ac:dyDescent="0.4">
      <c r="B104" s="13">
        <v>40206</v>
      </c>
      <c r="C104" s="12">
        <v>1084.530029</v>
      </c>
      <c r="E104" s="14">
        <v>40206</v>
      </c>
      <c r="F104" s="7">
        <v>12.1116328843859</v>
      </c>
      <c r="G104" s="11">
        <f t="shared" si="1"/>
        <v>0.12111632884385899</v>
      </c>
    </row>
    <row r="105" spans="2:7" x14ac:dyDescent="0.4">
      <c r="B105" s="13">
        <v>40207</v>
      </c>
      <c r="C105" s="12">
        <v>1073.869995</v>
      </c>
      <c r="E105" s="14">
        <v>40207</v>
      </c>
      <c r="F105" s="7">
        <v>11.009327611979201</v>
      </c>
      <c r="G105" s="11">
        <f t="shared" si="1"/>
        <v>0.110093276119792</v>
      </c>
    </row>
    <row r="106" spans="2:7" x14ac:dyDescent="0.4">
      <c r="B106" s="13">
        <v>40210</v>
      </c>
      <c r="C106" s="12">
        <v>1089.1899410000001</v>
      </c>
      <c r="E106" s="14">
        <v>40210</v>
      </c>
      <c r="F106" s="7">
        <v>12.9820709130911</v>
      </c>
      <c r="G106" s="11">
        <f t="shared" si="1"/>
        <v>0.12982070913091101</v>
      </c>
    </row>
    <row r="107" spans="2:7" x14ac:dyDescent="0.4">
      <c r="B107" s="13">
        <v>40211</v>
      </c>
      <c r="C107" s="12">
        <v>1103.3199460000001</v>
      </c>
      <c r="E107" s="14">
        <v>40211</v>
      </c>
      <c r="F107" s="7">
        <v>14.4859825402445</v>
      </c>
      <c r="G107" s="11">
        <f t="shared" si="1"/>
        <v>0.14485982540244499</v>
      </c>
    </row>
    <row r="108" spans="2:7" x14ac:dyDescent="0.4">
      <c r="B108" s="13">
        <v>40212</v>
      </c>
      <c r="C108" s="12">
        <v>1097.280029</v>
      </c>
      <c r="E108" s="14">
        <v>40212</v>
      </c>
      <c r="F108" s="7">
        <v>13.9163069442971</v>
      </c>
      <c r="G108" s="11">
        <f t="shared" si="1"/>
        <v>0.13916306944297099</v>
      </c>
    </row>
    <row r="109" spans="2:7" x14ac:dyDescent="0.4">
      <c r="B109" s="13">
        <v>40213</v>
      </c>
      <c r="C109" s="12">
        <v>1063.1099850000001</v>
      </c>
      <c r="E109" s="14">
        <v>40213</v>
      </c>
      <c r="F109" s="7">
        <v>10.6480769291474</v>
      </c>
      <c r="G109" s="11">
        <f t="shared" si="1"/>
        <v>0.106480769291474</v>
      </c>
    </row>
    <row r="110" spans="2:7" x14ac:dyDescent="0.4">
      <c r="B110" s="13">
        <v>40214</v>
      </c>
      <c r="C110" s="12">
        <v>1066.1899410000001</v>
      </c>
      <c r="E110" s="14">
        <v>40214</v>
      </c>
      <c r="F110" s="7">
        <v>10.290497919022799</v>
      </c>
      <c r="G110" s="11">
        <f t="shared" si="1"/>
        <v>0.10290497919022799</v>
      </c>
    </row>
    <row r="111" spans="2:7" x14ac:dyDescent="0.4">
      <c r="B111" s="13">
        <v>40217</v>
      </c>
      <c r="C111" s="12">
        <v>1056.73999</v>
      </c>
      <c r="E111" s="14">
        <v>40217</v>
      </c>
      <c r="F111" s="7">
        <v>9.5021171233720505</v>
      </c>
      <c r="G111" s="11">
        <f t="shared" si="1"/>
        <v>9.5021171233720503E-2</v>
      </c>
    </row>
    <row r="112" spans="2:7" x14ac:dyDescent="0.4">
      <c r="B112" s="13">
        <v>40218</v>
      </c>
      <c r="C112" s="12">
        <v>1070.5200199999999</v>
      </c>
      <c r="E112" s="14">
        <v>40218</v>
      </c>
      <c r="F112" s="7">
        <v>11.0244000677319</v>
      </c>
      <c r="G112" s="11">
        <f t="shared" si="1"/>
        <v>0.110244000677319</v>
      </c>
    </row>
    <row r="113" spans="2:10" x14ac:dyDescent="0.4">
      <c r="B113" s="13">
        <v>40219</v>
      </c>
      <c r="C113" s="12">
        <v>1068.130005</v>
      </c>
      <c r="E113" s="14">
        <v>40219</v>
      </c>
      <c r="F113" s="7">
        <v>10.6487635394297</v>
      </c>
      <c r="G113" s="11">
        <f t="shared" si="1"/>
        <v>0.10648763539429699</v>
      </c>
    </row>
    <row r="114" spans="2:10" x14ac:dyDescent="0.4">
      <c r="B114" s="13">
        <v>40220</v>
      </c>
      <c r="C114" s="12">
        <v>1078.469971</v>
      </c>
      <c r="E114" s="14">
        <v>40220</v>
      </c>
      <c r="F114" s="7">
        <v>11.890366232717</v>
      </c>
      <c r="G114" s="11">
        <f t="shared" si="1"/>
        <v>0.11890366232716999</v>
      </c>
    </row>
    <row r="115" spans="2:10" x14ac:dyDescent="0.4">
      <c r="B115" s="13">
        <v>40221</v>
      </c>
      <c r="C115" s="12">
        <v>1075.51001</v>
      </c>
      <c r="E115" s="14">
        <v>40221</v>
      </c>
      <c r="F115" s="7">
        <v>11.534668554102099</v>
      </c>
      <c r="G115" s="11">
        <f t="shared" si="1"/>
        <v>0.115346685541021</v>
      </c>
      <c r="I115" s="14">
        <v>40224</v>
      </c>
      <c r="J115" s="7">
        <v>11.534668554102099</v>
      </c>
    </row>
    <row r="116" spans="2:10" x14ac:dyDescent="0.4">
      <c r="B116" s="13">
        <v>40225</v>
      </c>
      <c r="C116" s="12">
        <v>1094.869995</v>
      </c>
      <c r="E116" s="14">
        <v>40225</v>
      </c>
      <c r="F116" s="7">
        <v>13.2473685113366</v>
      </c>
      <c r="G116" s="11">
        <f t="shared" si="1"/>
        <v>0.13247368511336599</v>
      </c>
    </row>
    <row r="117" spans="2:10" x14ac:dyDescent="0.4">
      <c r="B117" s="13">
        <v>40226</v>
      </c>
      <c r="C117" s="12">
        <v>1099.51001</v>
      </c>
      <c r="E117" s="14">
        <v>40226</v>
      </c>
      <c r="F117" s="7">
        <v>14.0871670335373</v>
      </c>
      <c r="G117" s="11">
        <f t="shared" si="1"/>
        <v>0.14087167033537301</v>
      </c>
    </row>
    <row r="118" spans="2:10" x14ac:dyDescent="0.4">
      <c r="B118" s="13">
        <v>40227</v>
      </c>
      <c r="C118" s="12">
        <v>1106.75</v>
      </c>
      <c r="E118" s="14">
        <v>40227</v>
      </c>
      <c r="F118" s="7">
        <v>14.936611136139801</v>
      </c>
      <c r="G118" s="11">
        <f t="shared" si="1"/>
        <v>0.14936611136139802</v>
      </c>
    </row>
    <row r="119" spans="2:10" x14ac:dyDescent="0.4">
      <c r="B119" s="13">
        <v>40228</v>
      </c>
      <c r="C119" s="12">
        <v>1109.170044</v>
      </c>
      <c r="E119" s="14">
        <v>40228</v>
      </c>
      <c r="F119" s="7">
        <v>15.380465446050399</v>
      </c>
      <c r="G119" s="11">
        <f t="shared" si="1"/>
        <v>0.15380465446050398</v>
      </c>
    </row>
    <row r="120" spans="2:10" x14ac:dyDescent="0.4">
      <c r="B120" s="13">
        <v>40231</v>
      </c>
      <c r="C120" s="12">
        <v>1108.01001</v>
      </c>
      <c r="E120" s="14">
        <v>40231</v>
      </c>
      <c r="F120" s="7">
        <v>15.361665536534201</v>
      </c>
      <c r="G120" s="11">
        <f t="shared" si="1"/>
        <v>0.153616655365342</v>
      </c>
    </row>
    <row r="121" spans="2:10" x14ac:dyDescent="0.4">
      <c r="B121" s="13">
        <v>40232</v>
      </c>
      <c r="C121" s="12">
        <v>1094.599976</v>
      </c>
      <c r="E121" s="14">
        <v>40232</v>
      </c>
      <c r="F121" s="7">
        <v>14.3977381371202</v>
      </c>
      <c r="G121" s="11">
        <f t="shared" si="1"/>
        <v>0.143977381371202</v>
      </c>
    </row>
    <row r="122" spans="2:10" x14ac:dyDescent="0.4">
      <c r="B122" s="13">
        <v>40233</v>
      </c>
      <c r="C122" s="12">
        <v>1105.23999</v>
      </c>
      <c r="E122" s="14">
        <v>40233</v>
      </c>
      <c r="F122" s="7">
        <v>15.2499990077609</v>
      </c>
      <c r="G122" s="11">
        <f t="shared" si="1"/>
        <v>0.152499990077609</v>
      </c>
    </row>
    <row r="123" spans="2:10" x14ac:dyDescent="0.4">
      <c r="B123" s="13">
        <v>40234</v>
      </c>
      <c r="C123" s="12">
        <v>1102.9399410000001</v>
      </c>
      <c r="E123" s="14">
        <v>40234</v>
      </c>
      <c r="F123" s="7">
        <v>15.189582620934001</v>
      </c>
      <c r="G123" s="11">
        <f t="shared" si="1"/>
        <v>0.15189582620934</v>
      </c>
    </row>
    <row r="124" spans="2:10" x14ac:dyDescent="0.4">
      <c r="B124" s="13">
        <v>40235</v>
      </c>
      <c r="C124" s="12">
        <v>1104.48999</v>
      </c>
      <c r="E124" s="14">
        <v>40235</v>
      </c>
      <c r="F124" s="7">
        <v>15.101835551196601</v>
      </c>
      <c r="G124" s="11">
        <f t="shared" si="1"/>
        <v>0.15101835551196602</v>
      </c>
    </row>
    <row r="125" spans="2:10" x14ac:dyDescent="0.4">
      <c r="B125" s="13">
        <v>40238</v>
      </c>
      <c r="C125" s="12">
        <v>1115.709961</v>
      </c>
      <c r="E125" s="14">
        <v>40238</v>
      </c>
      <c r="F125" s="7">
        <v>16.212892843368898</v>
      </c>
      <c r="G125" s="11">
        <f t="shared" si="1"/>
        <v>0.16212892843368898</v>
      </c>
    </row>
    <row r="126" spans="2:10" x14ac:dyDescent="0.4">
      <c r="B126" s="13">
        <v>40239</v>
      </c>
      <c r="C126" s="12">
        <v>1118.3100589999999</v>
      </c>
      <c r="E126" s="14">
        <v>40239</v>
      </c>
      <c r="F126" s="7">
        <v>16.503100587500199</v>
      </c>
      <c r="G126" s="11">
        <f t="shared" si="1"/>
        <v>0.165031005875002</v>
      </c>
    </row>
    <row r="127" spans="2:10" x14ac:dyDescent="0.4">
      <c r="B127" s="13">
        <v>40240</v>
      </c>
      <c r="C127" s="12">
        <v>1118.790039</v>
      </c>
      <c r="E127" s="14">
        <v>40240</v>
      </c>
      <c r="F127" s="7">
        <v>16.475973800772501</v>
      </c>
      <c r="G127" s="11">
        <f t="shared" si="1"/>
        <v>0.164759738007725</v>
      </c>
    </row>
    <row r="128" spans="2:10" x14ac:dyDescent="0.4">
      <c r="B128" s="13">
        <v>40241</v>
      </c>
      <c r="C128" s="12">
        <v>1122.969971</v>
      </c>
      <c r="E128" s="14">
        <v>40241</v>
      </c>
      <c r="F128" s="7">
        <v>16.700585751980199</v>
      </c>
      <c r="G128" s="11">
        <f t="shared" si="1"/>
        <v>0.16700585751980199</v>
      </c>
    </row>
    <row r="129" spans="2:7" x14ac:dyDescent="0.4">
      <c r="B129" s="13">
        <v>40242</v>
      </c>
      <c r="C129" s="12">
        <v>1138.6999510000001</v>
      </c>
      <c r="E129" s="14">
        <v>40242</v>
      </c>
      <c r="F129" s="7">
        <v>17.9904657296787</v>
      </c>
      <c r="G129" s="11">
        <f t="shared" si="1"/>
        <v>0.17990465729678701</v>
      </c>
    </row>
    <row r="130" spans="2:7" x14ac:dyDescent="0.4">
      <c r="B130" s="13">
        <v>40245</v>
      </c>
      <c r="C130" s="12">
        <v>1138.5</v>
      </c>
      <c r="E130" s="14">
        <v>40245</v>
      </c>
      <c r="F130" s="7">
        <v>17.906556557855399</v>
      </c>
      <c r="G130" s="11">
        <f t="shared" si="1"/>
        <v>0.17906556557855399</v>
      </c>
    </row>
    <row r="131" spans="2:7" x14ac:dyDescent="0.4">
      <c r="B131" s="13">
        <v>40246</v>
      </c>
      <c r="C131" s="12">
        <v>1140.4499510000001</v>
      </c>
      <c r="E131" s="14">
        <v>40246</v>
      </c>
      <c r="F131" s="7">
        <v>18.1560912133633</v>
      </c>
      <c r="G131" s="11">
        <f t="shared" si="1"/>
        <v>0.18156091213363301</v>
      </c>
    </row>
    <row r="132" spans="2:7" x14ac:dyDescent="0.4">
      <c r="B132" s="13">
        <v>40247</v>
      </c>
      <c r="C132" s="12">
        <v>1145.6099850000001</v>
      </c>
      <c r="E132" s="14">
        <v>40247</v>
      </c>
      <c r="F132" s="7">
        <v>18.660279190224799</v>
      </c>
      <c r="G132" s="11">
        <f t="shared" ref="G132:G195" si="2">F132/100</f>
        <v>0.18660279190224799</v>
      </c>
    </row>
    <row r="133" spans="2:7" x14ac:dyDescent="0.4">
      <c r="B133" s="13">
        <v>40248</v>
      </c>
      <c r="C133" s="12">
        <v>1150.23999</v>
      </c>
      <c r="E133" s="14">
        <v>40248</v>
      </c>
      <c r="F133" s="7">
        <v>19.0797264274021</v>
      </c>
      <c r="G133" s="11">
        <f t="shared" si="2"/>
        <v>0.19079726427402099</v>
      </c>
    </row>
    <row r="134" spans="2:7" x14ac:dyDescent="0.4">
      <c r="B134" s="13">
        <v>40249</v>
      </c>
      <c r="C134" s="12">
        <v>1149.98999</v>
      </c>
      <c r="E134" s="14">
        <v>40249</v>
      </c>
      <c r="F134" s="7">
        <v>18.915403686705499</v>
      </c>
      <c r="G134" s="11">
        <f t="shared" si="2"/>
        <v>0.18915403686705498</v>
      </c>
    </row>
    <row r="135" spans="2:7" x14ac:dyDescent="0.4">
      <c r="B135" s="13">
        <v>40252</v>
      </c>
      <c r="C135" s="12">
        <v>1150.51001</v>
      </c>
      <c r="E135" s="14">
        <v>40252</v>
      </c>
      <c r="F135" s="7">
        <v>19.451282389141301</v>
      </c>
      <c r="G135" s="11">
        <f t="shared" si="2"/>
        <v>0.194512823891413</v>
      </c>
    </row>
    <row r="136" spans="2:7" x14ac:dyDescent="0.4">
      <c r="B136" s="13">
        <v>40253</v>
      </c>
      <c r="C136" s="12">
        <v>1159.459961</v>
      </c>
      <c r="E136" s="14">
        <v>40253</v>
      </c>
      <c r="F136" s="7">
        <v>20.210046694849801</v>
      </c>
      <c r="G136" s="11">
        <f t="shared" si="2"/>
        <v>0.20210046694849801</v>
      </c>
    </row>
    <row r="137" spans="2:7" x14ac:dyDescent="0.4">
      <c r="B137" s="13">
        <v>40254</v>
      </c>
      <c r="C137" s="12">
        <v>1166.209961</v>
      </c>
      <c r="E137" s="14">
        <v>40254</v>
      </c>
      <c r="F137" s="7">
        <v>20.8714200814211</v>
      </c>
      <c r="G137" s="11">
        <f t="shared" si="2"/>
        <v>0.20871420081421099</v>
      </c>
    </row>
    <row r="138" spans="2:7" x14ac:dyDescent="0.4">
      <c r="B138" s="13">
        <v>40255</v>
      </c>
      <c r="C138" s="12">
        <v>1165.829956</v>
      </c>
      <c r="E138" s="14">
        <v>40255</v>
      </c>
      <c r="F138" s="7">
        <v>21.4857794051476</v>
      </c>
      <c r="G138" s="11">
        <f t="shared" si="2"/>
        <v>0.21485779405147601</v>
      </c>
    </row>
    <row r="139" spans="2:7" x14ac:dyDescent="0.4">
      <c r="B139" s="13">
        <v>40256</v>
      </c>
      <c r="C139" s="12">
        <v>1159.900024</v>
      </c>
      <c r="E139" s="14">
        <v>40256</v>
      </c>
      <c r="F139" s="7">
        <v>20.694624100930401</v>
      </c>
      <c r="G139" s="11">
        <f t="shared" si="2"/>
        <v>0.20694624100930401</v>
      </c>
    </row>
    <row r="140" spans="2:7" x14ac:dyDescent="0.4">
      <c r="B140" s="13">
        <v>40259</v>
      </c>
      <c r="C140" s="12">
        <v>1165.8100589999999</v>
      </c>
      <c r="E140" s="14">
        <v>40259</v>
      </c>
      <c r="F140" s="7">
        <v>21.4096384231547</v>
      </c>
      <c r="G140" s="11">
        <f t="shared" si="2"/>
        <v>0.214096384231547</v>
      </c>
    </row>
    <row r="141" spans="2:7" x14ac:dyDescent="0.4">
      <c r="B141" s="13">
        <v>40260</v>
      </c>
      <c r="C141" s="12">
        <v>1174.170044</v>
      </c>
      <c r="E141" s="14">
        <v>40260</v>
      </c>
      <c r="F141" s="7">
        <v>21.7852795076845</v>
      </c>
      <c r="G141" s="11">
        <f t="shared" si="2"/>
        <v>0.21785279507684499</v>
      </c>
    </row>
    <row r="142" spans="2:7" x14ac:dyDescent="0.4">
      <c r="B142" s="13">
        <v>40261</v>
      </c>
      <c r="C142" s="12">
        <v>1167.719971</v>
      </c>
      <c r="E142" s="14">
        <v>40261</v>
      </c>
      <c r="F142" s="7">
        <v>20.815837011879299</v>
      </c>
      <c r="G142" s="11">
        <f t="shared" si="2"/>
        <v>0.20815837011879298</v>
      </c>
    </row>
    <row r="143" spans="2:7" x14ac:dyDescent="0.4">
      <c r="B143" s="13">
        <v>40262</v>
      </c>
      <c r="C143" s="12">
        <v>1165.7299800000001</v>
      </c>
      <c r="E143" s="14">
        <v>40262</v>
      </c>
      <c r="F143" s="7">
        <v>20.601619182993399</v>
      </c>
      <c r="G143" s="11">
        <f t="shared" si="2"/>
        <v>0.206016191829934</v>
      </c>
    </row>
    <row r="144" spans="2:7" x14ac:dyDescent="0.4">
      <c r="B144" s="13">
        <v>40263</v>
      </c>
      <c r="C144" s="12">
        <v>1166.589966</v>
      </c>
      <c r="E144" s="14">
        <v>40263</v>
      </c>
      <c r="F144" s="7">
        <v>20.752898415747101</v>
      </c>
      <c r="G144" s="11">
        <f t="shared" si="2"/>
        <v>0.20752898415747101</v>
      </c>
    </row>
    <row r="145" spans="2:10" x14ac:dyDescent="0.4">
      <c r="B145" s="13">
        <v>40266</v>
      </c>
      <c r="C145" s="12">
        <v>1173.219971</v>
      </c>
      <c r="E145" s="14">
        <v>40266</v>
      </c>
      <c r="F145" s="7">
        <v>21.5564672574714</v>
      </c>
      <c r="G145" s="11">
        <f t="shared" si="2"/>
        <v>0.21556467257471401</v>
      </c>
    </row>
    <row r="146" spans="2:10" x14ac:dyDescent="0.4">
      <c r="B146" s="13">
        <v>40267</v>
      </c>
      <c r="C146" s="12">
        <v>1173.2700199999999</v>
      </c>
      <c r="E146" s="14">
        <v>40267</v>
      </c>
      <c r="F146" s="7">
        <v>21.964613680467</v>
      </c>
      <c r="G146" s="11">
        <f t="shared" si="2"/>
        <v>0.21964613680466999</v>
      </c>
    </row>
    <row r="147" spans="2:10" x14ac:dyDescent="0.4">
      <c r="B147" s="13">
        <v>40268</v>
      </c>
      <c r="C147" s="12">
        <v>1169.4300539999999</v>
      </c>
      <c r="E147" s="14">
        <v>40268</v>
      </c>
      <c r="F147" s="7">
        <v>21.362362957870701</v>
      </c>
      <c r="G147" s="11">
        <f t="shared" si="2"/>
        <v>0.21362362957870701</v>
      </c>
    </row>
    <row r="148" spans="2:10" x14ac:dyDescent="0.4">
      <c r="B148" s="13">
        <v>40269</v>
      </c>
      <c r="C148" s="12">
        <v>1178.099976</v>
      </c>
      <c r="E148" s="14">
        <v>40269</v>
      </c>
      <c r="F148" s="7">
        <v>22.051401454432799</v>
      </c>
      <c r="G148" s="11">
        <f t="shared" si="2"/>
        <v>0.22051401454432798</v>
      </c>
      <c r="I148" s="14">
        <v>40270</v>
      </c>
      <c r="J148" s="7">
        <v>22.051401454432799</v>
      </c>
    </row>
    <row r="149" spans="2:10" x14ac:dyDescent="0.4">
      <c r="B149" s="13">
        <v>40273</v>
      </c>
      <c r="C149" s="12">
        <v>1187.4399410000001</v>
      </c>
      <c r="E149" s="14">
        <v>40273</v>
      </c>
      <c r="F149" s="7">
        <v>23.005975208570199</v>
      </c>
      <c r="G149" s="11">
        <f t="shared" si="2"/>
        <v>0.23005975208570198</v>
      </c>
    </row>
    <row r="150" spans="2:10" x14ac:dyDescent="0.4">
      <c r="B150" s="13">
        <v>40274</v>
      </c>
      <c r="C150" s="12">
        <v>1189.4399410000001</v>
      </c>
      <c r="E150" s="14">
        <v>40274</v>
      </c>
      <c r="F150" s="7">
        <v>22.701009536567799</v>
      </c>
      <c r="G150" s="11">
        <f t="shared" si="2"/>
        <v>0.22701009536567798</v>
      </c>
    </row>
    <row r="151" spans="2:10" x14ac:dyDescent="0.4">
      <c r="B151" s="13">
        <v>40275</v>
      </c>
      <c r="C151" s="12">
        <v>1182.4499510000001</v>
      </c>
      <c r="E151" s="14">
        <v>40275</v>
      </c>
      <c r="F151" s="7">
        <v>22.147253472504499</v>
      </c>
      <c r="G151" s="11">
        <f t="shared" si="2"/>
        <v>0.22147253472504499</v>
      </c>
    </row>
    <row r="152" spans="2:10" x14ac:dyDescent="0.4">
      <c r="B152" s="13">
        <v>40276</v>
      </c>
      <c r="C152" s="12">
        <v>1186.4399410000001</v>
      </c>
      <c r="E152" s="14">
        <v>40276</v>
      </c>
      <c r="F152" s="7">
        <v>22.603216212868499</v>
      </c>
      <c r="G152" s="11">
        <f t="shared" si="2"/>
        <v>0.22603216212868499</v>
      </c>
    </row>
    <row r="153" spans="2:10" x14ac:dyDescent="0.4">
      <c r="B153" s="13">
        <v>40277</v>
      </c>
      <c r="C153" s="12">
        <v>1194.369995</v>
      </c>
      <c r="E153" s="14">
        <v>40277</v>
      </c>
      <c r="F153" s="7">
        <v>23.558357839979799</v>
      </c>
      <c r="G153" s="11">
        <f t="shared" si="2"/>
        <v>0.23558357839979799</v>
      </c>
    </row>
    <row r="154" spans="2:10" x14ac:dyDescent="0.4">
      <c r="B154" s="13">
        <v>40280</v>
      </c>
      <c r="C154" s="12">
        <v>1196.4799800000001</v>
      </c>
      <c r="E154" s="14">
        <v>40280</v>
      </c>
      <c r="F154" s="7">
        <v>23.614822603055298</v>
      </c>
      <c r="G154" s="11">
        <f t="shared" si="2"/>
        <v>0.23614822603055299</v>
      </c>
    </row>
    <row r="155" spans="2:10" x14ac:dyDescent="0.4">
      <c r="B155" s="13">
        <v>40281</v>
      </c>
      <c r="C155" s="12">
        <v>1197.3000489999999</v>
      </c>
      <c r="E155" s="14">
        <v>40281</v>
      </c>
      <c r="F155" s="7">
        <v>23.693672127775599</v>
      </c>
      <c r="G155" s="11">
        <f t="shared" si="2"/>
        <v>0.236936721277756</v>
      </c>
    </row>
    <row r="156" spans="2:10" x14ac:dyDescent="0.4">
      <c r="B156" s="13">
        <v>40282</v>
      </c>
      <c r="C156" s="12">
        <v>1210.650024</v>
      </c>
      <c r="E156" s="14">
        <v>40282</v>
      </c>
      <c r="F156" s="7">
        <v>24.167872569761698</v>
      </c>
      <c r="G156" s="11">
        <f t="shared" si="2"/>
        <v>0.24167872569761698</v>
      </c>
    </row>
    <row r="157" spans="2:10" x14ac:dyDescent="0.4">
      <c r="B157" s="13">
        <v>40283</v>
      </c>
      <c r="C157" s="12">
        <v>1211.670044</v>
      </c>
      <c r="E157" s="14">
        <v>40283</v>
      </c>
      <c r="F157" s="7">
        <v>24.3013649375456</v>
      </c>
      <c r="G157" s="11">
        <f t="shared" si="2"/>
        <v>0.243013649375456</v>
      </c>
    </row>
    <row r="158" spans="2:10" x14ac:dyDescent="0.4">
      <c r="B158" s="13">
        <v>40284</v>
      </c>
      <c r="C158" s="12">
        <v>1192.130005</v>
      </c>
      <c r="E158" s="14">
        <v>40284</v>
      </c>
      <c r="F158" s="7">
        <v>22.982523512025999</v>
      </c>
      <c r="G158" s="11">
        <f t="shared" si="2"/>
        <v>0.22982523512025999</v>
      </c>
    </row>
    <row r="159" spans="2:10" x14ac:dyDescent="0.4">
      <c r="B159" s="13">
        <v>40287</v>
      </c>
      <c r="C159" s="12">
        <v>1197.5200199999999</v>
      </c>
      <c r="E159" s="14">
        <v>40287</v>
      </c>
      <c r="F159" s="7">
        <v>23.489813885663398</v>
      </c>
      <c r="G159" s="11">
        <f t="shared" si="2"/>
        <v>0.23489813885663399</v>
      </c>
    </row>
    <row r="160" spans="2:10" x14ac:dyDescent="0.4">
      <c r="B160" s="13">
        <v>40288</v>
      </c>
      <c r="C160" s="12">
        <v>1207.170044</v>
      </c>
      <c r="E160" s="14">
        <v>40288</v>
      </c>
      <c r="F160" s="7">
        <v>24.7331431678233</v>
      </c>
      <c r="G160" s="11">
        <f t="shared" si="2"/>
        <v>0.24733143167823302</v>
      </c>
    </row>
    <row r="161" spans="2:7" x14ac:dyDescent="0.4">
      <c r="B161" s="13">
        <v>40289</v>
      </c>
      <c r="C161" s="12">
        <v>1205.9399410000001</v>
      </c>
      <c r="E161" s="14">
        <v>40289</v>
      </c>
      <c r="F161" s="7">
        <v>25.087060258793599</v>
      </c>
      <c r="G161" s="11">
        <f t="shared" si="2"/>
        <v>0.25087060258793598</v>
      </c>
    </row>
    <row r="162" spans="2:7" x14ac:dyDescent="0.4">
      <c r="B162" s="13">
        <v>40290</v>
      </c>
      <c r="C162" s="12">
        <v>1208.670044</v>
      </c>
      <c r="E162" s="14">
        <v>40290</v>
      </c>
      <c r="F162" s="7">
        <v>26.0154174027736</v>
      </c>
      <c r="G162" s="11">
        <f t="shared" si="2"/>
        <v>0.260154174027736</v>
      </c>
    </row>
    <row r="163" spans="2:7" x14ac:dyDescent="0.4">
      <c r="B163" s="13">
        <v>40291</v>
      </c>
      <c r="C163" s="12">
        <v>1217.280029</v>
      </c>
      <c r="E163" s="14">
        <v>40291</v>
      </c>
      <c r="F163" s="7">
        <v>26.649267286661502</v>
      </c>
      <c r="G163" s="11">
        <f t="shared" si="2"/>
        <v>0.26649267286661504</v>
      </c>
    </row>
    <row r="164" spans="2:7" x14ac:dyDescent="0.4">
      <c r="B164" s="13">
        <v>40294</v>
      </c>
      <c r="C164" s="12">
        <v>1212.0500489999999</v>
      </c>
      <c r="E164" s="14">
        <v>40294</v>
      </c>
      <c r="F164" s="7">
        <v>26.322712859457699</v>
      </c>
      <c r="G164" s="11">
        <f t="shared" si="2"/>
        <v>0.26322712859457698</v>
      </c>
    </row>
    <row r="165" spans="2:7" x14ac:dyDescent="0.4">
      <c r="B165" s="13">
        <v>40295</v>
      </c>
      <c r="C165" s="12">
        <v>1183.709961</v>
      </c>
      <c r="E165" s="14">
        <v>40295</v>
      </c>
      <c r="F165" s="7">
        <v>23.780520529814002</v>
      </c>
      <c r="G165" s="11">
        <f t="shared" si="2"/>
        <v>0.23780520529814</v>
      </c>
    </row>
    <row r="166" spans="2:7" x14ac:dyDescent="0.4">
      <c r="B166" s="13">
        <v>40296</v>
      </c>
      <c r="C166" s="12">
        <v>1191.3599850000001</v>
      </c>
      <c r="E166" s="14">
        <v>40296</v>
      </c>
      <c r="F166" s="7">
        <v>23.784624249214801</v>
      </c>
      <c r="G166" s="11">
        <f t="shared" si="2"/>
        <v>0.237846242492148</v>
      </c>
    </row>
    <row r="167" spans="2:7" x14ac:dyDescent="0.4">
      <c r="B167" s="13">
        <v>40297</v>
      </c>
      <c r="C167" s="12">
        <v>1206.780029</v>
      </c>
      <c r="E167" s="14">
        <v>40297</v>
      </c>
      <c r="F167" s="7">
        <v>25.740984536785898</v>
      </c>
      <c r="G167" s="11">
        <f t="shared" si="2"/>
        <v>0.25740984536785899</v>
      </c>
    </row>
    <row r="168" spans="2:7" x14ac:dyDescent="0.4">
      <c r="B168" s="13">
        <v>40298</v>
      </c>
      <c r="C168" s="12">
        <v>1186.6899410000001</v>
      </c>
      <c r="E168" s="14">
        <v>40298</v>
      </c>
      <c r="F168" s="7">
        <v>23.646200316175101</v>
      </c>
      <c r="G168" s="11">
        <f t="shared" si="2"/>
        <v>0.23646200316175101</v>
      </c>
    </row>
    <row r="169" spans="2:7" x14ac:dyDescent="0.4">
      <c r="B169" s="13">
        <v>40301</v>
      </c>
      <c r="C169" s="12">
        <v>1202.26001</v>
      </c>
      <c r="E169" s="14">
        <v>40301</v>
      </c>
      <c r="F169" s="7">
        <v>25.277509004319199</v>
      </c>
      <c r="G169" s="11">
        <f t="shared" si="2"/>
        <v>0.25277509004319199</v>
      </c>
    </row>
    <row r="170" spans="2:7" x14ac:dyDescent="0.4">
      <c r="B170" s="13">
        <v>40302</v>
      </c>
      <c r="C170" s="12">
        <v>1173.599976</v>
      </c>
      <c r="E170" s="14">
        <v>40302</v>
      </c>
      <c r="F170" s="7">
        <v>22.4788272408829</v>
      </c>
      <c r="G170" s="11">
        <f t="shared" si="2"/>
        <v>0.22478827240882901</v>
      </c>
    </row>
    <row r="171" spans="2:7" x14ac:dyDescent="0.4">
      <c r="B171" s="13">
        <v>40303</v>
      </c>
      <c r="C171" s="12">
        <v>1165.869995</v>
      </c>
      <c r="E171" s="14">
        <v>40303</v>
      </c>
      <c r="F171" s="7">
        <v>21.950257071701401</v>
      </c>
      <c r="G171" s="11">
        <f t="shared" si="2"/>
        <v>0.21950257071701401</v>
      </c>
    </row>
    <row r="172" spans="2:7" x14ac:dyDescent="0.4">
      <c r="B172" s="13">
        <v>40304</v>
      </c>
      <c r="C172" s="12">
        <v>1128.150024</v>
      </c>
      <c r="E172" s="14">
        <v>40304</v>
      </c>
      <c r="F172" s="7">
        <v>18.615338702135698</v>
      </c>
      <c r="G172" s="11">
        <f t="shared" si="2"/>
        <v>0.18615338702135698</v>
      </c>
    </row>
    <row r="173" spans="2:7" x14ac:dyDescent="0.4">
      <c r="B173" s="13">
        <v>40305</v>
      </c>
      <c r="C173" s="12">
        <v>1110.880005</v>
      </c>
      <c r="E173" s="14">
        <v>40305</v>
      </c>
      <c r="F173" s="7">
        <v>16.1670807236213</v>
      </c>
      <c r="G173" s="11">
        <f t="shared" si="2"/>
        <v>0.16167080723621299</v>
      </c>
    </row>
    <row r="174" spans="2:7" x14ac:dyDescent="0.4">
      <c r="B174" s="13">
        <v>40308</v>
      </c>
      <c r="C174" s="12">
        <v>1159.7299800000001</v>
      </c>
      <c r="E174" s="14">
        <v>40308</v>
      </c>
      <c r="F174" s="7">
        <v>21.479518682484802</v>
      </c>
      <c r="G174" s="11">
        <f t="shared" si="2"/>
        <v>0.21479518682484802</v>
      </c>
    </row>
    <row r="175" spans="2:7" x14ac:dyDescent="0.4">
      <c r="B175" s="13">
        <v>40309</v>
      </c>
      <c r="C175" s="12">
        <v>1155.790039</v>
      </c>
      <c r="E175" s="14">
        <v>40309</v>
      </c>
      <c r="F175" s="7">
        <v>21.039086729514</v>
      </c>
      <c r="G175" s="11">
        <f t="shared" si="2"/>
        <v>0.21039086729514</v>
      </c>
    </row>
    <row r="176" spans="2:7" x14ac:dyDescent="0.4">
      <c r="B176" s="13">
        <v>40310</v>
      </c>
      <c r="C176" s="12">
        <v>1171.670044</v>
      </c>
      <c r="E176" s="14">
        <v>40310</v>
      </c>
      <c r="F176" s="7">
        <v>22.798209754791401</v>
      </c>
      <c r="G176" s="11">
        <f t="shared" si="2"/>
        <v>0.22798209754791401</v>
      </c>
    </row>
    <row r="177" spans="2:10" x14ac:dyDescent="0.4">
      <c r="B177" s="13">
        <v>40311</v>
      </c>
      <c r="C177" s="12">
        <v>1157.4399410000001</v>
      </c>
      <c r="E177" s="14">
        <v>40311</v>
      </c>
      <c r="F177" s="7">
        <v>21.172375357108301</v>
      </c>
      <c r="G177" s="11">
        <f t="shared" si="2"/>
        <v>0.211723753571083</v>
      </c>
    </row>
    <row r="178" spans="2:10" x14ac:dyDescent="0.4">
      <c r="B178" s="13">
        <v>40312</v>
      </c>
      <c r="C178" s="12">
        <v>1135.6800539999999</v>
      </c>
      <c r="E178" s="14">
        <v>40312</v>
      </c>
      <c r="F178" s="7">
        <v>19.103814943936701</v>
      </c>
      <c r="G178" s="11">
        <f t="shared" si="2"/>
        <v>0.19103814943936701</v>
      </c>
    </row>
    <row r="179" spans="2:10" x14ac:dyDescent="0.4">
      <c r="B179" s="13">
        <v>40315</v>
      </c>
      <c r="C179" s="12">
        <v>1136.9399410000001</v>
      </c>
      <c r="E179" s="14">
        <v>40315</v>
      </c>
      <c r="F179" s="7">
        <v>19.536329688256998</v>
      </c>
      <c r="G179" s="11">
        <f t="shared" si="2"/>
        <v>0.19536329688256998</v>
      </c>
    </row>
    <row r="180" spans="2:10" x14ac:dyDescent="0.4">
      <c r="B180" s="13">
        <v>40316</v>
      </c>
      <c r="C180" s="12">
        <v>1120.8000489999999</v>
      </c>
      <c r="E180" s="14">
        <v>40316</v>
      </c>
      <c r="F180" s="7">
        <v>18.292888007984502</v>
      </c>
      <c r="G180" s="11">
        <f t="shared" si="2"/>
        <v>0.18292888007984501</v>
      </c>
    </row>
    <row r="181" spans="2:10" x14ac:dyDescent="0.4">
      <c r="B181" s="13">
        <v>40317</v>
      </c>
      <c r="C181" s="12">
        <v>1115.0500489999999</v>
      </c>
      <c r="E181" s="14">
        <v>40317</v>
      </c>
      <c r="F181" s="7">
        <v>17.203086356482601</v>
      </c>
      <c r="G181" s="11">
        <f t="shared" si="2"/>
        <v>0.172030863564826</v>
      </c>
    </row>
    <row r="182" spans="2:10" x14ac:dyDescent="0.4">
      <c r="B182" s="13">
        <v>40318</v>
      </c>
      <c r="C182" s="12">
        <v>1071.589966</v>
      </c>
      <c r="E182" s="14">
        <v>40318</v>
      </c>
      <c r="F182" s="7">
        <v>13.040669824221499</v>
      </c>
      <c r="G182" s="11">
        <f t="shared" si="2"/>
        <v>0.13040669824221499</v>
      </c>
    </row>
    <row r="183" spans="2:10" x14ac:dyDescent="0.4">
      <c r="B183" s="13">
        <v>40319</v>
      </c>
      <c r="C183" s="12">
        <v>1087.6899410000001</v>
      </c>
      <c r="E183" s="14">
        <v>40319</v>
      </c>
      <c r="F183" s="7">
        <v>14.7543417540394</v>
      </c>
      <c r="G183" s="11">
        <f t="shared" si="2"/>
        <v>0.14754341754039399</v>
      </c>
    </row>
    <row r="184" spans="2:10" x14ac:dyDescent="0.4">
      <c r="B184" s="13">
        <v>40322</v>
      </c>
      <c r="C184" s="12">
        <v>1073.650024</v>
      </c>
      <c r="E184" s="14">
        <v>40322</v>
      </c>
      <c r="F184" s="7">
        <v>13.571153396770301</v>
      </c>
      <c r="G184" s="11">
        <f t="shared" si="2"/>
        <v>0.135711533967703</v>
      </c>
    </row>
    <row r="185" spans="2:10" x14ac:dyDescent="0.4">
      <c r="B185" s="13">
        <v>40323</v>
      </c>
      <c r="C185" s="12">
        <v>1074.030029</v>
      </c>
      <c r="E185" s="14">
        <v>40323</v>
      </c>
      <c r="F185" s="7">
        <v>13.7768687953232</v>
      </c>
      <c r="G185" s="11">
        <f t="shared" si="2"/>
        <v>0.13776868795323199</v>
      </c>
    </row>
    <row r="186" spans="2:10" x14ac:dyDescent="0.4">
      <c r="B186" s="13">
        <v>40324</v>
      </c>
      <c r="C186" s="12">
        <v>1067.9499510000001</v>
      </c>
      <c r="E186" s="14">
        <v>40324</v>
      </c>
      <c r="F186" s="7">
        <v>13.066604859793999</v>
      </c>
      <c r="G186" s="11">
        <f t="shared" si="2"/>
        <v>0.13066604859793998</v>
      </c>
    </row>
    <row r="187" spans="2:10" x14ac:dyDescent="0.4">
      <c r="B187" s="13">
        <v>40325</v>
      </c>
      <c r="C187" s="12">
        <v>1103.0600589999999</v>
      </c>
      <c r="E187" s="14">
        <v>40325</v>
      </c>
      <c r="F187" s="7">
        <v>15.6742999104984</v>
      </c>
      <c r="G187" s="11">
        <f t="shared" si="2"/>
        <v>0.15674299910498399</v>
      </c>
    </row>
    <row r="188" spans="2:10" x14ac:dyDescent="0.4">
      <c r="B188" s="13">
        <v>40326</v>
      </c>
      <c r="C188" s="12">
        <v>1089.410034</v>
      </c>
      <c r="E188" s="14">
        <v>40326</v>
      </c>
      <c r="F188" s="7">
        <v>14.4414376304237</v>
      </c>
      <c r="G188" s="11">
        <f t="shared" si="2"/>
        <v>0.14441437630423701</v>
      </c>
      <c r="I188" s="14">
        <v>40329</v>
      </c>
      <c r="J188" s="7">
        <v>14.4414376304237</v>
      </c>
    </row>
    <row r="189" spans="2:10" x14ac:dyDescent="0.4">
      <c r="B189" s="13">
        <v>40330</v>
      </c>
      <c r="C189" s="12">
        <v>1070.709961</v>
      </c>
      <c r="E189" s="14">
        <v>40330</v>
      </c>
      <c r="F189" s="7">
        <v>12.5861906293642</v>
      </c>
      <c r="G189" s="11">
        <f t="shared" si="2"/>
        <v>0.125861906293642</v>
      </c>
    </row>
    <row r="190" spans="2:10" x14ac:dyDescent="0.4">
      <c r="B190" s="13">
        <v>40331</v>
      </c>
      <c r="C190" s="12">
        <v>1098.380005</v>
      </c>
      <c r="E190" s="14">
        <v>40331</v>
      </c>
      <c r="F190" s="7">
        <v>15.442097657515101</v>
      </c>
      <c r="G190" s="11">
        <f t="shared" si="2"/>
        <v>0.154420976575151</v>
      </c>
    </row>
    <row r="191" spans="2:10" x14ac:dyDescent="0.4">
      <c r="B191" s="13">
        <v>40332</v>
      </c>
      <c r="C191" s="12">
        <v>1102.829956</v>
      </c>
      <c r="E191" s="14">
        <v>40332</v>
      </c>
      <c r="F191" s="7">
        <v>15.8298435577017</v>
      </c>
      <c r="G191" s="11">
        <f t="shared" si="2"/>
        <v>0.158298435577017</v>
      </c>
    </row>
    <row r="192" spans="2:10" x14ac:dyDescent="0.4">
      <c r="B192" s="13">
        <v>40333</v>
      </c>
      <c r="C192" s="12">
        <v>1064.880005</v>
      </c>
      <c r="E192" s="14">
        <v>40333</v>
      </c>
      <c r="F192" s="7">
        <v>11.729942735401901</v>
      </c>
      <c r="G192" s="11">
        <f t="shared" si="2"/>
        <v>0.11729942735401901</v>
      </c>
    </row>
    <row r="193" spans="2:7" x14ac:dyDescent="0.4">
      <c r="B193" s="13">
        <v>40336</v>
      </c>
      <c r="C193" s="12">
        <v>1050.469971</v>
      </c>
      <c r="E193" s="14">
        <v>40336</v>
      </c>
      <c r="F193" s="7">
        <v>9.7820659163358794</v>
      </c>
      <c r="G193" s="11">
        <f t="shared" si="2"/>
        <v>9.7820659163358789E-2</v>
      </c>
    </row>
    <row r="194" spans="2:7" x14ac:dyDescent="0.4">
      <c r="B194" s="13">
        <v>40337</v>
      </c>
      <c r="C194" s="12">
        <v>1062</v>
      </c>
      <c r="E194" s="14">
        <v>40337</v>
      </c>
      <c r="F194" s="7">
        <v>10.7138566208139</v>
      </c>
      <c r="G194" s="11">
        <f t="shared" si="2"/>
        <v>0.107138566208139</v>
      </c>
    </row>
    <row r="195" spans="2:7" x14ac:dyDescent="0.4">
      <c r="B195" s="13">
        <v>40338</v>
      </c>
      <c r="C195" s="12">
        <v>1055.6899410000001</v>
      </c>
      <c r="E195" s="14">
        <v>40338</v>
      </c>
      <c r="F195" s="7">
        <v>10.5049956017524</v>
      </c>
      <c r="G195" s="11">
        <f t="shared" si="2"/>
        <v>0.105049956017524</v>
      </c>
    </row>
    <row r="196" spans="2:7" x14ac:dyDescent="0.4">
      <c r="B196" s="13">
        <v>40339</v>
      </c>
      <c r="C196" s="12">
        <v>1086.839966</v>
      </c>
      <c r="E196" s="14">
        <v>40339</v>
      </c>
      <c r="F196" s="7">
        <v>13.577509793461401</v>
      </c>
      <c r="G196" s="11">
        <f t="shared" ref="G196:G259" si="3">F196/100</f>
        <v>0.13577509793461401</v>
      </c>
    </row>
    <row r="197" spans="2:7" x14ac:dyDescent="0.4">
      <c r="B197" s="13">
        <v>40340</v>
      </c>
      <c r="C197" s="12">
        <v>1091.599976</v>
      </c>
      <c r="E197" s="14">
        <v>40340</v>
      </c>
      <c r="F197" s="7">
        <v>14.137708112196</v>
      </c>
      <c r="G197" s="11">
        <f t="shared" si="3"/>
        <v>0.14137708112196001</v>
      </c>
    </row>
    <row r="198" spans="2:7" x14ac:dyDescent="0.4">
      <c r="B198" s="13">
        <v>40343</v>
      </c>
      <c r="C198" s="12">
        <v>1089.630005</v>
      </c>
      <c r="E198" s="14">
        <v>40343</v>
      </c>
      <c r="F198" s="7">
        <v>14.3343189603412</v>
      </c>
      <c r="G198" s="11">
        <f t="shared" si="3"/>
        <v>0.143343189603412</v>
      </c>
    </row>
    <row r="199" spans="2:7" x14ac:dyDescent="0.4">
      <c r="B199" s="13">
        <v>40344</v>
      </c>
      <c r="C199" s="12">
        <v>1115.2299800000001</v>
      </c>
      <c r="E199" s="14">
        <v>40344</v>
      </c>
      <c r="F199" s="7">
        <v>16.7769925274341</v>
      </c>
      <c r="G199" s="11">
        <f t="shared" si="3"/>
        <v>0.16776992527434101</v>
      </c>
    </row>
    <row r="200" spans="2:7" x14ac:dyDescent="0.4">
      <c r="B200" s="13">
        <v>40345</v>
      </c>
      <c r="C200" s="12">
        <v>1114.6099850000001</v>
      </c>
      <c r="E200" s="14">
        <v>40345</v>
      </c>
      <c r="F200" s="7">
        <v>16.608185711296599</v>
      </c>
      <c r="G200" s="11">
        <f t="shared" si="3"/>
        <v>0.166081857112966</v>
      </c>
    </row>
    <row r="201" spans="2:7" x14ac:dyDescent="0.4">
      <c r="B201" s="13">
        <v>40346</v>
      </c>
      <c r="C201" s="12">
        <v>1116.040039</v>
      </c>
      <c r="E201" s="14">
        <v>40346</v>
      </c>
      <c r="F201" s="7">
        <v>16.618995168668601</v>
      </c>
      <c r="G201" s="11">
        <f t="shared" si="3"/>
        <v>0.16618995168668602</v>
      </c>
    </row>
    <row r="202" spans="2:7" x14ac:dyDescent="0.4">
      <c r="B202" s="13">
        <v>40347</v>
      </c>
      <c r="C202" s="12">
        <v>1117.51001</v>
      </c>
      <c r="E202" s="14">
        <v>40347</v>
      </c>
      <c r="F202" s="7">
        <v>16.780187204979701</v>
      </c>
      <c r="G202" s="11">
        <f t="shared" si="3"/>
        <v>0.16780187204979702</v>
      </c>
    </row>
    <row r="203" spans="2:7" x14ac:dyDescent="0.4">
      <c r="B203" s="13">
        <v>40350</v>
      </c>
      <c r="C203" s="12">
        <v>1113.1999510000001</v>
      </c>
      <c r="E203" s="14">
        <v>40350</v>
      </c>
      <c r="F203" s="7">
        <v>16.2406191775191</v>
      </c>
      <c r="G203" s="11">
        <f t="shared" si="3"/>
        <v>0.162406191775191</v>
      </c>
    </row>
    <row r="204" spans="2:7" x14ac:dyDescent="0.4">
      <c r="B204" s="13">
        <v>40351</v>
      </c>
      <c r="C204" s="12">
        <v>1095.3100589999999</v>
      </c>
      <c r="E204" s="14">
        <v>40351</v>
      </c>
      <c r="F204" s="7">
        <v>14.0573917174261</v>
      </c>
      <c r="G204" s="11">
        <f t="shared" si="3"/>
        <v>0.14057391717426099</v>
      </c>
    </row>
    <row r="205" spans="2:7" x14ac:dyDescent="0.4">
      <c r="B205" s="13">
        <v>40352</v>
      </c>
      <c r="C205" s="12">
        <v>1092.040039</v>
      </c>
      <c r="E205" s="14">
        <v>40352</v>
      </c>
      <c r="F205" s="7">
        <v>13.7415833825041</v>
      </c>
      <c r="G205" s="11">
        <f t="shared" si="3"/>
        <v>0.13741583382504099</v>
      </c>
    </row>
    <row r="206" spans="2:7" x14ac:dyDescent="0.4">
      <c r="B206" s="13">
        <v>40353</v>
      </c>
      <c r="C206" s="12">
        <v>1073.6899410000001</v>
      </c>
      <c r="E206" s="14">
        <v>40353</v>
      </c>
      <c r="F206" s="7">
        <v>11.5265942027214</v>
      </c>
      <c r="G206" s="11">
        <f t="shared" si="3"/>
        <v>0.11526594202721401</v>
      </c>
    </row>
    <row r="207" spans="2:7" x14ac:dyDescent="0.4">
      <c r="B207" s="13">
        <v>40354</v>
      </c>
      <c r="C207" s="12">
        <v>1076.76001</v>
      </c>
      <c r="E207" s="14">
        <v>40354</v>
      </c>
      <c r="F207" s="7">
        <v>11.3966394128652</v>
      </c>
      <c r="G207" s="11">
        <f t="shared" si="3"/>
        <v>0.113966394128652</v>
      </c>
    </row>
    <row r="208" spans="2:7" x14ac:dyDescent="0.4">
      <c r="B208" s="13">
        <v>40357</v>
      </c>
      <c r="C208" s="12">
        <v>1074.5699460000001</v>
      </c>
      <c r="E208" s="14">
        <v>40357</v>
      </c>
      <c r="F208" s="7">
        <v>11.8704951061972</v>
      </c>
      <c r="G208" s="11">
        <f t="shared" si="3"/>
        <v>0.118704951061972</v>
      </c>
    </row>
    <row r="209" spans="2:10" x14ac:dyDescent="0.4">
      <c r="B209" s="13">
        <v>40358</v>
      </c>
      <c r="C209" s="12">
        <v>1041.23999</v>
      </c>
      <c r="E209" s="14">
        <v>40358</v>
      </c>
      <c r="F209" s="7">
        <v>8.6803613970729696</v>
      </c>
      <c r="G209" s="11">
        <f t="shared" si="3"/>
        <v>8.6803613970729693E-2</v>
      </c>
    </row>
    <row r="210" spans="2:10" x14ac:dyDescent="0.4">
      <c r="B210" s="13">
        <v>40359</v>
      </c>
      <c r="C210" s="12">
        <v>1030.709961</v>
      </c>
      <c r="E210" s="14">
        <v>40359</v>
      </c>
      <c r="F210" s="7">
        <v>7.9201098681778701</v>
      </c>
      <c r="G210" s="11">
        <f t="shared" si="3"/>
        <v>7.92010986817787E-2</v>
      </c>
    </row>
    <row r="211" spans="2:10" x14ac:dyDescent="0.4">
      <c r="B211" s="13">
        <v>40360</v>
      </c>
      <c r="C211" s="12">
        <v>1027.369995</v>
      </c>
      <c r="E211" s="14">
        <v>40360</v>
      </c>
      <c r="F211" s="7">
        <v>8.0556628963727395</v>
      </c>
      <c r="G211" s="11">
        <f t="shared" si="3"/>
        <v>8.0556628963727395E-2</v>
      </c>
    </row>
    <row r="212" spans="2:10" x14ac:dyDescent="0.4">
      <c r="B212" s="13">
        <v>40361</v>
      </c>
      <c r="C212" s="12">
        <v>1022.580017</v>
      </c>
      <c r="E212" s="14">
        <v>40361</v>
      </c>
      <c r="F212" s="7">
        <v>7.5652994828803504</v>
      </c>
      <c r="G212" s="11">
        <f t="shared" si="3"/>
        <v>7.5652994828803499E-2</v>
      </c>
      <c r="I212" s="14">
        <v>40364</v>
      </c>
      <c r="J212" s="7">
        <v>7.5652994828803504</v>
      </c>
    </row>
    <row r="213" spans="2:10" x14ac:dyDescent="0.4">
      <c r="B213" s="13">
        <v>40365</v>
      </c>
      <c r="C213" s="12">
        <v>1028.0600589999999</v>
      </c>
      <c r="E213" s="14">
        <v>40365</v>
      </c>
      <c r="F213" s="7">
        <v>7.4747982499692602</v>
      </c>
      <c r="G213" s="11">
        <f t="shared" si="3"/>
        <v>7.4747982499692597E-2</v>
      </c>
    </row>
    <row r="214" spans="2:10" x14ac:dyDescent="0.4">
      <c r="B214" s="13">
        <v>40366</v>
      </c>
      <c r="C214" s="12">
        <v>1060.2700199999999</v>
      </c>
      <c r="E214" s="14">
        <v>40366</v>
      </c>
      <c r="F214" s="7">
        <v>10.365732342689199</v>
      </c>
      <c r="G214" s="11">
        <f t="shared" si="3"/>
        <v>0.10365732342689199</v>
      </c>
    </row>
    <row r="215" spans="2:10" x14ac:dyDescent="0.4">
      <c r="B215" s="13">
        <v>40367</v>
      </c>
      <c r="C215" s="12">
        <v>1070.25</v>
      </c>
      <c r="E215" s="14">
        <v>40367</v>
      </c>
      <c r="F215" s="7">
        <v>11.3409934538149</v>
      </c>
      <c r="G215" s="11">
        <f t="shared" si="3"/>
        <v>0.113409934538149</v>
      </c>
    </row>
    <row r="216" spans="2:10" x14ac:dyDescent="0.4">
      <c r="B216" s="13">
        <v>40368</v>
      </c>
      <c r="C216" s="12">
        <v>1077.959961</v>
      </c>
      <c r="E216" s="14">
        <v>40368</v>
      </c>
      <c r="F216" s="7">
        <v>11.8508854329611</v>
      </c>
      <c r="G216" s="11">
        <f t="shared" si="3"/>
        <v>0.118508854329611</v>
      </c>
    </row>
    <row r="217" spans="2:10" x14ac:dyDescent="0.4">
      <c r="B217" s="13">
        <v>40371</v>
      </c>
      <c r="C217" s="12">
        <v>1078.75</v>
      </c>
      <c r="E217" s="14">
        <v>40371</v>
      </c>
      <c r="F217" s="7">
        <v>12.080819110202899</v>
      </c>
      <c r="G217" s="11">
        <f t="shared" si="3"/>
        <v>0.12080819110202899</v>
      </c>
    </row>
    <row r="218" spans="2:10" x14ac:dyDescent="0.4">
      <c r="B218" s="13">
        <v>40372</v>
      </c>
      <c r="C218" s="12">
        <v>1095.339966</v>
      </c>
      <c r="E218" s="14">
        <v>40372</v>
      </c>
      <c r="F218" s="7">
        <v>13.6677061897211</v>
      </c>
      <c r="G218" s="11">
        <f t="shared" si="3"/>
        <v>0.13667706189721099</v>
      </c>
    </row>
    <row r="219" spans="2:10" x14ac:dyDescent="0.4">
      <c r="B219" s="13">
        <v>40373</v>
      </c>
      <c r="C219" s="12">
        <v>1095.170044</v>
      </c>
      <c r="E219" s="14">
        <v>40373</v>
      </c>
      <c r="F219" s="7">
        <v>14.0920954011521</v>
      </c>
      <c r="G219" s="11">
        <f t="shared" si="3"/>
        <v>0.14092095401152099</v>
      </c>
    </row>
    <row r="220" spans="2:10" x14ac:dyDescent="0.4">
      <c r="B220" s="13">
        <v>40374</v>
      </c>
      <c r="C220" s="12">
        <v>1096.4799800000001</v>
      </c>
      <c r="E220" s="14">
        <v>40374</v>
      </c>
      <c r="F220" s="7">
        <v>14.4030937599469</v>
      </c>
      <c r="G220" s="11">
        <f t="shared" si="3"/>
        <v>0.144030937599469</v>
      </c>
    </row>
    <row r="221" spans="2:10" x14ac:dyDescent="0.4">
      <c r="B221" s="13">
        <v>40375</v>
      </c>
      <c r="C221" s="12">
        <v>1064.880005</v>
      </c>
      <c r="E221" s="14">
        <v>40375</v>
      </c>
      <c r="F221" s="7">
        <v>11.436141485165599</v>
      </c>
      <c r="G221" s="11">
        <f t="shared" si="3"/>
        <v>0.11436141485165599</v>
      </c>
    </row>
    <row r="222" spans="2:10" x14ac:dyDescent="0.4">
      <c r="B222" s="13">
        <v>40378</v>
      </c>
      <c r="C222" s="12">
        <v>1071.25</v>
      </c>
      <c r="E222" s="14">
        <v>40378</v>
      </c>
      <c r="F222" s="7">
        <v>11.6562226086468</v>
      </c>
      <c r="G222" s="11">
        <f t="shared" si="3"/>
        <v>0.116562226086468</v>
      </c>
    </row>
    <row r="223" spans="2:10" x14ac:dyDescent="0.4">
      <c r="B223" s="13">
        <v>40379</v>
      </c>
      <c r="C223" s="12">
        <v>1083.4799800000001</v>
      </c>
      <c r="E223" s="14">
        <v>40379</v>
      </c>
      <c r="F223" s="7">
        <v>13.243806690224901</v>
      </c>
      <c r="G223" s="11">
        <f t="shared" si="3"/>
        <v>0.13243806690224902</v>
      </c>
    </row>
    <row r="224" spans="2:10" x14ac:dyDescent="0.4">
      <c r="B224" s="13">
        <v>40380</v>
      </c>
      <c r="C224" s="12">
        <v>1069.589966</v>
      </c>
      <c r="E224" s="14">
        <v>40380</v>
      </c>
      <c r="F224" s="7">
        <v>11.623823861007599</v>
      </c>
      <c r="G224" s="11">
        <f t="shared" si="3"/>
        <v>0.116238238610076</v>
      </c>
    </row>
    <row r="225" spans="2:7" x14ac:dyDescent="0.4">
      <c r="B225" s="13">
        <v>40381</v>
      </c>
      <c r="C225" s="12">
        <v>1093.670044</v>
      </c>
      <c r="E225" s="14">
        <v>40381</v>
      </c>
      <c r="F225" s="7">
        <v>13.312461085068101</v>
      </c>
      <c r="G225" s="11">
        <f t="shared" si="3"/>
        <v>0.133124610850681</v>
      </c>
    </row>
    <row r="226" spans="2:7" x14ac:dyDescent="0.4">
      <c r="B226" s="13">
        <v>40382</v>
      </c>
      <c r="C226" s="12">
        <v>1102.660034</v>
      </c>
      <c r="E226" s="14">
        <v>40382</v>
      </c>
      <c r="F226" s="7">
        <v>14.6114906705827</v>
      </c>
      <c r="G226" s="11">
        <f t="shared" si="3"/>
        <v>0.146114906705827</v>
      </c>
    </row>
    <row r="227" spans="2:7" x14ac:dyDescent="0.4">
      <c r="B227" s="13">
        <v>40385</v>
      </c>
      <c r="C227" s="12">
        <v>1115.01001</v>
      </c>
      <c r="E227" s="14">
        <v>40385</v>
      </c>
      <c r="F227" s="7">
        <v>15.5503025432852</v>
      </c>
      <c r="G227" s="11">
        <f t="shared" si="3"/>
        <v>0.15550302543285199</v>
      </c>
    </row>
    <row r="228" spans="2:7" x14ac:dyDescent="0.4">
      <c r="B228" s="13">
        <v>40386</v>
      </c>
      <c r="C228" s="12">
        <v>1113.839966</v>
      </c>
      <c r="E228" s="14">
        <v>40386</v>
      </c>
      <c r="F228" s="7">
        <v>14.6834853211192</v>
      </c>
      <c r="G228" s="11">
        <f t="shared" si="3"/>
        <v>0.146834853211192</v>
      </c>
    </row>
    <row r="229" spans="2:7" x14ac:dyDescent="0.4">
      <c r="B229" s="13">
        <v>40387</v>
      </c>
      <c r="C229" s="12">
        <v>1106.130005</v>
      </c>
      <c r="E229" s="14">
        <v>40387</v>
      </c>
      <c r="F229" s="7">
        <v>14.501236064914799</v>
      </c>
      <c r="G229" s="11">
        <f t="shared" si="3"/>
        <v>0.14501236064914799</v>
      </c>
    </row>
    <row r="230" spans="2:7" x14ac:dyDescent="0.4">
      <c r="B230" s="13">
        <v>40388</v>
      </c>
      <c r="C230" s="12">
        <v>1101.530029</v>
      </c>
      <c r="E230" s="14">
        <v>40388</v>
      </c>
      <c r="F230" s="7">
        <v>14.0889297973726</v>
      </c>
      <c r="G230" s="11">
        <f t="shared" si="3"/>
        <v>0.14088929797372601</v>
      </c>
    </row>
    <row r="231" spans="2:7" x14ac:dyDescent="0.4">
      <c r="B231" s="13">
        <v>40389</v>
      </c>
      <c r="C231" s="12">
        <v>1101.599976</v>
      </c>
      <c r="E231" s="14">
        <v>40389</v>
      </c>
      <c r="F231" s="7">
        <v>14.495177847751799</v>
      </c>
      <c r="G231" s="11">
        <f t="shared" si="3"/>
        <v>0.144951778477518</v>
      </c>
    </row>
    <row r="232" spans="2:7" x14ac:dyDescent="0.4">
      <c r="B232" s="13">
        <v>40392</v>
      </c>
      <c r="C232" s="12">
        <v>1125.8599850000001</v>
      </c>
      <c r="E232" s="14">
        <v>40392</v>
      </c>
      <c r="F232" s="7">
        <v>16.702004677739499</v>
      </c>
      <c r="G232" s="11">
        <f t="shared" si="3"/>
        <v>0.16702004677739499</v>
      </c>
    </row>
    <row r="233" spans="2:7" x14ac:dyDescent="0.4">
      <c r="B233" s="13">
        <v>40393</v>
      </c>
      <c r="C233" s="12">
        <v>1120.459961</v>
      </c>
      <c r="E233" s="14">
        <v>40393</v>
      </c>
      <c r="F233" s="7">
        <v>16.112002087867399</v>
      </c>
      <c r="G233" s="11">
        <f t="shared" si="3"/>
        <v>0.161120020878674</v>
      </c>
    </row>
    <row r="234" spans="2:7" x14ac:dyDescent="0.4">
      <c r="B234" s="13">
        <v>40394</v>
      </c>
      <c r="C234" s="12">
        <v>1127.23999</v>
      </c>
      <c r="E234" s="14">
        <v>40394</v>
      </c>
      <c r="F234" s="7">
        <v>17.140132417388799</v>
      </c>
      <c r="G234" s="11">
        <f t="shared" si="3"/>
        <v>0.17140132417388798</v>
      </c>
    </row>
    <row r="235" spans="2:7" x14ac:dyDescent="0.4">
      <c r="B235" s="13">
        <v>40395</v>
      </c>
      <c r="C235" s="12">
        <v>1125.8100589999999</v>
      </c>
      <c r="E235" s="14">
        <v>40395</v>
      </c>
      <c r="F235" s="7">
        <v>17.439233936466401</v>
      </c>
      <c r="G235" s="11">
        <f t="shared" si="3"/>
        <v>0.174392339364664</v>
      </c>
    </row>
    <row r="236" spans="2:7" x14ac:dyDescent="0.4">
      <c r="B236" s="13">
        <v>40396</v>
      </c>
      <c r="C236" s="12">
        <v>1121.6400149999999</v>
      </c>
      <c r="E236" s="14">
        <v>40396</v>
      </c>
      <c r="F236" s="7">
        <v>17.2383645966659</v>
      </c>
      <c r="G236" s="11">
        <f t="shared" si="3"/>
        <v>0.172383645966659</v>
      </c>
    </row>
    <row r="237" spans="2:7" x14ac:dyDescent="0.4">
      <c r="B237" s="13">
        <v>40399</v>
      </c>
      <c r="C237" s="12">
        <v>1127.790039</v>
      </c>
      <c r="E237" s="14">
        <v>40399</v>
      </c>
      <c r="F237" s="7">
        <v>17.780404056936</v>
      </c>
      <c r="G237" s="11">
        <f t="shared" si="3"/>
        <v>0.17780404056936</v>
      </c>
    </row>
    <row r="238" spans="2:7" x14ac:dyDescent="0.4">
      <c r="B238" s="13">
        <v>40400</v>
      </c>
      <c r="C238" s="12">
        <v>1121.0600589999999</v>
      </c>
      <c r="E238" s="14">
        <v>40400</v>
      </c>
      <c r="F238" s="7">
        <v>16.962641169832199</v>
      </c>
      <c r="G238" s="11">
        <f t="shared" si="3"/>
        <v>0.16962641169832199</v>
      </c>
    </row>
    <row r="239" spans="2:7" x14ac:dyDescent="0.4">
      <c r="B239" s="13">
        <v>40401</v>
      </c>
      <c r="C239" s="12">
        <v>1089.469971</v>
      </c>
      <c r="E239" s="14">
        <v>40401</v>
      </c>
      <c r="F239" s="7">
        <v>13.6190716947642</v>
      </c>
      <c r="G239" s="11">
        <f t="shared" si="3"/>
        <v>0.13619071694764201</v>
      </c>
    </row>
    <row r="240" spans="2:7" x14ac:dyDescent="0.4">
      <c r="B240" s="13">
        <v>40402</v>
      </c>
      <c r="C240" s="12">
        <v>1083.6099850000001</v>
      </c>
      <c r="E240" s="14">
        <v>40402</v>
      </c>
      <c r="F240" s="7">
        <v>13.0895713973136</v>
      </c>
      <c r="G240" s="11">
        <f t="shared" si="3"/>
        <v>0.13089571397313601</v>
      </c>
    </row>
    <row r="241" spans="2:10" x14ac:dyDescent="0.4">
      <c r="B241" s="13">
        <v>40403</v>
      </c>
      <c r="C241" s="12">
        <v>1079.25</v>
      </c>
      <c r="E241" s="14">
        <v>40403</v>
      </c>
      <c r="F241" s="7">
        <v>12.5434800586943</v>
      </c>
      <c r="G241" s="11">
        <f t="shared" si="3"/>
        <v>0.12543480058694301</v>
      </c>
    </row>
    <row r="242" spans="2:10" x14ac:dyDescent="0.4">
      <c r="B242" s="13">
        <v>40406</v>
      </c>
      <c r="C242" s="12">
        <v>1079.380005</v>
      </c>
      <c r="E242" s="14">
        <v>40406</v>
      </c>
      <c r="F242" s="7">
        <v>12.4939081930003</v>
      </c>
      <c r="G242" s="11">
        <f t="shared" si="3"/>
        <v>0.124939081930003</v>
      </c>
    </row>
    <row r="243" spans="2:10" x14ac:dyDescent="0.4">
      <c r="B243" s="13">
        <v>40407</v>
      </c>
      <c r="C243" s="12">
        <v>1092.540039</v>
      </c>
      <c r="E243" s="14">
        <v>40407</v>
      </c>
      <c r="F243" s="7">
        <v>14.349935670687801</v>
      </c>
      <c r="G243" s="11">
        <f t="shared" si="3"/>
        <v>0.143499356706878</v>
      </c>
    </row>
    <row r="244" spans="2:10" x14ac:dyDescent="0.4">
      <c r="B244" s="13">
        <v>40408</v>
      </c>
      <c r="C244" s="12">
        <v>1094.160034</v>
      </c>
      <c r="E244" s="14">
        <v>40408</v>
      </c>
      <c r="F244" s="7">
        <v>14.5398837650482</v>
      </c>
      <c r="G244" s="11">
        <f t="shared" si="3"/>
        <v>0.145398837650482</v>
      </c>
    </row>
    <row r="245" spans="2:10" x14ac:dyDescent="0.4">
      <c r="B245" s="13">
        <v>40409</v>
      </c>
      <c r="C245" s="12">
        <v>1075.630005</v>
      </c>
      <c r="E245" s="14">
        <v>40409</v>
      </c>
      <c r="F245" s="7">
        <v>12.5061948056607</v>
      </c>
      <c r="G245" s="11">
        <f t="shared" si="3"/>
        <v>0.125061948056607</v>
      </c>
    </row>
    <row r="246" spans="2:10" x14ac:dyDescent="0.4">
      <c r="B246" s="13">
        <v>40410</v>
      </c>
      <c r="C246" s="12">
        <v>1071.6899410000001</v>
      </c>
      <c r="E246" s="14">
        <v>40410</v>
      </c>
      <c r="F246" s="7">
        <v>12.1947179668645</v>
      </c>
      <c r="G246" s="11">
        <f t="shared" si="3"/>
        <v>0.121947179668645</v>
      </c>
    </row>
    <row r="247" spans="2:10" x14ac:dyDescent="0.4">
      <c r="B247" s="13">
        <v>40413</v>
      </c>
      <c r="C247" s="12">
        <v>1067.3599850000001</v>
      </c>
      <c r="E247" s="14">
        <v>40413</v>
      </c>
      <c r="F247" s="7">
        <v>11.9274828041573</v>
      </c>
      <c r="G247" s="11">
        <f t="shared" si="3"/>
        <v>0.11927482804157301</v>
      </c>
    </row>
    <row r="248" spans="2:10" x14ac:dyDescent="0.4">
      <c r="B248" s="13">
        <v>40414</v>
      </c>
      <c r="C248" s="12">
        <v>1051.869995</v>
      </c>
      <c r="E248" s="14">
        <v>40414</v>
      </c>
      <c r="F248" s="7">
        <v>9.56163602532955</v>
      </c>
      <c r="G248" s="11">
        <f t="shared" si="3"/>
        <v>9.5616360253295507E-2</v>
      </c>
    </row>
    <row r="249" spans="2:10" x14ac:dyDescent="0.4">
      <c r="B249" s="13">
        <v>40415</v>
      </c>
      <c r="C249" s="12">
        <v>1055.329956</v>
      </c>
      <c r="E249" s="14">
        <v>40415</v>
      </c>
      <c r="F249" s="7">
        <v>9.9031177679508708</v>
      </c>
      <c r="G249" s="11">
        <f t="shared" si="3"/>
        <v>9.9031177679508711E-2</v>
      </c>
    </row>
    <row r="250" spans="2:10" x14ac:dyDescent="0.4">
      <c r="B250" s="13">
        <v>40416</v>
      </c>
      <c r="C250" s="12">
        <v>1047.219971</v>
      </c>
      <c r="E250" s="14">
        <v>40416</v>
      </c>
      <c r="F250" s="7">
        <v>9.4508078634908994</v>
      </c>
      <c r="G250" s="11">
        <f t="shared" si="3"/>
        <v>9.4508078634908996E-2</v>
      </c>
    </row>
    <row r="251" spans="2:10" x14ac:dyDescent="0.4">
      <c r="B251" s="13">
        <v>40417</v>
      </c>
      <c r="C251" s="12">
        <v>1064.589966</v>
      </c>
      <c r="E251" s="14">
        <v>40417</v>
      </c>
      <c r="F251" s="7">
        <v>11.091868143310201</v>
      </c>
      <c r="G251" s="11">
        <f t="shared" si="3"/>
        <v>0.110918681433102</v>
      </c>
    </row>
    <row r="252" spans="2:10" x14ac:dyDescent="0.4">
      <c r="B252" s="13">
        <v>40420</v>
      </c>
      <c r="C252" s="12">
        <v>1048.920044</v>
      </c>
      <c r="E252" s="14">
        <v>40420</v>
      </c>
      <c r="F252" s="7">
        <v>9.5951234553328497</v>
      </c>
      <c r="G252" s="11">
        <f t="shared" si="3"/>
        <v>9.595123455332849E-2</v>
      </c>
    </row>
    <row r="253" spans="2:10" x14ac:dyDescent="0.4">
      <c r="B253" s="13">
        <v>40421</v>
      </c>
      <c r="C253" s="12">
        <v>1049.329956</v>
      </c>
      <c r="E253" s="14">
        <v>40421</v>
      </c>
      <c r="F253" s="7">
        <v>8.7229385899769891</v>
      </c>
      <c r="G253" s="11">
        <f t="shared" si="3"/>
        <v>8.722938589976989E-2</v>
      </c>
    </row>
    <row r="254" spans="2:10" x14ac:dyDescent="0.4">
      <c r="B254" s="13">
        <v>40422</v>
      </c>
      <c r="C254" s="12">
        <v>1080.290039</v>
      </c>
      <c r="E254" s="14">
        <v>40422</v>
      </c>
      <c r="F254" s="7">
        <v>12.1910155792357</v>
      </c>
      <c r="G254" s="11">
        <f t="shared" si="3"/>
        <v>0.12191015579235699</v>
      </c>
    </row>
    <row r="255" spans="2:10" x14ac:dyDescent="0.4">
      <c r="B255" s="13">
        <v>40423</v>
      </c>
      <c r="C255" s="12">
        <v>1090.099976</v>
      </c>
      <c r="E255" s="14">
        <v>40423</v>
      </c>
      <c r="F255" s="7">
        <v>13.317386326220401</v>
      </c>
      <c r="G255" s="11">
        <f t="shared" si="3"/>
        <v>0.13317386326220401</v>
      </c>
    </row>
    <row r="256" spans="2:10" x14ac:dyDescent="0.4">
      <c r="B256" s="13">
        <v>40424</v>
      </c>
      <c r="C256" s="12">
        <v>1104.51001</v>
      </c>
      <c r="E256" s="14">
        <v>40424</v>
      </c>
      <c r="F256" s="7">
        <v>14.5948153875492</v>
      </c>
      <c r="G256" s="11">
        <f t="shared" si="3"/>
        <v>0.14594815387549201</v>
      </c>
      <c r="I256" s="14">
        <v>40427</v>
      </c>
      <c r="J256" s="7">
        <v>14.5948153875492</v>
      </c>
    </row>
    <row r="257" spans="2:7" x14ac:dyDescent="0.4">
      <c r="B257" s="13">
        <v>40428</v>
      </c>
      <c r="C257" s="12">
        <v>1091.839966</v>
      </c>
      <c r="E257" s="14">
        <v>40428</v>
      </c>
      <c r="F257" s="7">
        <v>13.709196544987</v>
      </c>
      <c r="G257" s="11">
        <f t="shared" si="3"/>
        <v>0.13709196544987001</v>
      </c>
    </row>
    <row r="258" spans="2:7" x14ac:dyDescent="0.4">
      <c r="B258" s="13">
        <v>40429</v>
      </c>
      <c r="C258" s="12">
        <v>1098.869995</v>
      </c>
      <c r="E258" s="14">
        <v>40429</v>
      </c>
      <c r="F258" s="7">
        <v>14.136936266682</v>
      </c>
      <c r="G258" s="11">
        <f t="shared" si="3"/>
        <v>0.14136936266681999</v>
      </c>
    </row>
    <row r="259" spans="2:7" x14ac:dyDescent="0.4">
      <c r="B259" s="13">
        <v>40430</v>
      </c>
      <c r="C259" s="12">
        <v>1104.1800539999999</v>
      </c>
      <c r="E259" s="14">
        <v>40430</v>
      </c>
      <c r="F259" s="7">
        <v>14.3799872656744</v>
      </c>
      <c r="G259" s="11">
        <f t="shared" si="3"/>
        <v>0.14379987265674399</v>
      </c>
    </row>
    <row r="260" spans="2:7" x14ac:dyDescent="0.4">
      <c r="B260" s="13">
        <v>40431</v>
      </c>
      <c r="C260" s="12">
        <v>1109.5500489999999</v>
      </c>
      <c r="E260" s="14">
        <v>40431</v>
      </c>
      <c r="F260" s="7">
        <v>15.2621777595475</v>
      </c>
      <c r="G260" s="11">
        <f t="shared" ref="G260:G323" si="4">F260/100</f>
        <v>0.15262177759547499</v>
      </c>
    </row>
    <row r="261" spans="2:7" x14ac:dyDescent="0.4">
      <c r="B261" s="13">
        <v>40434</v>
      </c>
      <c r="C261" s="12">
        <v>1121.900024</v>
      </c>
      <c r="E261" s="14">
        <v>40434</v>
      </c>
      <c r="F261" s="7">
        <v>16.4065381911118</v>
      </c>
      <c r="G261" s="11">
        <f t="shared" si="4"/>
        <v>0.164065381911118</v>
      </c>
    </row>
    <row r="262" spans="2:7" x14ac:dyDescent="0.4">
      <c r="B262" s="13">
        <v>40435</v>
      </c>
      <c r="C262" s="12">
        <v>1121.099976</v>
      </c>
      <c r="E262" s="14">
        <v>40435</v>
      </c>
      <c r="F262" s="7">
        <v>16.6922942536889</v>
      </c>
      <c r="G262" s="11">
        <f t="shared" si="4"/>
        <v>0.166922942536889</v>
      </c>
    </row>
    <row r="263" spans="2:7" x14ac:dyDescent="0.4">
      <c r="B263" s="13">
        <v>40436</v>
      </c>
      <c r="C263" s="12">
        <v>1125.0699460000001</v>
      </c>
      <c r="E263" s="14">
        <v>40436</v>
      </c>
      <c r="F263" s="7">
        <v>17.209362864665501</v>
      </c>
      <c r="G263" s="11">
        <f t="shared" si="4"/>
        <v>0.17209362864665501</v>
      </c>
    </row>
    <row r="264" spans="2:7" x14ac:dyDescent="0.4">
      <c r="B264" s="13">
        <v>40437</v>
      </c>
      <c r="C264" s="12">
        <v>1124.660034</v>
      </c>
      <c r="E264" s="14">
        <v>40437</v>
      </c>
      <c r="F264" s="7">
        <v>17.1000325960248</v>
      </c>
      <c r="G264" s="11">
        <f t="shared" si="4"/>
        <v>0.171000325960248</v>
      </c>
    </row>
    <row r="265" spans="2:7" x14ac:dyDescent="0.4">
      <c r="B265" s="13">
        <v>40438</v>
      </c>
      <c r="C265" s="12">
        <v>1125.589966</v>
      </c>
      <c r="E265" s="14">
        <v>40438</v>
      </c>
      <c r="F265" s="7">
        <v>17.7058508551195</v>
      </c>
      <c r="G265" s="11">
        <f t="shared" si="4"/>
        <v>0.17705850855119501</v>
      </c>
    </row>
    <row r="266" spans="2:7" x14ac:dyDescent="0.4">
      <c r="B266" s="13">
        <v>40441</v>
      </c>
      <c r="C266" s="12">
        <v>1142.709961</v>
      </c>
      <c r="E266" s="14">
        <v>40441</v>
      </c>
      <c r="F266" s="7">
        <v>19.133250947565799</v>
      </c>
      <c r="G266" s="11">
        <f t="shared" si="4"/>
        <v>0.191332509475658</v>
      </c>
    </row>
    <row r="267" spans="2:7" x14ac:dyDescent="0.4">
      <c r="B267" s="13">
        <v>40442</v>
      </c>
      <c r="C267" s="12">
        <v>1139.780029</v>
      </c>
      <c r="E267" s="14">
        <v>40442</v>
      </c>
      <c r="F267" s="7">
        <v>18.777221251664901</v>
      </c>
      <c r="G267" s="11">
        <f t="shared" si="4"/>
        <v>0.18777221251664902</v>
      </c>
    </row>
    <row r="268" spans="2:7" x14ac:dyDescent="0.4">
      <c r="B268" s="13">
        <v>40443</v>
      </c>
      <c r="C268" s="12">
        <v>1134.280029</v>
      </c>
      <c r="E268" s="14">
        <v>40443</v>
      </c>
      <c r="F268" s="7">
        <v>18.199462070898999</v>
      </c>
      <c r="G268" s="11">
        <f t="shared" si="4"/>
        <v>0.18199462070899</v>
      </c>
    </row>
    <row r="269" spans="2:7" x14ac:dyDescent="0.4">
      <c r="B269" s="13">
        <v>40444</v>
      </c>
      <c r="C269" s="12">
        <v>1124.829956</v>
      </c>
      <c r="E269" s="14">
        <v>40444</v>
      </c>
      <c r="F269" s="7">
        <v>17.140283138254901</v>
      </c>
      <c r="G269" s="11">
        <f t="shared" si="4"/>
        <v>0.171402831382549</v>
      </c>
    </row>
    <row r="270" spans="2:7" x14ac:dyDescent="0.4">
      <c r="B270" s="13">
        <v>40445</v>
      </c>
      <c r="C270" s="12">
        <v>1148.670044</v>
      </c>
      <c r="E270" s="14">
        <v>40445</v>
      </c>
      <c r="F270" s="7">
        <v>19.869043294309201</v>
      </c>
      <c r="G270" s="11">
        <f t="shared" si="4"/>
        <v>0.19869043294309199</v>
      </c>
    </row>
    <row r="271" spans="2:7" x14ac:dyDescent="0.4">
      <c r="B271" s="13">
        <v>40448</v>
      </c>
      <c r="C271" s="12">
        <v>1142.160034</v>
      </c>
      <c r="E271" s="14">
        <v>40448</v>
      </c>
      <c r="F271" s="7">
        <v>18.613388862804499</v>
      </c>
      <c r="G271" s="11">
        <f t="shared" si="4"/>
        <v>0.18613388862804497</v>
      </c>
    </row>
    <row r="272" spans="2:7" x14ac:dyDescent="0.4">
      <c r="B272" s="13">
        <v>40449</v>
      </c>
      <c r="C272" s="12">
        <v>1147.6999510000001</v>
      </c>
      <c r="E272" s="14">
        <v>40449</v>
      </c>
      <c r="F272" s="7">
        <v>19.2031423345069</v>
      </c>
      <c r="G272" s="11">
        <f t="shared" si="4"/>
        <v>0.19203142334506901</v>
      </c>
    </row>
    <row r="273" spans="2:7" x14ac:dyDescent="0.4">
      <c r="B273" s="13">
        <v>40450</v>
      </c>
      <c r="C273" s="12">
        <v>1144.7299800000001</v>
      </c>
      <c r="E273" s="14">
        <v>40450</v>
      </c>
      <c r="F273" s="7">
        <v>18.722900753796001</v>
      </c>
      <c r="G273" s="11">
        <f t="shared" si="4"/>
        <v>0.18722900753796001</v>
      </c>
    </row>
    <row r="274" spans="2:7" x14ac:dyDescent="0.4">
      <c r="B274" s="13">
        <v>40451</v>
      </c>
      <c r="C274" s="12">
        <v>1141.1999510000001</v>
      </c>
      <c r="E274" s="14">
        <v>40451</v>
      </c>
      <c r="F274" s="7">
        <v>18.332050152685699</v>
      </c>
      <c r="G274" s="11">
        <f t="shared" si="4"/>
        <v>0.183320501526857</v>
      </c>
    </row>
    <row r="275" spans="2:7" x14ac:dyDescent="0.4">
      <c r="B275" s="13">
        <v>40452</v>
      </c>
      <c r="C275" s="12">
        <v>1146.23999</v>
      </c>
      <c r="E275" s="14">
        <v>40452</v>
      </c>
      <c r="F275" s="7">
        <v>18.3227921451432</v>
      </c>
      <c r="G275" s="11">
        <f t="shared" si="4"/>
        <v>0.18322792145143199</v>
      </c>
    </row>
    <row r="276" spans="2:7" x14ac:dyDescent="0.4">
      <c r="B276" s="13">
        <v>40455</v>
      </c>
      <c r="C276" s="12">
        <v>1137.030029</v>
      </c>
      <c r="E276" s="14">
        <v>40455</v>
      </c>
      <c r="F276" s="7">
        <v>17.340977998405499</v>
      </c>
      <c r="G276" s="11">
        <f t="shared" si="4"/>
        <v>0.17340977998405499</v>
      </c>
    </row>
    <row r="277" spans="2:7" x14ac:dyDescent="0.4">
      <c r="B277" s="13">
        <v>40456</v>
      </c>
      <c r="C277" s="12">
        <v>1160.75</v>
      </c>
      <c r="E277" s="14">
        <v>40456</v>
      </c>
      <c r="F277" s="7">
        <v>19.622730885927702</v>
      </c>
      <c r="G277" s="11">
        <f t="shared" si="4"/>
        <v>0.19622730885927703</v>
      </c>
    </row>
    <row r="278" spans="2:7" x14ac:dyDescent="0.4">
      <c r="B278" s="13">
        <v>40457</v>
      </c>
      <c r="C278" s="12">
        <v>1159.969971</v>
      </c>
      <c r="E278" s="14">
        <v>40457</v>
      </c>
      <c r="F278" s="7">
        <v>19.960129040650902</v>
      </c>
      <c r="G278" s="11">
        <f t="shared" si="4"/>
        <v>0.19960129040650901</v>
      </c>
    </row>
    <row r="279" spans="2:7" x14ac:dyDescent="0.4">
      <c r="B279" s="13">
        <v>40458</v>
      </c>
      <c r="C279" s="12">
        <v>1158.0600589999999</v>
      </c>
      <c r="E279" s="14">
        <v>40458</v>
      </c>
      <c r="F279" s="7">
        <v>19.598720789535101</v>
      </c>
      <c r="G279" s="11">
        <f t="shared" si="4"/>
        <v>0.19598720789535101</v>
      </c>
    </row>
    <row r="280" spans="2:7" x14ac:dyDescent="0.4">
      <c r="B280" s="13">
        <v>40459</v>
      </c>
      <c r="C280" s="12">
        <v>1165.150024</v>
      </c>
      <c r="E280" s="14">
        <v>40459</v>
      </c>
      <c r="F280" s="7">
        <v>20.336405466865902</v>
      </c>
      <c r="G280" s="11">
        <f t="shared" si="4"/>
        <v>0.20336405466865901</v>
      </c>
    </row>
    <row r="281" spans="2:7" x14ac:dyDescent="0.4">
      <c r="B281" s="13">
        <v>40462</v>
      </c>
      <c r="C281" s="12">
        <v>1165.3199460000001</v>
      </c>
      <c r="E281" s="14">
        <v>40462</v>
      </c>
      <c r="F281" s="7">
        <v>20.255889509941198</v>
      </c>
      <c r="G281" s="11">
        <f t="shared" si="4"/>
        <v>0.202558895099412</v>
      </c>
    </row>
    <row r="282" spans="2:7" x14ac:dyDescent="0.4">
      <c r="B282" s="13">
        <v>40463</v>
      </c>
      <c r="C282" s="12">
        <v>1169.7700199999999</v>
      </c>
      <c r="E282" s="14">
        <v>40463</v>
      </c>
      <c r="F282" s="7">
        <v>20.404281111647599</v>
      </c>
      <c r="G282" s="11">
        <f t="shared" si="4"/>
        <v>0.20404281111647599</v>
      </c>
    </row>
    <row r="283" spans="2:7" x14ac:dyDescent="0.4">
      <c r="B283" s="13">
        <v>40464</v>
      </c>
      <c r="C283" s="12">
        <v>1178.099976</v>
      </c>
      <c r="E283" s="14">
        <v>40464</v>
      </c>
      <c r="F283" s="7">
        <v>21.8478515096111</v>
      </c>
      <c r="G283" s="11">
        <f t="shared" si="4"/>
        <v>0.21847851509611099</v>
      </c>
    </row>
    <row r="284" spans="2:7" x14ac:dyDescent="0.4">
      <c r="B284" s="13">
        <v>40465</v>
      </c>
      <c r="C284" s="12">
        <v>1173.8100589999999</v>
      </c>
      <c r="E284" s="14">
        <v>40465</v>
      </c>
      <c r="F284" s="7">
        <v>21.359504762818901</v>
      </c>
      <c r="G284" s="11">
        <f t="shared" si="4"/>
        <v>0.21359504762818901</v>
      </c>
    </row>
    <row r="285" spans="2:7" x14ac:dyDescent="0.4">
      <c r="B285" s="13">
        <v>40466</v>
      </c>
      <c r="C285" s="12">
        <v>1176.1899410000001</v>
      </c>
      <c r="E285" s="14">
        <v>40466</v>
      </c>
      <c r="F285" s="7">
        <v>21.940222254383201</v>
      </c>
      <c r="G285" s="11">
        <f t="shared" si="4"/>
        <v>0.21940222254383202</v>
      </c>
    </row>
    <row r="286" spans="2:7" x14ac:dyDescent="0.4">
      <c r="B286" s="13">
        <v>40469</v>
      </c>
      <c r="C286" s="12">
        <v>1184.709961</v>
      </c>
      <c r="E286" s="14">
        <v>40469</v>
      </c>
      <c r="F286" s="7">
        <v>22.413481521794399</v>
      </c>
      <c r="G286" s="11">
        <f t="shared" si="4"/>
        <v>0.22413481521794398</v>
      </c>
    </row>
    <row r="287" spans="2:7" x14ac:dyDescent="0.4">
      <c r="B287" s="13">
        <v>40470</v>
      </c>
      <c r="C287" s="12">
        <v>1165.900024</v>
      </c>
      <c r="E287" s="14">
        <v>40470</v>
      </c>
      <c r="F287" s="7">
        <v>20.573553377075701</v>
      </c>
      <c r="G287" s="11">
        <f t="shared" si="4"/>
        <v>0.20573553377075701</v>
      </c>
    </row>
    <row r="288" spans="2:7" x14ac:dyDescent="0.4">
      <c r="B288" s="13">
        <v>40471</v>
      </c>
      <c r="C288" s="12">
        <v>1178.170044</v>
      </c>
      <c r="E288" s="14">
        <v>40471</v>
      </c>
      <c r="F288" s="7">
        <v>21.891945215730001</v>
      </c>
      <c r="G288" s="11">
        <f t="shared" si="4"/>
        <v>0.21891945215730002</v>
      </c>
    </row>
    <row r="289" spans="2:7" x14ac:dyDescent="0.4">
      <c r="B289" s="13">
        <v>40472</v>
      </c>
      <c r="C289" s="12">
        <v>1180.26001</v>
      </c>
      <c r="E289" s="14">
        <v>40472</v>
      </c>
      <c r="F289" s="7">
        <v>22.994359800645402</v>
      </c>
      <c r="G289" s="11">
        <f t="shared" si="4"/>
        <v>0.22994359800645403</v>
      </c>
    </row>
    <row r="290" spans="2:7" x14ac:dyDescent="0.4">
      <c r="B290" s="13">
        <v>40473</v>
      </c>
      <c r="C290" s="12">
        <v>1183.079956</v>
      </c>
      <c r="E290" s="14">
        <v>40473</v>
      </c>
      <c r="F290" s="7">
        <v>22.897840341199199</v>
      </c>
      <c r="G290" s="11">
        <f t="shared" si="4"/>
        <v>0.22897840341199199</v>
      </c>
    </row>
    <row r="291" spans="2:7" x14ac:dyDescent="0.4">
      <c r="B291" s="13">
        <v>40476</v>
      </c>
      <c r="C291" s="12">
        <v>1185.619995</v>
      </c>
      <c r="E291" s="14">
        <v>40476</v>
      </c>
      <c r="F291" s="7">
        <v>23.492014091666402</v>
      </c>
      <c r="G291" s="11">
        <f t="shared" si="4"/>
        <v>0.23492014091666402</v>
      </c>
    </row>
    <row r="292" spans="2:7" x14ac:dyDescent="0.4">
      <c r="B292" s="13">
        <v>40477</v>
      </c>
      <c r="C292" s="12">
        <v>1185.6400149999999</v>
      </c>
      <c r="E292" s="14">
        <v>40477</v>
      </c>
      <c r="F292" s="7">
        <v>23.856588479614199</v>
      </c>
      <c r="G292" s="11">
        <f t="shared" si="4"/>
        <v>0.23856588479614199</v>
      </c>
    </row>
    <row r="293" spans="2:7" x14ac:dyDescent="0.4">
      <c r="B293" s="13">
        <v>40478</v>
      </c>
      <c r="C293" s="12">
        <v>1182.4499510000001</v>
      </c>
      <c r="E293" s="14">
        <v>40478</v>
      </c>
      <c r="F293" s="7">
        <v>23.649258101093601</v>
      </c>
      <c r="G293" s="11">
        <f t="shared" si="4"/>
        <v>0.23649258101093601</v>
      </c>
    </row>
    <row r="294" spans="2:7" x14ac:dyDescent="0.4">
      <c r="B294" s="13">
        <v>40479</v>
      </c>
      <c r="C294" s="12">
        <v>1183.780029</v>
      </c>
      <c r="E294" s="14">
        <v>40479</v>
      </c>
      <c r="F294" s="7">
        <v>23.660800482251702</v>
      </c>
      <c r="G294" s="11">
        <f t="shared" si="4"/>
        <v>0.23660800482251701</v>
      </c>
    </row>
    <row r="295" spans="2:7" x14ac:dyDescent="0.4">
      <c r="B295" s="13">
        <v>40480</v>
      </c>
      <c r="C295" s="12">
        <v>1183.26001</v>
      </c>
      <c r="E295" s="14">
        <v>40480</v>
      </c>
      <c r="F295" s="7">
        <v>23.838021322364799</v>
      </c>
      <c r="G295" s="11">
        <f t="shared" si="4"/>
        <v>0.238380213223648</v>
      </c>
    </row>
    <row r="296" spans="2:7" x14ac:dyDescent="0.4">
      <c r="B296" s="13">
        <v>40483</v>
      </c>
      <c r="C296" s="12">
        <v>1184.380005</v>
      </c>
      <c r="E296" s="14">
        <v>40483</v>
      </c>
      <c r="F296" s="7">
        <v>23.792324986250001</v>
      </c>
      <c r="G296" s="11">
        <f t="shared" si="4"/>
        <v>0.23792324986250002</v>
      </c>
    </row>
    <row r="297" spans="2:7" x14ac:dyDescent="0.4">
      <c r="B297" s="13">
        <v>40484</v>
      </c>
      <c r="C297" s="12">
        <v>1193.5699460000001</v>
      </c>
      <c r="E297" s="14">
        <v>40484</v>
      </c>
      <c r="F297" s="7">
        <v>24.650675089207901</v>
      </c>
      <c r="G297" s="11">
        <f t="shared" si="4"/>
        <v>0.24650675089207902</v>
      </c>
    </row>
    <row r="298" spans="2:7" x14ac:dyDescent="0.4">
      <c r="B298" s="13">
        <v>40485</v>
      </c>
      <c r="C298" s="12">
        <v>1197.959961</v>
      </c>
      <c r="E298" s="14">
        <v>40485</v>
      </c>
      <c r="F298" s="7">
        <v>25.085190200033502</v>
      </c>
      <c r="G298" s="11">
        <f t="shared" si="4"/>
        <v>0.25085190200033503</v>
      </c>
    </row>
    <row r="299" spans="2:7" x14ac:dyDescent="0.4">
      <c r="B299" s="13">
        <v>40486</v>
      </c>
      <c r="C299" s="12">
        <v>1221.0600589999999</v>
      </c>
      <c r="E299" s="14">
        <v>40486</v>
      </c>
      <c r="F299" s="7">
        <v>27.2460428600874</v>
      </c>
      <c r="G299" s="11">
        <f t="shared" si="4"/>
        <v>0.27246042860087399</v>
      </c>
    </row>
    <row r="300" spans="2:7" x14ac:dyDescent="0.4">
      <c r="B300" s="13">
        <v>40487</v>
      </c>
      <c r="C300" s="12">
        <v>1225.849976</v>
      </c>
      <c r="E300" s="14">
        <v>40487</v>
      </c>
      <c r="F300" s="7">
        <v>27.414037969928099</v>
      </c>
      <c r="G300" s="11">
        <f t="shared" si="4"/>
        <v>0.27414037969928101</v>
      </c>
    </row>
    <row r="301" spans="2:7" x14ac:dyDescent="0.4">
      <c r="B301" s="13">
        <v>40490</v>
      </c>
      <c r="C301" s="12">
        <v>1223.25</v>
      </c>
      <c r="E301" s="14">
        <v>40490</v>
      </c>
      <c r="F301" s="7">
        <v>27.1313169392864</v>
      </c>
      <c r="G301" s="11">
        <f t="shared" si="4"/>
        <v>0.27131316939286398</v>
      </c>
    </row>
    <row r="302" spans="2:7" x14ac:dyDescent="0.4">
      <c r="B302" s="13">
        <v>40491</v>
      </c>
      <c r="C302" s="12">
        <v>1213.400024</v>
      </c>
      <c r="E302" s="14">
        <v>40491</v>
      </c>
      <c r="F302" s="7">
        <v>26.236867305069001</v>
      </c>
      <c r="G302" s="11">
        <f t="shared" si="4"/>
        <v>0.26236867305069</v>
      </c>
    </row>
    <row r="303" spans="2:7" x14ac:dyDescent="0.4">
      <c r="B303" s="13">
        <v>40492</v>
      </c>
      <c r="C303" s="12">
        <v>1218.709961</v>
      </c>
      <c r="E303" s="14">
        <v>40492</v>
      </c>
      <c r="F303" s="7">
        <v>26.625798288173801</v>
      </c>
      <c r="G303" s="11">
        <f t="shared" si="4"/>
        <v>0.26625798288173802</v>
      </c>
    </row>
    <row r="304" spans="2:7" x14ac:dyDescent="0.4">
      <c r="B304" s="13">
        <v>40493</v>
      </c>
      <c r="C304" s="12">
        <v>1213.540039</v>
      </c>
      <c r="E304" s="14">
        <v>40493</v>
      </c>
      <c r="F304" s="7">
        <v>26.362131859879099</v>
      </c>
      <c r="G304" s="11">
        <f t="shared" si="4"/>
        <v>0.26362131859879101</v>
      </c>
    </row>
    <row r="305" spans="2:10" x14ac:dyDescent="0.4">
      <c r="B305" s="13">
        <v>40494</v>
      </c>
      <c r="C305" s="12">
        <v>1199.209961</v>
      </c>
      <c r="E305" s="14">
        <v>40494</v>
      </c>
      <c r="F305" s="7">
        <v>24.750721826115399</v>
      </c>
      <c r="G305" s="11">
        <f t="shared" si="4"/>
        <v>0.24750721826115399</v>
      </c>
    </row>
    <row r="306" spans="2:10" x14ac:dyDescent="0.4">
      <c r="B306" s="13">
        <v>40497</v>
      </c>
      <c r="C306" s="12">
        <v>1197.75</v>
      </c>
      <c r="E306" s="14">
        <v>40497</v>
      </c>
      <c r="F306" s="7">
        <v>24.640499059745899</v>
      </c>
      <c r="G306" s="11">
        <f t="shared" si="4"/>
        <v>0.24640499059745899</v>
      </c>
    </row>
    <row r="307" spans="2:10" x14ac:dyDescent="0.4">
      <c r="B307" s="13">
        <v>40498</v>
      </c>
      <c r="C307" s="12">
        <v>1178.339966</v>
      </c>
      <c r="E307" s="14">
        <v>40498</v>
      </c>
      <c r="F307" s="7">
        <v>22.853265532673401</v>
      </c>
      <c r="G307" s="11">
        <f t="shared" si="4"/>
        <v>0.228532655326734</v>
      </c>
    </row>
    <row r="308" spans="2:10" x14ac:dyDescent="0.4">
      <c r="B308" s="13">
        <v>40499</v>
      </c>
      <c r="C308" s="12">
        <v>1178.589966</v>
      </c>
      <c r="E308" s="14">
        <v>40499</v>
      </c>
      <c r="F308" s="7">
        <v>23.133207498953901</v>
      </c>
      <c r="G308" s="11">
        <f t="shared" si="4"/>
        <v>0.231332074989539</v>
      </c>
    </row>
    <row r="309" spans="2:10" x14ac:dyDescent="0.4">
      <c r="B309" s="13">
        <v>40500</v>
      </c>
      <c r="C309" s="12">
        <v>1196.6899410000001</v>
      </c>
      <c r="E309" s="14">
        <v>40500</v>
      </c>
      <c r="F309" s="7">
        <v>24.672130404957599</v>
      </c>
      <c r="G309" s="11">
        <f t="shared" si="4"/>
        <v>0.24672130404957598</v>
      </c>
    </row>
    <row r="310" spans="2:10" x14ac:dyDescent="0.4">
      <c r="B310" s="13">
        <v>40501</v>
      </c>
      <c r="C310" s="12">
        <v>1199.7299800000001</v>
      </c>
      <c r="E310" s="14">
        <v>40501</v>
      </c>
      <c r="F310" s="7">
        <v>25.268089158566401</v>
      </c>
      <c r="G310" s="11">
        <f t="shared" si="4"/>
        <v>0.25268089158566398</v>
      </c>
    </row>
    <row r="311" spans="2:10" x14ac:dyDescent="0.4">
      <c r="B311" s="13">
        <v>40504</v>
      </c>
      <c r="C311" s="12">
        <v>1197.839966</v>
      </c>
      <c r="E311" s="14">
        <v>40504</v>
      </c>
      <c r="F311" s="7">
        <v>25.111613937534699</v>
      </c>
      <c r="G311" s="11">
        <f t="shared" si="4"/>
        <v>0.25111613937534699</v>
      </c>
    </row>
    <row r="312" spans="2:10" x14ac:dyDescent="0.4">
      <c r="B312" s="13">
        <v>40505</v>
      </c>
      <c r="C312" s="12">
        <v>1180.7299800000001</v>
      </c>
      <c r="E312" s="14">
        <v>40505</v>
      </c>
      <c r="F312" s="7">
        <v>23.6414280935088</v>
      </c>
      <c r="G312" s="11">
        <f t="shared" si="4"/>
        <v>0.23641428093508801</v>
      </c>
    </row>
    <row r="313" spans="2:10" x14ac:dyDescent="0.4">
      <c r="B313" s="13">
        <v>40506</v>
      </c>
      <c r="C313" s="12">
        <v>1198.349976</v>
      </c>
      <c r="E313" s="14">
        <v>40506</v>
      </c>
      <c r="F313" s="7">
        <v>25.480136124132802</v>
      </c>
      <c r="G313" s="11">
        <f t="shared" si="4"/>
        <v>0.25480136124132802</v>
      </c>
      <c r="I313" s="14">
        <v>40507</v>
      </c>
      <c r="J313" s="7">
        <v>25.480136124132802</v>
      </c>
    </row>
    <row r="314" spans="2:10" x14ac:dyDescent="0.4">
      <c r="B314" s="13">
        <v>40508</v>
      </c>
      <c r="C314" s="12">
        <v>1189.400024</v>
      </c>
      <c r="E314" s="14">
        <v>40508</v>
      </c>
      <c r="F314" s="7">
        <v>24.291559160033</v>
      </c>
      <c r="G314" s="11">
        <f t="shared" si="4"/>
        <v>0.24291559160032999</v>
      </c>
    </row>
    <row r="315" spans="2:10" x14ac:dyDescent="0.4">
      <c r="B315" s="13">
        <v>40511</v>
      </c>
      <c r="C315" s="12">
        <v>1187.76001</v>
      </c>
      <c r="E315" s="14">
        <v>40511</v>
      </c>
      <c r="F315" s="7">
        <v>23.813650117138401</v>
      </c>
      <c r="G315" s="11">
        <f t="shared" si="4"/>
        <v>0.23813650117138402</v>
      </c>
    </row>
    <row r="316" spans="2:10" x14ac:dyDescent="0.4">
      <c r="B316" s="13">
        <v>40512</v>
      </c>
      <c r="C316" s="12">
        <v>1180.5500489999999</v>
      </c>
      <c r="E316" s="14">
        <v>40512</v>
      </c>
      <c r="F316" s="7">
        <v>23.284431338513301</v>
      </c>
      <c r="G316" s="11">
        <f t="shared" si="4"/>
        <v>0.23284431338513301</v>
      </c>
    </row>
    <row r="317" spans="2:10" x14ac:dyDescent="0.4">
      <c r="B317" s="13">
        <v>40513</v>
      </c>
      <c r="C317" s="12">
        <v>1206.0699460000001</v>
      </c>
      <c r="E317" s="14">
        <v>40513</v>
      </c>
      <c r="F317" s="7">
        <v>25.577402244099702</v>
      </c>
      <c r="G317" s="11">
        <f t="shared" si="4"/>
        <v>0.25577402244099701</v>
      </c>
    </row>
    <row r="318" spans="2:10" x14ac:dyDescent="0.4">
      <c r="B318" s="13">
        <v>40514</v>
      </c>
      <c r="C318" s="12">
        <v>1221.530029</v>
      </c>
      <c r="E318" s="14">
        <v>40514</v>
      </c>
      <c r="F318" s="7">
        <v>26.4503148822916</v>
      </c>
      <c r="G318" s="11">
        <f t="shared" si="4"/>
        <v>0.26450314882291598</v>
      </c>
    </row>
    <row r="319" spans="2:10" x14ac:dyDescent="0.4">
      <c r="B319" s="13">
        <v>40515</v>
      </c>
      <c r="C319" s="12">
        <v>1224.709961</v>
      </c>
      <c r="E319" s="14">
        <v>40515</v>
      </c>
      <c r="F319" s="7">
        <v>26.849912749588601</v>
      </c>
      <c r="G319" s="11">
        <f t="shared" si="4"/>
        <v>0.268499127495886</v>
      </c>
    </row>
    <row r="320" spans="2:10" x14ac:dyDescent="0.4">
      <c r="B320" s="13">
        <v>40518</v>
      </c>
      <c r="C320" s="12">
        <v>1223.119995</v>
      </c>
      <c r="E320" s="14">
        <v>40518</v>
      </c>
      <c r="F320" s="7">
        <v>26.500292764804701</v>
      </c>
      <c r="G320" s="11">
        <f t="shared" si="4"/>
        <v>0.265002927648047</v>
      </c>
    </row>
    <row r="321" spans="2:10" x14ac:dyDescent="0.4">
      <c r="B321" s="13">
        <v>40519</v>
      </c>
      <c r="C321" s="12">
        <v>1223.75</v>
      </c>
      <c r="E321" s="14">
        <v>40519</v>
      </c>
      <c r="F321" s="7">
        <v>26.935871871096701</v>
      </c>
      <c r="G321" s="11">
        <f t="shared" si="4"/>
        <v>0.269358718710967</v>
      </c>
    </row>
    <row r="322" spans="2:10" x14ac:dyDescent="0.4">
      <c r="B322" s="13">
        <v>40520</v>
      </c>
      <c r="C322" s="12">
        <v>1228.280029</v>
      </c>
      <c r="E322" s="14">
        <v>40520</v>
      </c>
      <c r="F322" s="7">
        <v>26.9458244557112</v>
      </c>
      <c r="G322" s="11">
        <f t="shared" si="4"/>
        <v>0.26945824455711198</v>
      </c>
    </row>
    <row r="323" spans="2:10" x14ac:dyDescent="0.4">
      <c r="B323" s="13">
        <v>40521</v>
      </c>
      <c r="C323" s="12">
        <v>1233</v>
      </c>
      <c r="E323" s="14">
        <v>40521</v>
      </c>
      <c r="F323" s="7">
        <v>26.796974956765599</v>
      </c>
      <c r="G323" s="11">
        <f t="shared" si="4"/>
        <v>0.26796974956765601</v>
      </c>
    </row>
    <row r="324" spans="2:10" x14ac:dyDescent="0.4">
      <c r="B324" s="13">
        <v>40522</v>
      </c>
      <c r="C324" s="12">
        <v>1240.400024</v>
      </c>
      <c r="E324" s="14">
        <v>40522</v>
      </c>
      <c r="F324" s="7">
        <v>26.7938145209081</v>
      </c>
      <c r="G324" s="11">
        <f t="shared" ref="G324:G387" si="5">F324/100</f>
        <v>0.26793814520908099</v>
      </c>
    </row>
    <row r="325" spans="2:10" x14ac:dyDescent="0.4">
      <c r="B325" s="13">
        <v>40525</v>
      </c>
      <c r="C325" s="12">
        <v>1240.459961</v>
      </c>
      <c r="E325" s="14">
        <v>40525</v>
      </c>
      <c r="F325" s="7">
        <v>26.296509476439699</v>
      </c>
      <c r="G325" s="11">
        <f t="shared" si="5"/>
        <v>0.262965094764397</v>
      </c>
    </row>
    <row r="326" spans="2:10" x14ac:dyDescent="0.4">
      <c r="B326" s="13">
        <v>40526</v>
      </c>
      <c r="C326" s="12">
        <v>1241.589966</v>
      </c>
      <c r="E326" s="14">
        <v>40526</v>
      </c>
      <c r="F326" s="7">
        <v>27.096177932349399</v>
      </c>
      <c r="G326" s="11">
        <f t="shared" si="5"/>
        <v>0.27096177932349397</v>
      </c>
    </row>
    <row r="327" spans="2:10" x14ac:dyDescent="0.4">
      <c r="B327" s="13">
        <v>40527</v>
      </c>
      <c r="C327" s="12">
        <v>1235.2299800000001</v>
      </c>
      <c r="E327" s="14">
        <v>40527</v>
      </c>
      <c r="F327" s="7">
        <v>26.7566603451309</v>
      </c>
      <c r="G327" s="11">
        <f t="shared" si="5"/>
        <v>0.267566603451309</v>
      </c>
    </row>
    <row r="328" spans="2:10" x14ac:dyDescent="0.4">
      <c r="B328" s="13">
        <v>40528</v>
      </c>
      <c r="C328" s="12">
        <v>1242.869995</v>
      </c>
      <c r="E328" s="14">
        <v>40528</v>
      </c>
      <c r="F328" s="7">
        <v>27.745980048251401</v>
      </c>
      <c r="G328" s="11">
        <f t="shared" si="5"/>
        <v>0.27745980048251401</v>
      </c>
    </row>
    <row r="329" spans="2:10" x14ac:dyDescent="0.4">
      <c r="B329" s="13">
        <v>40529</v>
      </c>
      <c r="C329" s="12">
        <v>1243.910034</v>
      </c>
      <c r="E329" s="14">
        <v>40529</v>
      </c>
      <c r="F329" s="7">
        <v>27.692726711277</v>
      </c>
      <c r="G329" s="11">
        <f t="shared" si="5"/>
        <v>0.27692726711276999</v>
      </c>
    </row>
    <row r="330" spans="2:10" x14ac:dyDescent="0.4">
      <c r="B330" s="13">
        <v>40532</v>
      </c>
      <c r="C330" s="12">
        <v>1247.079956</v>
      </c>
      <c r="E330" s="14">
        <v>40532</v>
      </c>
      <c r="F330" s="7">
        <v>27.7830479435593</v>
      </c>
      <c r="G330" s="11">
        <f t="shared" si="5"/>
        <v>0.27783047943559303</v>
      </c>
    </row>
    <row r="331" spans="2:10" x14ac:dyDescent="0.4">
      <c r="B331" s="13">
        <v>40533</v>
      </c>
      <c r="C331" s="12">
        <v>1254.599976</v>
      </c>
      <c r="E331" s="14">
        <v>40533</v>
      </c>
      <c r="F331" s="7">
        <v>28.182413669943301</v>
      </c>
      <c r="G331" s="11">
        <f t="shared" si="5"/>
        <v>0.28182413669943301</v>
      </c>
    </row>
    <row r="332" spans="2:10" x14ac:dyDescent="0.4">
      <c r="B332" s="13">
        <v>40534</v>
      </c>
      <c r="C332" s="12">
        <v>1258.839966</v>
      </c>
      <c r="E332" s="14">
        <v>40534</v>
      </c>
      <c r="F332" s="7">
        <v>28.4668124315669</v>
      </c>
      <c r="G332" s="11">
        <f t="shared" si="5"/>
        <v>0.28466812431566901</v>
      </c>
    </row>
    <row r="333" spans="2:10" x14ac:dyDescent="0.4">
      <c r="B333" s="13">
        <v>40535</v>
      </c>
      <c r="C333" s="12">
        <v>1256.7700199999999</v>
      </c>
      <c r="E333" s="14">
        <v>40535</v>
      </c>
      <c r="F333" s="7">
        <v>28.5281028084916</v>
      </c>
      <c r="G333" s="11">
        <f t="shared" si="5"/>
        <v>0.28528102808491601</v>
      </c>
      <c r="I333" s="14">
        <v>40536</v>
      </c>
      <c r="J333" s="7">
        <v>28.5281028084916</v>
      </c>
    </row>
    <row r="334" spans="2:10" x14ac:dyDescent="0.4">
      <c r="B334" s="13">
        <v>40539</v>
      </c>
      <c r="C334" s="12">
        <v>1257.540039</v>
      </c>
      <c r="E334" s="14">
        <v>40539</v>
      </c>
      <c r="F334" s="7">
        <v>28.220631009551202</v>
      </c>
      <c r="G334" s="11">
        <f t="shared" si="5"/>
        <v>0.282206310095512</v>
      </c>
    </row>
    <row r="335" spans="2:10" x14ac:dyDescent="0.4">
      <c r="B335" s="13">
        <v>40540</v>
      </c>
      <c r="C335" s="12">
        <v>1258.51001</v>
      </c>
      <c r="E335" s="14">
        <v>40540</v>
      </c>
      <c r="F335" s="7">
        <v>28.255988853961099</v>
      </c>
      <c r="G335" s="11">
        <f t="shared" si="5"/>
        <v>0.282559888539611</v>
      </c>
    </row>
    <row r="336" spans="2:10" x14ac:dyDescent="0.4">
      <c r="B336" s="13">
        <v>40541</v>
      </c>
      <c r="C336" s="12">
        <v>1259.780029</v>
      </c>
      <c r="E336" s="14">
        <v>40541</v>
      </c>
      <c r="F336" s="7">
        <v>28.578369145310599</v>
      </c>
      <c r="G336" s="11">
        <f t="shared" si="5"/>
        <v>0.285783691453106</v>
      </c>
    </row>
    <row r="337" spans="2:10" x14ac:dyDescent="0.4">
      <c r="B337" s="13">
        <v>40542</v>
      </c>
      <c r="C337" s="12">
        <v>1257.880005</v>
      </c>
      <c r="E337" s="14">
        <v>40542</v>
      </c>
      <c r="F337" s="7">
        <v>28.411190453196699</v>
      </c>
      <c r="G337" s="11">
        <f t="shared" si="5"/>
        <v>0.284111904531967</v>
      </c>
    </row>
    <row r="338" spans="2:10" x14ac:dyDescent="0.4">
      <c r="B338" s="13">
        <v>40543</v>
      </c>
      <c r="C338" s="12">
        <v>1257.6400149999999</v>
      </c>
      <c r="E338" s="14">
        <v>40543</v>
      </c>
      <c r="F338" s="7">
        <v>28.262755796818499</v>
      </c>
      <c r="G338" s="11">
        <f t="shared" si="5"/>
        <v>0.28262755796818501</v>
      </c>
    </row>
    <row r="339" spans="2:10" x14ac:dyDescent="0.4">
      <c r="B339" s="13">
        <v>40546</v>
      </c>
      <c r="C339" s="12">
        <v>1271.869995</v>
      </c>
      <c r="E339" s="14">
        <v>40546</v>
      </c>
      <c r="F339" s="7">
        <v>28.896247210089001</v>
      </c>
      <c r="G339" s="11">
        <f t="shared" si="5"/>
        <v>0.28896247210088999</v>
      </c>
    </row>
    <row r="340" spans="2:10" x14ac:dyDescent="0.4">
      <c r="B340" s="13">
        <v>40547</v>
      </c>
      <c r="C340" s="12">
        <v>1270.1999510000001</v>
      </c>
      <c r="E340" s="14">
        <v>40547</v>
      </c>
      <c r="F340" s="7">
        <v>28.2077831531195</v>
      </c>
      <c r="G340" s="11">
        <f t="shared" si="5"/>
        <v>0.28207783153119498</v>
      </c>
    </row>
    <row r="341" spans="2:10" x14ac:dyDescent="0.4">
      <c r="B341" s="13">
        <v>40548</v>
      </c>
      <c r="C341" s="12">
        <v>1276.5600589999999</v>
      </c>
      <c r="E341" s="14">
        <v>40548</v>
      </c>
      <c r="F341" s="7">
        <v>28.075408205344999</v>
      </c>
      <c r="G341" s="11">
        <f t="shared" si="5"/>
        <v>0.28075408205344998</v>
      </c>
    </row>
    <row r="342" spans="2:10" x14ac:dyDescent="0.4">
      <c r="B342" s="13">
        <v>40549</v>
      </c>
      <c r="C342" s="12">
        <v>1273.849976</v>
      </c>
      <c r="E342" s="14">
        <v>40549</v>
      </c>
      <c r="F342" s="7">
        <v>28.288008664798902</v>
      </c>
      <c r="G342" s="11">
        <f t="shared" si="5"/>
        <v>0.28288008664798903</v>
      </c>
    </row>
    <row r="343" spans="2:10" x14ac:dyDescent="0.4">
      <c r="B343" s="13">
        <v>40550</v>
      </c>
      <c r="C343" s="12">
        <v>1271.5</v>
      </c>
      <c r="E343" s="14">
        <v>40550</v>
      </c>
      <c r="F343" s="7">
        <v>28.733030100166399</v>
      </c>
      <c r="G343" s="11">
        <f t="shared" si="5"/>
        <v>0.28733030100166401</v>
      </c>
    </row>
    <row r="344" spans="2:10" x14ac:dyDescent="0.4">
      <c r="B344" s="13">
        <v>40553</v>
      </c>
      <c r="C344" s="12">
        <v>1269.75</v>
      </c>
      <c r="E344" s="14">
        <v>40553</v>
      </c>
      <c r="F344" s="7">
        <v>28.4171967880099</v>
      </c>
      <c r="G344" s="11">
        <f t="shared" si="5"/>
        <v>0.28417196788009902</v>
      </c>
    </row>
    <row r="345" spans="2:10" x14ac:dyDescent="0.4">
      <c r="B345" s="13">
        <v>40554</v>
      </c>
      <c r="C345" s="12">
        <v>1274.4799800000001</v>
      </c>
      <c r="E345" s="14">
        <v>40554</v>
      </c>
      <c r="F345" s="7">
        <v>29.047186379106201</v>
      </c>
      <c r="G345" s="11">
        <f t="shared" si="5"/>
        <v>0.29047186379106199</v>
      </c>
    </row>
    <row r="346" spans="2:10" x14ac:dyDescent="0.4">
      <c r="B346" s="13">
        <v>40555</v>
      </c>
      <c r="C346" s="12">
        <v>1285.959961</v>
      </c>
      <c r="E346" s="14">
        <v>40555</v>
      </c>
      <c r="F346" s="7">
        <v>30.188645173048702</v>
      </c>
      <c r="G346" s="11">
        <f t="shared" si="5"/>
        <v>0.301886451730487</v>
      </c>
    </row>
    <row r="347" spans="2:10" x14ac:dyDescent="0.4">
      <c r="B347" s="13">
        <v>40556</v>
      </c>
      <c r="C347" s="12">
        <v>1283.76001</v>
      </c>
      <c r="E347" s="14">
        <v>40556</v>
      </c>
      <c r="F347" s="7">
        <v>30.012893878889599</v>
      </c>
      <c r="G347" s="11">
        <f t="shared" si="5"/>
        <v>0.30012893878889602</v>
      </c>
    </row>
    <row r="348" spans="2:10" x14ac:dyDescent="0.4">
      <c r="B348" s="13">
        <v>40557</v>
      </c>
      <c r="C348" s="12">
        <v>1293.23999</v>
      </c>
      <c r="E348" s="14">
        <v>40557</v>
      </c>
      <c r="F348" s="7">
        <v>30.614884786715901</v>
      </c>
      <c r="G348" s="11">
        <f t="shared" si="5"/>
        <v>0.30614884786715901</v>
      </c>
      <c r="I348" s="14">
        <v>40560</v>
      </c>
      <c r="J348" s="7">
        <v>30.614884786715901</v>
      </c>
    </row>
    <row r="349" spans="2:10" x14ac:dyDescent="0.4">
      <c r="B349" s="13">
        <v>40561</v>
      </c>
      <c r="C349" s="12">
        <v>1295.0200199999999</v>
      </c>
      <c r="E349" s="14">
        <v>40561</v>
      </c>
      <c r="F349" s="7">
        <v>31.427423961765601</v>
      </c>
      <c r="G349" s="11">
        <f t="shared" si="5"/>
        <v>0.31427423961765599</v>
      </c>
    </row>
    <row r="350" spans="2:10" x14ac:dyDescent="0.4">
      <c r="B350" s="13">
        <v>40562</v>
      </c>
      <c r="C350" s="12">
        <v>1281.920044</v>
      </c>
      <c r="E350" s="14">
        <v>40562</v>
      </c>
      <c r="F350" s="7">
        <v>30.8658767647721</v>
      </c>
      <c r="G350" s="11">
        <f t="shared" si="5"/>
        <v>0.30865876764772099</v>
      </c>
    </row>
    <row r="351" spans="2:10" x14ac:dyDescent="0.4">
      <c r="B351" s="13">
        <v>40563</v>
      </c>
      <c r="C351" s="12">
        <v>1280.26001</v>
      </c>
      <c r="E351" s="14">
        <v>40563</v>
      </c>
      <c r="F351" s="7">
        <v>30.690306193062501</v>
      </c>
      <c r="G351" s="11">
        <f t="shared" si="5"/>
        <v>0.306903061930625</v>
      </c>
    </row>
    <row r="352" spans="2:10" x14ac:dyDescent="0.4">
      <c r="B352" s="13">
        <v>40564</v>
      </c>
      <c r="C352" s="12">
        <v>1283.349976</v>
      </c>
      <c r="E352" s="14">
        <v>40564</v>
      </c>
      <c r="F352" s="7">
        <v>30.6364259455774</v>
      </c>
      <c r="G352" s="11">
        <f t="shared" si="5"/>
        <v>0.306364259455774</v>
      </c>
    </row>
    <row r="353" spans="2:7" x14ac:dyDescent="0.4">
      <c r="B353" s="13">
        <v>40567</v>
      </c>
      <c r="C353" s="12">
        <v>1290.839966</v>
      </c>
      <c r="E353" s="14">
        <v>40567</v>
      </c>
      <c r="F353" s="7">
        <v>31.569436119183401</v>
      </c>
      <c r="G353" s="11">
        <f t="shared" si="5"/>
        <v>0.31569436119183403</v>
      </c>
    </row>
    <row r="354" spans="2:7" x14ac:dyDescent="0.4">
      <c r="B354" s="13">
        <v>40568</v>
      </c>
      <c r="C354" s="12">
        <v>1291.1800539999999</v>
      </c>
      <c r="E354" s="14">
        <v>40568</v>
      </c>
      <c r="F354" s="7">
        <v>31.6113166912209</v>
      </c>
      <c r="G354" s="11">
        <f t="shared" si="5"/>
        <v>0.31611316691220898</v>
      </c>
    </row>
    <row r="355" spans="2:7" x14ac:dyDescent="0.4">
      <c r="B355" s="13">
        <v>40569</v>
      </c>
      <c r="C355" s="12">
        <v>1296.630005</v>
      </c>
      <c r="E355" s="14">
        <v>40569</v>
      </c>
      <c r="F355" s="7">
        <v>31.8680256325292</v>
      </c>
      <c r="G355" s="11">
        <f t="shared" si="5"/>
        <v>0.31868025632529201</v>
      </c>
    </row>
    <row r="356" spans="2:7" x14ac:dyDescent="0.4">
      <c r="B356" s="13">
        <v>40570</v>
      </c>
      <c r="C356" s="12">
        <v>1299.540039</v>
      </c>
      <c r="E356" s="14">
        <v>40570</v>
      </c>
      <c r="F356" s="7">
        <v>32.105085094641602</v>
      </c>
      <c r="G356" s="11">
        <f t="shared" si="5"/>
        <v>0.321050850946416</v>
      </c>
    </row>
    <row r="357" spans="2:7" x14ac:dyDescent="0.4">
      <c r="B357" s="13">
        <v>40571</v>
      </c>
      <c r="C357" s="12">
        <v>1276.339966</v>
      </c>
      <c r="E357" s="14">
        <v>40571</v>
      </c>
      <c r="F357" s="7">
        <v>29.456515215673502</v>
      </c>
      <c r="G357" s="11">
        <f t="shared" si="5"/>
        <v>0.29456515215673501</v>
      </c>
    </row>
    <row r="358" spans="2:7" x14ac:dyDescent="0.4">
      <c r="B358" s="13">
        <v>40574</v>
      </c>
      <c r="C358" s="12">
        <v>1286.119995</v>
      </c>
      <c r="E358" s="14">
        <v>40574</v>
      </c>
      <c r="F358" s="7">
        <v>30.146862410953698</v>
      </c>
      <c r="G358" s="11">
        <f t="shared" si="5"/>
        <v>0.30146862410953701</v>
      </c>
    </row>
    <row r="359" spans="2:7" x14ac:dyDescent="0.4">
      <c r="B359" s="13">
        <v>40575</v>
      </c>
      <c r="C359" s="12">
        <v>1307.589966</v>
      </c>
      <c r="E359" s="14">
        <v>40575</v>
      </c>
      <c r="F359" s="7">
        <v>31.416997003904701</v>
      </c>
      <c r="G359" s="11">
        <f t="shared" si="5"/>
        <v>0.31416997003904701</v>
      </c>
    </row>
    <row r="360" spans="2:7" x14ac:dyDescent="0.4">
      <c r="B360" s="13">
        <v>40576</v>
      </c>
      <c r="C360" s="12">
        <v>1304.030029</v>
      </c>
      <c r="E360" s="14">
        <v>40576</v>
      </c>
      <c r="F360" s="7">
        <v>30.4055625659587</v>
      </c>
      <c r="G360" s="11">
        <f t="shared" si="5"/>
        <v>0.30405562565958699</v>
      </c>
    </row>
    <row r="361" spans="2:7" x14ac:dyDescent="0.4">
      <c r="B361" s="13">
        <v>40577</v>
      </c>
      <c r="C361" s="12">
        <v>1307.099976</v>
      </c>
      <c r="E361" s="14">
        <v>40577</v>
      </c>
      <c r="F361" s="7">
        <v>30.447837788301701</v>
      </c>
      <c r="G361" s="11">
        <f t="shared" si="5"/>
        <v>0.30447837788301702</v>
      </c>
    </row>
    <row r="362" spans="2:7" x14ac:dyDescent="0.4">
      <c r="B362" s="13">
        <v>40578</v>
      </c>
      <c r="C362" s="12">
        <v>1310.869995</v>
      </c>
      <c r="E362" s="14">
        <v>40578</v>
      </c>
      <c r="F362" s="7">
        <v>31.2191307293241</v>
      </c>
      <c r="G362" s="11">
        <f t="shared" si="5"/>
        <v>0.31219130729324102</v>
      </c>
    </row>
    <row r="363" spans="2:7" x14ac:dyDescent="0.4">
      <c r="B363" s="13">
        <v>40581</v>
      </c>
      <c r="C363" s="12">
        <v>1319.0500489999999</v>
      </c>
      <c r="E363" s="14">
        <v>40581</v>
      </c>
      <c r="F363" s="7">
        <v>32.166934697245097</v>
      </c>
      <c r="G363" s="11">
        <f t="shared" si="5"/>
        <v>0.32166934697245098</v>
      </c>
    </row>
    <row r="364" spans="2:7" x14ac:dyDescent="0.4">
      <c r="B364" s="13">
        <v>40582</v>
      </c>
      <c r="C364" s="12">
        <v>1324.5699460000001</v>
      </c>
      <c r="E364" s="14">
        <v>40582</v>
      </c>
      <c r="F364" s="7">
        <v>33.297803788427501</v>
      </c>
      <c r="G364" s="11">
        <f t="shared" si="5"/>
        <v>0.33297803788427499</v>
      </c>
    </row>
    <row r="365" spans="2:7" x14ac:dyDescent="0.4">
      <c r="B365" s="13">
        <v>40583</v>
      </c>
      <c r="C365" s="12">
        <v>1320.880005</v>
      </c>
      <c r="E365" s="14">
        <v>40583</v>
      </c>
      <c r="F365" s="7">
        <v>33.089863718925599</v>
      </c>
      <c r="G365" s="11">
        <f t="shared" si="5"/>
        <v>0.330898637189256</v>
      </c>
    </row>
    <row r="366" spans="2:7" x14ac:dyDescent="0.4">
      <c r="B366" s="13">
        <v>40584</v>
      </c>
      <c r="C366" s="12">
        <v>1321.869995</v>
      </c>
      <c r="E366" s="14">
        <v>40584</v>
      </c>
      <c r="F366" s="7">
        <v>33.331313531537397</v>
      </c>
      <c r="G366" s="11">
        <f t="shared" si="5"/>
        <v>0.33331313531537399</v>
      </c>
    </row>
    <row r="367" spans="2:7" x14ac:dyDescent="0.4">
      <c r="B367" s="13">
        <v>40585</v>
      </c>
      <c r="C367" s="12">
        <v>1329.150024</v>
      </c>
      <c r="E367" s="14">
        <v>40585</v>
      </c>
      <c r="F367" s="7">
        <v>33.952356740009101</v>
      </c>
      <c r="G367" s="11">
        <f t="shared" si="5"/>
        <v>0.33952356740009099</v>
      </c>
    </row>
    <row r="368" spans="2:7" x14ac:dyDescent="0.4">
      <c r="B368" s="13">
        <v>40588</v>
      </c>
      <c r="C368" s="12">
        <v>1332.3199460000001</v>
      </c>
      <c r="E368" s="14">
        <v>40588</v>
      </c>
      <c r="F368" s="7">
        <v>33.872347854708202</v>
      </c>
      <c r="G368" s="11">
        <f t="shared" si="5"/>
        <v>0.33872347854708201</v>
      </c>
    </row>
    <row r="369" spans="2:10" x14ac:dyDescent="0.4">
      <c r="B369" s="13">
        <v>40589</v>
      </c>
      <c r="C369" s="12">
        <v>1328.01001</v>
      </c>
      <c r="E369" s="14">
        <v>40589</v>
      </c>
      <c r="F369" s="7">
        <v>33.449348140352797</v>
      </c>
      <c r="G369" s="11">
        <f t="shared" si="5"/>
        <v>0.33449348140352797</v>
      </c>
    </row>
    <row r="370" spans="2:10" x14ac:dyDescent="0.4">
      <c r="B370" s="13">
        <v>40590</v>
      </c>
      <c r="C370" s="12">
        <v>1336.3199460000001</v>
      </c>
      <c r="E370" s="14">
        <v>40590</v>
      </c>
      <c r="F370" s="7">
        <v>34.790109032559499</v>
      </c>
      <c r="G370" s="11">
        <f t="shared" si="5"/>
        <v>0.34790109032559502</v>
      </c>
    </row>
    <row r="371" spans="2:10" x14ac:dyDescent="0.4">
      <c r="B371" s="13">
        <v>40591</v>
      </c>
      <c r="C371" s="12">
        <v>1340.4300539999999</v>
      </c>
      <c r="E371" s="14">
        <v>40591</v>
      </c>
      <c r="F371" s="7">
        <v>35.603406950552198</v>
      </c>
      <c r="G371" s="11">
        <f t="shared" si="5"/>
        <v>0.35603406950552197</v>
      </c>
    </row>
    <row r="372" spans="2:10" x14ac:dyDescent="0.4">
      <c r="B372" s="13">
        <v>40592</v>
      </c>
      <c r="C372" s="12">
        <v>1343.01001</v>
      </c>
      <c r="E372" s="14">
        <v>40592</v>
      </c>
      <c r="F372" s="7">
        <v>36.217686932656498</v>
      </c>
      <c r="G372" s="11">
        <f t="shared" si="5"/>
        <v>0.36217686932656501</v>
      </c>
      <c r="I372" s="14">
        <v>40595</v>
      </c>
      <c r="J372" s="7">
        <v>36.217686932656498</v>
      </c>
    </row>
    <row r="373" spans="2:10" x14ac:dyDescent="0.4">
      <c r="B373" s="13">
        <v>40596</v>
      </c>
      <c r="C373" s="12">
        <v>1315.4399410000001</v>
      </c>
      <c r="E373" s="14">
        <v>40596</v>
      </c>
      <c r="F373" s="7">
        <v>33.590124776654001</v>
      </c>
      <c r="G373" s="11">
        <f t="shared" si="5"/>
        <v>0.33590124776654001</v>
      </c>
    </row>
    <row r="374" spans="2:10" x14ac:dyDescent="0.4">
      <c r="B374" s="13">
        <v>40597</v>
      </c>
      <c r="C374" s="12">
        <v>1307.400024</v>
      </c>
      <c r="E374" s="14">
        <v>40597</v>
      </c>
      <c r="F374" s="7">
        <v>32.2427122418026</v>
      </c>
      <c r="G374" s="11">
        <f t="shared" si="5"/>
        <v>0.32242712241802601</v>
      </c>
    </row>
    <row r="375" spans="2:10" x14ac:dyDescent="0.4">
      <c r="B375" s="13">
        <v>40598</v>
      </c>
      <c r="C375" s="12">
        <v>1306.099976</v>
      </c>
      <c r="E375" s="14">
        <v>40598</v>
      </c>
      <c r="F375" s="7">
        <v>32.645167132944003</v>
      </c>
      <c r="G375" s="11">
        <f t="shared" si="5"/>
        <v>0.32645167132944003</v>
      </c>
    </row>
    <row r="376" spans="2:10" x14ac:dyDescent="0.4">
      <c r="B376" s="13">
        <v>40599</v>
      </c>
      <c r="C376" s="12">
        <v>1319.880005</v>
      </c>
      <c r="E376" s="14">
        <v>40599</v>
      </c>
      <c r="F376" s="7">
        <v>33.995652746301403</v>
      </c>
      <c r="G376" s="11">
        <f t="shared" si="5"/>
        <v>0.33995652746301402</v>
      </c>
    </row>
    <row r="377" spans="2:10" x14ac:dyDescent="0.4">
      <c r="B377" s="13">
        <v>40602</v>
      </c>
      <c r="C377" s="12">
        <v>1327.219971</v>
      </c>
      <c r="E377" s="14">
        <v>40602</v>
      </c>
      <c r="F377" s="7">
        <v>34.483947176349602</v>
      </c>
      <c r="G377" s="11">
        <f t="shared" si="5"/>
        <v>0.344839471763496</v>
      </c>
    </row>
    <row r="378" spans="2:10" x14ac:dyDescent="0.4">
      <c r="B378" s="13">
        <v>40603</v>
      </c>
      <c r="C378" s="12">
        <v>1306.329956</v>
      </c>
      <c r="E378" s="14">
        <v>40603</v>
      </c>
      <c r="F378" s="7">
        <v>32.720293962509103</v>
      </c>
      <c r="G378" s="11">
        <f t="shared" si="5"/>
        <v>0.32720293962509106</v>
      </c>
    </row>
    <row r="379" spans="2:10" x14ac:dyDescent="0.4">
      <c r="B379" s="13">
        <v>40604</v>
      </c>
      <c r="C379" s="12">
        <v>1308.4399410000001</v>
      </c>
      <c r="E379" s="14">
        <v>40604</v>
      </c>
      <c r="F379" s="7">
        <v>33.255188170378801</v>
      </c>
      <c r="G379" s="11">
        <f t="shared" si="5"/>
        <v>0.33255188170378802</v>
      </c>
    </row>
    <row r="380" spans="2:10" x14ac:dyDescent="0.4">
      <c r="B380" s="13">
        <v>40605</v>
      </c>
      <c r="C380" s="12">
        <v>1330.969971</v>
      </c>
      <c r="E380" s="14">
        <v>40605</v>
      </c>
      <c r="F380" s="7">
        <v>35.664863110001797</v>
      </c>
      <c r="G380" s="11">
        <f t="shared" si="5"/>
        <v>0.35664863110001799</v>
      </c>
    </row>
    <row r="381" spans="2:10" x14ac:dyDescent="0.4">
      <c r="B381" s="13">
        <v>40606</v>
      </c>
      <c r="C381" s="12">
        <v>1321.150024</v>
      </c>
      <c r="E381" s="14">
        <v>40606</v>
      </c>
      <c r="F381" s="7">
        <v>34.640217600116202</v>
      </c>
      <c r="G381" s="11">
        <f t="shared" si="5"/>
        <v>0.34640217600116202</v>
      </c>
    </row>
    <row r="382" spans="2:10" x14ac:dyDescent="0.4">
      <c r="B382" s="13">
        <v>40609</v>
      </c>
      <c r="C382" s="12">
        <v>1310.130005</v>
      </c>
      <c r="E382" s="14">
        <v>40609</v>
      </c>
      <c r="F382" s="7">
        <v>33.520209270018199</v>
      </c>
      <c r="G382" s="11">
        <f t="shared" si="5"/>
        <v>0.33520209270018198</v>
      </c>
    </row>
    <row r="383" spans="2:10" x14ac:dyDescent="0.4">
      <c r="B383" s="13">
        <v>40610</v>
      </c>
      <c r="C383" s="12">
        <v>1321.8199460000001</v>
      </c>
      <c r="E383" s="14">
        <v>40610</v>
      </c>
      <c r="F383" s="7">
        <v>34.662061994449097</v>
      </c>
      <c r="G383" s="11">
        <f t="shared" si="5"/>
        <v>0.34662061994449095</v>
      </c>
    </row>
    <row r="384" spans="2:10" x14ac:dyDescent="0.4">
      <c r="B384" s="13">
        <v>40611</v>
      </c>
      <c r="C384" s="12">
        <v>1320.0200199999999</v>
      </c>
      <c r="E384" s="14">
        <v>40611</v>
      </c>
      <c r="F384" s="7">
        <v>35.069673481675302</v>
      </c>
      <c r="G384" s="11">
        <f t="shared" si="5"/>
        <v>0.35069673481675301</v>
      </c>
    </row>
    <row r="385" spans="2:7" x14ac:dyDescent="0.4">
      <c r="B385" s="13">
        <v>40612</v>
      </c>
      <c r="C385" s="12">
        <v>1295.1099850000001</v>
      </c>
      <c r="E385" s="14">
        <v>40612</v>
      </c>
      <c r="F385" s="7">
        <v>33.260762877462597</v>
      </c>
      <c r="G385" s="11">
        <f t="shared" si="5"/>
        <v>0.33260762877462596</v>
      </c>
    </row>
    <row r="386" spans="2:7" x14ac:dyDescent="0.4">
      <c r="B386" s="13">
        <v>40613</v>
      </c>
      <c r="C386" s="12">
        <v>1304.280029</v>
      </c>
      <c r="E386" s="14">
        <v>40613</v>
      </c>
      <c r="F386" s="7">
        <v>34.2332068031346</v>
      </c>
      <c r="G386" s="11">
        <f t="shared" si="5"/>
        <v>0.34233206803134597</v>
      </c>
    </row>
    <row r="387" spans="2:7" x14ac:dyDescent="0.4">
      <c r="B387" s="13">
        <v>40616</v>
      </c>
      <c r="C387" s="12">
        <v>1296.3900149999999</v>
      </c>
      <c r="E387" s="14">
        <v>40616</v>
      </c>
      <c r="F387" s="7">
        <v>33.0907813584084</v>
      </c>
      <c r="G387" s="11">
        <f t="shared" si="5"/>
        <v>0.330907813584084</v>
      </c>
    </row>
    <row r="388" spans="2:7" x14ac:dyDescent="0.4">
      <c r="B388" s="13">
        <v>40617</v>
      </c>
      <c r="C388" s="12">
        <v>1281.869995</v>
      </c>
      <c r="E388" s="14">
        <v>40617</v>
      </c>
      <c r="F388" s="7">
        <v>31.509737146541799</v>
      </c>
      <c r="G388" s="11">
        <f t="shared" ref="G388:G451" si="6">F388/100</f>
        <v>0.315097371465418</v>
      </c>
    </row>
    <row r="389" spans="2:7" x14ac:dyDescent="0.4">
      <c r="B389" s="13">
        <v>40618</v>
      </c>
      <c r="C389" s="12">
        <v>1256.880005</v>
      </c>
      <c r="E389" s="14">
        <v>40618</v>
      </c>
      <c r="F389" s="7">
        <v>29.5742938836832</v>
      </c>
      <c r="G389" s="11">
        <f t="shared" si="6"/>
        <v>0.295742938836832</v>
      </c>
    </row>
    <row r="390" spans="2:7" x14ac:dyDescent="0.4">
      <c r="B390" s="13">
        <v>40619</v>
      </c>
      <c r="C390" s="12">
        <v>1273.719971</v>
      </c>
      <c r="E390" s="14">
        <v>40619</v>
      </c>
      <c r="F390" s="7">
        <v>30.62881853192</v>
      </c>
      <c r="G390" s="11">
        <f t="shared" si="6"/>
        <v>0.30628818531919999</v>
      </c>
    </row>
    <row r="391" spans="2:7" x14ac:dyDescent="0.4">
      <c r="B391" s="13">
        <v>40620</v>
      </c>
      <c r="C391" s="12">
        <v>1279.209961</v>
      </c>
      <c r="E391" s="14">
        <v>40620</v>
      </c>
      <c r="F391" s="7">
        <v>31.527835608268099</v>
      </c>
      <c r="G391" s="11">
        <f t="shared" si="6"/>
        <v>0.31527835608268101</v>
      </c>
    </row>
    <row r="392" spans="2:7" x14ac:dyDescent="0.4">
      <c r="B392" s="13">
        <v>40623</v>
      </c>
      <c r="C392" s="12">
        <v>1298.380005</v>
      </c>
      <c r="E392" s="14">
        <v>40623</v>
      </c>
      <c r="F392" s="7">
        <v>33.708766914107699</v>
      </c>
      <c r="G392" s="11">
        <f t="shared" si="6"/>
        <v>0.33708766914107696</v>
      </c>
    </row>
    <row r="393" spans="2:7" x14ac:dyDescent="0.4">
      <c r="B393" s="13">
        <v>40624</v>
      </c>
      <c r="C393" s="12">
        <v>1293.7700199999999</v>
      </c>
      <c r="E393" s="14">
        <v>40624</v>
      </c>
      <c r="F393" s="7">
        <v>33.447020868019997</v>
      </c>
      <c r="G393" s="11">
        <f t="shared" si="6"/>
        <v>0.3344702086802</v>
      </c>
    </row>
    <row r="394" spans="2:7" x14ac:dyDescent="0.4">
      <c r="B394" s="13">
        <v>40625</v>
      </c>
      <c r="C394" s="12">
        <v>1297.540039</v>
      </c>
      <c r="E394" s="14">
        <v>40625</v>
      </c>
      <c r="F394" s="7">
        <v>33.6159883545767</v>
      </c>
      <c r="G394" s="11">
        <f t="shared" si="6"/>
        <v>0.33615988354576698</v>
      </c>
    </row>
    <row r="395" spans="2:7" x14ac:dyDescent="0.4">
      <c r="B395" s="13">
        <v>40626</v>
      </c>
      <c r="C395" s="12">
        <v>1309.660034</v>
      </c>
      <c r="E395" s="14">
        <v>40626</v>
      </c>
      <c r="F395" s="7">
        <v>34.769435489180303</v>
      </c>
      <c r="G395" s="11">
        <f t="shared" si="6"/>
        <v>0.347694354891803</v>
      </c>
    </row>
    <row r="396" spans="2:7" x14ac:dyDescent="0.4">
      <c r="B396" s="13">
        <v>40627</v>
      </c>
      <c r="C396" s="12">
        <v>1313.8000489999999</v>
      </c>
      <c r="E396" s="14">
        <v>40627</v>
      </c>
      <c r="F396" s="7">
        <v>35.005226886385699</v>
      </c>
      <c r="G396" s="11">
        <f t="shared" si="6"/>
        <v>0.35005226886385699</v>
      </c>
    </row>
    <row r="397" spans="2:7" x14ac:dyDescent="0.4">
      <c r="B397" s="13">
        <v>40630</v>
      </c>
      <c r="C397" s="12">
        <v>1310.1899410000001</v>
      </c>
      <c r="E397" s="14">
        <v>40630</v>
      </c>
      <c r="F397" s="7">
        <v>34.441068602824103</v>
      </c>
      <c r="G397" s="11">
        <f t="shared" si="6"/>
        <v>0.34441068602824104</v>
      </c>
    </row>
    <row r="398" spans="2:7" x14ac:dyDescent="0.4">
      <c r="B398" s="13">
        <v>40631</v>
      </c>
      <c r="C398" s="12">
        <v>1319.4399410000001</v>
      </c>
      <c r="E398" s="14">
        <v>40631</v>
      </c>
      <c r="F398" s="7">
        <v>35.488709457135002</v>
      </c>
      <c r="G398" s="11">
        <f t="shared" si="6"/>
        <v>0.35488709457135004</v>
      </c>
    </row>
    <row r="399" spans="2:7" x14ac:dyDescent="0.4">
      <c r="B399" s="13">
        <v>40632</v>
      </c>
      <c r="C399" s="12">
        <v>1328.26001</v>
      </c>
      <c r="E399" s="14">
        <v>40632</v>
      </c>
      <c r="F399" s="7">
        <v>35.970972300315402</v>
      </c>
      <c r="G399" s="11">
        <f t="shared" si="6"/>
        <v>0.35970972300315401</v>
      </c>
    </row>
    <row r="400" spans="2:7" x14ac:dyDescent="0.4">
      <c r="B400" s="13">
        <v>40633</v>
      </c>
      <c r="C400" s="12">
        <v>1325.829956</v>
      </c>
      <c r="E400" s="14">
        <v>40633</v>
      </c>
      <c r="F400" s="7">
        <v>35.702102421736598</v>
      </c>
      <c r="G400" s="11">
        <f t="shared" si="6"/>
        <v>0.35702102421736598</v>
      </c>
    </row>
    <row r="401" spans="2:10" x14ac:dyDescent="0.4">
      <c r="B401" s="13">
        <v>40634</v>
      </c>
      <c r="C401" s="12">
        <v>1332.410034</v>
      </c>
      <c r="E401" s="14">
        <v>40634</v>
      </c>
      <c r="F401" s="7">
        <v>36.497632173652001</v>
      </c>
      <c r="G401" s="11">
        <f t="shared" si="6"/>
        <v>0.36497632173652</v>
      </c>
    </row>
    <row r="402" spans="2:10" x14ac:dyDescent="0.4">
      <c r="B402" s="13">
        <v>40637</v>
      </c>
      <c r="C402" s="12">
        <v>1332.869995</v>
      </c>
      <c r="E402" s="14">
        <v>40637</v>
      </c>
      <c r="F402" s="7">
        <v>36.831178411623902</v>
      </c>
      <c r="G402" s="11">
        <f t="shared" si="6"/>
        <v>0.36831178411623905</v>
      </c>
    </row>
    <row r="403" spans="2:10" x14ac:dyDescent="0.4">
      <c r="B403" s="13">
        <v>40638</v>
      </c>
      <c r="C403" s="12">
        <v>1332.630005</v>
      </c>
      <c r="E403" s="14">
        <v>40638</v>
      </c>
      <c r="F403" s="7">
        <v>41.389704276773003</v>
      </c>
      <c r="G403" s="11">
        <f t="shared" si="6"/>
        <v>0.41389704276773004</v>
      </c>
    </row>
    <row r="404" spans="2:10" x14ac:dyDescent="0.4">
      <c r="B404" s="13">
        <v>40639</v>
      </c>
      <c r="C404" s="12">
        <v>1335.540039</v>
      </c>
      <c r="E404" s="14">
        <v>40639</v>
      </c>
      <c r="F404" s="7">
        <v>41.919428277561103</v>
      </c>
      <c r="G404" s="11">
        <f t="shared" si="6"/>
        <v>0.41919428277561105</v>
      </c>
    </row>
    <row r="405" spans="2:10" x14ac:dyDescent="0.4">
      <c r="B405" s="13">
        <v>40640</v>
      </c>
      <c r="C405" s="12">
        <v>1333.51001</v>
      </c>
      <c r="E405" s="14">
        <v>40640</v>
      </c>
      <c r="F405" s="7">
        <v>41.4279149855182</v>
      </c>
      <c r="G405" s="11">
        <f t="shared" si="6"/>
        <v>0.41427914985518199</v>
      </c>
    </row>
    <row r="406" spans="2:10" x14ac:dyDescent="0.4">
      <c r="B406" s="13">
        <v>40641</v>
      </c>
      <c r="C406" s="12">
        <v>1328.170044</v>
      </c>
      <c r="E406" s="14">
        <v>40641</v>
      </c>
      <c r="F406" s="7">
        <v>40.943463645400797</v>
      </c>
      <c r="G406" s="11">
        <f t="shared" si="6"/>
        <v>0.40943463645400796</v>
      </c>
    </row>
    <row r="407" spans="2:10" x14ac:dyDescent="0.4">
      <c r="B407" s="13">
        <v>40644</v>
      </c>
      <c r="C407" s="12">
        <v>1324.459961</v>
      </c>
      <c r="E407" s="14">
        <v>40644</v>
      </c>
      <c r="F407" s="7">
        <v>40.892638609246397</v>
      </c>
      <c r="G407" s="11">
        <f t="shared" si="6"/>
        <v>0.40892638609246396</v>
      </c>
    </row>
    <row r="408" spans="2:10" x14ac:dyDescent="0.4">
      <c r="B408" s="13">
        <v>40645</v>
      </c>
      <c r="C408" s="12">
        <v>1314.160034</v>
      </c>
      <c r="E408" s="14">
        <v>40645</v>
      </c>
      <c r="F408" s="7">
        <v>40.217052959313698</v>
      </c>
      <c r="G408" s="11">
        <f t="shared" si="6"/>
        <v>0.40217052959313698</v>
      </c>
    </row>
    <row r="409" spans="2:10" x14ac:dyDescent="0.4">
      <c r="B409" s="13">
        <v>40646</v>
      </c>
      <c r="C409" s="12">
        <v>1314.410034</v>
      </c>
      <c r="E409" s="14">
        <v>40646</v>
      </c>
      <c r="F409" s="7">
        <v>39.953916081439601</v>
      </c>
      <c r="G409" s="11">
        <f t="shared" si="6"/>
        <v>0.399539160814396</v>
      </c>
    </row>
    <row r="410" spans="2:10" x14ac:dyDescent="0.4">
      <c r="B410" s="13">
        <v>40647</v>
      </c>
      <c r="C410" s="12">
        <v>1314.5200199999999</v>
      </c>
      <c r="E410" s="14">
        <v>40647</v>
      </c>
      <c r="F410" s="7">
        <v>39.808984269357403</v>
      </c>
      <c r="G410" s="11">
        <f t="shared" si="6"/>
        <v>0.398089842693574</v>
      </c>
    </row>
    <row r="411" spans="2:10" x14ac:dyDescent="0.4">
      <c r="B411" s="13">
        <v>40648</v>
      </c>
      <c r="C411" s="12">
        <v>1319.6800539999999</v>
      </c>
      <c r="E411" s="14">
        <v>40648</v>
      </c>
      <c r="F411" s="7">
        <v>40.525899516461401</v>
      </c>
      <c r="G411" s="11">
        <f t="shared" si="6"/>
        <v>0.405258995164614</v>
      </c>
    </row>
    <row r="412" spans="2:10" x14ac:dyDescent="0.4">
      <c r="B412" s="13">
        <v>40651</v>
      </c>
      <c r="C412" s="12">
        <v>1305.1400149999999</v>
      </c>
      <c r="E412" s="14">
        <v>40651</v>
      </c>
      <c r="F412" s="7">
        <v>39.545878587164601</v>
      </c>
      <c r="G412" s="11">
        <f t="shared" si="6"/>
        <v>0.39545878587164601</v>
      </c>
    </row>
    <row r="413" spans="2:10" x14ac:dyDescent="0.4">
      <c r="B413" s="13">
        <v>40652</v>
      </c>
      <c r="C413" s="12">
        <v>1312.619995</v>
      </c>
      <c r="E413" s="14">
        <v>40652</v>
      </c>
      <c r="F413" s="7">
        <v>40.376914666116697</v>
      </c>
      <c r="G413" s="11">
        <f t="shared" si="6"/>
        <v>0.40376914666116698</v>
      </c>
    </row>
    <row r="414" spans="2:10" x14ac:dyDescent="0.4">
      <c r="B414" s="13">
        <v>40653</v>
      </c>
      <c r="C414" s="12">
        <v>1330.3599850000001</v>
      </c>
      <c r="E414" s="14">
        <v>40653</v>
      </c>
      <c r="F414" s="7">
        <v>41.816952736512299</v>
      </c>
      <c r="G414" s="11">
        <f t="shared" si="6"/>
        <v>0.41816952736512297</v>
      </c>
    </row>
    <row r="415" spans="2:10" x14ac:dyDescent="0.4">
      <c r="B415" s="13">
        <v>40654</v>
      </c>
      <c r="C415" s="12">
        <v>1337.380005</v>
      </c>
      <c r="E415" s="14">
        <v>40654</v>
      </c>
      <c r="F415" s="7">
        <v>42.194136803927002</v>
      </c>
      <c r="G415" s="11">
        <f t="shared" si="6"/>
        <v>0.42194136803927002</v>
      </c>
      <c r="I415" s="14">
        <v>40655</v>
      </c>
      <c r="J415" s="7">
        <v>42.194136803927002</v>
      </c>
    </row>
    <row r="416" spans="2:10" x14ac:dyDescent="0.4">
      <c r="B416" s="13">
        <v>40658</v>
      </c>
      <c r="C416" s="12">
        <v>1335.25</v>
      </c>
      <c r="E416" s="14">
        <v>40658</v>
      </c>
      <c r="F416" s="7">
        <v>41.834300900525903</v>
      </c>
      <c r="G416" s="11">
        <f t="shared" si="6"/>
        <v>0.41834300900525906</v>
      </c>
    </row>
    <row r="417" spans="2:7" x14ac:dyDescent="0.4">
      <c r="B417" s="13">
        <v>40659</v>
      </c>
      <c r="C417" s="12">
        <v>1347.23999</v>
      </c>
      <c r="E417" s="14">
        <v>40659</v>
      </c>
      <c r="F417" s="7">
        <v>43.555544835191299</v>
      </c>
      <c r="G417" s="11">
        <f t="shared" si="6"/>
        <v>0.43555544835191301</v>
      </c>
    </row>
    <row r="418" spans="2:7" x14ac:dyDescent="0.4">
      <c r="B418" s="13">
        <v>40660</v>
      </c>
      <c r="C418" s="12">
        <v>1355.660034</v>
      </c>
      <c r="E418" s="14">
        <v>40660</v>
      </c>
      <c r="F418" s="7">
        <v>44.828826016445099</v>
      </c>
      <c r="G418" s="11">
        <f t="shared" si="6"/>
        <v>0.448288260164451</v>
      </c>
    </row>
    <row r="419" spans="2:7" x14ac:dyDescent="0.4">
      <c r="B419" s="13">
        <v>40661</v>
      </c>
      <c r="C419" s="12">
        <v>1360.4799800000001</v>
      </c>
      <c r="E419" s="14">
        <v>40661</v>
      </c>
      <c r="F419" s="7">
        <v>45.697818309906097</v>
      </c>
      <c r="G419" s="11">
        <f t="shared" si="6"/>
        <v>0.45697818309906096</v>
      </c>
    </row>
    <row r="420" spans="2:7" x14ac:dyDescent="0.4">
      <c r="B420" s="13">
        <v>40662</v>
      </c>
      <c r="C420" s="12">
        <v>1363.6099850000001</v>
      </c>
      <c r="E420" s="14">
        <v>40662</v>
      </c>
      <c r="F420" s="7">
        <v>45.991736064839202</v>
      </c>
      <c r="G420" s="11">
        <f t="shared" si="6"/>
        <v>0.459917360648392</v>
      </c>
    </row>
    <row r="421" spans="2:7" x14ac:dyDescent="0.4">
      <c r="B421" s="13">
        <v>40665</v>
      </c>
      <c r="C421" s="12">
        <v>1361.219971</v>
      </c>
      <c r="E421" s="14">
        <v>40665</v>
      </c>
      <c r="F421" s="7">
        <v>45.655916521048901</v>
      </c>
      <c r="G421" s="11">
        <f t="shared" si="6"/>
        <v>0.456559165210489</v>
      </c>
    </row>
    <row r="422" spans="2:7" x14ac:dyDescent="0.4">
      <c r="B422" s="13">
        <v>40666</v>
      </c>
      <c r="C422" s="12">
        <v>1356.619995</v>
      </c>
      <c r="E422" s="14">
        <v>40666</v>
      </c>
      <c r="F422" s="7">
        <v>45.8892966366219</v>
      </c>
      <c r="G422" s="11">
        <f t="shared" si="6"/>
        <v>0.45889296636621901</v>
      </c>
    </row>
    <row r="423" spans="2:7" x14ac:dyDescent="0.4">
      <c r="B423" s="13">
        <v>40667</v>
      </c>
      <c r="C423" s="12">
        <v>1347.3199460000001</v>
      </c>
      <c r="E423" s="14">
        <v>40667</v>
      </c>
      <c r="F423" s="7">
        <v>44.438718926497998</v>
      </c>
      <c r="G423" s="11">
        <f t="shared" si="6"/>
        <v>0.44438718926498</v>
      </c>
    </row>
    <row r="424" spans="2:7" x14ac:dyDescent="0.4">
      <c r="B424" s="13">
        <v>40668</v>
      </c>
      <c r="C424" s="12">
        <v>1335.099976</v>
      </c>
      <c r="E424" s="14">
        <v>40668</v>
      </c>
      <c r="F424" s="7">
        <v>44.234731737491501</v>
      </c>
      <c r="G424" s="11">
        <f t="shared" si="6"/>
        <v>0.44234731737491501</v>
      </c>
    </row>
    <row r="425" spans="2:7" x14ac:dyDescent="0.4">
      <c r="B425" s="13">
        <v>40669</v>
      </c>
      <c r="C425" s="12">
        <v>1340.1999510000001</v>
      </c>
      <c r="E425" s="14">
        <v>40669</v>
      </c>
      <c r="F425" s="7">
        <v>44.523958937343501</v>
      </c>
      <c r="G425" s="11">
        <f t="shared" si="6"/>
        <v>0.445239589373435</v>
      </c>
    </row>
    <row r="426" spans="2:7" x14ac:dyDescent="0.4">
      <c r="B426" s="13">
        <v>40672</v>
      </c>
      <c r="C426" s="12">
        <v>1346.290039</v>
      </c>
      <c r="E426" s="14">
        <v>40672</v>
      </c>
      <c r="F426" s="7">
        <v>45.396871934376399</v>
      </c>
      <c r="G426" s="11">
        <f t="shared" si="6"/>
        <v>0.45396871934376398</v>
      </c>
    </row>
    <row r="427" spans="2:7" x14ac:dyDescent="0.4">
      <c r="B427" s="13">
        <v>40673</v>
      </c>
      <c r="C427" s="12">
        <v>1357.160034</v>
      </c>
      <c r="E427" s="14">
        <v>40673</v>
      </c>
      <c r="F427" s="7">
        <v>46.509402886077297</v>
      </c>
      <c r="G427" s="11">
        <f t="shared" si="6"/>
        <v>0.46509402886077295</v>
      </c>
    </row>
    <row r="428" spans="2:7" x14ac:dyDescent="0.4">
      <c r="B428" s="13">
        <v>40674</v>
      </c>
      <c r="C428" s="12">
        <v>1342.079956</v>
      </c>
      <c r="E428" s="14">
        <v>40674</v>
      </c>
      <c r="F428" s="7">
        <v>45.233855766206297</v>
      </c>
      <c r="G428" s="11">
        <f t="shared" si="6"/>
        <v>0.45233855766206299</v>
      </c>
    </row>
    <row r="429" spans="2:7" x14ac:dyDescent="0.4">
      <c r="B429" s="13">
        <v>40675</v>
      </c>
      <c r="C429" s="12">
        <v>1348.650024</v>
      </c>
      <c r="E429" s="14">
        <v>40675</v>
      </c>
      <c r="F429" s="7">
        <v>46.357593128342103</v>
      </c>
      <c r="G429" s="11">
        <f t="shared" si="6"/>
        <v>0.46357593128342101</v>
      </c>
    </row>
    <row r="430" spans="2:7" x14ac:dyDescent="0.4">
      <c r="B430" s="13">
        <v>40676</v>
      </c>
      <c r="C430" s="12">
        <v>1337.7700199999999</v>
      </c>
      <c r="E430" s="14">
        <v>40676</v>
      </c>
      <c r="F430" s="7">
        <v>45.595625277643698</v>
      </c>
      <c r="G430" s="11">
        <f t="shared" si="6"/>
        <v>0.45595625277643698</v>
      </c>
    </row>
    <row r="431" spans="2:7" x14ac:dyDescent="0.4">
      <c r="B431" s="13">
        <v>40679</v>
      </c>
      <c r="C431" s="12">
        <v>1329.469971</v>
      </c>
      <c r="E431" s="14">
        <v>40679</v>
      </c>
      <c r="F431" s="7">
        <v>45.4609306684535</v>
      </c>
      <c r="G431" s="11">
        <f t="shared" si="6"/>
        <v>0.45460930668453498</v>
      </c>
    </row>
    <row r="432" spans="2:7" x14ac:dyDescent="0.4">
      <c r="B432" s="13">
        <v>40680</v>
      </c>
      <c r="C432" s="12">
        <v>1328.9799800000001</v>
      </c>
      <c r="E432" s="14">
        <v>40680</v>
      </c>
      <c r="F432" s="7">
        <v>45.107276123766802</v>
      </c>
      <c r="G432" s="11">
        <f t="shared" si="6"/>
        <v>0.45107276123766804</v>
      </c>
    </row>
    <row r="433" spans="2:10" x14ac:dyDescent="0.4">
      <c r="B433" s="13">
        <v>40681</v>
      </c>
      <c r="C433" s="12">
        <v>1340.6800539999999</v>
      </c>
      <c r="E433" s="14">
        <v>40681</v>
      </c>
      <c r="F433" s="7">
        <v>45.824604687682999</v>
      </c>
      <c r="G433" s="11">
        <f t="shared" si="6"/>
        <v>0.45824604687683002</v>
      </c>
    </row>
    <row r="434" spans="2:10" x14ac:dyDescent="0.4">
      <c r="B434" s="13">
        <v>40682</v>
      </c>
      <c r="C434" s="12">
        <v>1343.599976</v>
      </c>
      <c r="E434" s="14">
        <v>40682</v>
      </c>
      <c r="F434" s="7">
        <v>46.328612329418704</v>
      </c>
      <c r="G434" s="11">
        <f t="shared" si="6"/>
        <v>0.46328612329418706</v>
      </c>
    </row>
    <row r="435" spans="2:10" x14ac:dyDescent="0.4">
      <c r="B435" s="13">
        <v>40683</v>
      </c>
      <c r="C435" s="12">
        <v>1333.2700199999999</v>
      </c>
      <c r="E435" s="14">
        <v>40683</v>
      </c>
      <c r="F435" s="7">
        <v>45.486999714925297</v>
      </c>
      <c r="G435" s="11">
        <f t="shared" si="6"/>
        <v>0.45486999714925297</v>
      </c>
    </row>
    <row r="436" spans="2:10" x14ac:dyDescent="0.4">
      <c r="B436" s="13">
        <v>40686</v>
      </c>
      <c r="C436" s="12">
        <v>1317.369995</v>
      </c>
      <c r="E436" s="14">
        <v>40686</v>
      </c>
      <c r="F436" s="7">
        <v>44.374333455391103</v>
      </c>
      <c r="G436" s="11">
        <f t="shared" si="6"/>
        <v>0.44374333455391102</v>
      </c>
    </row>
    <row r="437" spans="2:10" x14ac:dyDescent="0.4">
      <c r="B437" s="13">
        <v>40687</v>
      </c>
      <c r="C437" s="12">
        <v>1316.280029</v>
      </c>
      <c r="E437" s="14">
        <v>40687</v>
      </c>
      <c r="F437" s="7">
        <v>44.033201801890698</v>
      </c>
      <c r="G437" s="11">
        <f t="shared" si="6"/>
        <v>0.44033201801890698</v>
      </c>
    </row>
    <row r="438" spans="2:10" x14ac:dyDescent="0.4">
      <c r="B438" s="13">
        <v>40688</v>
      </c>
      <c r="C438" s="12">
        <v>1320.469971</v>
      </c>
      <c r="E438" s="14">
        <v>40688</v>
      </c>
      <c r="F438" s="7">
        <v>44.529619883167697</v>
      </c>
      <c r="G438" s="11">
        <f t="shared" si="6"/>
        <v>0.44529619883167698</v>
      </c>
    </row>
    <row r="439" spans="2:10" x14ac:dyDescent="0.4">
      <c r="B439" s="13">
        <v>40689</v>
      </c>
      <c r="C439" s="12">
        <v>1325.6899410000001</v>
      </c>
      <c r="E439" s="14">
        <v>40689</v>
      </c>
      <c r="F439" s="7">
        <v>45.027856684851699</v>
      </c>
      <c r="G439" s="11">
        <f t="shared" si="6"/>
        <v>0.45027856684851697</v>
      </c>
    </row>
    <row r="440" spans="2:10" x14ac:dyDescent="0.4">
      <c r="B440" s="13">
        <v>40690</v>
      </c>
      <c r="C440" s="12">
        <v>1331.099976</v>
      </c>
      <c r="E440" s="14">
        <v>40690</v>
      </c>
      <c r="F440" s="7">
        <v>44.984974583685499</v>
      </c>
      <c r="G440" s="11">
        <f t="shared" si="6"/>
        <v>0.449849745836855</v>
      </c>
      <c r="I440" s="14">
        <v>40693</v>
      </c>
      <c r="J440" s="7">
        <v>44.984974583685499</v>
      </c>
    </row>
    <row r="441" spans="2:10" x14ac:dyDescent="0.4">
      <c r="B441" s="13">
        <v>40694</v>
      </c>
      <c r="C441" s="12">
        <v>1345.1999510000001</v>
      </c>
      <c r="E441" s="14">
        <v>40694</v>
      </c>
      <c r="F441" s="7">
        <v>45.615454641704702</v>
      </c>
      <c r="G441" s="11">
        <f t="shared" si="6"/>
        <v>0.456154546417047</v>
      </c>
    </row>
    <row r="442" spans="2:10" x14ac:dyDescent="0.4">
      <c r="B442" s="13">
        <v>40695</v>
      </c>
      <c r="C442" s="12">
        <v>1314.5500489999999</v>
      </c>
      <c r="E442" s="14">
        <v>40695</v>
      </c>
      <c r="F442" s="7">
        <v>42.690973457982203</v>
      </c>
      <c r="G442" s="11">
        <f t="shared" si="6"/>
        <v>0.42690973457982201</v>
      </c>
    </row>
    <row r="443" spans="2:10" x14ac:dyDescent="0.4">
      <c r="B443" s="13">
        <v>40696</v>
      </c>
      <c r="C443" s="12">
        <v>1312.9399410000001</v>
      </c>
      <c r="E443" s="14">
        <v>40696</v>
      </c>
      <c r="F443" s="7">
        <v>42.2970732404317</v>
      </c>
      <c r="G443" s="11">
        <f t="shared" si="6"/>
        <v>0.42297073240431698</v>
      </c>
    </row>
    <row r="444" spans="2:10" x14ac:dyDescent="0.4">
      <c r="B444" s="13">
        <v>40697</v>
      </c>
      <c r="C444" s="12">
        <v>1300.160034</v>
      </c>
      <c r="E444" s="14">
        <v>40697</v>
      </c>
      <c r="F444" s="7">
        <v>41.063836364124398</v>
      </c>
      <c r="G444" s="11">
        <f t="shared" si="6"/>
        <v>0.41063836364124401</v>
      </c>
    </row>
    <row r="445" spans="2:10" x14ac:dyDescent="0.4">
      <c r="B445" s="13">
        <v>40700</v>
      </c>
      <c r="C445" s="12">
        <v>1286.170044</v>
      </c>
      <c r="E445" s="14">
        <v>40700</v>
      </c>
      <c r="F445" s="7">
        <v>39.999717557952501</v>
      </c>
      <c r="G445" s="11">
        <f t="shared" si="6"/>
        <v>0.39999717557952502</v>
      </c>
    </row>
    <row r="446" spans="2:10" x14ac:dyDescent="0.4">
      <c r="B446" s="13">
        <v>40701</v>
      </c>
      <c r="C446" s="12">
        <v>1284.9399410000001</v>
      </c>
      <c r="E446" s="14">
        <v>40701</v>
      </c>
      <c r="F446" s="7">
        <v>40.457816571285697</v>
      </c>
      <c r="G446" s="11">
        <f t="shared" si="6"/>
        <v>0.40457816571285699</v>
      </c>
    </row>
    <row r="447" spans="2:10" x14ac:dyDescent="0.4">
      <c r="B447" s="13">
        <v>40702</v>
      </c>
      <c r="C447" s="12">
        <v>1279.5600589999999</v>
      </c>
      <c r="E447" s="14">
        <v>40702</v>
      </c>
      <c r="F447" s="7">
        <v>39.680189480469402</v>
      </c>
      <c r="G447" s="11">
        <f t="shared" si="6"/>
        <v>0.39680189480469402</v>
      </c>
    </row>
    <row r="448" spans="2:10" x14ac:dyDescent="0.4">
      <c r="B448" s="13">
        <v>40703</v>
      </c>
      <c r="C448" s="12">
        <v>1289</v>
      </c>
      <c r="E448" s="14">
        <v>40703</v>
      </c>
      <c r="F448" s="7">
        <v>40.489346545455298</v>
      </c>
      <c r="G448" s="11">
        <f t="shared" si="6"/>
        <v>0.40489346545455296</v>
      </c>
    </row>
    <row r="449" spans="2:10" x14ac:dyDescent="0.4">
      <c r="B449" s="13">
        <v>40704</v>
      </c>
      <c r="C449" s="12">
        <v>1270.9799800000001</v>
      </c>
      <c r="E449" s="14">
        <v>40704</v>
      </c>
      <c r="F449" s="7">
        <v>38.635008119997003</v>
      </c>
      <c r="G449" s="11">
        <f t="shared" si="6"/>
        <v>0.38635008119997005</v>
      </c>
    </row>
    <row r="450" spans="2:10" x14ac:dyDescent="0.4">
      <c r="B450" s="13">
        <v>40707</v>
      </c>
      <c r="C450" s="12">
        <v>1271.829956</v>
      </c>
      <c r="E450" s="14">
        <v>40707</v>
      </c>
      <c r="F450" s="7">
        <v>39.006576974410699</v>
      </c>
      <c r="G450" s="11">
        <f t="shared" si="6"/>
        <v>0.390065769744107</v>
      </c>
    </row>
    <row r="451" spans="2:10" x14ac:dyDescent="0.4">
      <c r="B451" s="13">
        <v>40708</v>
      </c>
      <c r="C451" s="12">
        <v>1287.869995</v>
      </c>
      <c r="E451" s="14">
        <v>40708</v>
      </c>
      <c r="F451" s="7">
        <v>40.642966754533902</v>
      </c>
      <c r="G451" s="11">
        <f t="shared" si="6"/>
        <v>0.40642966754533899</v>
      </c>
    </row>
    <row r="452" spans="2:10" x14ac:dyDescent="0.4">
      <c r="B452" s="13">
        <v>40709</v>
      </c>
      <c r="C452" s="12">
        <v>1265.420044</v>
      </c>
      <c r="E452" s="14">
        <v>40709</v>
      </c>
      <c r="F452" s="7">
        <v>38.877159950549597</v>
      </c>
      <c r="G452" s="11">
        <f t="shared" ref="G452:G515" si="7">F452/100</f>
        <v>0.38877159950549595</v>
      </c>
    </row>
    <row r="453" spans="2:10" x14ac:dyDescent="0.4">
      <c r="B453" s="13">
        <v>40710</v>
      </c>
      <c r="C453" s="12">
        <v>1267.6400149999999</v>
      </c>
      <c r="E453" s="14">
        <v>40710</v>
      </c>
      <c r="F453" s="7">
        <v>39.268043511265901</v>
      </c>
      <c r="G453" s="11">
        <f t="shared" si="7"/>
        <v>0.39268043511265899</v>
      </c>
    </row>
    <row r="454" spans="2:10" x14ac:dyDescent="0.4">
      <c r="B454" s="13">
        <v>40711</v>
      </c>
      <c r="C454" s="12">
        <v>1271.5</v>
      </c>
      <c r="E454" s="14">
        <v>40711</v>
      </c>
      <c r="F454" s="7">
        <v>40.020191520162498</v>
      </c>
      <c r="G454" s="11">
        <f t="shared" si="7"/>
        <v>0.40020191520162496</v>
      </c>
    </row>
    <row r="455" spans="2:10" x14ac:dyDescent="0.4">
      <c r="B455" s="13">
        <v>40714</v>
      </c>
      <c r="C455" s="12">
        <v>1278.3599850000001</v>
      </c>
      <c r="E455" s="14">
        <v>40714</v>
      </c>
      <c r="F455" s="7">
        <v>40.857796090663598</v>
      </c>
      <c r="G455" s="11">
        <f t="shared" si="7"/>
        <v>0.40857796090663601</v>
      </c>
    </row>
    <row r="456" spans="2:10" x14ac:dyDescent="0.4">
      <c r="B456" s="13">
        <v>40715</v>
      </c>
      <c r="C456" s="12">
        <v>1295.5200199999999</v>
      </c>
      <c r="E456" s="14">
        <v>40715</v>
      </c>
      <c r="F456" s="7">
        <v>42.313435121239998</v>
      </c>
      <c r="G456" s="11">
        <f t="shared" si="7"/>
        <v>0.42313435121239995</v>
      </c>
    </row>
    <row r="457" spans="2:10" x14ac:dyDescent="0.4">
      <c r="B457" s="13">
        <v>40716</v>
      </c>
      <c r="C457" s="12">
        <v>1287.1400149999999</v>
      </c>
      <c r="E457" s="14">
        <v>40716</v>
      </c>
      <c r="F457" s="7">
        <v>41.811423330703498</v>
      </c>
      <c r="G457" s="11">
        <f t="shared" si="7"/>
        <v>0.41811423330703495</v>
      </c>
    </row>
    <row r="458" spans="2:10" x14ac:dyDescent="0.4">
      <c r="B458" s="13">
        <v>40717</v>
      </c>
      <c r="C458" s="12">
        <v>1283.5</v>
      </c>
      <c r="E458" s="14">
        <v>40717</v>
      </c>
      <c r="F458" s="7">
        <v>41.2505773567745</v>
      </c>
      <c r="G458" s="11">
        <f t="shared" si="7"/>
        <v>0.41250577356774498</v>
      </c>
    </row>
    <row r="459" spans="2:10" x14ac:dyDescent="0.4">
      <c r="B459" s="13">
        <v>40718</v>
      </c>
      <c r="C459" s="12">
        <v>1268.4499510000001</v>
      </c>
      <c r="E459" s="14">
        <v>40718</v>
      </c>
      <c r="F459" s="7">
        <v>39.428791705080201</v>
      </c>
      <c r="G459" s="11">
        <f t="shared" si="7"/>
        <v>0.39428791705080202</v>
      </c>
    </row>
    <row r="460" spans="2:10" x14ac:dyDescent="0.4">
      <c r="B460" s="13">
        <v>40721</v>
      </c>
      <c r="C460" s="12">
        <v>1280.099976</v>
      </c>
      <c r="E460" s="14">
        <v>40721</v>
      </c>
      <c r="F460" s="7">
        <v>40.306539656021997</v>
      </c>
      <c r="G460" s="11">
        <f t="shared" si="7"/>
        <v>0.40306539656021995</v>
      </c>
    </row>
    <row r="461" spans="2:10" x14ac:dyDescent="0.4">
      <c r="B461" s="13">
        <v>40722</v>
      </c>
      <c r="C461" s="12">
        <v>1296.670044</v>
      </c>
      <c r="E461" s="14">
        <v>40722</v>
      </c>
      <c r="F461" s="7">
        <v>42.448121827098298</v>
      </c>
      <c r="G461" s="11">
        <f t="shared" si="7"/>
        <v>0.42448121827098295</v>
      </c>
    </row>
    <row r="462" spans="2:10" x14ac:dyDescent="0.4">
      <c r="B462" s="13">
        <v>40723</v>
      </c>
      <c r="C462" s="12">
        <v>1307.410034</v>
      </c>
      <c r="E462" s="14">
        <v>40723</v>
      </c>
      <c r="F462" s="7">
        <v>42.956356733298797</v>
      </c>
      <c r="G462" s="11">
        <f t="shared" si="7"/>
        <v>0.42956356733298795</v>
      </c>
    </row>
    <row r="463" spans="2:10" x14ac:dyDescent="0.4">
      <c r="B463" s="13">
        <v>40724</v>
      </c>
      <c r="C463" s="12">
        <v>1320.6400149999999</v>
      </c>
      <c r="E463" s="14">
        <v>40724</v>
      </c>
      <c r="F463" s="7">
        <v>44.133346302541099</v>
      </c>
      <c r="G463" s="11">
        <f t="shared" si="7"/>
        <v>0.44133346302541099</v>
      </c>
    </row>
    <row r="464" spans="2:10" x14ac:dyDescent="0.4">
      <c r="B464" s="13">
        <v>40725</v>
      </c>
      <c r="C464" s="12">
        <v>1339.670044</v>
      </c>
      <c r="E464" s="14">
        <v>40725</v>
      </c>
      <c r="F464" s="7">
        <v>46.569912092147099</v>
      </c>
      <c r="G464" s="11">
        <f t="shared" si="7"/>
        <v>0.46569912092147098</v>
      </c>
      <c r="I464" s="14">
        <v>40728</v>
      </c>
      <c r="J464" s="7">
        <v>46.569912092147099</v>
      </c>
    </row>
    <row r="465" spans="2:7" x14ac:dyDescent="0.4">
      <c r="B465" s="13">
        <v>40729</v>
      </c>
      <c r="C465" s="12">
        <v>1337.880005</v>
      </c>
      <c r="E465" s="14">
        <v>40729</v>
      </c>
      <c r="F465" s="7">
        <v>45.817682795661597</v>
      </c>
      <c r="G465" s="11">
        <f t="shared" si="7"/>
        <v>0.45817682795661596</v>
      </c>
    </row>
    <row r="466" spans="2:7" x14ac:dyDescent="0.4">
      <c r="B466" s="13">
        <v>40730</v>
      </c>
      <c r="C466" s="12">
        <v>1339.219971</v>
      </c>
      <c r="E466" s="14">
        <v>40730</v>
      </c>
      <c r="F466" s="7">
        <v>46.281287366442399</v>
      </c>
      <c r="G466" s="11">
        <f t="shared" si="7"/>
        <v>0.46281287366442397</v>
      </c>
    </row>
    <row r="467" spans="2:7" x14ac:dyDescent="0.4">
      <c r="B467" s="13">
        <v>40731</v>
      </c>
      <c r="C467" s="12">
        <v>1353.219971</v>
      </c>
      <c r="E467" s="14">
        <v>40731</v>
      </c>
      <c r="F467" s="7">
        <v>47.207337664472398</v>
      </c>
      <c r="G467" s="11">
        <f t="shared" si="7"/>
        <v>0.47207337664472399</v>
      </c>
    </row>
    <row r="468" spans="2:7" x14ac:dyDescent="0.4">
      <c r="B468" s="13">
        <v>40732</v>
      </c>
      <c r="C468" s="12">
        <v>1343.8000489999999</v>
      </c>
      <c r="E468" s="14">
        <v>40732</v>
      </c>
      <c r="F468" s="7">
        <v>46.194848590375102</v>
      </c>
      <c r="G468" s="11">
        <f t="shared" si="7"/>
        <v>0.46194848590375104</v>
      </c>
    </row>
    <row r="469" spans="2:7" x14ac:dyDescent="0.4">
      <c r="B469" s="13">
        <v>40735</v>
      </c>
      <c r="C469" s="12">
        <v>1319.48999</v>
      </c>
      <c r="E469" s="14">
        <v>40735</v>
      </c>
      <c r="F469" s="7">
        <v>44.092559799050498</v>
      </c>
      <c r="G469" s="11">
        <f t="shared" si="7"/>
        <v>0.44092559799050496</v>
      </c>
    </row>
    <row r="470" spans="2:7" x14ac:dyDescent="0.4">
      <c r="B470" s="13">
        <v>40736</v>
      </c>
      <c r="C470" s="12">
        <v>1313.6400149999999</v>
      </c>
      <c r="E470" s="14">
        <v>40736</v>
      </c>
      <c r="F470" s="7">
        <v>43.790859297320701</v>
      </c>
      <c r="G470" s="11">
        <f t="shared" si="7"/>
        <v>0.437908592973207</v>
      </c>
    </row>
    <row r="471" spans="2:7" x14ac:dyDescent="0.4">
      <c r="B471" s="13">
        <v>40737</v>
      </c>
      <c r="C471" s="12">
        <v>1317.719971</v>
      </c>
      <c r="E471" s="14">
        <v>40737</v>
      </c>
      <c r="F471" s="7">
        <v>44.230118880789703</v>
      </c>
      <c r="G471" s="11">
        <f t="shared" si="7"/>
        <v>0.44230118880789704</v>
      </c>
    </row>
    <row r="472" spans="2:7" x14ac:dyDescent="0.4">
      <c r="B472" s="13">
        <v>40738</v>
      </c>
      <c r="C472" s="12">
        <v>1308.869995</v>
      </c>
      <c r="E472" s="14">
        <v>40738</v>
      </c>
      <c r="F472" s="7">
        <v>43.3102444690361</v>
      </c>
      <c r="G472" s="11">
        <f t="shared" si="7"/>
        <v>0.43310244469036102</v>
      </c>
    </row>
    <row r="473" spans="2:7" x14ac:dyDescent="0.4">
      <c r="B473" s="13">
        <v>40739</v>
      </c>
      <c r="C473" s="12">
        <v>1316.1400149999999</v>
      </c>
      <c r="E473" s="14">
        <v>40739</v>
      </c>
      <c r="F473" s="7">
        <v>43.770761493215801</v>
      </c>
      <c r="G473" s="11">
        <f t="shared" si="7"/>
        <v>0.43770761493215798</v>
      </c>
    </row>
    <row r="474" spans="2:7" x14ac:dyDescent="0.4">
      <c r="B474" s="13">
        <v>40742</v>
      </c>
      <c r="C474" s="12">
        <v>1305.4399410000001</v>
      </c>
      <c r="E474" s="14">
        <v>40742</v>
      </c>
      <c r="F474" s="7">
        <v>42.6367680039099</v>
      </c>
      <c r="G474" s="11">
        <f t="shared" si="7"/>
        <v>0.42636768003909897</v>
      </c>
    </row>
    <row r="475" spans="2:7" x14ac:dyDescent="0.4">
      <c r="B475" s="13">
        <v>40743</v>
      </c>
      <c r="C475" s="12">
        <v>1326.7299800000001</v>
      </c>
      <c r="E475" s="14">
        <v>40743</v>
      </c>
      <c r="F475" s="7">
        <v>44.671534290829499</v>
      </c>
      <c r="G475" s="11">
        <f t="shared" si="7"/>
        <v>0.44671534290829501</v>
      </c>
    </row>
    <row r="476" spans="2:7" x14ac:dyDescent="0.4">
      <c r="B476" s="13">
        <v>40744</v>
      </c>
      <c r="C476" s="12">
        <v>1325.839966</v>
      </c>
      <c r="E476" s="14">
        <v>40744</v>
      </c>
      <c r="F476" s="7">
        <v>44.2816239169087</v>
      </c>
      <c r="G476" s="11">
        <f t="shared" si="7"/>
        <v>0.44281623916908702</v>
      </c>
    </row>
    <row r="477" spans="2:7" x14ac:dyDescent="0.4">
      <c r="B477" s="13">
        <v>40745</v>
      </c>
      <c r="C477" s="12">
        <v>1343.8000489999999</v>
      </c>
      <c r="E477" s="14">
        <v>40745</v>
      </c>
      <c r="F477" s="7">
        <v>45.267183101455899</v>
      </c>
      <c r="G477" s="11">
        <f t="shared" si="7"/>
        <v>0.45267183101455899</v>
      </c>
    </row>
    <row r="478" spans="2:7" x14ac:dyDescent="0.4">
      <c r="B478" s="13">
        <v>40746</v>
      </c>
      <c r="C478" s="12">
        <v>1345.0200199999999</v>
      </c>
      <c r="E478" s="14">
        <v>40746</v>
      </c>
      <c r="F478" s="7">
        <v>45.219597952097097</v>
      </c>
      <c r="G478" s="11">
        <f t="shared" si="7"/>
        <v>0.45219597952097096</v>
      </c>
    </row>
    <row r="479" spans="2:7" x14ac:dyDescent="0.4">
      <c r="B479" s="13">
        <v>40749</v>
      </c>
      <c r="C479" s="12">
        <v>1337.4300539999999</v>
      </c>
      <c r="E479" s="14">
        <v>40749</v>
      </c>
      <c r="F479" s="7">
        <v>44.357059287772302</v>
      </c>
      <c r="G479" s="11">
        <f t="shared" si="7"/>
        <v>0.44357059287772299</v>
      </c>
    </row>
    <row r="480" spans="2:7" x14ac:dyDescent="0.4">
      <c r="B480" s="13">
        <v>40750</v>
      </c>
      <c r="C480" s="12">
        <v>1331.9399410000001</v>
      </c>
      <c r="E480" s="14">
        <v>40750</v>
      </c>
      <c r="F480" s="7">
        <v>43.867097677612598</v>
      </c>
      <c r="G480" s="11">
        <f t="shared" si="7"/>
        <v>0.43867097677612599</v>
      </c>
    </row>
    <row r="481" spans="2:7" x14ac:dyDescent="0.4">
      <c r="B481" s="13">
        <v>40751</v>
      </c>
      <c r="C481" s="12">
        <v>1304.8900149999999</v>
      </c>
      <c r="E481" s="14">
        <v>40751</v>
      </c>
      <c r="F481" s="7">
        <v>41.277616522268097</v>
      </c>
      <c r="G481" s="11">
        <f t="shared" si="7"/>
        <v>0.41277616522268096</v>
      </c>
    </row>
    <row r="482" spans="2:7" x14ac:dyDescent="0.4">
      <c r="B482" s="13">
        <v>40752</v>
      </c>
      <c r="C482" s="12">
        <v>1300.670044</v>
      </c>
      <c r="E482" s="14">
        <v>40752</v>
      </c>
      <c r="F482" s="7">
        <v>41.384208411466197</v>
      </c>
      <c r="G482" s="11">
        <f t="shared" si="7"/>
        <v>0.41384208411466195</v>
      </c>
    </row>
    <row r="483" spans="2:7" x14ac:dyDescent="0.4">
      <c r="B483" s="13">
        <v>40753</v>
      </c>
      <c r="C483" s="12">
        <v>1292.280029</v>
      </c>
      <c r="E483" s="14">
        <v>40753</v>
      </c>
      <c r="F483" s="7">
        <v>40.914215486559499</v>
      </c>
      <c r="G483" s="11">
        <f t="shared" si="7"/>
        <v>0.40914215486559496</v>
      </c>
    </row>
    <row r="484" spans="2:7" x14ac:dyDescent="0.4">
      <c r="B484" s="13">
        <v>40756</v>
      </c>
      <c r="C484" s="12">
        <v>1286.9399410000001</v>
      </c>
      <c r="E484" s="14">
        <v>40756</v>
      </c>
      <c r="F484" s="7">
        <v>39.836656927344301</v>
      </c>
      <c r="G484" s="11">
        <f t="shared" si="7"/>
        <v>0.39836656927344299</v>
      </c>
    </row>
    <row r="485" spans="2:7" x14ac:dyDescent="0.4">
      <c r="B485" s="13">
        <v>40757</v>
      </c>
      <c r="C485" s="12">
        <v>1254.0500489999999</v>
      </c>
      <c r="E485" s="14">
        <v>40757</v>
      </c>
      <c r="F485" s="7">
        <v>36.726453130878603</v>
      </c>
      <c r="G485" s="11">
        <f t="shared" si="7"/>
        <v>0.36726453130878606</v>
      </c>
    </row>
    <row r="486" spans="2:7" x14ac:dyDescent="0.4">
      <c r="B486" s="13">
        <v>40758</v>
      </c>
      <c r="C486" s="12">
        <v>1260.339966</v>
      </c>
      <c r="E486" s="14">
        <v>40758</v>
      </c>
      <c r="F486" s="7">
        <v>37.128087438942501</v>
      </c>
      <c r="G486" s="11">
        <f t="shared" si="7"/>
        <v>0.37128087438942503</v>
      </c>
    </row>
    <row r="487" spans="2:7" x14ac:dyDescent="0.4">
      <c r="B487" s="13">
        <v>40759</v>
      </c>
      <c r="C487" s="12">
        <v>1200.0699460000001</v>
      </c>
      <c r="E487" s="14">
        <v>40759</v>
      </c>
      <c r="F487" s="7">
        <v>31.3213136971866</v>
      </c>
      <c r="G487" s="11">
        <f t="shared" si="7"/>
        <v>0.31321313697186598</v>
      </c>
    </row>
    <row r="488" spans="2:7" x14ac:dyDescent="0.4">
      <c r="B488" s="13">
        <v>40760</v>
      </c>
      <c r="C488" s="12">
        <v>1199.380005</v>
      </c>
      <c r="E488" s="14">
        <v>40760</v>
      </c>
      <c r="F488" s="7">
        <v>31.903028899053002</v>
      </c>
      <c r="G488" s="11">
        <f t="shared" si="7"/>
        <v>0.31903028899053004</v>
      </c>
    </row>
    <row r="489" spans="2:7" x14ac:dyDescent="0.4">
      <c r="B489" s="13">
        <v>40763</v>
      </c>
      <c r="C489" s="12">
        <v>1119.459961</v>
      </c>
      <c r="E489" s="14">
        <v>40763</v>
      </c>
      <c r="F489" s="7">
        <v>24.664124508295199</v>
      </c>
      <c r="G489" s="11">
        <f t="shared" si="7"/>
        <v>0.24664124508295199</v>
      </c>
    </row>
    <row r="490" spans="2:7" x14ac:dyDescent="0.4">
      <c r="B490" s="13">
        <v>40764</v>
      </c>
      <c r="C490" s="12">
        <v>1172.530029</v>
      </c>
      <c r="E490" s="14">
        <v>40764</v>
      </c>
      <c r="F490" s="7">
        <v>29.897213229570401</v>
      </c>
      <c r="G490" s="11">
        <f t="shared" si="7"/>
        <v>0.29897213229570402</v>
      </c>
    </row>
    <row r="491" spans="2:7" x14ac:dyDescent="0.4">
      <c r="B491" s="13">
        <v>40765</v>
      </c>
      <c r="C491" s="12">
        <v>1120.76001</v>
      </c>
      <c r="E491" s="14">
        <v>40765</v>
      </c>
      <c r="F491" s="7">
        <v>24.677955310347301</v>
      </c>
      <c r="G491" s="11">
        <f t="shared" si="7"/>
        <v>0.24677955310347299</v>
      </c>
    </row>
    <row r="492" spans="2:7" x14ac:dyDescent="0.4">
      <c r="B492" s="13">
        <v>40766</v>
      </c>
      <c r="C492" s="12">
        <v>1172.6400149999999</v>
      </c>
      <c r="E492" s="14">
        <v>40766</v>
      </c>
      <c r="F492" s="7">
        <v>30.185131271191601</v>
      </c>
      <c r="G492" s="11">
        <f t="shared" si="7"/>
        <v>0.30185131271191601</v>
      </c>
    </row>
    <row r="493" spans="2:7" x14ac:dyDescent="0.4">
      <c r="B493" s="13">
        <v>40767</v>
      </c>
      <c r="C493" s="12">
        <v>1178.8100589999999</v>
      </c>
      <c r="E493" s="14">
        <v>40767</v>
      </c>
      <c r="F493" s="7">
        <v>31.271124954761301</v>
      </c>
      <c r="G493" s="11">
        <f t="shared" si="7"/>
        <v>0.31271124954761303</v>
      </c>
    </row>
    <row r="494" spans="2:7" x14ac:dyDescent="0.4">
      <c r="B494" s="13">
        <v>40770</v>
      </c>
      <c r="C494" s="12">
        <v>1204.48999</v>
      </c>
      <c r="E494" s="14">
        <v>40770</v>
      </c>
      <c r="F494" s="7">
        <v>33.2953753371076</v>
      </c>
      <c r="G494" s="11">
        <f t="shared" si="7"/>
        <v>0.33295375337107602</v>
      </c>
    </row>
    <row r="495" spans="2:7" x14ac:dyDescent="0.4">
      <c r="B495" s="13">
        <v>40771</v>
      </c>
      <c r="C495" s="12">
        <v>1192.76001</v>
      </c>
      <c r="E495" s="14">
        <v>40771</v>
      </c>
      <c r="F495" s="7">
        <v>32.558629854763403</v>
      </c>
      <c r="G495" s="11">
        <f t="shared" si="7"/>
        <v>0.32558629854763405</v>
      </c>
    </row>
    <row r="496" spans="2:7" x14ac:dyDescent="0.4">
      <c r="B496" s="13">
        <v>40772</v>
      </c>
      <c r="C496" s="12">
        <v>1193.8900149999999</v>
      </c>
      <c r="E496" s="14">
        <v>40772</v>
      </c>
      <c r="F496" s="7">
        <v>32.344189510074898</v>
      </c>
      <c r="G496" s="11">
        <f t="shared" si="7"/>
        <v>0.323441895100749</v>
      </c>
    </row>
    <row r="497" spans="2:10" x14ac:dyDescent="0.4">
      <c r="B497" s="13">
        <v>40773</v>
      </c>
      <c r="C497" s="12">
        <v>1140.650024</v>
      </c>
      <c r="E497" s="14">
        <v>40773</v>
      </c>
      <c r="F497" s="7">
        <v>27.4549201800356</v>
      </c>
      <c r="G497" s="11">
        <f t="shared" si="7"/>
        <v>0.27454920180035602</v>
      </c>
    </row>
    <row r="498" spans="2:10" x14ac:dyDescent="0.4">
      <c r="B498" s="13">
        <v>40774</v>
      </c>
      <c r="C498" s="12">
        <v>1123.530029</v>
      </c>
      <c r="E498" s="14">
        <v>40774</v>
      </c>
      <c r="F498" s="7">
        <v>26.3443407705536</v>
      </c>
      <c r="G498" s="11">
        <f t="shared" si="7"/>
        <v>0.26344340770553598</v>
      </c>
    </row>
    <row r="499" spans="2:10" x14ac:dyDescent="0.4">
      <c r="B499" s="13">
        <v>40777</v>
      </c>
      <c r="C499" s="12">
        <v>1123.8199460000001</v>
      </c>
      <c r="E499" s="14">
        <v>40777</v>
      </c>
      <c r="F499" s="7">
        <v>26.523849978441699</v>
      </c>
      <c r="G499" s="11">
        <f t="shared" si="7"/>
        <v>0.26523849978441699</v>
      </c>
    </row>
    <row r="500" spans="2:10" x14ac:dyDescent="0.4">
      <c r="B500" s="13">
        <v>40778</v>
      </c>
      <c r="C500" s="12">
        <v>1162.349976</v>
      </c>
      <c r="E500" s="14">
        <v>40778</v>
      </c>
      <c r="F500" s="7">
        <v>30.096228425368899</v>
      </c>
      <c r="G500" s="11">
        <f t="shared" si="7"/>
        <v>0.30096228425368898</v>
      </c>
    </row>
    <row r="501" spans="2:10" x14ac:dyDescent="0.4">
      <c r="B501" s="13">
        <v>40779</v>
      </c>
      <c r="C501" s="12">
        <v>1177.599976</v>
      </c>
      <c r="E501" s="14">
        <v>40779</v>
      </c>
      <c r="F501" s="7">
        <v>31.822672081154199</v>
      </c>
      <c r="G501" s="11">
        <f t="shared" si="7"/>
        <v>0.31822672081154196</v>
      </c>
    </row>
    <row r="502" spans="2:10" x14ac:dyDescent="0.4">
      <c r="B502" s="13">
        <v>40780</v>
      </c>
      <c r="C502" s="12">
        <v>1159.2700199999999</v>
      </c>
      <c r="E502" s="14">
        <v>40780</v>
      </c>
      <c r="F502" s="7">
        <v>29.609292041947299</v>
      </c>
      <c r="G502" s="11">
        <f t="shared" si="7"/>
        <v>0.29609292041947299</v>
      </c>
    </row>
    <row r="503" spans="2:10" x14ac:dyDescent="0.4">
      <c r="B503" s="13">
        <v>40781</v>
      </c>
      <c r="C503" s="12">
        <v>1176.8000489999999</v>
      </c>
      <c r="E503" s="14">
        <v>40781</v>
      </c>
      <c r="F503" s="7">
        <v>31.852097872489601</v>
      </c>
      <c r="G503" s="11">
        <f t="shared" si="7"/>
        <v>0.31852097872489599</v>
      </c>
    </row>
    <row r="504" spans="2:10" x14ac:dyDescent="0.4">
      <c r="B504" s="13">
        <v>40784</v>
      </c>
      <c r="C504" s="12">
        <v>1210.079956</v>
      </c>
      <c r="E504" s="14">
        <v>40784</v>
      </c>
      <c r="F504" s="7">
        <v>35.046438997356603</v>
      </c>
      <c r="G504" s="11">
        <f t="shared" si="7"/>
        <v>0.35046438997356605</v>
      </c>
    </row>
    <row r="505" spans="2:10" x14ac:dyDescent="0.4">
      <c r="B505" s="13">
        <v>40785</v>
      </c>
      <c r="C505" s="12">
        <v>1212.920044</v>
      </c>
      <c r="E505" s="14">
        <v>40785</v>
      </c>
      <c r="F505" s="7">
        <v>36.066424886095298</v>
      </c>
      <c r="G505" s="11">
        <f t="shared" si="7"/>
        <v>0.360664248860953</v>
      </c>
    </row>
    <row r="506" spans="2:10" x14ac:dyDescent="0.4">
      <c r="B506" s="13">
        <v>40786</v>
      </c>
      <c r="C506" s="12">
        <v>1218.8900149999999</v>
      </c>
      <c r="E506" s="14">
        <v>40786</v>
      </c>
      <c r="F506" s="7">
        <v>37.292023890903998</v>
      </c>
      <c r="G506" s="11">
        <f t="shared" si="7"/>
        <v>0.37292023890903997</v>
      </c>
    </row>
    <row r="507" spans="2:10" x14ac:dyDescent="0.4">
      <c r="B507" s="13">
        <v>40787</v>
      </c>
      <c r="C507" s="12">
        <v>1204.420044</v>
      </c>
      <c r="E507" s="14">
        <v>40787</v>
      </c>
      <c r="F507" s="7">
        <v>35.673593143035603</v>
      </c>
      <c r="G507" s="11">
        <f t="shared" si="7"/>
        <v>0.35673593143035603</v>
      </c>
    </row>
    <row r="508" spans="2:10" x14ac:dyDescent="0.4">
      <c r="B508" s="13">
        <v>40788</v>
      </c>
      <c r="C508" s="12">
        <v>1173.969971</v>
      </c>
      <c r="E508" s="14">
        <v>40788</v>
      </c>
      <c r="F508" s="7">
        <v>32.841822681944102</v>
      </c>
      <c r="G508" s="11">
        <f t="shared" si="7"/>
        <v>0.32841822681944099</v>
      </c>
      <c r="I508" s="14">
        <v>40791</v>
      </c>
      <c r="J508" s="7">
        <v>32.841822681944102</v>
      </c>
    </row>
    <row r="509" spans="2:10" x14ac:dyDescent="0.4">
      <c r="B509" s="13">
        <v>40792</v>
      </c>
      <c r="C509" s="12">
        <v>1165.23999</v>
      </c>
      <c r="E509" s="14">
        <v>40792</v>
      </c>
      <c r="F509" s="7">
        <v>32.179822487298203</v>
      </c>
      <c r="G509" s="11">
        <f t="shared" si="7"/>
        <v>0.32179822487298204</v>
      </c>
    </row>
    <row r="510" spans="2:10" x14ac:dyDescent="0.4">
      <c r="B510" s="13">
        <v>40793</v>
      </c>
      <c r="C510" s="12">
        <v>1198.619995</v>
      </c>
      <c r="E510" s="14">
        <v>40793</v>
      </c>
      <c r="F510" s="7">
        <v>35.9915099747517</v>
      </c>
      <c r="G510" s="11">
        <f t="shared" si="7"/>
        <v>0.35991509974751701</v>
      </c>
    </row>
    <row r="511" spans="2:10" x14ac:dyDescent="0.4">
      <c r="B511" s="13">
        <v>40794</v>
      </c>
      <c r="C511" s="12">
        <v>1185.900024</v>
      </c>
      <c r="E511" s="14">
        <v>40794</v>
      </c>
      <c r="F511" s="7">
        <v>34.9401271911712</v>
      </c>
      <c r="G511" s="11">
        <f t="shared" si="7"/>
        <v>0.349401271911712</v>
      </c>
    </row>
    <row r="512" spans="2:10" x14ac:dyDescent="0.4">
      <c r="B512" s="13">
        <v>40795</v>
      </c>
      <c r="C512" s="12">
        <v>1154.2299800000001</v>
      </c>
      <c r="E512" s="14">
        <v>40795</v>
      </c>
      <c r="F512" s="7">
        <v>31.617262219850399</v>
      </c>
      <c r="G512" s="11">
        <f t="shared" si="7"/>
        <v>0.31617262219850401</v>
      </c>
    </row>
    <row r="513" spans="2:7" x14ac:dyDescent="0.4">
      <c r="B513" s="13">
        <v>40798</v>
      </c>
      <c r="C513" s="12">
        <v>1162.2700199999999</v>
      </c>
      <c r="E513" s="14">
        <v>40798</v>
      </c>
      <c r="F513" s="7">
        <v>32.389127362530402</v>
      </c>
      <c r="G513" s="11">
        <f t="shared" si="7"/>
        <v>0.32389127362530401</v>
      </c>
    </row>
    <row r="514" spans="2:7" x14ac:dyDescent="0.4">
      <c r="B514" s="13">
        <v>40799</v>
      </c>
      <c r="C514" s="12">
        <v>1172.869995</v>
      </c>
      <c r="E514" s="14">
        <v>40799</v>
      </c>
      <c r="F514" s="7">
        <v>33.8896265389291</v>
      </c>
      <c r="G514" s="11">
        <f t="shared" si="7"/>
        <v>0.33889626538929102</v>
      </c>
    </row>
    <row r="515" spans="2:7" x14ac:dyDescent="0.4">
      <c r="B515" s="13">
        <v>40800</v>
      </c>
      <c r="C515" s="12">
        <v>1188.6800539999999</v>
      </c>
      <c r="E515" s="14">
        <v>40800</v>
      </c>
      <c r="F515" s="7">
        <v>35.804218429819002</v>
      </c>
      <c r="G515" s="11">
        <f t="shared" si="7"/>
        <v>0.35804218429819001</v>
      </c>
    </row>
    <row r="516" spans="2:7" x14ac:dyDescent="0.4">
      <c r="B516" s="13">
        <v>40801</v>
      </c>
      <c r="C516" s="12">
        <v>1209.1099850000001</v>
      </c>
      <c r="E516" s="14">
        <v>40801</v>
      </c>
      <c r="F516" s="7">
        <v>37.841241730120203</v>
      </c>
      <c r="G516" s="11">
        <f t="shared" ref="G516:G579" si="8">F516/100</f>
        <v>0.37841241730120201</v>
      </c>
    </row>
    <row r="517" spans="2:7" x14ac:dyDescent="0.4">
      <c r="B517" s="13">
        <v>40802</v>
      </c>
      <c r="C517" s="12">
        <v>1216.01001</v>
      </c>
      <c r="E517" s="14">
        <v>40802</v>
      </c>
      <c r="F517" s="7">
        <v>38.615163565293898</v>
      </c>
      <c r="G517" s="11">
        <f t="shared" si="8"/>
        <v>0.38615163565293897</v>
      </c>
    </row>
    <row r="518" spans="2:7" x14ac:dyDescent="0.4">
      <c r="B518" s="13">
        <v>40805</v>
      </c>
      <c r="C518" s="12">
        <v>1204.089966</v>
      </c>
      <c r="E518" s="14">
        <v>40805</v>
      </c>
      <c r="F518" s="7">
        <v>37.932586628035303</v>
      </c>
      <c r="G518" s="11">
        <f t="shared" si="8"/>
        <v>0.37932586628035303</v>
      </c>
    </row>
    <row r="519" spans="2:7" x14ac:dyDescent="0.4">
      <c r="B519" s="13">
        <v>40806</v>
      </c>
      <c r="C519" s="12">
        <v>1202.089966</v>
      </c>
      <c r="E519" s="14">
        <v>40806</v>
      </c>
      <c r="F519" s="7">
        <v>37.677020250073603</v>
      </c>
      <c r="G519" s="11">
        <f t="shared" si="8"/>
        <v>0.37677020250073601</v>
      </c>
    </row>
    <row r="520" spans="2:7" x14ac:dyDescent="0.4">
      <c r="B520" s="13">
        <v>40807</v>
      </c>
      <c r="C520" s="12">
        <v>1166.76001</v>
      </c>
      <c r="E520" s="14">
        <v>40807</v>
      </c>
      <c r="F520" s="7">
        <v>33.761792232491501</v>
      </c>
      <c r="G520" s="11">
        <f t="shared" si="8"/>
        <v>0.337617922324915</v>
      </c>
    </row>
    <row r="521" spans="2:7" x14ac:dyDescent="0.4">
      <c r="B521" s="13">
        <v>40808</v>
      </c>
      <c r="C521" s="12">
        <v>1129.5600589999999</v>
      </c>
      <c r="E521" s="14">
        <v>40808</v>
      </c>
      <c r="F521" s="7">
        <v>29.9851378222337</v>
      </c>
      <c r="G521" s="11">
        <f t="shared" si="8"/>
        <v>0.29985137822233698</v>
      </c>
    </row>
    <row r="522" spans="2:7" x14ac:dyDescent="0.4">
      <c r="B522" s="13">
        <v>40809</v>
      </c>
      <c r="C522" s="12">
        <v>1136.4300539999999</v>
      </c>
      <c r="E522" s="14">
        <v>40809</v>
      </c>
      <c r="F522" s="7">
        <v>31.123135303693601</v>
      </c>
      <c r="G522" s="11">
        <f t="shared" si="8"/>
        <v>0.311231353036936</v>
      </c>
    </row>
    <row r="523" spans="2:7" x14ac:dyDescent="0.4">
      <c r="B523" s="13">
        <v>40812</v>
      </c>
      <c r="C523" s="12">
        <v>1162.9499510000001</v>
      </c>
      <c r="E523" s="14">
        <v>40812</v>
      </c>
      <c r="F523" s="7">
        <v>33.879428517318303</v>
      </c>
      <c r="G523" s="11">
        <f t="shared" si="8"/>
        <v>0.33879428517318305</v>
      </c>
    </row>
    <row r="524" spans="2:7" x14ac:dyDescent="0.4">
      <c r="B524" s="13">
        <v>40813</v>
      </c>
      <c r="C524" s="12">
        <v>1175.380005</v>
      </c>
      <c r="E524" s="14">
        <v>40813</v>
      </c>
      <c r="F524" s="7">
        <v>35.399886837702802</v>
      </c>
      <c r="G524" s="11">
        <f t="shared" si="8"/>
        <v>0.35399886837702804</v>
      </c>
    </row>
    <row r="525" spans="2:7" x14ac:dyDescent="0.4">
      <c r="B525" s="13">
        <v>40814</v>
      </c>
      <c r="C525" s="12">
        <v>1151.0600589999999</v>
      </c>
      <c r="E525" s="14">
        <v>40814</v>
      </c>
      <c r="F525" s="7">
        <v>32.541207211177202</v>
      </c>
      <c r="G525" s="11">
        <f t="shared" si="8"/>
        <v>0.32541207211177203</v>
      </c>
    </row>
    <row r="526" spans="2:7" x14ac:dyDescent="0.4">
      <c r="B526" s="13">
        <v>40815</v>
      </c>
      <c r="C526" s="12">
        <v>1160.400024</v>
      </c>
      <c r="E526" s="14">
        <v>40815</v>
      </c>
      <c r="F526" s="7">
        <v>32.422121852636899</v>
      </c>
      <c r="G526" s="11">
        <f t="shared" si="8"/>
        <v>0.32422121852636898</v>
      </c>
    </row>
    <row r="527" spans="2:7" x14ac:dyDescent="0.4">
      <c r="B527" s="13">
        <v>40816</v>
      </c>
      <c r="C527" s="12">
        <v>1131.420044</v>
      </c>
      <c r="E527" s="14">
        <v>40816</v>
      </c>
      <c r="F527" s="7">
        <v>29.649987222643102</v>
      </c>
      <c r="G527" s="11">
        <f t="shared" si="8"/>
        <v>0.29649987222643104</v>
      </c>
    </row>
    <row r="528" spans="2:7" x14ac:dyDescent="0.4">
      <c r="B528" s="13">
        <v>40819</v>
      </c>
      <c r="C528" s="12">
        <v>1099.2299800000001</v>
      </c>
      <c r="E528" s="14">
        <v>40819</v>
      </c>
      <c r="F528" s="7">
        <v>26.729587517771701</v>
      </c>
      <c r="G528" s="11">
        <f t="shared" si="8"/>
        <v>0.26729587517771702</v>
      </c>
    </row>
    <row r="529" spans="2:7" x14ac:dyDescent="0.4">
      <c r="B529" s="13">
        <v>40820</v>
      </c>
      <c r="C529" s="12">
        <v>1123.9499510000001</v>
      </c>
      <c r="E529" s="14">
        <v>40820</v>
      </c>
      <c r="F529" s="7">
        <v>29.669009672138799</v>
      </c>
      <c r="G529" s="11">
        <f t="shared" si="8"/>
        <v>0.29669009672138796</v>
      </c>
    </row>
    <row r="530" spans="2:7" x14ac:dyDescent="0.4">
      <c r="B530" s="13">
        <v>40821</v>
      </c>
      <c r="C530" s="12">
        <v>1144.030029</v>
      </c>
      <c r="E530" s="14">
        <v>40821</v>
      </c>
      <c r="F530" s="7">
        <v>31.5770070419834</v>
      </c>
      <c r="G530" s="11">
        <f t="shared" si="8"/>
        <v>0.31577007041983401</v>
      </c>
    </row>
    <row r="531" spans="2:7" x14ac:dyDescent="0.4">
      <c r="B531" s="13">
        <v>40822</v>
      </c>
      <c r="C531" s="12">
        <v>1164.969971</v>
      </c>
      <c r="E531" s="14">
        <v>40822</v>
      </c>
      <c r="F531" s="7">
        <v>33.715062263015398</v>
      </c>
      <c r="G531" s="11">
        <f t="shared" si="8"/>
        <v>0.337150622630154</v>
      </c>
    </row>
    <row r="532" spans="2:7" x14ac:dyDescent="0.4">
      <c r="B532" s="13">
        <v>40823</v>
      </c>
      <c r="C532" s="12">
        <v>1155.459961</v>
      </c>
      <c r="E532" s="14">
        <v>40823</v>
      </c>
      <c r="F532" s="7">
        <v>32.943828452991198</v>
      </c>
      <c r="G532" s="11">
        <f t="shared" si="8"/>
        <v>0.32943828452991197</v>
      </c>
    </row>
    <row r="533" spans="2:7" x14ac:dyDescent="0.4">
      <c r="B533" s="13">
        <v>40826</v>
      </c>
      <c r="C533" s="12">
        <v>1194.8900149999999</v>
      </c>
      <c r="E533" s="14">
        <v>40826</v>
      </c>
      <c r="F533" s="7">
        <v>37.117077745553203</v>
      </c>
      <c r="G533" s="11">
        <f t="shared" si="8"/>
        <v>0.37117077745553201</v>
      </c>
    </row>
    <row r="534" spans="2:7" x14ac:dyDescent="0.4">
      <c r="B534" s="13">
        <v>40827</v>
      </c>
      <c r="C534" s="12">
        <v>1195.540039</v>
      </c>
      <c r="E534" s="14">
        <v>40827</v>
      </c>
      <c r="F534" s="7">
        <v>37.410734697065799</v>
      </c>
      <c r="G534" s="11">
        <f t="shared" si="8"/>
        <v>0.37410734697065801</v>
      </c>
    </row>
    <row r="535" spans="2:7" x14ac:dyDescent="0.4">
      <c r="B535" s="13">
        <v>40828</v>
      </c>
      <c r="C535" s="12">
        <v>1207.25</v>
      </c>
      <c r="E535" s="14">
        <v>40828</v>
      </c>
      <c r="F535" s="7">
        <v>38.2839951075009</v>
      </c>
      <c r="G535" s="11">
        <f t="shared" si="8"/>
        <v>0.38283995107500901</v>
      </c>
    </row>
    <row r="536" spans="2:7" x14ac:dyDescent="0.4">
      <c r="B536" s="13">
        <v>40829</v>
      </c>
      <c r="C536" s="12">
        <v>1203.660034</v>
      </c>
      <c r="E536" s="14">
        <v>40829</v>
      </c>
      <c r="F536" s="7">
        <v>38.183916637489602</v>
      </c>
      <c r="G536" s="11">
        <f t="shared" si="8"/>
        <v>0.38183916637489601</v>
      </c>
    </row>
    <row r="537" spans="2:7" x14ac:dyDescent="0.4">
      <c r="B537" s="13">
        <v>40830</v>
      </c>
      <c r="C537" s="12">
        <v>1224.579956</v>
      </c>
      <c r="E537" s="14">
        <v>40830</v>
      </c>
      <c r="F537" s="7">
        <v>39.738510919357502</v>
      </c>
      <c r="G537" s="11">
        <f t="shared" si="8"/>
        <v>0.397385109193575</v>
      </c>
    </row>
    <row r="538" spans="2:7" x14ac:dyDescent="0.4">
      <c r="B538" s="13">
        <v>40833</v>
      </c>
      <c r="C538" s="12">
        <v>1200.8599850000001</v>
      </c>
      <c r="E538" s="14">
        <v>40833</v>
      </c>
      <c r="F538" s="7">
        <v>37.185157130074501</v>
      </c>
      <c r="G538" s="11">
        <f t="shared" si="8"/>
        <v>0.37185157130074503</v>
      </c>
    </row>
    <row r="539" spans="2:7" x14ac:dyDescent="0.4">
      <c r="B539" s="13">
        <v>40834</v>
      </c>
      <c r="C539" s="12">
        <v>1225.380005</v>
      </c>
      <c r="E539" s="14">
        <v>40834</v>
      </c>
      <c r="F539" s="7">
        <v>39.886521617416598</v>
      </c>
      <c r="G539" s="11">
        <f t="shared" si="8"/>
        <v>0.39886521617416598</v>
      </c>
    </row>
    <row r="540" spans="2:7" x14ac:dyDescent="0.4">
      <c r="B540" s="13">
        <v>40835</v>
      </c>
      <c r="C540" s="12">
        <v>1209.880005</v>
      </c>
      <c r="E540" s="14">
        <v>40835</v>
      </c>
      <c r="F540" s="7">
        <v>38.815912588187501</v>
      </c>
      <c r="G540" s="11">
        <f t="shared" si="8"/>
        <v>0.38815912588187501</v>
      </c>
    </row>
    <row r="541" spans="2:7" x14ac:dyDescent="0.4">
      <c r="B541" s="13">
        <v>40836</v>
      </c>
      <c r="C541" s="12">
        <v>1215.3900149999999</v>
      </c>
      <c r="E541" s="14">
        <v>40836</v>
      </c>
      <c r="F541" s="7">
        <v>40.025869937462197</v>
      </c>
      <c r="G541" s="11">
        <f t="shared" si="8"/>
        <v>0.400258699374622</v>
      </c>
    </row>
    <row r="542" spans="2:7" x14ac:dyDescent="0.4">
      <c r="B542" s="13">
        <v>40837</v>
      </c>
      <c r="C542" s="12">
        <v>1238.25</v>
      </c>
      <c r="E542" s="14">
        <v>40837</v>
      </c>
      <c r="F542" s="7">
        <v>43.371775318683902</v>
      </c>
      <c r="G542" s="11">
        <f t="shared" si="8"/>
        <v>0.43371775318683903</v>
      </c>
    </row>
    <row r="543" spans="2:7" x14ac:dyDescent="0.4">
      <c r="B543" s="13">
        <v>40840</v>
      </c>
      <c r="C543" s="12">
        <v>1254.1899410000001</v>
      </c>
      <c r="E543" s="14">
        <v>40840</v>
      </c>
      <c r="F543" s="7">
        <v>44.764354326132597</v>
      </c>
      <c r="G543" s="11">
        <f t="shared" si="8"/>
        <v>0.44764354326132599</v>
      </c>
    </row>
    <row r="544" spans="2:7" x14ac:dyDescent="0.4">
      <c r="B544" s="13">
        <v>40841</v>
      </c>
      <c r="C544" s="12">
        <v>1229.0500489999999</v>
      </c>
      <c r="E544" s="14">
        <v>40841</v>
      </c>
      <c r="F544" s="7">
        <v>42.265960688406601</v>
      </c>
      <c r="G544" s="11">
        <f t="shared" si="8"/>
        <v>0.42265960688406601</v>
      </c>
    </row>
    <row r="545" spans="2:7" x14ac:dyDescent="0.4">
      <c r="B545" s="13">
        <v>40842</v>
      </c>
      <c r="C545" s="12">
        <v>1242</v>
      </c>
      <c r="E545" s="14">
        <v>40842</v>
      </c>
      <c r="F545" s="7">
        <v>43.179514398126599</v>
      </c>
      <c r="G545" s="11">
        <f t="shared" si="8"/>
        <v>0.43179514398126601</v>
      </c>
    </row>
    <row r="546" spans="2:7" x14ac:dyDescent="0.4">
      <c r="B546" s="13">
        <v>40843</v>
      </c>
      <c r="C546" s="12">
        <v>1284.589966</v>
      </c>
      <c r="E546" s="14">
        <v>40843</v>
      </c>
      <c r="F546" s="7">
        <v>47.867901252140101</v>
      </c>
      <c r="G546" s="11">
        <f t="shared" si="8"/>
        <v>0.47867901252140099</v>
      </c>
    </row>
    <row r="547" spans="2:7" x14ac:dyDescent="0.4">
      <c r="B547" s="13">
        <v>40844</v>
      </c>
      <c r="C547" s="12">
        <v>1285.089966</v>
      </c>
      <c r="E547" s="14">
        <v>40844</v>
      </c>
      <c r="F547" s="7">
        <v>47.821569203606401</v>
      </c>
      <c r="G547" s="11">
        <f t="shared" si="8"/>
        <v>0.47821569203606401</v>
      </c>
    </row>
    <row r="548" spans="2:7" x14ac:dyDescent="0.4">
      <c r="B548" s="13">
        <v>40847</v>
      </c>
      <c r="C548" s="12">
        <v>1253.3000489999999</v>
      </c>
      <c r="E548" s="14">
        <v>40847</v>
      </c>
      <c r="F548" s="7">
        <v>44.507997266650101</v>
      </c>
      <c r="G548" s="11">
        <f t="shared" si="8"/>
        <v>0.44507997266650101</v>
      </c>
    </row>
    <row r="549" spans="2:7" x14ac:dyDescent="0.4">
      <c r="B549" s="13">
        <v>40848</v>
      </c>
      <c r="C549" s="12">
        <v>1218.280029</v>
      </c>
      <c r="E549" s="14">
        <v>40848</v>
      </c>
      <c r="F549" s="7">
        <v>41.531013831803897</v>
      </c>
      <c r="G549" s="11">
        <f t="shared" si="8"/>
        <v>0.41531013831803898</v>
      </c>
    </row>
    <row r="550" spans="2:7" x14ac:dyDescent="0.4">
      <c r="B550" s="13">
        <v>40849</v>
      </c>
      <c r="C550" s="12">
        <v>1237.900024</v>
      </c>
      <c r="E550" s="14">
        <v>40849</v>
      </c>
      <c r="F550" s="7">
        <v>43.212313946918101</v>
      </c>
      <c r="G550" s="11">
        <f t="shared" si="8"/>
        <v>0.43212313946918102</v>
      </c>
    </row>
    <row r="551" spans="2:7" x14ac:dyDescent="0.4">
      <c r="B551" s="13">
        <v>40850</v>
      </c>
      <c r="C551" s="12">
        <v>1261.150024</v>
      </c>
      <c r="E551" s="14">
        <v>40850</v>
      </c>
      <c r="F551" s="7">
        <v>46.4614809439745</v>
      </c>
      <c r="G551" s="11">
        <f t="shared" si="8"/>
        <v>0.46461480943974498</v>
      </c>
    </row>
    <row r="552" spans="2:7" x14ac:dyDescent="0.4">
      <c r="B552" s="13">
        <v>40851</v>
      </c>
      <c r="C552" s="12">
        <v>1253.2299800000001</v>
      </c>
      <c r="E552" s="14">
        <v>40851</v>
      </c>
      <c r="F552" s="7">
        <v>46.083741619345702</v>
      </c>
      <c r="G552" s="11">
        <f t="shared" si="8"/>
        <v>0.46083741619345703</v>
      </c>
    </row>
    <row r="553" spans="2:7" x14ac:dyDescent="0.4">
      <c r="B553" s="13">
        <v>40854</v>
      </c>
      <c r="C553" s="12">
        <v>1261.119995</v>
      </c>
      <c r="E553" s="14">
        <v>40854</v>
      </c>
      <c r="F553" s="7">
        <v>46.667879110953102</v>
      </c>
      <c r="G553" s="11">
        <f t="shared" si="8"/>
        <v>0.46667879110953103</v>
      </c>
    </row>
    <row r="554" spans="2:7" x14ac:dyDescent="0.4">
      <c r="B554" s="13">
        <v>40855</v>
      </c>
      <c r="C554" s="12">
        <v>1275.920044</v>
      </c>
      <c r="E554" s="14">
        <v>40855</v>
      </c>
      <c r="F554" s="7">
        <v>48.341900220108897</v>
      </c>
      <c r="G554" s="11">
        <f t="shared" si="8"/>
        <v>0.48341900220108897</v>
      </c>
    </row>
    <row r="555" spans="2:7" x14ac:dyDescent="0.4">
      <c r="B555" s="13">
        <v>40856</v>
      </c>
      <c r="C555" s="12">
        <v>1229.099976</v>
      </c>
      <c r="E555" s="14">
        <v>40856</v>
      </c>
      <c r="F555" s="7">
        <v>43.177465384614997</v>
      </c>
      <c r="G555" s="11">
        <f t="shared" si="8"/>
        <v>0.43177465384614999</v>
      </c>
    </row>
    <row r="556" spans="2:7" x14ac:dyDescent="0.4">
      <c r="B556" s="13">
        <v>40857</v>
      </c>
      <c r="C556" s="12">
        <v>1239.6999510000001</v>
      </c>
      <c r="E556" s="14">
        <v>40857</v>
      </c>
      <c r="F556" s="7">
        <v>44.5916484144294</v>
      </c>
      <c r="G556" s="11">
        <f t="shared" si="8"/>
        <v>0.44591648414429402</v>
      </c>
    </row>
    <row r="557" spans="2:7" x14ac:dyDescent="0.4">
      <c r="B557" s="13">
        <v>40858</v>
      </c>
      <c r="C557" s="12">
        <v>1263.849976</v>
      </c>
      <c r="E557" s="14">
        <v>40858</v>
      </c>
      <c r="F557" s="7">
        <v>47.559747177943301</v>
      </c>
      <c r="G557" s="11">
        <f t="shared" si="8"/>
        <v>0.47559747177943301</v>
      </c>
    </row>
    <row r="558" spans="2:7" x14ac:dyDescent="0.4">
      <c r="B558" s="13">
        <v>40861</v>
      </c>
      <c r="C558" s="12">
        <v>1251.780029</v>
      </c>
      <c r="E558" s="14">
        <v>40861</v>
      </c>
      <c r="F558" s="7">
        <v>46.376214043054198</v>
      </c>
      <c r="G558" s="11">
        <f t="shared" si="8"/>
        <v>0.46376214043054198</v>
      </c>
    </row>
    <row r="559" spans="2:7" x14ac:dyDescent="0.4">
      <c r="B559" s="13">
        <v>40862</v>
      </c>
      <c r="C559" s="12">
        <v>1257.8100589999999</v>
      </c>
      <c r="E559" s="14">
        <v>40862</v>
      </c>
      <c r="F559" s="7">
        <v>46.795629519996602</v>
      </c>
      <c r="G559" s="11">
        <f t="shared" si="8"/>
        <v>0.46795629519996601</v>
      </c>
    </row>
    <row r="560" spans="2:7" x14ac:dyDescent="0.4">
      <c r="B560" s="13">
        <v>40863</v>
      </c>
      <c r="C560" s="12">
        <v>1236.910034</v>
      </c>
      <c r="E560" s="14">
        <v>40863</v>
      </c>
      <c r="F560" s="7">
        <v>44.496113979127202</v>
      </c>
      <c r="G560" s="11">
        <f t="shared" si="8"/>
        <v>0.444961139791272</v>
      </c>
    </row>
    <row r="561" spans="2:10" x14ac:dyDescent="0.4">
      <c r="B561" s="13">
        <v>40864</v>
      </c>
      <c r="C561" s="12">
        <v>1216.130005</v>
      </c>
      <c r="E561" s="14">
        <v>40864</v>
      </c>
      <c r="F561" s="7">
        <v>42.192625931136099</v>
      </c>
      <c r="G561" s="11">
        <f t="shared" si="8"/>
        <v>0.42192625931136102</v>
      </c>
    </row>
    <row r="562" spans="2:10" x14ac:dyDescent="0.4">
      <c r="B562" s="13">
        <v>40865</v>
      </c>
      <c r="C562" s="12">
        <v>1215.650024</v>
      </c>
      <c r="E562" s="14">
        <v>40865</v>
      </c>
      <c r="F562" s="7">
        <v>42.359828650475301</v>
      </c>
      <c r="G562" s="11">
        <f t="shared" si="8"/>
        <v>0.42359828650475301</v>
      </c>
    </row>
    <row r="563" spans="2:10" x14ac:dyDescent="0.4">
      <c r="B563" s="13">
        <v>40868</v>
      </c>
      <c r="C563" s="12">
        <v>1192.9799800000001</v>
      </c>
      <c r="E563" s="14">
        <v>40868</v>
      </c>
      <c r="F563" s="7">
        <v>40.096767785432696</v>
      </c>
      <c r="G563" s="11">
        <f t="shared" si="8"/>
        <v>0.40096767785432696</v>
      </c>
    </row>
    <row r="564" spans="2:10" x14ac:dyDescent="0.4">
      <c r="B564" s="13">
        <v>40869</v>
      </c>
      <c r="C564" s="12">
        <v>1188.040039</v>
      </c>
      <c r="E564" s="14">
        <v>40869</v>
      </c>
      <c r="F564" s="7">
        <v>39.488549135773198</v>
      </c>
      <c r="G564" s="11">
        <f t="shared" si="8"/>
        <v>0.39488549135773199</v>
      </c>
    </row>
    <row r="565" spans="2:10" x14ac:dyDescent="0.4">
      <c r="B565" s="13">
        <v>40870</v>
      </c>
      <c r="C565" s="12">
        <v>1161.790039</v>
      </c>
      <c r="E565" s="14">
        <v>40870</v>
      </c>
      <c r="F565" s="7">
        <v>36.531841860153797</v>
      </c>
      <c r="G565" s="11">
        <f t="shared" si="8"/>
        <v>0.36531841860153796</v>
      </c>
      <c r="I565" s="14">
        <v>40871</v>
      </c>
      <c r="J565" s="7">
        <v>36.531841860153797</v>
      </c>
    </row>
    <row r="566" spans="2:10" x14ac:dyDescent="0.4">
      <c r="B566" s="13">
        <v>40872</v>
      </c>
      <c r="C566" s="12">
        <v>1158.670044</v>
      </c>
      <c r="E566" s="14">
        <v>40872</v>
      </c>
      <c r="F566" s="7">
        <v>36.184634888793703</v>
      </c>
      <c r="G566" s="11">
        <f t="shared" si="8"/>
        <v>0.36184634888793704</v>
      </c>
    </row>
    <row r="567" spans="2:10" x14ac:dyDescent="0.4">
      <c r="B567" s="13">
        <v>40875</v>
      </c>
      <c r="C567" s="12">
        <v>1192.5500489999999</v>
      </c>
      <c r="E567" s="14">
        <v>40875</v>
      </c>
      <c r="F567" s="7">
        <v>39.768291701075</v>
      </c>
      <c r="G567" s="11">
        <f t="shared" si="8"/>
        <v>0.39768291701074998</v>
      </c>
    </row>
    <row r="568" spans="2:10" x14ac:dyDescent="0.4">
      <c r="B568" s="13">
        <v>40876</v>
      </c>
      <c r="C568" s="12">
        <v>1195.1899410000001</v>
      </c>
      <c r="E568" s="14">
        <v>40876</v>
      </c>
      <c r="F568" s="7">
        <v>40.251736966254597</v>
      </c>
      <c r="G568" s="11">
        <f t="shared" si="8"/>
        <v>0.40251736966254598</v>
      </c>
    </row>
    <row r="569" spans="2:10" x14ac:dyDescent="0.4">
      <c r="B569" s="13">
        <v>40877</v>
      </c>
      <c r="C569" s="12">
        <v>1246.959961</v>
      </c>
      <c r="E569" s="14">
        <v>40877</v>
      </c>
      <c r="F569" s="7">
        <v>45.380170074119697</v>
      </c>
      <c r="G569" s="11">
        <f t="shared" si="8"/>
        <v>0.45380170074119697</v>
      </c>
    </row>
    <row r="570" spans="2:10" x14ac:dyDescent="0.4">
      <c r="B570" s="13">
        <v>40878</v>
      </c>
      <c r="C570" s="12">
        <v>1244.579956</v>
      </c>
      <c r="E570" s="14">
        <v>40878</v>
      </c>
      <c r="F570" s="7">
        <v>45.071122467234801</v>
      </c>
      <c r="G570" s="11">
        <f t="shared" si="8"/>
        <v>0.45071122467234803</v>
      </c>
    </row>
    <row r="571" spans="2:10" x14ac:dyDescent="0.4">
      <c r="B571" s="13">
        <v>40879</v>
      </c>
      <c r="C571" s="12">
        <v>1244.280029</v>
      </c>
      <c r="E571" s="14">
        <v>40879</v>
      </c>
      <c r="F571" s="7">
        <v>44.835399229113001</v>
      </c>
      <c r="G571" s="11">
        <f t="shared" si="8"/>
        <v>0.44835399229112999</v>
      </c>
    </row>
    <row r="572" spans="2:10" x14ac:dyDescent="0.4">
      <c r="B572" s="13">
        <v>40882</v>
      </c>
      <c r="C572" s="12">
        <v>1257.079956</v>
      </c>
      <c r="E572" s="14">
        <v>40882</v>
      </c>
      <c r="F572" s="7">
        <v>46.336448202583199</v>
      </c>
      <c r="G572" s="11">
        <f t="shared" si="8"/>
        <v>0.46336448202583197</v>
      </c>
    </row>
    <row r="573" spans="2:10" x14ac:dyDescent="0.4">
      <c r="B573" s="13">
        <v>40883</v>
      </c>
      <c r="C573" s="12">
        <v>1258.469971</v>
      </c>
      <c r="E573" s="14">
        <v>40883</v>
      </c>
      <c r="F573" s="7">
        <v>46.588766537610802</v>
      </c>
      <c r="G573" s="11">
        <f t="shared" si="8"/>
        <v>0.46588766537610804</v>
      </c>
    </row>
    <row r="574" spans="2:10" x14ac:dyDescent="0.4">
      <c r="B574" s="13">
        <v>40884</v>
      </c>
      <c r="C574" s="12">
        <v>1261.01001</v>
      </c>
      <c r="E574" s="14">
        <v>40884</v>
      </c>
      <c r="F574" s="7">
        <v>45.982754868985403</v>
      </c>
      <c r="G574" s="11">
        <f t="shared" si="8"/>
        <v>0.45982754868985404</v>
      </c>
    </row>
    <row r="575" spans="2:10" x14ac:dyDescent="0.4">
      <c r="B575" s="13">
        <v>40885</v>
      </c>
      <c r="C575" s="12">
        <v>1234.349976</v>
      </c>
      <c r="E575" s="14">
        <v>40885</v>
      </c>
      <c r="F575" s="7">
        <v>43.5934836861666</v>
      </c>
      <c r="G575" s="11">
        <f t="shared" si="8"/>
        <v>0.43593483686166601</v>
      </c>
    </row>
    <row r="576" spans="2:10" x14ac:dyDescent="0.4">
      <c r="B576" s="13">
        <v>40886</v>
      </c>
      <c r="C576" s="12">
        <v>1255.1899410000001</v>
      </c>
      <c r="E576" s="14">
        <v>40886</v>
      </c>
      <c r="F576" s="7">
        <v>45.906088083321002</v>
      </c>
      <c r="G576" s="11">
        <f t="shared" si="8"/>
        <v>0.45906088083321001</v>
      </c>
    </row>
    <row r="577" spans="2:10" x14ac:dyDescent="0.4">
      <c r="B577" s="13">
        <v>40889</v>
      </c>
      <c r="C577" s="12">
        <v>1236.469971</v>
      </c>
      <c r="E577" s="14">
        <v>40889</v>
      </c>
      <c r="F577" s="7">
        <v>44.223690436047498</v>
      </c>
      <c r="G577" s="11">
        <f t="shared" si="8"/>
        <v>0.44223690436047497</v>
      </c>
    </row>
    <row r="578" spans="2:10" x14ac:dyDescent="0.4">
      <c r="B578" s="13">
        <v>40890</v>
      </c>
      <c r="C578" s="12">
        <v>1225.7299800000001</v>
      </c>
      <c r="E578" s="14">
        <v>40890</v>
      </c>
      <c r="F578" s="7">
        <v>42.808791225604601</v>
      </c>
      <c r="G578" s="11">
        <f t="shared" si="8"/>
        <v>0.42808791225604603</v>
      </c>
    </row>
    <row r="579" spans="2:10" x14ac:dyDescent="0.4">
      <c r="B579" s="13">
        <v>40891</v>
      </c>
      <c r="C579" s="12">
        <v>1211.8199460000001</v>
      </c>
      <c r="E579" s="14">
        <v>40891</v>
      </c>
      <c r="F579" s="7">
        <v>41.333484544018198</v>
      </c>
      <c r="G579" s="11">
        <f t="shared" si="8"/>
        <v>0.41333484544018195</v>
      </c>
    </row>
    <row r="580" spans="2:10" x14ac:dyDescent="0.4">
      <c r="B580" s="13">
        <v>40892</v>
      </c>
      <c r="C580" s="12">
        <v>1215.75</v>
      </c>
      <c r="E580" s="14">
        <v>40892</v>
      </c>
      <c r="F580" s="7">
        <v>41.799316210892101</v>
      </c>
      <c r="G580" s="11">
        <f t="shared" ref="G580:G643" si="9">F580/100</f>
        <v>0.41799316210892101</v>
      </c>
    </row>
    <row r="581" spans="2:10" x14ac:dyDescent="0.4">
      <c r="B581" s="13">
        <v>40893</v>
      </c>
      <c r="C581" s="12">
        <v>1219.660034</v>
      </c>
      <c r="E581" s="14">
        <v>40893</v>
      </c>
      <c r="F581" s="7">
        <v>42.425707754348203</v>
      </c>
      <c r="G581" s="11">
        <f t="shared" si="9"/>
        <v>0.42425707754348202</v>
      </c>
    </row>
    <row r="582" spans="2:10" x14ac:dyDescent="0.4">
      <c r="B582" s="13">
        <v>40896</v>
      </c>
      <c r="C582" s="12">
        <v>1205.349976</v>
      </c>
      <c r="E582" s="14">
        <v>40896</v>
      </c>
      <c r="F582" s="7">
        <v>40.870814387487201</v>
      </c>
      <c r="G582" s="11">
        <f t="shared" si="9"/>
        <v>0.40870814387487203</v>
      </c>
    </row>
    <row r="583" spans="2:10" x14ac:dyDescent="0.4">
      <c r="B583" s="13">
        <v>40897</v>
      </c>
      <c r="C583" s="12">
        <v>1241.3000489999999</v>
      </c>
      <c r="E583" s="14">
        <v>40897</v>
      </c>
      <c r="F583" s="7">
        <v>44.9749377890085</v>
      </c>
      <c r="G583" s="11">
        <f t="shared" si="9"/>
        <v>0.44974937789008501</v>
      </c>
    </row>
    <row r="584" spans="2:10" x14ac:dyDescent="0.4">
      <c r="B584" s="13">
        <v>40898</v>
      </c>
      <c r="C584" s="12">
        <v>1243.719971</v>
      </c>
      <c r="E584" s="14">
        <v>40898</v>
      </c>
      <c r="F584" s="7">
        <v>44.881243082451199</v>
      </c>
      <c r="G584" s="11">
        <f t="shared" si="9"/>
        <v>0.448812430824512</v>
      </c>
    </row>
    <row r="585" spans="2:10" x14ac:dyDescent="0.4">
      <c r="B585" s="13">
        <v>40899</v>
      </c>
      <c r="C585" s="12">
        <v>1254</v>
      </c>
      <c r="E585" s="14">
        <v>40899</v>
      </c>
      <c r="F585" s="7">
        <v>45.399571426298003</v>
      </c>
      <c r="G585" s="11">
        <f t="shared" si="9"/>
        <v>0.45399571426298002</v>
      </c>
    </row>
    <row r="586" spans="2:10" x14ac:dyDescent="0.4">
      <c r="B586" s="13">
        <v>40900</v>
      </c>
      <c r="C586" s="12">
        <v>1265.329956</v>
      </c>
      <c r="E586" s="14">
        <v>40900</v>
      </c>
      <c r="F586" s="7">
        <v>47.140248762419397</v>
      </c>
      <c r="G586" s="11">
        <f t="shared" si="9"/>
        <v>0.47140248762419396</v>
      </c>
      <c r="I586" s="14">
        <v>40903</v>
      </c>
      <c r="J586" s="7">
        <v>47.140248762419397</v>
      </c>
    </row>
    <row r="587" spans="2:10" x14ac:dyDescent="0.4">
      <c r="B587" s="13">
        <v>40904</v>
      </c>
      <c r="C587" s="12">
        <v>1265.4300539999999</v>
      </c>
      <c r="E587" s="14">
        <v>40904</v>
      </c>
      <c r="F587" s="7">
        <v>47.467560906721097</v>
      </c>
      <c r="G587" s="11">
        <f t="shared" si="9"/>
        <v>0.47467560906721096</v>
      </c>
    </row>
    <row r="588" spans="2:10" x14ac:dyDescent="0.4">
      <c r="B588" s="13">
        <v>40905</v>
      </c>
      <c r="C588" s="12">
        <v>1249.6400149999999</v>
      </c>
      <c r="E588" s="14">
        <v>40905</v>
      </c>
      <c r="F588" s="7">
        <v>45.6034144489239</v>
      </c>
      <c r="G588" s="11">
        <f t="shared" si="9"/>
        <v>0.45603414448923901</v>
      </c>
    </row>
    <row r="589" spans="2:10" x14ac:dyDescent="0.4">
      <c r="B589" s="13">
        <v>40906</v>
      </c>
      <c r="C589" s="12">
        <v>1263.0200199999999</v>
      </c>
      <c r="E589" s="14">
        <v>40906</v>
      </c>
      <c r="F589" s="7">
        <v>46.976755400624199</v>
      </c>
      <c r="G589" s="11">
        <f t="shared" si="9"/>
        <v>0.46976755400624198</v>
      </c>
    </row>
    <row r="590" spans="2:10" x14ac:dyDescent="0.4">
      <c r="B590" s="13">
        <v>40907</v>
      </c>
      <c r="C590" s="12">
        <v>1257.599976</v>
      </c>
      <c r="E590" s="14">
        <v>40907</v>
      </c>
      <c r="F590" s="7">
        <v>46.099630700905898</v>
      </c>
      <c r="G590" s="11">
        <f t="shared" si="9"/>
        <v>0.46099630700905897</v>
      </c>
      <c r="I590" s="14">
        <v>40910</v>
      </c>
      <c r="J590" s="7">
        <v>46.099630700905898</v>
      </c>
    </row>
    <row r="591" spans="2:10" x14ac:dyDescent="0.4">
      <c r="B591" s="13">
        <v>40911</v>
      </c>
      <c r="C591" s="12">
        <v>1277.0600589999999</v>
      </c>
      <c r="E591" s="14">
        <v>40911</v>
      </c>
      <c r="F591" s="7">
        <v>47.895136695711003</v>
      </c>
      <c r="G591" s="11">
        <f t="shared" si="9"/>
        <v>0.47895136695711005</v>
      </c>
    </row>
    <row r="592" spans="2:10" x14ac:dyDescent="0.4">
      <c r="B592" s="13">
        <v>40912</v>
      </c>
      <c r="C592" s="12">
        <v>1277.3000489999999</v>
      </c>
      <c r="E592" s="14">
        <v>40912</v>
      </c>
      <c r="F592" s="7">
        <v>48.533716260005797</v>
      </c>
      <c r="G592" s="11">
        <f t="shared" si="9"/>
        <v>0.48533716260005799</v>
      </c>
    </row>
    <row r="593" spans="2:10" x14ac:dyDescent="0.4">
      <c r="B593" s="13">
        <v>40913</v>
      </c>
      <c r="C593" s="12">
        <v>1281.0600589999999</v>
      </c>
      <c r="E593" s="14">
        <v>40913</v>
      </c>
      <c r="F593" s="7">
        <v>49.325241763973096</v>
      </c>
      <c r="G593" s="11">
        <f t="shared" si="9"/>
        <v>0.49325241763973099</v>
      </c>
    </row>
    <row r="594" spans="2:10" x14ac:dyDescent="0.4">
      <c r="B594" s="13">
        <v>40914</v>
      </c>
      <c r="C594" s="12">
        <v>1277.8100589999999</v>
      </c>
      <c r="E594" s="14">
        <v>40914</v>
      </c>
      <c r="F594" s="7">
        <v>48.6738235001324</v>
      </c>
      <c r="G594" s="11">
        <f t="shared" si="9"/>
        <v>0.48673823500132402</v>
      </c>
    </row>
    <row r="595" spans="2:10" x14ac:dyDescent="0.4">
      <c r="B595" s="13">
        <v>40917</v>
      </c>
      <c r="C595" s="12">
        <v>1280.6999510000001</v>
      </c>
      <c r="E595" s="14">
        <v>40917</v>
      </c>
      <c r="F595" s="7">
        <v>49.204623361142403</v>
      </c>
      <c r="G595" s="11">
        <f t="shared" si="9"/>
        <v>0.49204623361142402</v>
      </c>
    </row>
    <row r="596" spans="2:10" x14ac:dyDescent="0.4">
      <c r="B596" s="13">
        <v>40918</v>
      </c>
      <c r="C596" s="12">
        <v>1292.079956</v>
      </c>
      <c r="E596" s="14">
        <v>40918</v>
      </c>
      <c r="F596" s="7">
        <v>50.784756776689299</v>
      </c>
      <c r="G596" s="11">
        <f t="shared" si="9"/>
        <v>0.50784756776689299</v>
      </c>
    </row>
    <row r="597" spans="2:10" x14ac:dyDescent="0.4">
      <c r="B597" s="13">
        <v>40919</v>
      </c>
      <c r="C597" s="12">
        <v>1292.4799800000001</v>
      </c>
      <c r="E597" s="14">
        <v>40919</v>
      </c>
      <c r="F597" s="7">
        <v>50.922276333756201</v>
      </c>
      <c r="G597" s="11">
        <f t="shared" si="9"/>
        <v>0.509222763337562</v>
      </c>
    </row>
    <row r="598" spans="2:10" x14ac:dyDescent="0.4">
      <c r="B598" s="13">
        <v>40920</v>
      </c>
      <c r="C598" s="12">
        <v>1295.5</v>
      </c>
      <c r="E598" s="14">
        <v>40920</v>
      </c>
      <c r="F598" s="7">
        <v>51.369047637909397</v>
      </c>
      <c r="G598" s="11">
        <f t="shared" si="9"/>
        <v>0.51369047637909393</v>
      </c>
    </row>
    <row r="599" spans="2:10" x14ac:dyDescent="0.4">
      <c r="B599" s="13">
        <v>40921</v>
      </c>
      <c r="C599" s="12">
        <v>1289.089966</v>
      </c>
      <c r="E599" s="14">
        <v>40921</v>
      </c>
      <c r="F599" s="7">
        <v>50.348233384809603</v>
      </c>
      <c r="G599" s="11">
        <f t="shared" si="9"/>
        <v>0.50348233384809604</v>
      </c>
      <c r="I599" s="14">
        <v>40924</v>
      </c>
      <c r="J599" s="7">
        <v>50.348233384809603</v>
      </c>
    </row>
    <row r="600" spans="2:10" x14ac:dyDescent="0.4">
      <c r="B600" s="13">
        <v>40925</v>
      </c>
      <c r="C600" s="12">
        <v>1293.670044</v>
      </c>
      <c r="E600" s="14">
        <v>40925</v>
      </c>
      <c r="F600" s="7">
        <v>51.093860063701598</v>
      </c>
      <c r="G600" s="11">
        <f t="shared" si="9"/>
        <v>0.51093860063701602</v>
      </c>
    </row>
    <row r="601" spans="2:10" x14ac:dyDescent="0.4">
      <c r="B601" s="13">
        <v>40926</v>
      </c>
      <c r="C601" s="12">
        <v>1308.040039</v>
      </c>
      <c r="E601" s="14">
        <v>40926</v>
      </c>
      <c r="F601" s="7">
        <v>52.835472910573301</v>
      </c>
      <c r="G601" s="11">
        <f t="shared" si="9"/>
        <v>0.528354729105733</v>
      </c>
    </row>
    <row r="602" spans="2:10" x14ac:dyDescent="0.4">
      <c r="B602" s="13">
        <v>40927</v>
      </c>
      <c r="C602" s="12">
        <v>1314.5</v>
      </c>
      <c r="E602" s="14">
        <v>40927</v>
      </c>
      <c r="F602" s="7">
        <v>54.273531227095397</v>
      </c>
      <c r="G602" s="11">
        <f t="shared" si="9"/>
        <v>0.54273531227095395</v>
      </c>
    </row>
    <row r="603" spans="2:10" x14ac:dyDescent="0.4">
      <c r="B603" s="13">
        <v>40928</v>
      </c>
      <c r="C603" s="12">
        <v>1315.380005</v>
      </c>
      <c r="E603" s="14">
        <v>40928</v>
      </c>
      <c r="F603" s="7">
        <v>54.668888158397699</v>
      </c>
      <c r="G603" s="11">
        <f t="shared" si="9"/>
        <v>0.54668888158397699</v>
      </c>
    </row>
    <row r="604" spans="2:10" x14ac:dyDescent="0.4">
      <c r="B604" s="13">
        <v>40931</v>
      </c>
      <c r="C604" s="12">
        <v>1316</v>
      </c>
      <c r="E604" s="14">
        <v>40931</v>
      </c>
      <c r="F604" s="7">
        <v>54.710847389276701</v>
      </c>
      <c r="G604" s="11">
        <f t="shared" si="9"/>
        <v>0.54710847389276696</v>
      </c>
    </row>
    <row r="605" spans="2:10" x14ac:dyDescent="0.4">
      <c r="B605" s="13">
        <v>40932</v>
      </c>
      <c r="C605" s="12">
        <v>1314.650024</v>
      </c>
      <c r="E605" s="14">
        <v>40932</v>
      </c>
      <c r="F605" s="7">
        <v>54.8842103151568</v>
      </c>
      <c r="G605" s="11">
        <f t="shared" si="9"/>
        <v>0.54884210315156801</v>
      </c>
    </row>
    <row r="606" spans="2:10" x14ac:dyDescent="0.4">
      <c r="B606" s="13">
        <v>40933</v>
      </c>
      <c r="C606" s="12">
        <v>1326.0600589999999</v>
      </c>
      <c r="E606" s="14">
        <v>40933</v>
      </c>
      <c r="F606" s="7">
        <v>56.061731002863198</v>
      </c>
      <c r="G606" s="11">
        <f t="shared" si="9"/>
        <v>0.56061731002863202</v>
      </c>
    </row>
    <row r="607" spans="2:10" x14ac:dyDescent="0.4">
      <c r="B607" s="13">
        <v>40934</v>
      </c>
      <c r="C607" s="12">
        <v>1318.4300539999999</v>
      </c>
      <c r="E607" s="14">
        <v>40934</v>
      </c>
      <c r="F607" s="7">
        <v>55.135120471227197</v>
      </c>
      <c r="G607" s="11">
        <f t="shared" si="9"/>
        <v>0.55135120471227195</v>
      </c>
    </row>
    <row r="608" spans="2:10" x14ac:dyDescent="0.4">
      <c r="B608" s="13">
        <v>40935</v>
      </c>
      <c r="C608" s="12">
        <v>1316.329956</v>
      </c>
      <c r="E608" s="14">
        <v>40935</v>
      </c>
      <c r="F608" s="7">
        <v>54.752618806847003</v>
      </c>
      <c r="G608" s="11">
        <f t="shared" si="9"/>
        <v>0.54752618806847009</v>
      </c>
    </row>
    <row r="609" spans="2:10" x14ac:dyDescent="0.4">
      <c r="B609" s="13">
        <v>40938</v>
      </c>
      <c r="C609" s="12">
        <v>1313.01001</v>
      </c>
      <c r="E609" s="14">
        <v>40938</v>
      </c>
      <c r="F609" s="7">
        <v>54.614769139400799</v>
      </c>
      <c r="G609" s="11">
        <f t="shared" si="9"/>
        <v>0.54614769139400798</v>
      </c>
    </row>
    <row r="610" spans="2:10" x14ac:dyDescent="0.4">
      <c r="B610" s="13">
        <v>40939</v>
      </c>
      <c r="C610" s="12">
        <v>1312.410034</v>
      </c>
      <c r="E610" s="14">
        <v>40939</v>
      </c>
      <c r="F610" s="7">
        <v>54.259346387459097</v>
      </c>
      <c r="G610" s="11">
        <f t="shared" si="9"/>
        <v>0.54259346387459095</v>
      </c>
    </row>
    <row r="611" spans="2:10" x14ac:dyDescent="0.4">
      <c r="B611" s="13">
        <v>40940</v>
      </c>
      <c r="C611" s="12">
        <v>1324.089966</v>
      </c>
      <c r="E611" s="14">
        <v>40940</v>
      </c>
      <c r="F611" s="7">
        <v>55.592065330268198</v>
      </c>
      <c r="G611" s="11">
        <f t="shared" si="9"/>
        <v>0.55592065330268203</v>
      </c>
    </row>
    <row r="612" spans="2:10" x14ac:dyDescent="0.4">
      <c r="B612" s="13">
        <v>40941</v>
      </c>
      <c r="C612" s="12">
        <v>1325.540039</v>
      </c>
      <c r="E612" s="14">
        <v>40941</v>
      </c>
      <c r="F612" s="7">
        <v>55.659102565929103</v>
      </c>
      <c r="G612" s="11">
        <f t="shared" si="9"/>
        <v>0.55659102565929108</v>
      </c>
    </row>
    <row r="613" spans="2:10" x14ac:dyDescent="0.4">
      <c r="B613" s="13">
        <v>40942</v>
      </c>
      <c r="C613" s="12">
        <v>1344.900024</v>
      </c>
      <c r="E613" s="14">
        <v>40942</v>
      </c>
      <c r="F613" s="7">
        <v>58.5391622029857</v>
      </c>
      <c r="G613" s="11">
        <f t="shared" si="9"/>
        <v>0.58539162202985695</v>
      </c>
    </row>
    <row r="614" spans="2:10" x14ac:dyDescent="0.4">
      <c r="B614" s="13">
        <v>40945</v>
      </c>
      <c r="C614" s="12">
        <v>1344.329956</v>
      </c>
      <c r="E614" s="14">
        <v>40945</v>
      </c>
      <c r="F614" s="7">
        <v>57.779152205772803</v>
      </c>
      <c r="G614" s="11">
        <f t="shared" si="9"/>
        <v>0.57779152205772799</v>
      </c>
    </row>
    <row r="615" spans="2:10" x14ac:dyDescent="0.4">
      <c r="B615" s="13">
        <v>40946</v>
      </c>
      <c r="C615" s="12">
        <v>1347.0500489999999</v>
      </c>
      <c r="E615" s="14">
        <v>40946</v>
      </c>
      <c r="F615" s="7">
        <v>58.045059690610998</v>
      </c>
      <c r="G615" s="11">
        <f t="shared" si="9"/>
        <v>0.58045059690611001</v>
      </c>
    </row>
    <row r="616" spans="2:10" x14ac:dyDescent="0.4">
      <c r="B616" s="13">
        <v>40947</v>
      </c>
      <c r="C616" s="12">
        <v>1349.959961</v>
      </c>
      <c r="E616" s="14">
        <v>40947</v>
      </c>
      <c r="F616" s="7">
        <v>57.934863308399102</v>
      </c>
      <c r="G616" s="11">
        <f t="shared" si="9"/>
        <v>0.57934863308399098</v>
      </c>
    </row>
    <row r="617" spans="2:10" x14ac:dyDescent="0.4">
      <c r="B617" s="13">
        <v>40948</v>
      </c>
      <c r="C617" s="12">
        <v>1351.9499510000001</v>
      </c>
      <c r="E617" s="14">
        <v>40948</v>
      </c>
      <c r="F617" s="7">
        <v>58.640125275502903</v>
      </c>
      <c r="G617" s="11">
        <f t="shared" si="9"/>
        <v>0.58640125275502908</v>
      </c>
    </row>
    <row r="618" spans="2:10" x14ac:dyDescent="0.4">
      <c r="B618" s="13">
        <v>40949</v>
      </c>
      <c r="C618" s="12">
        <v>1342.6400149999999</v>
      </c>
      <c r="E618" s="14">
        <v>40949</v>
      </c>
      <c r="F618" s="7">
        <v>57.678590760935897</v>
      </c>
      <c r="G618" s="11">
        <f t="shared" si="9"/>
        <v>0.57678590760935899</v>
      </c>
    </row>
    <row r="619" spans="2:10" x14ac:dyDescent="0.4">
      <c r="B619" s="13">
        <v>40952</v>
      </c>
      <c r="C619" s="12">
        <v>1351.7700199999999</v>
      </c>
      <c r="E619" s="14">
        <v>40952</v>
      </c>
      <c r="F619" s="7">
        <v>58.497466567322398</v>
      </c>
      <c r="G619" s="11">
        <f t="shared" si="9"/>
        <v>0.58497466567322398</v>
      </c>
    </row>
    <row r="620" spans="2:10" x14ac:dyDescent="0.4">
      <c r="B620" s="13">
        <v>40953</v>
      </c>
      <c r="C620" s="12">
        <v>1350.5</v>
      </c>
      <c r="E620" s="14">
        <v>40953</v>
      </c>
      <c r="F620" s="7">
        <v>58.424640253884498</v>
      </c>
      <c r="G620" s="11">
        <f t="shared" si="9"/>
        <v>0.58424640253884497</v>
      </c>
    </row>
    <row r="621" spans="2:10" x14ac:dyDescent="0.4">
      <c r="B621" s="13">
        <v>40954</v>
      </c>
      <c r="C621" s="12">
        <v>1343.2299800000001</v>
      </c>
      <c r="E621" s="14">
        <v>40954</v>
      </c>
      <c r="F621" s="7">
        <v>56.669224033288899</v>
      </c>
      <c r="G621" s="11">
        <f t="shared" si="9"/>
        <v>0.56669224033288901</v>
      </c>
    </row>
    <row r="622" spans="2:10" x14ac:dyDescent="0.4">
      <c r="B622" s="13">
        <v>40955</v>
      </c>
      <c r="C622" s="12">
        <v>1358.040039</v>
      </c>
      <c r="E622" s="14">
        <v>40955</v>
      </c>
      <c r="F622" s="7">
        <v>58.625622361168801</v>
      </c>
      <c r="G622" s="11">
        <f t="shared" si="9"/>
        <v>0.58625622361168805</v>
      </c>
    </row>
    <row r="623" spans="2:10" x14ac:dyDescent="0.4">
      <c r="B623" s="13">
        <v>40956</v>
      </c>
      <c r="C623" s="12">
        <v>1361.2299800000001</v>
      </c>
      <c r="E623" s="14">
        <v>40956</v>
      </c>
      <c r="F623" s="7">
        <v>58.881225456739102</v>
      </c>
      <c r="G623" s="11">
        <f t="shared" si="9"/>
        <v>0.58881225456739106</v>
      </c>
      <c r="I623" s="14">
        <v>40959</v>
      </c>
      <c r="J623" s="7">
        <v>58.881225456739102</v>
      </c>
    </row>
    <row r="624" spans="2:10" x14ac:dyDescent="0.4">
      <c r="B624" s="13">
        <v>40960</v>
      </c>
      <c r="C624" s="12">
        <v>1362.209961</v>
      </c>
      <c r="E624" s="14">
        <v>40960</v>
      </c>
      <c r="F624" s="7">
        <v>58.461226737326697</v>
      </c>
      <c r="G624" s="11">
        <f t="shared" si="9"/>
        <v>0.58461226737326699</v>
      </c>
    </row>
    <row r="625" spans="2:7" x14ac:dyDescent="0.4">
      <c r="B625" s="13">
        <v>40961</v>
      </c>
      <c r="C625" s="12">
        <v>1357.660034</v>
      </c>
      <c r="E625" s="14">
        <v>40961</v>
      </c>
      <c r="F625" s="7">
        <v>58.2301758240027</v>
      </c>
      <c r="G625" s="11">
        <f t="shared" si="9"/>
        <v>0.58230175824002695</v>
      </c>
    </row>
    <row r="626" spans="2:7" x14ac:dyDescent="0.4">
      <c r="B626" s="13">
        <v>40962</v>
      </c>
      <c r="C626" s="12">
        <v>1363.459961</v>
      </c>
      <c r="E626" s="14">
        <v>40962</v>
      </c>
      <c r="F626" s="7">
        <v>59.232633343915502</v>
      </c>
      <c r="G626" s="11">
        <f t="shared" si="9"/>
        <v>0.59232633343915497</v>
      </c>
    </row>
    <row r="627" spans="2:7" x14ac:dyDescent="0.4">
      <c r="B627" s="13">
        <v>40963</v>
      </c>
      <c r="C627" s="12">
        <v>1365.73999</v>
      </c>
      <c r="E627" s="14">
        <v>40963</v>
      </c>
      <c r="F627" s="7">
        <v>59.075537866618397</v>
      </c>
      <c r="G627" s="11">
        <f t="shared" si="9"/>
        <v>0.59075537866618399</v>
      </c>
    </row>
    <row r="628" spans="2:7" x14ac:dyDescent="0.4">
      <c r="B628" s="13">
        <v>40966</v>
      </c>
      <c r="C628" s="12">
        <v>1367.589966</v>
      </c>
      <c r="E628" s="14">
        <v>40966</v>
      </c>
      <c r="F628" s="7">
        <v>59.401900010425102</v>
      </c>
      <c r="G628" s="11">
        <f t="shared" si="9"/>
        <v>0.59401900010425102</v>
      </c>
    </row>
    <row r="629" spans="2:7" x14ac:dyDescent="0.4">
      <c r="B629" s="13">
        <v>40967</v>
      </c>
      <c r="C629" s="12">
        <v>1372.1800539999999</v>
      </c>
      <c r="E629" s="14">
        <v>40967</v>
      </c>
      <c r="F629" s="7">
        <v>59.552331635820003</v>
      </c>
      <c r="G629" s="11">
        <f t="shared" si="9"/>
        <v>0.59552331635819999</v>
      </c>
    </row>
    <row r="630" spans="2:7" x14ac:dyDescent="0.4">
      <c r="B630" s="13">
        <v>40968</v>
      </c>
      <c r="C630" s="12">
        <v>1365.6800539999999</v>
      </c>
      <c r="E630" s="14">
        <v>40968</v>
      </c>
      <c r="F630" s="7">
        <v>58.914258705130301</v>
      </c>
      <c r="G630" s="11">
        <f t="shared" si="9"/>
        <v>0.58914258705130296</v>
      </c>
    </row>
    <row r="631" spans="2:7" x14ac:dyDescent="0.4">
      <c r="B631" s="13">
        <v>40969</v>
      </c>
      <c r="C631" s="12">
        <v>1374.089966</v>
      </c>
      <c r="E631" s="14">
        <v>40969</v>
      </c>
      <c r="F631" s="7">
        <v>59.908241948272199</v>
      </c>
      <c r="G631" s="11">
        <f t="shared" si="9"/>
        <v>0.59908241948272201</v>
      </c>
    </row>
    <row r="632" spans="2:7" x14ac:dyDescent="0.4">
      <c r="B632" s="13">
        <v>40970</v>
      </c>
      <c r="C632" s="12">
        <v>1369.630005</v>
      </c>
      <c r="E632" s="14">
        <v>40970</v>
      </c>
      <c r="F632" s="7">
        <v>59.220624212093597</v>
      </c>
      <c r="G632" s="11">
        <f t="shared" si="9"/>
        <v>0.59220624212093598</v>
      </c>
    </row>
    <row r="633" spans="2:7" x14ac:dyDescent="0.4">
      <c r="B633" s="13">
        <v>40973</v>
      </c>
      <c r="C633" s="12">
        <v>1364.329956</v>
      </c>
      <c r="E633" s="14">
        <v>40973</v>
      </c>
      <c r="F633" s="7">
        <v>59.173477255284901</v>
      </c>
      <c r="G633" s="11">
        <f t="shared" si="9"/>
        <v>0.59173477255284901</v>
      </c>
    </row>
    <row r="634" spans="2:7" x14ac:dyDescent="0.4">
      <c r="B634" s="13">
        <v>40974</v>
      </c>
      <c r="C634" s="12">
        <v>1343.3599850000001</v>
      </c>
      <c r="E634" s="14">
        <v>40974</v>
      </c>
      <c r="F634" s="7">
        <v>56.494068343120396</v>
      </c>
      <c r="G634" s="11">
        <f t="shared" si="9"/>
        <v>0.56494068343120396</v>
      </c>
    </row>
    <row r="635" spans="2:7" x14ac:dyDescent="0.4">
      <c r="B635" s="13">
        <v>40975</v>
      </c>
      <c r="C635" s="12">
        <v>1352.630005</v>
      </c>
      <c r="E635" s="14">
        <v>40975</v>
      </c>
      <c r="F635" s="7">
        <v>57.657330923971102</v>
      </c>
      <c r="G635" s="11">
        <f t="shared" si="9"/>
        <v>0.57657330923971106</v>
      </c>
    </row>
    <row r="636" spans="2:7" x14ac:dyDescent="0.4">
      <c r="B636" s="13">
        <v>40976</v>
      </c>
      <c r="C636" s="12">
        <v>1365.910034</v>
      </c>
      <c r="E636" s="14">
        <v>40976</v>
      </c>
      <c r="F636" s="7">
        <v>59.202183054036503</v>
      </c>
      <c r="G636" s="11">
        <f t="shared" si="9"/>
        <v>0.59202183054036506</v>
      </c>
    </row>
    <row r="637" spans="2:7" x14ac:dyDescent="0.4">
      <c r="B637" s="13">
        <v>40977</v>
      </c>
      <c r="C637" s="12">
        <v>1370.869995</v>
      </c>
      <c r="E637" s="14">
        <v>40977</v>
      </c>
      <c r="F637" s="7">
        <v>60.163518309435702</v>
      </c>
      <c r="G637" s="11">
        <f t="shared" si="9"/>
        <v>0.60163518309435704</v>
      </c>
    </row>
    <row r="638" spans="2:7" x14ac:dyDescent="0.4">
      <c r="B638" s="13">
        <v>40980</v>
      </c>
      <c r="C638" s="12">
        <v>1371.089966</v>
      </c>
      <c r="E638" s="14">
        <v>40980</v>
      </c>
      <c r="F638" s="7">
        <v>60.377891454518704</v>
      </c>
      <c r="G638" s="11">
        <f t="shared" si="9"/>
        <v>0.60377891454518706</v>
      </c>
    </row>
    <row r="639" spans="2:7" x14ac:dyDescent="0.4">
      <c r="B639" s="13">
        <v>40981</v>
      </c>
      <c r="C639" s="12">
        <v>1395.9499510000001</v>
      </c>
      <c r="E639" s="14">
        <v>40981</v>
      </c>
      <c r="F639" s="7">
        <v>63.009801806287598</v>
      </c>
      <c r="G639" s="11">
        <f t="shared" si="9"/>
        <v>0.63009801806287602</v>
      </c>
    </row>
    <row r="640" spans="2:7" x14ac:dyDescent="0.4">
      <c r="B640" s="13">
        <v>40982</v>
      </c>
      <c r="C640" s="12">
        <v>1394.280029</v>
      </c>
      <c r="E640" s="14">
        <v>40982</v>
      </c>
      <c r="F640" s="7">
        <v>62.2521788031734</v>
      </c>
      <c r="G640" s="11">
        <f t="shared" si="9"/>
        <v>0.62252178803173397</v>
      </c>
    </row>
    <row r="641" spans="2:10" x14ac:dyDescent="0.4">
      <c r="B641" s="13">
        <v>40983</v>
      </c>
      <c r="C641" s="12">
        <v>1402.599976</v>
      </c>
      <c r="E641" s="14">
        <v>40983</v>
      </c>
      <c r="F641" s="7">
        <v>63.828546587350601</v>
      </c>
      <c r="G641" s="11">
        <f t="shared" si="9"/>
        <v>0.63828546587350599</v>
      </c>
    </row>
    <row r="642" spans="2:10" x14ac:dyDescent="0.4">
      <c r="B642" s="13">
        <v>40984</v>
      </c>
      <c r="C642" s="12">
        <v>1404.170044</v>
      </c>
      <c r="E642" s="14">
        <v>40984</v>
      </c>
      <c r="F642" s="7">
        <v>63.796866969517602</v>
      </c>
      <c r="G642" s="11">
        <f t="shared" si="9"/>
        <v>0.63796866969517607</v>
      </c>
    </row>
    <row r="643" spans="2:10" x14ac:dyDescent="0.4">
      <c r="B643" s="13">
        <v>40987</v>
      </c>
      <c r="C643" s="12">
        <v>1409.75</v>
      </c>
      <c r="E643" s="14">
        <v>40987</v>
      </c>
      <c r="F643" s="7">
        <v>63.742588174169697</v>
      </c>
      <c r="G643" s="11">
        <f t="shared" si="9"/>
        <v>0.63742588174169701</v>
      </c>
    </row>
    <row r="644" spans="2:10" x14ac:dyDescent="0.4">
      <c r="B644" s="13">
        <v>40988</v>
      </c>
      <c r="C644" s="12">
        <v>1405.5200199999999</v>
      </c>
      <c r="E644" s="14">
        <v>40988</v>
      </c>
      <c r="F644" s="7">
        <v>62.904525198504899</v>
      </c>
      <c r="G644" s="11">
        <f t="shared" ref="G644:G707" si="10">F644/100</f>
        <v>0.62904525198504901</v>
      </c>
    </row>
    <row r="645" spans="2:10" x14ac:dyDescent="0.4">
      <c r="B645" s="13">
        <v>40989</v>
      </c>
      <c r="C645" s="12">
        <v>1402.8900149999999</v>
      </c>
      <c r="E645" s="14">
        <v>40989</v>
      </c>
      <c r="F645" s="7">
        <v>63.101134085439803</v>
      </c>
      <c r="G645" s="11">
        <f t="shared" si="10"/>
        <v>0.63101134085439803</v>
      </c>
    </row>
    <row r="646" spans="2:10" x14ac:dyDescent="0.4">
      <c r="B646" s="13">
        <v>40990</v>
      </c>
      <c r="C646" s="12">
        <v>1392.780029</v>
      </c>
      <c r="E646" s="14">
        <v>40990</v>
      </c>
      <c r="F646" s="7">
        <v>62.104060566706003</v>
      </c>
      <c r="G646" s="11">
        <f t="shared" si="10"/>
        <v>0.62104060566705999</v>
      </c>
    </row>
    <row r="647" spans="2:10" x14ac:dyDescent="0.4">
      <c r="B647" s="13">
        <v>40991</v>
      </c>
      <c r="C647" s="12">
        <v>1397.1099850000001</v>
      </c>
      <c r="E647" s="14">
        <v>40991</v>
      </c>
      <c r="F647" s="7">
        <v>62.517009628129998</v>
      </c>
      <c r="G647" s="11">
        <f t="shared" si="10"/>
        <v>0.62517009628129994</v>
      </c>
    </row>
    <row r="648" spans="2:10" x14ac:dyDescent="0.4">
      <c r="B648" s="13">
        <v>40994</v>
      </c>
      <c r="C648" s="12">
        <v>1416.51001</v>
      </c>
      <c r="E648" s="14">
        <v>40994</v>
      </c>
      <c r="F648" s="7">
        <v>65.006877490419299</v>
      </c>
      <c r="G648" s="11">
        <f t="shared" si="10"/>
        <v>0.65006877490419301</v>
      </c>
    </row>
    <row r="649" spans="2:10" x14ac:dyDescent="0.4">
      <c r="B649" s="13">
        <v>40995</v>
      </c>
      <c r="C649" s="12">
        <v>1412.5200199999999</v>
      </c>
      <c r="E649" s="14">
        <v>40995</v>
      </c>
      <c r="F649" s="7">
        <v>64.629291689556993</v>
      </c>
      <c r="G649" s="11">
        <f t="shared" si="10"/>
        <v>0.64629291689556989</v>
      </c>
    </row>
    <row r="650" spans="2:10" x14ac:dyDescent="0.4">
      <c r="B650" s="13">
        <v>40996</v>
      </c>
      <c r="C650" s="12">
        <v>1405.540039</v>
      </c>
      <c r="E650" s="14">
        <v>40996</v>
      </c>
      <c r="F650" s="7">
        <v>62.939583591851701</v>
      </c>
      <c r="G650" s="11">
        <f t="shared" si="10"/>
        <v>0.629395835918517</v>
      </c>
    </row>
    <row r="651" spans="2:10" x14ac:dyDescent="0.4">
      <c r="B651" s="13">
        <v>40997</v>
      </c>
      <c r="C651" s="12">
        <v>1403.280029</v>
      </c>
      <c r="E651" s="14">
        <v>40997</v>
      </c>
      <c r="F651" s="7">
        <v>63.107540781432299</v>
      </c>
      <c r="G651" s="11">
        <f t="shared" si="10"/>
        <v>0.63107540781432303</v>
      </c>
    </row>
    <row r="652" spans="2:10" x14ac:dyDescent="0.4">
      <c r="B652" s="13">
        <v>40998</v>
      </c>
      <c r="C652" s="12">
        <v>1408.469971</v>
      </c>
      <c r="E652" s="14">
        <v>40998</v>
      </c>
      <c r="F652" s="7">
        <v>64.123635404714506</v>
      </c>
      <c r="G652" s="11">
        <f t="shared" si="10"/>
        <v>0.64123635404714507</v>
      </c>
    </row>
    <row r="653" spans="2:10" x14ac:dyDescent="0.4">
      <c r="B653" s="13">
        <v>41001</v>
      </c>
      <c r="C653" s="12">
        <v>1419.040039</v>
      </c>
      <c r="E653" s="14">
        <v>41001</v>
      </c>
      <c r="F653" s="7">
        <v>65.266432018399698</v>
      </c>
      <c r="G653" s="11">
        <f t="shared" si="10"/>
        <v>0.652664320183997</v>
      </c>
    </row>
    <row r="654" spans="2:10" x14ac:dyDescent="0.4">
      <c r="B654" s="13">
        <v>41002</v>
      </c>
      <c r="C654" s="12">
        <v>1413.380005</v>
      </c>
      <c r="E654" s="14">
        <v>41002</v>
      </c>
      <c r="F654" s="7">
        <v>64.606854056601406</v>
      </c>
      <c r="G654" s="11">
        <f t="shared" si="10"/>
        <v>0.64606854056601404</v>
      </c>
    </row>
    <row r="655" spans="2:10" x14ac:dyDescent="0.4">
      <c r="B655" s="13">
        <v>41003</v>
      </c>
      <c r="C655" s="12">
        <v>1398.959961</v>
      </c>
      <c r="E655" s="14">
        <v>41003</v>
      </c>
      <c r="F655" s="7">
        <v>62.988144841759002</v>
      </c>
      <c r="G655" s="11">
        <f t="shared" si="10"/>
        <v>0.62988144841758997</v>
      </c>
    </row>
    <row r="656" spans="2:10" x14ac:dyDescent="0.4">
      <c r="B656" s="13">
        <v>41004</v>
      </c>
      <c r="C656" s="12">
        <v>1398.079956</v>
      </c>
      <c r="E656" s="14">
        <v>41004</v>
      </c>
      <c r="F656" s="7">
        <v>63.690507949325998</v>
      </c>
      <c r="G656" s="11">
        <f t="shared" si="10"/>
        <v>0.63690507949326003</v>
      </c>
      <c r="I656" s="14">
        <v>41005</v>
      </c>
      <c r="J656" s="7">
        <v>63.690507949325998</v>
      </c>
    </row>
    <row r="657" spans="2:7" x14ac:dyDescent="0.4">
      <c r="B657" s="13">
        <v>41008</v>
      </c>
      <c r="C657" s="12">
        <v>1382.1999510000001</v>
      </c>
      <c r="E657" s="14">
        <v>41008</v>
      </c>
      <c r="F657" s="7">
        <v>61.790747137435297</v>
      </c>
      <c r="G657" s="11">
        <f t="shared" si="10"/>
        <v>0.61790747137435298</v>
      </c>
    </row>
    <row r="658" spans="2:7" x14ac:dyDescent="0.4">
      <c r="B658" s="13">
        <v>41009</v>
      </c>
      <c r="C658" s="12">
        <v>1358.589966</v>
      </c>
      <c r="E658" s="14">
        <v>41009</v>
      </c>
      <c r="F658" s="7">
        <v>58.498492727444201</v>
      </c>
      <c r="G658" s="11">
        <f t="shared" si="10"/>
        <v>0.58498492727444207</v>
      </c>
    </row>
    <row r="659" spans="2:7" x14ac:dyDescent="0.4">
      <c r="B659" s="13">
        <v>41010</v>
      </c>
      <c r="C659" s="12">
        <v>1368.709961</v>
      </c>
      <c r="E659" s="14">
        <v>41010</v>
      </c>
      <c r="F659" s="7">
        <v>60.291806453693098</v>
      </c>
      <c r="G659" s="11">
        <f t="shared" si="10"/>
        <v>0.60291806453693098</v>
      </c>
    </row>
    <row r="660" spans="2:7" x14ac:dyDescent="0.4">
      <c r="B660" s="13">
        <v>41011</v>
      </c>
      <c r="C660" s="12">
        <v>1387.5699460000001</v>
      </c>
      <c r="E660" s="14">
        <v>41011</v>
      </c>
      <c r="F660" s="7">
        <v>62.504378636628999</v>
      </c>
      <c r="G660" s="11">
        <f t="shared" si="10"/>
        <v>0.62504378636628999</v>
      </c>
    </row>
    <row r="661" spans="2:7" x14ac:dyDescent="0.4">
      <c r="B661" s="13">
        <v>41012</v>
      </c>
      <c r="C661" s="12">
        <v>1370.26001</v>
      </c>
      <c r="E661" s="14">
        <v>41012</v>
      </c>
      <c r="F661" s="7">
        <v>61.2811311599039</v>
      </c>
      <c r="G661" s="11">
        <f t="shared" si="10"/>
        <v>0.61281131159903901</v>
      </c>
    </row>
    <row r="662" spans="2:7" x14ac:dyDescent="0.4">
      <c r="B662" s="13">
        <v>41015</v>
      </c>
      <c r="C662" s="12">
        <v>1369.5699460000001</v>
      </c>
      <c r="E662" s="14">
        <v>41015</v>
      </c>
      <c r="F662" s="7">
        <v>61.7431653330801</v>
      </c>
      <c r="G662" s="11">
        <f t="shared" si="10"/>
        <v>0.61743165333080097</v>
      </c>
    </row>
    <row r="663" spans="2:7" x14ac:dyDescent="0.4">
      <c r="B663" s="13">
        <v>41016</v>
      </c>
      <c r="C663" s="12">
        <v>1390.780029</v>
      </c>
      <c r="E663" s="14">
        <v>41016</v>
      </c>
      <c r="F663" s="7">
        <v>64.028083114938894</v>
      </c>
      <c r="G663" s="11">
        <f t="shared" si="10"/>
        <v>0.64028083114938894</v>
      </c>
    </row>
    <row r="664" spans="2:7" x14ac:dyDescent="0.4">
      <c r="B664" s="13">
        <v>41017</v>
      </c>
      <c r="C664" s="12">
        <v>1385.1400149999999</v>
      </c>
      <c r="E664" s="14">
        <v>41017</v>
      </c>
      <c r="F664" s="7">
        <v>63.395672417026297</v>
      </c>
      <c r="G664" s="11">
        <f t="shared" si="10"/>
        <v>0.63395672417026294</v>
      </c>
    </row>
    <row r="665" spans="2:7" x14ac:dyDescent="0.4">
      <c r="B665" s="13">
        <v>41018</v>
      </c>
      <c r="C665" s="12">
        <v>1376.920044</v>
      </c>
      <c r="E665" s="14">
        <v>41018</v>
      </c>
      <c r="F665" s="7">
        <v>61.599869043095502</v>
      </c>
      <c r="G665" s="11">
        <f t="shared" si="10"/>
        <v>0.61599869043095501</v>
      </c>
    </row>
    <row r="666" spans="2:7" x14ac:dyDescent="0.4">
      <c r="B666" s="13">
        <v>41019</v>
      </c>
      <c r="C666" s="12">
        <v>1378.530029</v>
      </c>
      <c r="E666" s="14">
        <v>41019</v>
      </c>
      <c r="F666" s="7">
        <v>62.763778824723303</v>
      </c>
      <c r="G666" s="11">
        <f t="shared" si="10"/>
        <v>0.62763778824723304</v>
      </c>
    </row>
    <row r="667" spans="2:7" x14ac:dyDescent="0.4">
      <c r="B667" s="13">
        <v>41022</v>
      </c>
      <c r="C667" s="12">
        <v>1366.9399410000001</v>
      </c>
      <c r="E667" s="14">
        <v>41022</v>
      </c>
      <c r="F667" s="7">
        <v>60.788932492720697</v>
      </c>
      <c r="G667" s="11">
        <f t="shared" si="10"/>
        <v>0.60788932492720693</v>
      </c>
    </row>
    <row r="668" spans="2:7" x14ac:dyDescent="0.4">
      <c r="B668" s="13">
        <v>41023</v>
      </c>
      <c r="C668" s="12">
        <v>1371.969971</v>
      </c>
      <c r="E668" s="14">
        <v>41023</v>
      </c>
      <c r="F668" s="7">
        <v>60.818249670221</v>
      </c>
      <c r="G668" s="11">
        <f t="shared" si="10"/>
        <v>0.60818249670221003</v>
      </c>
    </row>
    <row r="669" spans="2:7" x14ac:dyDescent="0.4">
      <c r="B669" s="13">
        <v>41024</v>
      </c>
      <c r="C669" s="12">
        <v>1390.6899410000001</v>
      </c>
      <c r="E669" s="14">
        <v>41024</v>
      </c>
      <c r="F669" s="7">
        <v>62.894582436699302</v>
      </c>
      <c r="G669" s="11">
        <f t="shared" si="10"/>
        <v>0.62894582436699298</v>
      </c>
    </row>
    <row r="670" spans="2:7" x14ac:dyDescent="0.4">
      <c r="B670" s="13">
        <v>41025</v>
      </c>
      <c r="C670" s="12">
        <v>1399.9799800000001</v>
      </c>
      <c r="E670" s="14">
        <v>41025</v>
      </c>
      <c r="F670" s="7">
        <v>64.304538454272404</v>
      </c>
      <c r="G670" s="11">
        <f t="shared" si="10"/>
        <v>0.64304538454272409</v>
      </c>
    </row>
    <row r="671" spans="2:7" x14ac:dyDescent="0.4">
      <c r="B671" s="13">
        <v>41026</v>
      </c>
      <c r="C671" s="12">
        <v>1403.3599850000001</v>
      </c>
      <c r="E671" s="14">
        <v>41026</v>
      </c>
      <c r="F671" s="7">
        <v>65.473808034482602</v>
      </c>
      <c r="G671" s="11">
        <f t="shared" si="10"/>
        <v>0.65473808034482606</v>
      </c>
    </row>
    <row r="672" spans="2:7" x14ac:dyDescent="0.4">
      <c r="B672" s="13">
        <v>41029</v>
      </c>
      <c r="C672" s="12">
        <v>1397.910034</v>
      </c>
      <c r="E672" s="14">
        <v>41029</v>
      </c>
      <c r="F672" s="7">
        <v>64.283569954225996</v>
      </c>
      <c r="G672" s="11">
        <f t="shared" si="10"/>
        <v>0.64283569954225994</v>
      </c>
    </row>
    <row r="673" spans="2:7" x14ac:dyDescent="0.4">
      <c r="B673" s="13">
        <v>41030</v>
      </c>
      <c r="C673" s="12">
        <v>1405.8199460000001</v>
      </c>
      <c r="E673" s="14">
        <v>41030</v>
      </c>
      <c r="F673" s="7">
        <v>64.851247547671804</v>
      </c>
      <c r="G673" s="11">
        <f t="shared" si="10"/>
        <v>0.64851247547671809</v>
      </c>
    </row>
    <row r="674" spans="2:7" x14ac:dyDescent="0.4">
      <c r="B674" s="13">
        <v>41031</v>
      </c>
      <c r="C674" s="12">
        <v>1402.3100589999999</v>
      </c>
      <c r="E674" s="14">
        <v>41031</v>
      </c>
      <c r="F674" s="7">
        <v>65.208961820915803</v>
      </c>
      <c r="G674" s="11">
        <f t="shared" si="10"/>
        <v>0.65208961820915801</v>
      </c>
    </row>
    <row r="675" spans="2:7" x14ac:dyDescent="0.4">
      <c r="B675" s="13">
        <v>41032</v>
      </c>
      <c r="C675" s="12">
        <v>1391.5699460000001</v>
      </c>
      <c r="E675" s="14">
        <v>41032</v>
      </c>
      <c r="F675" s="7">
        <v>64.5474962522715</v>
      </c>
      <c r="G675" s="11">
        <f t="shared" si="10"/>
        <v>0.64547496252271497</v>
      </c>
    </row>
    <row r="676" spans="2:7" x14ac:dyDescent="0.4">
      <c r="B676" s="13">
        <v>41033</v>
      </c>
      <c r="C676" s="12">
        <v>1369.099976</v>
      </c>
      <c r="E676" s="14">
        <v>41033</v>
      </c>
      <c r="F676" s="7">
        <v>62.339509735469797</v>
      </c>
      <c r="G676" s="11">
        <f t="shared" si="10"/>
        <v>0.623395097354698</v>
      </c>
    </row>
    <row r="677" spans="2:7" x14ac:dyDescent="0.4">
      <c r="B677" s="13">
        <v>41036</v>
      </c>
      <c r="C677" s="12">
        <v>1369.579956</v>
      </c>
      <c r="E677" s="14">
        <v>41036</v>
      </c>
      <c r="F677" s="7">
        <v>62.306199886759899</v>
      </c>
      <c r="G677" s="11">
        <f t="shared" si="10"/>
        <v>0.62306199886759894</v>
      </c>
    </row>
    <row r="678" spans="2:7" x14ac:dyDescent="0.4">
      <c r="B678" s="13">
        <v>41037</v>
      </c>
      <c r="C678" s="12">
        <v>1363.719971</v>
      </c>
      <c r="E678" s="14">
        <v>41037</v>
      </c>
      <c r="F678" s="7">
        <v>61.777451816842401</v>
      </c>
      <c r="G678" s="11">
        <f t="shared" si="10"/>
        <v>0.61777451816842399</v>
      </c>
    </row>
    <row r="679" spans="2:7" x14ac:dyDescent="0.4">
      <c r="B679" s="13">
        <v>41038</v>
      </c>
      <c r="C679" s="12">
        <v>1354.579956</v>
      </c>
      <c r="E679" s="14">
        <v>41038</v>
      </c>
      <c r="F679" s="7">
        <v>60.951853636591899</v>
      </c>
      <c r="G679" s="11">
        <f t="shared" si="10"/>
        <v>0.60951853636591902</v>
      </c>
    </row>
    <row r="680" spans="2:7" x14ac:dyDescent="0.4">
      <c r="B680" s="13">
        <v>41039</v>
      </c>
      <c r="C680" s="12">
        <v>1357.98999</v>
      </c>
      <c r="E680" s="14">
        <v>41039</v>
      </c>
      <c r="F680" s="7">
        <v>61.556460499649198</v>
      </c>
      <c r="G680" s="11">
        <f t="shared" si="10"/>
        <v>0.61556460499649202</v>
      </c>
    </row>
    <row r="681" spans="2:7" x14ac:dyDescent="0.4">
      <c r="B681" s="13">
        <v>41040</v>
      </c>
      <c r="C681" s="12">
        <v>1353.3900149999999</v>
      </c>
      <c r="E681" s="14">
        <v>41040</v>
      </c>
      <c r="F681" s="7">
        <v>61.561395121106102</v>
      </c>
      <c r="G681" s="11">
        <f t="shared" si="10"/>
        <v>0.61561395121106099</v>
      </c>
    </row>
    <row r="682" spans="2:7" x14ac:dyDescent="0.4">
      <c r="B682" s="13">
        <v>41043</v>
      </c>
      <c r="C682" s="12">
        <v>1338.349976</v>
      </c>
      <c r="E682" s="14">
        <v>41043</v>
      </c>
      <c r="F682" s="7">
        <v>59.595221969800697</v>
      </c>
      <c r="G682" s="11">
        <f t="shared" si="10"/>
        <v>0.59595221969800694</v>
      </c>
    </row>
    <row r="683" spans="2:7" x14ac:dyDescent="0.4">
      <c r="B683" s="13">
        <v>41044</v>
      </c>
      <c r="C683" s="12">
        <v>1330.660034</v>
      </c>
      <c r="E683" s="14">
        <v>41044</v>
      </c>
      <c r="F683" s="7">
        <v>59.494764287107202</v>
      </c>
      <c r="G683" s="11">
        <f t="shared" si="10"/>
        <v>0.59494764287107205</v>
      </c>
    </row>
    <row r="684" spans="2:7" x14ac:dyDescent="0.4">
      <c r="B684" s="13">
        <v>41045</v>
      </c>
      <c r="C684" s="12">
        <v>1324.8000489999999</v>
      </c>
      <c r="E684" s="14">
        <v>41045</v>
      </c>
      <c r="F684" s="7">
        <v>59.013340722995899</v>
      </c>
      <c r="G684" s="11">
        <f t="shared" si="10"/>
        <v>0.590133407229959</v>
      </c>
    </row>
    <row r="685" spans="2:7" x14ac:dyDescent="0.4">
      <c r="B685" s="13">
        <v>41046</v>
      </c>
      <c r="C685" s="12">
        <v>1304.8599850000001</v>
      </c>
      <c r="E685" s="14">
        <v>41046</v>
      </c>
      <c r="F685" s="7">
        <v>55.869447689589101</v>
      </c>
      <c r="G685" s="11">
        <f t="shared" si="10"/>
        <v>0.55869447689589102</v>
      </c>
    </row>
    <row r="686" spans="2:7" x14ac:dyDescent="0.4">
      <c r="B686" s="13">
        <v>41047</v>
      </c>
      <c r="C686" s="12">
        <v>1295.219971</v>
      </c>
      <c r="E686" s="14">
        <v>41047</v>
      </c>
      <c r="F686" s="7">
        <v>54.497886732171999</v>
      </c>
      <c r="G686" s="11">
        <f t="shared" si="10"/>
        <v>0.54497886732171996</v>
      </c>
    </row>
    <row r="687" spans="2:7" x14ac:dyDescent="0.4">
      <c r="B687" s="13">
        <v>41050</v>
      </c>
      <c r="C687" s="12">
        <v>1315.98999</v>
      </c>
      <c r="E687" s="14">
        <v>41050</v>
      </c>
      <c r="F687" s="7">
        <v>57.3101389503978</v>
      </c>
      <c r="G687" s="11">
        <f t="shared" si="10"/>
        <v>0.57310138950397804</v>
      </c>
    </row>
    <row r="688" spans="2:7" x14ac:dyDescent="0.4">
      <c r="B688" s="13">
        <v>41051</v>
      </c>
      <c r="C688" s="12">
        <v>1316.630005</v>
      </c>
      <c r="E688" s="14">
        <v>41051</v>
      </c>
      <c r="F688" s="7">
        <v>58.143181355648203</v>
      </c>
      <c r="G688" s="11">
        <f t="shared" si="10"/>
        <v>0.58143181355648199</v>
      </c>
    </row>
    <row r="689" spans="2:10" x14ac:dyDescent="0.4">
      <c r="B689" s="13">
        <v>41052</v>
      </c>
      <c r="C689" s="12">
        <v>1318.8599850000001</v>
      </c>
      <c r="E689" s="14">
        <v>41052</v>
      </c>
      <c r="F689" s="7">
        <v>58.745718596035204</v>
      </c>
      <c r="G689" s="11">
        <f t="shared" si="10"/>
        <v>0.58745718596035201</v>
      </c>
    </row>
    <row r="690" spans="2:10" x14ac:dyDescent="0.4">
      <c r="B690" s="13">
        <v>41053</v>
      </c>
      <c r="C690" s="12">
        <v>1320.6800539999999</v>
      </c>
      <c r="E690" s="14">
        <v>41053</v>
      </c>
      <c r="F690" s="7">
        <v>59.1988462553578</v>
      </c>
      <c r="G690" s="11">
        <f t="shared" si="10"/>
        <v>0.59198846255357795</v>
      </c>
    </row>
    <row r="691" spans="2:10" x14ac:dyDescent="0.4">
      <c r="B691" s="13">
        <v>41054</v>
      </c>
      <c r="C691" s="12">
        <v>1317.8199460000001</v>
      </c>
      <c r="E691" s="14">
        <v>41054</v>
      </c>
      <c r="F691" s="7">
        <v>59.038490548711302</v>
      </c>
      <c r="G691" s="11">
        <f t="shared" si="10"/>
        <v>0.59038490548711298</v>
      </c>
      <c r="I691" s="14">
        <v>41057</v>
      </c>
      <c r="J691" s="7">
        <v>59.038490548711302</v>
      </c>
    </row>
    <row r="692" spans="2:10" x14ac:dyDescent="0.4">
      <c r="B692" s="13">
        <v>41058</v>
      </c>
      <c r="C692" s="12">
        <v>1332.420044</v>
      </c>
      <c r="E692" s="14">
        <v>41058</v>
      </c>
      <c r="F692" s="7">
        <v>60.769927478105501</v>
      </c>
      <c r="G692" s="11">
        <f t="shared" si="10"/>
        <v>0.60769927478105501</v>
      </c>
    </row>
    <row r="693" spans="2:10" x14ac:dyDescent="0.4">
      <c r="B693" s="13">
        <v>41059</v>
      </c>
      <c r="C693" s="12">
        <v>1313.3199460000001</v>
      </c>
      <c r="E693" s="14">
        <v>41059</v>
      </c>
      <c r="F693" s="7">
        <v>58.675638451670999</v>
      </c>
      <c r="G693" s="11">
        <f t="shared" si="10"/>
        <v>0.58675638451670997</v>
      </c>
    </row>
    <row r="694" spans="2:10" x14ac:dyDescent="0.4">
      <c r="B694" s="13">
        <v>41060</v>
      </c>
      <c r="C694" s="12">
        <v>1310.329956</v>
      </c>
      <c r="E694" s="14">
        <v>41060</v>
      </c>
      <c r="F694" s="7">
        <v>58.7041626242194</v>
      </c>
      <c r="G694" s="11">
        <f t="shared" si="10"/>
        <v>0.58704162624219403</v>
      </c>
    </row>
    <row r="695" spans="2:10" x14ac:dyDescent="0.4">
      <c r="B695" s="13">
        <v>41061</v>
      </c>
      <c r="C695" s="12">
        <v>1278.040039</v>
      </c>
      <c r="E695" s="14">
        <v>41061</v>
      </c>
      <c r="F695" s="7">
        <v>54.000701387118099</v>
      </c>
      <c r="G695" s="11">
        <f t="shared" si="10"/>
        <v>0.540007013871181</v>
      </c>
    </row>
    <row r="696" spans="2:10" x14ac:dyDescent="0.4">
      <c r="B696" s="13">
        <v>41064</v>
      </c>
      <c r="C696" s="12">
        <v>1278.1800539999999</v>
      </c>
      <c r="E696" s="14">
        <v>41064</v>
      </c>
      <c r="F696" s="7">
        <v>54.150091746553898</v>
      </c>
      <c r="G696" s="11">
        <f t="shared" si="10"/>
        <v>0.54150091746553897</v>
      </c>
    </row>
    <row r="697" spans="2:10" x14ac:dyDescent="0.4">
      <c r="B697" s="13">
        <v>41065</v>
      </c>
      <c r="C697" s="12">
        <v>1285.5</v>
      </c>
      <c r="E697" s="14">
        <v>41065</v>
      </c>
      <c r="F697" s="7">
        <v>54.281944134341202</v>
      </c>
      <c r="G697" s="11">
        <f t="shared" si="10"/>
        <v>0.54281944134341198</v>
      </c>
    </row>
    <row r="698" spans="2:10" x14ac:dyDescent="0.4">
      <c r="B698" s="13">
        <v>41066</v>
      </c>
      <c r="C698" s="12">
        <v>1315.130005</v>
      </c>
      <c r="E698" s="14">
        <v>41066</v>
      </c>
      <c r="F698" s="7">
        <v>57.803182771362501</v>
      </c>
      <c r="G698" s="11">
        <f t="shared" si="10"/>
        <v>0.57803182771362505</v>
      </c>
    </row>
    <row r="699" spans="2:10" x14ac:dyDescent="0.4">
      <c r="B699" s="13">
        <v>41067</v>
      </c>
      <c r="C699" s="12">
        <v>1314.98999</v>
      </c>
      <c r="E699" s="14">
        <v>41067</v>
      </c>
      <c r="F699" s="7">
        <v>57.887628183474298</v>
      </c>
      <c r="G699" s="11">
        <f t="shared" si="10"/>
        <v>0.57887628183474293</v>
      </c>
    </row>
    <row r="700" spans="2:10" x14ac:dyDescent="0.4">
      <c r="B700" s="13">
        <v>41068</v>
      </c>
      <c r="C700" s="12">
        <v>1325.660034</v>
      </c>
      <c r="E700" s="14">
        <v>41068</v>
      </c>
      <c r="F700" s="7">
        <v>58.978939663580498</v>
      </c>
      <c r="G700" s="11">
        <f t="shared" si="10"/>
        <v>0.58978939663580499</v>
      </c>
    </row>
    <row r="701" spans="2:10" x14ac:dyDescent="0.4">
      <c r="B701" s="13">
        <v>41071</v>
      </c>
      <c r="C701" s="12">
        <v>1308.9300539999999</v>
      </c>
      <c r="E701" s="14">
        <v>41071</v>
      </c>
      <c r="F701" s="7">
        <v>56.680640489669003</v>
      </c>
      <c r="G701" s="11">
        <f t="shared" si="10"/>
        <v>0.56680640489668999</v>
      </c>
    </row>
    <row r="702" spans="2:10" x14ac:dyDescent="0.4">
      <c r="B702" s="13">
        <v>41072</v>
      </c>
      <c r="C702" s="12">
        <v>1324.1800539999999</v>
      </c>
      <c r="E702" s="14">
        <v>41072</v>
      </c>
      <c r="F702" s="7">
        <v>58.783592239013402</v>
      </c>
      <c r="G702" s="11">
        <f t="shared" si="10"/>
        <v>0.58783592239013405</v>
      </c>
    </row>
    <row r="703" spans="2:10" x14ac:dyDescent="0.4">
      <c r="B703" s="13">
        <v>41073</v>
      </c>
      <c r="C703" s="12">
        <v>1314.880005</v>
      </c>
      <c r="E703" s="14">
        <v>41073</v>
      </c>
      <c r="F703" s="7">
        <v>57.364998107455797</v>
      </c>
      <c r="G703" s="11">
        <f t="shared" si="10"/>
        <v>0.573649981074558</v>
      </c>
    </row>
    <row r="704" spans="2:10" x14ac:dyDescent="0.4">
      <c r="B704" s="13">
        <v>41074</v>
      </c>
      <c r="C704" s="12">
        <v>1329.099976</v>
      </c>
      <c r="E704" s="14">
        <v>41074</v>
      </c>
      <c r="F704" s="7">
        <v>59.461624480719898</v>
      </c>
      <c r="G704" s="11">
        <f t="shared" si="10"/>
        <v>0.59461624480719899</v>
      </c>
    </row>
    <row r="705" spans="2:10" x14ac:dyDescent="0.4">
      <c r="B705" s="13">
        <v>41075</v>
      </c>
      <c r="C705" s="12">
        <v>1342.839966</v>
      </c>
      <c r="E705" s="14">
        <v>41075</v>
      </c>
      <c r="F705" s="7">
        <v>60.891468608517002</v>
      </c>
      <c r="G705" s="11">
        <f t="shared" si="10"/>
        <v>0.60891468608516996</v>
      </c>
    </row>
    <row r="706" spans="2:10" x14ac:dyDescent="0.4">
      <c r="B706" s="13">
        <v>41078</v>
      </c>
      <c r="C706" s="12">
        <v>1344.780029</v>
      </c>
      <c r="E706" s="14">
        <v>41078</v>
      </c>
      <c r="F706" s="7">
        <v>61.476468811082697</v>
      </c>
      <c r="G706" s="11">
        <f t="shared" si="10"/>
        <v>0.61476468811082696</v>
      </c>
    </row>
    <row r="707" spans="2:10" x14ac:dyDescent="0.4">
      <c r="B707" s="13">
        <v>41079</v>
      </c>
      <c r="C707" s="12">
        <v>1357.9799800000001</v>
      </c>
      <c r="E707" s="14">
        <v>41079</v>
      </c>
      <c r="F707" s="7">
        <v>63.002489670904502</v>
      </c>
      <c r="G707" s="11">
        <f t="shared" si="10"/>
        <v>0.63002489670904505</v>
      </c>
    </row>
    <row r="708" spans="2:10" x14ac:dyDescent="0.4">
      <c r="B708" s="13">
        <v>41080</v>
      </c>
      <c r="C708" s="12">
        <v>1355.6899410000001</v>
      </c>
      <c r="E708" s="14">
        <v>41080</v>
      </c>
      <c r="F708" s="7">
        <v>62.3651938877655</v>
      </c>
      <c r="G708" s="11">
        <f t="shared" ref="G708:G771" si="11">F708/100</f>
        <v>0.62365193887765502</v>
      </c>
    </row>
    <row r="709" spans="2:10" x14ac:dyDescent="0.4">
      <c r="B709" s="13">
        <v>41081</v>
      </c>
      <c r="C709" s="12">
        <v>1325.51001</v>
      </c>
      <c r="E709" s="14">
        <v>41081</v>
      </c>
      <c r="F709" s="7">
        <v>58.956795243602201</v>
      </c>
      <c r="G709" s="11">
        <f t="shared" si="11"/>
        <v>0.589567952436022</v>
      </c>
    </row>
    <row r="710" spans="2:10" x14ac:dyDescent="0.4">
      <c r="B710" s="13">
        <v>41082</v>
      </c>
      <c r="C710" s="12">
        <v>1335.0200199999999</v>
      </c>
      <c r="E710" s="14">
        <v>41082</v>
      </c>
      <c r="F710" s="7">
        <v>59.790705931159899</v>
      </c>
      <c r="G710" s="11">
        <f t="shared" si="11"/>
        <v>0.59790705931159893</v>
      </c>
    </row>
    <row r="711" spans="2:10" x14ac:dyDescent="0.4">
      <c r="B711" s="13">
        <v>41085</v>
      </c>
      <c r="C711" s="12">
        <v>1313.719971</v>
      </c>
      <c r="E711" s="14">
        <v>41085</v>
      </c>
      <c r="F711" s="7">
        <v>57.570103586157401</v>
      </c>
      <c r="G711" s="11">
        <f t="shared" si="11"/>
        <v>0.57570103586157406</v>
      </c>
    </row>
    <row r="712" spans="2:10" x14ac:dyDescent="0.4">
      <c r="B712" s="13">
        <v>41086</v>
      </c>
      <c r="C712" s="12">
        <v>1319.98999</v>
      </c>
      <c r="E712" s="14">
        <v>41086</v>
      </c>
      <c r="F712" s="7">
        <v>57.956704075749599</v>
      </c>
      <c r="G712" s="11">
        <f t="shared" si="11"/>
        <v>0.57956704075749599</v>
      </c>
    </row>
    <row r="713" spans="2:10" x14ac:dyDescent="0.4">
      <c r="B713" s="13">
        <v>41087</v>
      </c>
      <c r="C713" s="12">
        <v>1331.849976</v>
      </c>
      <c r="E713" s="14">
        <v>41087</v>
      </c>
      <c r="F713" s="7">
        <v>58.455330749484403</v>
      </c>
      <c r="G713" s="11">
        <f t="shared" si="11"/>
        <v>0.58455330749484402</v>
      </c>
    </row>
    <row r="714" spans="2:10" x14ac:dyDescent="0.4">
      <c r="B714" s="13">
        <v>41088</v>
      </c>
      <c r="C714" s="12">
        <v>1329.040039</v>
      </c>
      <c r="E714" s="14">
        <v>41088</v>
      </c>
      <c r="F714" s="7">
        <v>57.675952605166003</v>
      </c>
      <c r="G714" s="11">
        <f t="shared" si="11"/>
        <v>0.57675952605166003</v>
      </c>
    </row>
    <row r="715" spans="2:10" x14ac:dyDescent="0.4">
      <c r="B715" s="13">
        <v>41089</v>
      </c>
      <c r="C715" s="12">
        <v>1362.160034</v>
      </c>
      <c r="E715" s="14">
        <v>41089</v>
      </c>
      <c r="F715" s="7">
        <v>61.474415156657003</v>
      </c>
      <c r="G715" s="11">
        <f t="shared" si="11"/>
        <v>0.61474415156657003</v>
      </c>
    </row>
    <row r="716" spans="2:10" x14ac:dyDescent="0.4">
      <c r="B716" s="13">
        <v>41092</v>
      </c>
      <c r="C716" s="12">
        <v>1365.51001</v>
      </c>
      <c r="E716" s="14">
        <v>41092</v>
      </c>
      <c r="F716" s="7">
        <v>62.002320325523598</v>
      </c>
      <c r="G716" s="11">
        <f t="shared" si="11"/>
        <v>0.62002320325523597</v>
      </c>
    </row>
    <row r="717" spans="2:10" x14ac:dyDescent="0.4">
      <c r="B717" s="13">
        <v>41093</v>
      </c>
      <c r="C717" s="12">
        <v>1374.0200199999999</v>
      </c>
      <c r="E717" s="14">
        <v>41093</v>
      </c>
      <c r="F717" s="7">
        <v>63.045515174427898</v>
      </c>
      <c r="G717" s="11">
        <f t="shared" si="11"/>
        <v>0.63045515174427902</v>
      </c>
      <c r="I717" s="14">
        <v>41094</v>
      </c>
      <c r="J717" s="7">
        <v>63.045515174427898</v>
      </c>
    </row>
    <row r="718" spans="2:10" x14ac:dyDescent="0.4">
      <c r="B718" s="13">
        <v>41095</v>
      </c>
      <c r="C718" s="12">
        <v>1367.579956</v>
      </c>
      <c r="E718" s="14">
        <v>41095</v>
      </c>
      <c r="F718" s="7">
        <v>63.359266331570701</v>
      </c>
      <c r="G718" s="11">
        <f t="shared" si="11"/>
        <v>0.63359266331570696</v>
      </c>
    </row>
    <row r="719" spans="2:10" x14ac:dyDescent="0.4">
      <c r="B719" s="13">
        <v>41096</v>
      </c>
      <c r="C719" s="12">
        <v>1354.6800539999999</v>
      </c>
      <c r="E719" s="14">
        <v>41096</v>
      </c>
      <c r="F719" s="7">
        <v>61.892133857016503</v>
      </c>
      <c r="G719" s="11">
        <f t="shared" si="11"/>
        <v>0.61892133857016507</v>
      </c>
    </row>
    <row r="720" spans="2:10" x14ac:dyDescent="0.4">
      <c r="B720" s="13">
        <v>41099</v>
      </c>
      <c r="C720" s="12">
        <v>1352.459961</v>
      </c>
      <c r="E720" s="14">
        <v>41099</v>
      </c>
      <c r="F720" s="7">
        <v>61.251402723508299</v>
      </c>
      <c r="G720" s="11">
        <f t="shared" si="11"/>
        <v>0.61251402723508297</v>
      </c>
    </row>
    <row r="721" spans="2:7" x14ac:dyDescent="0.4">
      <c r="B721" s="13">
        <v>41100</v>
      </c>
      <c r="C721" s="12">
        <v>1341.469971</v>
      </c>
      <c r="E721" s="14">
        <v>41100</v>
      </c>
      <c r="F721" s="7">
        <v>59.491871453703197</v>
      </c>
      <c r="G721" s="11">
        <f t="shared" si="11"/>
        <v>0.59491871453703193</v>
      </c>
    </row>
    <row r="722" spans="2:7" x14ac:dyDescent="0.4">
      <c r="B722" s="13">
        <v>41101</v>
      </c>
      <c r="C722" s="12">
        <v>1341.4499510000001</v>
      </c>
      <c r="E722" s="14">
        <v>41101</v>
      </c>
      <c r="F722" s="7">
        <v>58.417571951419902</v>
      </c>
      <c r="G722" s="11">
        <f t="shared" si="11"/>
        <v>0.584175719514199</v>
      </c>
    </row>
    <row r="723" spans="2:7" x14ac:dyDescent="0.4">
      <c r="B723" s="13">
        <v>41102</v>
      </c>
      <c r="C723" s="12">
        <v>1334.76001</v>
      </c>
      <c r="E723" s="14">
        <v>41102</v>
      </c>
      <c r="F723" s="7">
        <v>58.429463802942401</v>
      </c>
      <c r="G723" s="11">
        <f t="shared" si="11"/>
        <v>0.58429463802942405</v>
      </c>
    </row>
    <row r="724" spans="2:7" x14ac:dyDescent="0.4">
      <c r="B724" s="13">
        <v>41103</v>
      </c>
      <c r="C724" s="12">
        <v>1356.780029</v>
      </c>
      <c r="E724" s="14">
        <v>41103</v>
      </c>
      <c r="F724" s="7">
        <v>61.423141000174702</v>
      </c>
      <c r="G724" s="11">
        <f t="shared" si="11"/>
        <v>0.61423141000174697</v>
      </c>
    </row>
    <row r="725" spans="2:7" x14ac:dyDescent="0.4">
      <c r="B725" s="13">
        <v>41106</v>
      </c>
      <c r="C725" s="12">
        <v>1353.6400149999999</v>
      </c>
      <c r="E725" s="14">
        <v>41106</v>
      </c>
      <c r="F725" s="7">
        <v>60.525983896183</v>
      </c>
      <c r="G725" s="11">
        <f t="shared" si="11"/>
        <v>0.60525983896183</v>
      </c>
    </row>
    <row r="726" spans="2:7" x14ac:dyDescent="0.4">
      <c r="B726" s="13">
        <v>41107</v>
      </c>
      <c r="C726" s="12">
        <v>1363.670044</v>
      </c>
      <c r="E726" s="14">
        <v>41107</v>
      </c>
      <c r="F726" s="7">
        <v>61.4873179949319</v>
      </c>
      <c r="G726" s="11">
        <f t="shared" si="11"/>
        <v>0.614873179949319</v>
      </c>
    </row>
    <row r="727" spans="2:7" x14ac:dyDescent="0.4">
      <c r="B727" s="13">
        <v>41108</v>
      </c>
      <c r="C727" s="12">
        <v>1372.780029</v>
      </c>
      <c r="E727" s="14">
        <v>41108</v>
      </c>
      <c r="F727" s="7">
        <v>63.573903880077602</v>
      </c>
      <c r="G727" s="11">
        <f t="shared" si="11"/>
        <v>0.63573903880077598</v>
      </c>
    </row>
    <row r="728" spans="2:7" x14ac:dyDescent="0.4">
      <c r="B728" s="13">
        <v>41109</v>
      </c>
      <c r="C728" s="12">
        <v>1376.51001</v>
      </c>
      <c r="E728" s="14">
        <v>41109</v>
      </c>
      <c r="F728" s="7">
        <v>63.907945541111701</v>
      </c>
      <c r="G728" s="11">
        <f t="shared" si="11"/>
        <v>0.63907945541111699</v>
      </c>
    </row>
    <row r="729" spans="2:7" x14ac:dyDescent="0.4">
      <c r="B729" s="13">
        <v>41110</v>
      </c>
      <c r="C729" s="12">
        <v>1362.660034</v>
      </c>
      <c r="E729" s="14">
        <v>41110</v>
      </c>
      <c r="F729" s="7">
        <v>61.898949212804801</v>
      </c>
      <c r="G729" s="11">
        <f t="shared" si="11"/>
        <v>0.61898949212804799</v>
      </c>
    </row>
    <row r="730" spans="2:7" x14ac:dyDescent="0.4">
      <c r="B730" s="13">
        <v>41113</v>
      </c>
      <c r="C730" s="12">
        <v>1350.5200199999999</v>
      </c>
      <c r="E730" s="14">
        <v>41113</v>
      </c>
      <c r="F730" s="7">
        <v>60.391210037574702</v>
      </c>
      <c r="G730" s="11">
        <f t="shared" si="11"/>
        <v>0.60391210037574705</v>
      </c>
    </row>
    <row r="731" spans="2:7" x14ac:dyDescent="0.4">
      <c r="B731" s="13">
        <v>41114</v>
      </c>
      <c r="C731" s="12">
        <v>1338.3100589999999</v>
      </c>
      <c r="E731" s="14">
        <v>41114</v>
      </c>
      <c r="F731" s="7">
        <v>59.340503983652503</v>
      </c>
      <c r="G731" s="11">
        <f t="shared" si="11"/>
        <v>0.59340503983652504</v>
      </c>
    </row>
    <row r="732" spans="2:7" x14ac:dyDescent="0.4">
      <c r="B732" s="13">
        <v>41115</v>
      </c>
      <c r="C732" s="12">
        <v>1337.8900149999999</v>
      </c>
      <c r="E732" s="14">
        <v>41115</v>
      </c>
      <c r="F732" s="7">
        <v>58.860479978435997</v>
      </c>
      <c r="G732" s="11">
        <f t="shared" si="11"/>
        <v>0.58860479978435998</v>
      </c>
    </row>
    <row r="733" spans="2:7" x14ac:dyDescent="0.4">
      <c r="B733" s="13">
        <v>41116</v>
      </c>
      <c r="C733" s="12">
        <v>1360.0200199999999</v>
      </c>
      <c r="E733" s="14">
        <v>41116</v>
      </c>
      <c r="F733" s="7">
        <v>60.958591954899198</v>
      </c>
      <c r="G733" s="11">
        <f t="shared" si="11"/>
        <v>0.60958591954899199</v>
      </c>
    </row>
    <row r="734" spans="2:7" x14ac:dyDescent="0.4">
      <c r="B734" s="13">
        <v>41117</v>
      </c>
      <c r="C734" s="12">
        <v>1385.969971</v>
      </c>
      <c r="E734" s="14">
        <v>41117</v>
      </c>
      <c r="F734" s="7">
        <v>63.793578985620996</v>
      </c>
      <c r="G734" s="11">
        <f t="shared" si="11"/>
        <v>0.63793578985620991</v>
      </c>
    </row>
    <row r="735" spans="2:7" x14ac:dyDescent="0.4">
      <c r="B735" s="13">
        <v>41120</v>
      </c>
      <c r="C735" s="12">
        <v>1385.3000489999999</v>
      </c>
      <c r="E735" s="14">
        <v>41120</v>
      </c>
      <c r="F735" s="7">
        <v>63.737714092236203</v>
      </c>
      <c r="G735" s="11">
        <f t="shared" si="11"/>
        <v>0.63737714092236208</v>
      </c>
    </row>
    <row r="736" spans="2:7" x14ac:dyDescent="0.4">
      <c r="B736" s="13">
        <v>41121</v>
      </c>
      <c r="C736" s="12">
        <v>1379.3199460000001</v>
      </c>
      <c r="E736" s="14">
        <v>41121</v>
      </c>
      <c r="F736" s="7">
        <v>63.142740785476803</v>
      </c>
      <c r="G736" s="11">
        <f t="shared" si="11"/>
        <v>0.63142740785476803</v>
      </c>
    </row>
    <row r="737" spans="2:7" x14ac:dyDescent="0.4">
      <c r="B737" s="13">
        <v>41122</v>
      </c>
      <c r="C737" s="12">
        <v>1375.3199460000001</v>
      </c>
      <c r="E737" s="14">
        <v>41122</v>
      </c>
      <c r="F737" s="7">
        <v>61.951829073936899</v>
      </c>
      <c r="G737" s="11">
        <f t="shared" si="11"/>
        <v>0.61951829073936904</v>
      </c>
    </row>
    <row r="738" spans="2:7" x14ac:dyDescent="0.4">
      <c r="B738" s="13">
        <v>41123</v>
      </c>
      <c r="C738" s="12">
        <v>1365</v>
      </c>
      <c r="E738" s="14">
        <v>41123</v>
      </c>
      <c r="F738" s="7">
        <v>61.8483111730161</v>
      </c>
      <c r="G738" s="11">
        <f t="shared" si="11"/>
        <v>0.61848311173016102</v>
      </c>
    </row>
    <row r="739" spans="2:7" x14ac:dyDescent="0.4">
      <c r="B739" s="13">
        <v>41124</v>
      </c>
      <c r="C739" s="12">
        <v>1390.98999</v>
      </c>
      <c r="E739" s="14">
        <v>41124</v>
      </c>
      <c r="F739" s="7">
        <v>64.683322983618396</v>
      </c>
      <c r="G739" s="11">
        <f t="shared" si="11"/>
        <v>0.64683322983618396</v>
      </c>
    </row>
    <row r="740" spans="2:7" x14ac:dyDescent="0.4">
      <c r="B740" s="13">
        <v>41127</v>
      </c>
      <c r="C740" s="12">
        <v>1394.2299800000001</v>
      </c>
      <c r="E740" s="14">
        <v>41127</v>
      </c>
      <c r="F740" s="7">
        <v>64.905574933247905</v>
      </c>
      <c r="G740" s="11">
        <f t="shared" si="11"/>
        <v>0.649055749332479</v>
      </c>
    </row>
    <row r="741" spans="2:7" x14ac:dyDescent="0.4">
      <c r="B741" s="13">
        <v>41128</v>
      </c>
      <c r="C741" s="12">
        <v>1401.349976</v>
      </c>
      <c r="E741" s="14">
        <v>41128</v>
      </c>
      <c r="F741" s="7">
        <v>65.659914883317398</v>
      </c>
      <c r="G741" s="11">
        <f t="shared" si="11"/>
        <v>0.65659914883317394</v>
      </c>
    </row>
    <row r="742" spans="2:7" x14ac:dyDescent="0.4">
      <c r="B742" s="13">
        <v>41129</v>
      </c>
      <c r="C742" s="12">
        <v>1402.219971</v>
      </c>
      <c r="E742" s="14">
        <v>41129</v>
      </c>
      <c r="F742" s="7">
        <v>65.541369504776696</v>
      </c>
      <c r="G742" s="11">
        <f t="shared" si="11"/>
        <v>0.65541369504776692</v>
      </c>
    </row>
    <row r="743" spans="2:7" x14ac:dyDescent="0.4">
      <c r="B743" s="13">
        <v>41130</v>
      </c>
      <c r="C743" s="12">
        <v>1402.8000489999999</v>
      </c>
      <c r="E743" s="14">
        <v>41130</v>
      </c>
      <c r="F743" s="7">
        <v>64.822495254240096</v>
      </c>
      <c r="G743" s="11">
        <f t="shared" si="11"/>
        <v>0.64822495254240098</v>
      </c>
    </row>
    <row r="744" spans="2:7" x14ac:dyDescent="0.4">
      <c r="B744" s="13">
        <v>41131</v>
      </c>
      <c r="C744" s="12">
        <v>1405.869995</v>
      </c>
      <c r="E744" s="14">
        <v>41131</v>
      </c>
      <c r="F744" s="7">
        <v>65.212117108189602</v>
      </c>
      <c r="G744" s="11">
        <f t="shared" si="11"/>
        <v>0.65212117108189604</v>
      </c>
    </row>
    <row r="745" spans="2:7" x14ac:dyDescent="0.4">
      <c r="B745" s="13">
        <v>41134</v>
      </c>
      <c r="C745" s="12">
        <v>1404.1099850000001</v>
      </c>
      <c r="E745" s="14">
        <v>41134</v>
      </c>
      <c r="F745" s="7">
        <v>65.200027167512602</v>
      </c>
      <c r="G745" s="11">
        <f t="shared" si="11"/>
        <v>0.65200027167512598</v>
      </c>
    </row>
    <row r="746" spans="2:7" x14ac:dyDescent="0.4">
      <c r="B746" s="13">
        <v>41135</v>
      </c>
      <c r="C746" s="12">
        <v>1403.9300539999999</v>
      </c>
      <c r="E746" s="14">
        <v>41135</v>
      </c>
      <c r="F746" s="7">
        <v>64.778407468283106</v>
      </c>
      <c r="G746" s="11">
        <f t="shared" si="11"/>
        <v>0.64778407468283106</v>
      </c>
    </row>
    <row r="747" spans="2:7" x14ac:dyDescent="0.4">
      <c r="B747" s="13">
        <v>41136</v>
      </c>
      <c r="C747" s="12">
        <v>1405.530029</v>
      </c>
      <c r="E747" s="14">
        <v>41136</v>
      </c>
      <c r="F747" s="7">
        <v>65.073782413767702</v>
      </c>
      <c r="G747" s="11">
        <f t="shared" si="11"/>
        <v>0.650737824137677</v>
      </c>
    </row>
    <row r="748" spans="2:7" x14ac:dyDescent="0.4">
      <c r="B748" s="13">
        <v>41137</v>
      </c>
      <c r="C748" s="12">
        <v>1415.51001</v>
      </c>
      <c r="E748" s="14">
        <v>41137</v>
      </c>
      <c r="F748" s="7">
        <v>65.945929748447497</v>
      </c>
      <c r="G748" s="11">
        <f t="shared" si="11"/>
        <v>0.65945929748447496</v>
      </c>
    </row>
    <row r="749" spans="2:7" x14ac:dyDescent="0.4">
      <c r="B749" s="13">
        <v>41138</v>
      </c>
      <c r="C749" s="12">
        <v>1418.160034</v>
      </c>
      <c r="E749" s="14">
        <v>41138</v>
      </c>
      <c r="F749" s="7">
        <v>66.963657212353993</v>
      </c>
      <c r="G749" s="11">
        <f t="shared" si="11"/>
        <v>0.66963657212353989</v>
      </c>
    </row>
    <row r="750" spans="2:7" x14ac:dyDescent="0.4">
      <c r="B750" s="13">
        <v>41141</v>
      </c>
      <c r="C750" s="12">
        <v>1418.130005</v>
      </c>
      <c r="E750" s="14">
        <v>41141</v>
      </c>
      <c r="F750" s="7">
        <v>66.683461746739994</v>
      </c>
      <c r="G750" s="11">
        <f t="shared" si="11"/>
        <v>0.66683461746739991</v>
      </c>
    </row>
    <row r="751" spans="2:7" x14ac:dyDescent="0.4">
      <c r="B751" s="13">
        <v>41142</v>
      </c>
      <c r="C751" s="12">
        <v>1413.170044</v>
      </c>
      <c r="E751" s="14">
        <v>41142</v>
      </c>
      <c r="F751" s="7">
        <v>66.276868079310006</v>
      </c>
      <c r="G751" s="11">
        <f t="shared" si="11"/>
        <v>0.66276868079310003</v>
      </c>
    </row>
    <row r="752" spans="2:7" x14ac:dyDescent="0.4">
      <c r="B752" s="13">
        <v>41143</v>
      </c>
      <c r="C752" s="12">
        <v>1413.48999</v>
      </c>
      <c r="E752" s="14">
        <v>41143</v>
      </c>
      <c r="F752" s="7">
        <v>66.060335171483004</v>
      </c>
      <c r="G752" s="11">
        <f t="shared" si="11"/>
        <v>0.66060335171483009</v>
      </c>
    </row>
    <row r="753" spans="2:10" x14ac:dyDescent="0.4">
      <c r="B753" s="13">
        <v>41144</v>
      </c>
      <c r="C753" s="12">
        <v>1402.079956</v>
      </c>
      <c r="E753" s="14">
        <v>41144</v>
      </c>
      <c r="F753" s="7">
        <v>64.773928776758098</v>
      </c>
      <c r="G753" s="11">
        <f t="shared" si="11"/>
        <v>0.64773928776758094</v>
      </c>
    </row>
    <row r="754" spans="2:10" x14ac:dyDescent="0.4">
      <c r="B754" s="13">
        <v>41145</v>
      </c>
      <c r="C754" s="12">
        <v>1411.130005</v>
      </c>
      <c r="E754" s="14">
        <v>41145</v>
      </c>
      <c r="F754" s="7">
        <v>65.659876062851296</v>
      </c>
      <c r="G754" s="11">
        <f t="shared" si="11"/>
        <v>0.65659876062851297</v>
      </c>
    </row>
    <row r="755" spans="2:10" x14ac:dyDescent="0.4">
      <c r="B755" s="13">
        <v>41148</v>
      </c>
      <c r="C755" s="12">
        <v>1410.4399410000001</v>
      </c>
      <c r="E755" s="14">
        <v>41148</v>
      </c>
      <c r="F755" s="7">
        <v>64.988828886882402</v>
      </c>
      <c r="G755" s="11">
        <f t="shared" si="11"/>
        <v>0.64988828886882399</v>
      </c>
    </row>
    <row r="756" spans="2:10" x14ac:dyDescent="0.4">
      <c r="B756" s="13">
        <v>41149</v>
      </c>
      <c r="C756" s="12">
        <v>1409.3000489999999</v>
      </c>
      <c r="E756" s="14">
        <v>41149</v>
      </c>
      <c r="F756" s="7">
        <v>64.551091443493803</v>
      </c>
      <c r="G756" s="11">
        <f t="shared" si="11"/>
        <v>0.64551091443493802</v>
      </c>
    </row>
    <row r="757" spans="2:10" x14ac:dyDescent="0.4">
      <c r="B757" s="13">
        <v>41150</v>
      </c>
      <c r="C757" s="12">
        <v>1410.48999</v>
      </c>
      <c r="E757" s="14">
        <v>41150</v>
      </c>
      <c r="F757" s="7">
        <v>65.098168715632895</v>
      </c>
      <c r="G757" s="11">
        <f t="shared" si="11"/>
        <v>0.65098168715632898</v>
      </c>
    </row>
    <row r="758" spans="2:10" x14ac:dyDescent="0.4">
      <c r="B758" s="13">
        <v>41151</v>
      </c>
      <c r="C758" s="12">
        <v>1399.4799800000001</v>
      </c>
      <c r="E758" s="14">
        <v>41151</v>
      </c>
      <c r="F758" s="7">
        <v>63.866969378360203</v>
      </c>
      <c r="G758" s="11">
        <f t="shared" si="11"/>
        <v>0.63866969378360205</v>
      </c>
    </row>
    <row r="759" spans="2:10" x14ac:dyDescent="0.4">
      <c r="B759" s="13">
        <v>41152</v>
      </c>
      <c r="C759" s="12">
        <v>1406.579956</v>
      </c>
      <c r="E759" s="14">
        <v>41152</v>
      </c>
      <c r="F759" s="7">
        <v>64.921691793258006</v>
      </c>
      <c r="G759" s="11">
        <f t="shared" si="11"/>
        <v>0.64921691793258007</v>
      </c>
      <c r="I759" s="14">
        <v>41155</v>
      </c>
      <c r="J759" s="7">
        <v>64.921691793258006</v>
      </c>
    </row>
    <row r="760" spans="2:10" x14ac:dyDescent="0.4">
      <c r="B760" s="13">
        <v>41156</v>
      </c>
      <c r="C760" s="12">
        <v>1404.9399410000001</v>
      </c>
      <c r="E760" s="14">
        <v>41156</v>
      </c>
      <c r="F760" s="7">
        <v>64.837818502010506</v>
      </c>
      <c r="G760" s="11">
        <f t="shared" si="11"/>
        <v>0.64837818502010502</v>
      </c>
    </row>
    <row r="761" spans="2:10" x14ac:dyDescent="0.4">
      <c r="B761" s="13">
        <v>41157</v>
      </c>
      <c r="C761" s="12">
        <v>1403.4399410000001</v>
      </c>
      <c r="E761" s="14">
        <v>41157</v>
      </c>
      <c r="F761" s="7">
        <v>63.826076190077501</v>
      </c>
      <c r="G761" s="11">
        <f t="shared" si="11"/>
        <v>0.63826076190077496</v>
      </c>
    </row>
    <row r="762" spans="2:10" x14ac:dyDescent="0.4">
      <c r="B762" s="13">
        <v>41158</v>
      </c>
      <c r="C762" s="12">
        <v>1432.119995</v>
      </c>
      <c r="E762" s="14">
        <v>41158</v>
      </c>
      <c r="F762" s="7">
        <v>67.097186735602193</v>
      </c>
      <c r="G762" s="11">
        <f t="shared" si="11"/>
        <v>0.67097186735602188</v>
      </c>
    </row>
    <row r="763" spans="2:10" x14ac:dyDescent="0.4">
      <c r="B763" s="13">
        <v>41159</v>
      </c>
      <c r="C763" s="12">
        <v>1437.920044</v>
      </c>
      <c r="E763" s="14">
        <v>41159</v>
      </c>
      <c r="F763" s="7">
        <v>67.606052471233497</v>
      </c>
      <c r="G763" s="11">
        <f t="shared" si="11"/>
        <v>0.67606052471233502</v>
      </c>
    </row>
    <row r="764" spans="2:10" x14ac:dyDescent="0.4">
      <c r="B764" s="13">
        <v>41162</v>
      </c>
      <c r="C764" s="12">
        <v>1429.079956</v>
      </c>
      <c r="E764" s="14">
        <v>41162</v>
      </c>
      <c r="F764" s="7">
        <v>67.206591345299699</v>
      </c>
      <c r="G764" s="11">
        <f t="shared" si="11"/>
        <v>0.67206591345299704</v>
      </c>
    </row>
    <row r="765" spans="2:10" x14ac:dyDescent="0.4">
      <c r="B765" s="13">
        <v>41163</v>
      </c>
      <c r="C765" s="12">
        <v>1433.5600589999999</v>
      </c>
      <c r="E765" s="14">
        <v>41163</v>
      </c>
      <c r="F765" s="7">
        <v>67.993997306916697</v>
      </c>
      <c r="G765" s="11">
        <f t="shared" si="11"/>
        <v>0.67993997306916698</v>
      </c>
    </row>
    <row r="766" spans="2:10" x14ac:dyDescent="0.4">
      <c r="B766" s="13">
        <v>41164</v>
      </c>
      <c r="C766" s="12">
        <v>1436.5600589999999</v>
      </c>
      <c r="E766" s="14">
        <v>41164</v>
      </c>
      <c r="F766" s="7">
        <v>68.460733572250504</v>
      </c>
      <c r="G766" s="11">
        <f t="shared" si="11"/>
        <v>0.68460733572250509</v>
      </c>
    </row>
    <row r="767" spans="2:10" x14ac:dyDescent="0.4">
      <c r="B767" s="13">
        <v>41165</v>
      </c>
      <c r="C767" s="12">
        <v>1459.98999</v>
      </c>
      <c r="E767" s="14">
        <v>41165</v>
      </c>
      <c r="F767" s="7">
        <v>70.220475401074296</v>
      </c>
      <c r="G767" s="11">
        <f t="shared" si="11"/>
        <v>0.702204754010743</v>
      </c>
    </row>
    <row r="768" spans="2:10" x14ac:dyDescent="0.4">
      <c r="B768" s="13">
        <v>41166</v>
      </c>
      <c r="C768" s="12">
        <v>1465.7700199999999</v>
      </c>
      <c r="E768" s="14">
        <v>41166</v>
      </c>
      <c r="F768" s="7">
        <v>70.714162852602001</v>
      </c>
      <c r="G768" s="11">
        <f t="shared" si="11"/>
        <v>0.70714162852602003</v>
      </c>
    </row>
    <row r="769" spans="2:7" x14ac:dyDescent="0.4">
      <c r="B769" s="13">
        <v>41169</v>
      </c>
      <c r="C769" s="12">
        <v>1461.1899410000001</v>
      </c>
      <c r="E769" s="14">
        <v>41169</v>
      </c>
      <c r="F769" s="7">
        <v>70.073108578420104</v>
      </c>
      <c r="G769" s="11">
        <f t="shared" si="11"/>
        <v>0.70073108578420107</v>
      </c>
    </row>
    <row r="770" spans="2:7" x14ac:dyDescent="0.4">
      <c r="B770" s="13">
        <v>41170</v>
      </c>
      <c r="C770" s="12">
        <v>1459.3199460000001</v>
      </c>
      <c r="E770" s="14">
        <v>41170</v>
      </c>
      <c r="F770" s="7">
        <v>69.588733181478005</v>
      </c>
      <c r="G770" s="11">
        <f t="shared" si="11"/>
        <v>0.69588733181478002</v>
      </c>
    </row>
    <row r="771" spans="2:7" x14ac:dyDescent="0.4">
      <c r="B771" s="13">
        <v>41171</v>
      </c>
      <c r="C771" s="12">
        <v>1461.0500489999999</v>
      </c>
      <c r="E771" s="14">
        <v>41171</v>
      </c>
      <c r="F771" s="7">
        <v>69.477883303024001</v>
      </c>
      <c r="G771" s="11">
        <f t="shared" si="11"/>
        <v>0.69477883303024002</v>
      </c>
    </row>
    <row r="772" spans="2:7" x14ac:dyDescent="0.4">
      <c r="B772" s="13">
        <v>41172</v>
      </c>
      <c r="C772" s="12">
        <v>1460.26001</v>
      </c>
      <c r="E772" s="14">
        <v>41172</v>
      </c>
      <c r="F772" s="7">
        <v>68.536759449017495</v>
      </c>
      <c r="G772" s="11">
        <f t="shared" ref="G772:G835" si="12">F772/100</f>
        <v>0.68536759449017493</v>
      </c>
    </row>
    <row r="773" spans="2:7" x14ac:dyDescent="0.4">
      <c r="B773" s="13">
        <v>41173</v>
      </c>
      <c r="C773" s="12">
        <v>1460.150024</v>
      </c>
      <c r="E773" s="14">
        <v>41173</v>
      </c>
      <c r="F773" s="7">
        <v>67.888422423648393</v>
      </c>
      <c r="G773" s="11">
        <f t="shared" si="12"/>
        <v>0.67888422423648398</v>
      </c>
    </row>
    <row r="774" spans="2:7" x14ac:dyDescent="0.4">
      <c r="B774" s="13">
        <v>41176</v>
      </c>
      <c r="C774" s="12">
        <v>1456.8900149999999</v>
      </c>
      <c r="E774" s="14">
        <v>41176</v>
      </c>
      <c r="F774" s="7">
        <v>67.900994606034899</v>
      </c>
      <c r="G774" s="11">
        <f t="shared" si="12"/>
        <v>0.67900994606034903</v>
      </c>
    </row>
    <row r="775" spans="2:7" x14ac:dyDescent="0.4">
      <c r="B775" s="13">
        <v>41177</v>
      </c>
      <c r="C775" s="12">
        <v>1441.589966</v>
      </c>
      <c r="E775" s="14">
        <v>41177</v>
      </c>
      <c r="F775" s="7">
        <v>66.046762227744694</v>
      </c>
      <c r="G775" s="11">
        <f t="shared" si="12"/>
        <v>0.66046762227744693</v>
      </c>
    </row>
    <row r="776" spans="2:7" x14ac:dyDescent="0.4">
      <c r="B776" s="13">
        <v>41178</v>
      </c>
      <c r="C776" s="12">
        <v>1433.3199460000001</v>
      </c>
      <c r="E776" s="14">
        <v>41178</v>
      </c>
      <c r="F776" s="7">
        <v>65.703855154453706</v>
      </c>
      <c r="G776" s="11">
        <f t="shared" si="12"/>
        <v>0.65703855154453705</v>
      </c>
    </row>
    <row r="777" spans="2:7" x14ac:dyDescent="0.4">
      <c r="B777" s="13">
        <v>41179</v>
      </c>
      <c r="C777" s="12">
        <v>1447.150024</v>
      </c>
      <c r="E777" s="14">
        <v>41179</v>
      </c>
      <c r="F777" s="7">
        <v>67.188760694571599</v>
      </c>
      <c r="G777" s="11">
        <f t="shared" si="12"/>
        <v>0.67188760694571603</v>
      </c>
    </row>
    <row r="778" spans="2:7" x14ac:dyDescent="0.4">
      <c r="B778" s="13">
        <v>41180</v>
      </c>
      <c r="C778" s="12">
        <v>1440.670044</v>
      </c>
      <c r="E778" s="14">
        <v>41180</v>
      </c>
      <c r="F778" s="7">
        <v>66.568234720871104</v>
      </c>
      <c r="G778" s="11">
        <f t="shared" si="12"/>
        <v>0.665682347208711</v>
      </c>
    </row>
    <row r="779" spans="2:7" x14ac:dyDescent="0.4">
      <c r="B779" s="13">
        <v>41183</v>
      </c>
      <c r="C779" s="12">
        <v>1444.48999</v>
      </c>
      <c r="E779" s="14">
        <v>41183</v>
      </c>
      <c r="F779" s="7">
        <v>67.260408294084201</v>
      </c>
      <c r="G779" s="11">
        <f t="shared" si="12"/>
        <v>0.67260408294084195</v>
      </c>
    </row>
    <row r="780" spans="2:7" x14ac:dyDescent="0.4">
      <c r="B780" s="13">
        <v>41184</v>
      </c>
      <c r="C780" s="12">
        <v>1445.75</v>
      </c>
      <c r="E780" s="14">
        <v>41184</v>
      </c>
      <c r="F780" s="7">
        <v>66.975314459208903</v>
      </c>
      <c r="G780" s="11">
        <f t="shared" si="12"/>
        <v>0.66975314459208901</v>
      </c>
    </row>
    <row r="781" spans="2:7" x14ac:dyDescent="0.4">
      <c r="B781" s="13">
        <v>41185</v>
      </c>
      <c r="C781" s="12">
        <v>1450.98999</v>
      </c>
      <c r="E781" s="14">
        <v>41185</v>
      </c>
      <c r="F781" s="7">
        <v>67.911818470365105</v>
      </c>
      <c r="G781" s="11">
        <f t="shared" si="12"/>
        <v>0.67911818470365104</v>
      </c>
    </row>
    <row r="782" spans="2:7" x14ac:dyDescent="0.4">
      <c r="B782" s="13">
        <v>41186</v>
      </c>
      <c r="C782" s="12">
        <v>1461.400024</v>
      </c>
      <c r="E782" s="14">
        <v>41186</v>
      </c>
      <c r="F782" s="7">
        <v>69.080247821378293</v>
      </c>
      <c r="G782" s="11">
        <f t="shared" si="12"/>
        <v>0.69080247821378293</v>
      </c>
    </row>
    <row r="783" spans="2:7" x14ac:dyDescent="0.4">
      <c r="B783" s="13">
        <v>41187</v>
      </c>
      <c r="C783" s="12">
        <v>1460.9300539999999</v>
      </c>
      <c r="E783" s="14">
        <v>41187</v>
      </c>
      <c r="F783" s="7">
        <v>69.503996257259402</v>
      </c>
      <c r="G783" s="11">
        <f t="shared" si="12"/>
        <v>0.69503996257259404</v>
      </c>
    </row>
    <row r="784" spans="2:7" x14ac:dyDescent="0.4">
      <c r="B784" s="13">
        <v>41190</v>
      </c>
      <c r="C784" s="12">
        <v>1455.880005</v>
      </c>
      <c r="E784" s="14">
        <v>41190</v>
      </c>
      <c r="F784" s="7">
        <v>69.337737982061896</v>
      </c>
      <c r="G784" s="11">
        <f t="shared" si="12"/>
        <v>0.69337737982061898</v>
      </c>
    </row>
    <row r="785" spans="2:10" x14ac:dyDescent="0.4">
      <c r="B785" s="13">
        <v>41191</v>
      </c>
      <c r="C785" s="12">
        <v>1441.4799800000001</v>
      </c>
      <c r="E785" s="14">
        <v>41191</v>
      </c>
      <c r="F785" s="7">
        <v>67.540777164294795</v>
      </c>
      <c r="G785" s="11">
        <f t="shared" si="12"/>
        <v>0.67540777164294796</v>
      </c>
    </row>
    <row r="786" spans="2:10" x14ac:dyDescent="0.4">
      <c r="B786" s="13">
        <v>41192</v>
      </c>
      <c r="C786" s="12">
        <v>1432.5600589999999</v>
      </c>
      <c r="E786" s="14">
        <v>41192</v>
      </c>
      <c r="F786" s="7">
        <v>67.346111625422594</v>
      </c>
      <c r="G786" s="11">
        <f t="shared" si="12"/>
        <v>0.67346111625422589</v>
      </c>
    </row>
    <row r="787" spans="2:10" x14ac:dyDescent="0.4">
      <c r="B787" s="13">
        <v>41193</v>
      </c>
      <c r="C787" s="12">
        <v>1432.839966</v>
      </c>
      <c r="E787" s="14">
        <v>41193</v>
      </c>
      <c r="F787" s="7">
        <v>67.108341636024093</v>
      </c>
      <c r="G787" s="11">
        <f t="shared" si="12"/>
        <v>0.67108341636024094</v>
      </c>
    </row>
    <row r="788" spans="2:10" x14ac:dyDescent="0.4">
      <c r="B788" s="13">
        <v>41194</v>
      </c>
      <c r="C788" s="12">
        <v>1428.589966</v>
      </c>
      <c r="E788" s="14">
        <v>41194</v>
      </c>
      <c r="F788" s="7">
        <v>67.111635792340195</v>
      </c>
      <c r="G788" s="11">
        <f t="shared" si="12"/>
        <v>0.67111635792340196</v>
      </c>
    </row>
    <row r="789" spans="2:10" x14ac:dyDescent="0.4">
      <c r="B789" s="13">
        <v>41197</v>
      </c>
      <c r="C789" s="12">
        <v>1440.130005</v>
      </c>
      <c r="E789" s="14">
        <v>41197</v>
      </c>
      <c r="F789" s="7">
        <v>68.746099936675606</v>
      </c>
      <c r="G789" s="11">
        <f t="shared" si="12"/>
        <v>0.68746099936675609</v>
      </c>
    </row>
    <row r="790" spans="2:10" x14ac:dyDescent="0.4">
      <c r="B790" s="13">
        <v>41198</v>
      </c>
      <c r="C790" s="12">
        <v>1454.920044</v>
      </c>
      <c r="E790" s="14">
        <v>41198</v>
      </c>
      <c r="F790" s="7">
        <v>70.157553207645094</v>
      </c>
      <c r="G790" s="11">
        <f t="shared" si="12"/>
        <v>0.70157553207645096</v>
      </c>
    </row>
    <row r="791" spans="2:10" x14ac:dyDescent="0.4">
      <c r="B791" s="13">
        <v>41199</v>
      </c>
      <c r="C791" s="12">
        <v>1460.910034</v>
      </c>
      <c r="E791" s="14">
        <v>41199</v>
      </c>
      <c r="F791" s="7">
        <v>69.745728218803805</v>
      </c>
      <c r="G791" s="11">
        <f t="shared" si="12"/>
        <v>0.69745728218803804</v>
      </c>
    </row>
    <row r="792" spans="2:10" x14ac:dyDescent="0.4">
      <c r="B792" s="13">
        <v>41200</v>
      </c>
      <c r="C792" s="12">
        <v>1457.339966</v>
      </c>
      <c r="E792" s="14">
        <v>41200</v>
      </c>
      <c r="F792" s="7">
        <v>69.537373040940295</v>
      </c>
      <c r="G792" s="11">
        <f t="shared" si="12"/>
        <v>0.69537373040940298</v>
      </c>
    </row>
    <row r="793" spans="2:10" x14ac:dyDescent="0.4">
      <c r="B793" s="13">
        <v>41201</v>
      </c>
      <c r="C793" s="12">
        <v>1433.1899410000001</v>
      </c>
      <c r="E793" s="14">
        <v>41201</v>
      </c>
      <c r="F793" s="7">
        <v>66.694194320894695</v>
      </c>
      <c r="G793" s="11">
        <f t="shared" si="12"/>
        <v>0.66694194320894695</v>
      </c>
    </row>
    <row r="794" spans="2:10" x14ac:dyDescent="0.4">
      <c r="B794" s="13">
        <v>41204</v>
      </c>
      <c r="C794" s="12">
        <v>1433.8199460000001</v>
      </c>
      <c r="E794" s="14">
        <v>41204</v>
      </c>
      <c r="F794" s="7">
        <v>66.603992132951802</v>
      </c>
      <c r="G794" s="11">
        <f t="shared" si="12"/>
        <v>0.66603992132951806</v>
      </c>
    </row>
    <row r="795" spans="2:10" x14ac:dyDescent="0.4">
      <c r="B795" s="13">
        <v>41205</v>
      </c>
      <c r="C795" s="12">
        <v>1413.1099850000001</v>
      </c>
      <c r="E795" s="14">
        <v>41205</v>
      </c>
      <c r="F795" s="7">
        <v>65.525075104610806</v>
      </c>
      <c r="G795" s="11">
        <f t="shared" si="12"/>
        <v>0.65525075104610808</v>
      </c>
    </row>
    <row r="796" spans="2:10" x14ac:dyDescent="0.4">
      <c r="B796" s="13">
        <v>41206</v>
      </c>
      <c r="C796" s="12">
        <v>1408.75</v>
      </c>
      <c r="E796" s="14">
        <v>41206</v>
      </c>
      <c r="F796" s="7">
        <v>64.207746556187402</v>
      </c>
      <c r="G796" s="11">
        <f t="shared" si="12"/>
        <v>0.64207746556187406</v>
      </c>
    </row>
    <row r="797" spans="2:10" x14ac:dyDescent="0.4">
      <c r="B797" s="13">
        <v>41207</v>
      </c>
      <c r="C797" s="12">
        <v>1412.969971</v>
      </c>
      <c r="E797" s="14">
        <v>41207</v>
      </c>
      <c r="F797" s="7">
        <v>64.768965651537897</v>
      </c>
      <c r="G797" s="11">
        <f t="shared" si="12"/>
        <v>0.64768965651537902</v>
      </c>
    </row>
    <row r="798" spans="2:10" x14ac:dyDescent="0.4">
      <c r="B798" s="13">
        <v>41208</v>
      </c>
      <c r="C798" s="12">
        <v>1411.9399410000001</v>
      </c>
      <c r="E798" s="14">
        <v>41208</v>
      </c>
      <c r="F798" s="7">
        <v>64.496048245085802</v>
      </c>
      <c r="G798" s="11">
        <f t="shared" si="12"/>
        <v>0.64496048245085802</v>
      </c>
      <c r="I798" s="14">
        <v>41211</v>
      </c>
      <c r="J798" s="7">
        <v>64.496048245085802</v>
      </c>
    </row>
    <row r="799" spans="2:10" x14ac:dyDescent="0.4">
      <c r="B799" s="13">
        <v>41213</v>
      </c>
      <c r="C799" s="12">
        <v>1412.160034</v>
      </c>
      <c r="E799" s="14">
        <v>41213</v>
      </c>
      <c r="F799" s="7">
        <v>63.047524042857702</v>
      </c>
      <c r="G799" s="11">
        <f t="shared" si="12"/>
        <v>0.63047524042857706</v>
      </c>
      <c r="I799" s="14">
        <v>41212</v>
      </c>
      <c r="J799" s="7">
        <v>64.496048245085802</v>
      </c>
    </row>
    <row r="800" spans="2:10" x14ac:dyDescent="0.4">
      <c r="B800" s="13">
        <v>41214</v>
      </c>
      <c r="C800" s="12">
        <v>1427.589966</v>
      </c>
      <c r="E800" s="14">
        <v>41214</v>
      </c>
      <c r="F800" s="7">
        <v>65.570069171849596</v>
      </c>
      <c r="G800" s="11">
        <f t="shared" si="12"/>
        <v>0.65570069171849599</v>
      </c>
    </row>
    <row r="801" spans="2:10" x14ac:dyDescent="0.4">
      <c r="B801" s="13">
        <v>41215</v>
      </c>
      <c r="C801" s="12">
        <v>1414.1999510000001</v>
      </c>
      <c r="E801" s="14">
        <v>41215</v>
      </c>
      <c r="F801" s="7">
        <v>64.288847844395207</v>
      </c>
      <c r="G801" s="11">
        <f t="shared" si="12"/>
        <v>0.64288847844395203</v>
      </c>
    </row>
    <row r="802" spans="2:10" x14ac:dyDescent="0.4">
      <c r="B802" s="13">
        <v>41218</v>
      </c>
      <c r="C802" s="12">
        <v>1417.26001</v>
      </c>
      <c r="E802" s="14">
        <v>41218</v>
      </c>
      <c r="F802" s="7">
        <v>64.726527002078797</v>
      </c>
      <c r="G802" s="11">
        <f t="shared" si="12"/>
        <v>0.64726527002078793</v>
      </c>
    </row>
    <row r="803" spans="2:10" x14ac:dyDescent="0.4">
      <c r="B803" s="13">
        <v>41219</v>
      </c>
      <c r="C803" s="12">
        <v>1428.3900149999999</v>
      </c>
      <c r="E803" s="14">
        <v>41219</v>
      </c>
      <c r="F803" s="7">
        <v>65.941721650033202</v>
      </c>
      <c r="G803" s="11">
        <f t="shared" si="12"/>
        <v>0.65941721650033203</v>
      </c>
    </row>
    <row r="804" spans="2:10" x14ac:dyDescent="0.4">
      <c r="B804" s="13">
        <v>41220</v>
      </c>
      <c r="C804" s="12">
        <v>1394.530029</v>
      </c>
      <c r="E804" s="14">
        <v>41220</v>
      </c>
      <c r="F804" s="7">
        <v>63.274415215575402</v>
      </c>
      <c r="G804" s="11">
        <f t="shared" si="12"/>
        <v>0.63274415215575397</v>
      </c>
    </row>
    <row r="805" spans="2:10" x14ac:dyDescent="0.4">
      <c r="B805" s="13">
        <v>41221</v>
      </c>
      <c r="C805" s="12">
        <v>1377.51001</v>
      </c>
      <c r="E805" s="14">
        <v>41221</v>
      </c>
      <c r="F805" s="7">
        <v>61.781512667140603</v>
      </c>
      <c r="G805" s="11">
        <f t="shared" si="12"/>
        <v>0.61781512667140603</v>
      </c>
    </row>
    <row r="806" spans="2:10" x14ac:dyDescent="0.4">
      <c r="B806" s="13">
        <v>41222</v>
      </c>
      <c r="C806" s="12">
        <v>1379.849976</v>
      </c>
      <c r="E806" s="14">
        <v>41222</v>
      </c>
      <c r="F806" s="7">
        <v>62.0588209785438</v>
      </c>
      <c r="G806" s="11">
        <f t="shared" si="12"/>
        <v>0.62058820978543805</v>
      </c>
    </row>
    <row r="807" spans="2:10" x14ac:dyDescent="0.4">
      <c r="B807" s="13">
        <v>41225</v>
      </c>
      <c r="C807" s="12">
        <v>1380.030029</v>
      </c>
      <c r="E807" s="14">
        <v>41225</v>
      </c>
      <c r="F807" s="7">
        <v>62.263646189328298</v>
      </c>
      <c r="G807" s="11">
        <f t="shared" si="12"/>
        <v>0.62263646189328303</v>
      </c>
    </row>
    <row r="808" spans="2:10" x14ac:dyDescent="0.4">
      <c r="B808" s="13">
        <v>41226</v>
      </c>
      <c r="C808" s="12">
        <v>1374.530029</v>
      </c>
      <c r="E808" s="14">
        <v>41226</v>
      </c>
      <c r="F808" s="7">
        <v>62.277714447404001</v>
      </c>
      <c r="G808" s="11">
        <f t="shared" si="12"/>
        <v>0.62277714447403998</v>
      </c>
    </row>
    <row r="809" spans="2:10" x14ac:dyDescent="0.4">
      <c r="B809" s="13">
        <v>41227</v>
      </c>
      <c r="C809" s="12">
        <v>1355.48999</v>
      </c>
      <c r="E809" s="14">
        <v>41227</v>
      </c>
      <c r="F809" s="7">
        <v>60.125713800817202</v>
      </c>
      <c r="G809" s="11">
        <f t="shared" si="12"/>
        <v>0.60125713800817204</v>
      </c>
    </row>
    <row r="810" spans="2:10" x14ac:dyDescent="0.4">
      <c r="B810" s="13">
        <v>41228</v>
      </c>
      <c r="C810" s="12">
        <v>1353.329956</v>
      </c>
      <c r="E810" s="14">
        <v>41228</v>
      </c>
      <c r="F810" s="7">
        <v>59.673642284527702</v>
      </c>
      <c r="G810" s="11">
        <f t="shared" si="12"/>
        <v>0.59673642284527706</v>
      </c>
    </row>
    <row r="811" spans="2:10" x14ac:dyDescent="0.4">
      <c r="B811" s="13">
        <v>41229</v>
      </c>
      <c r="C811" s="12">
        <v>1359.880005</v>
      </c>
      <c r="E811" s="14">
        <v>41229</v>
      </c>
      <c r="F811" s="7">
        <v>60.199682999774097</v>
      </c>
      <c r="G811" s="11">
        <f t="shared" si="12"/>
        <v>0.60199682999774096</v>
      </c>
    </row>
    <row r="812" spans="2:10" x14ac:dyDescent="0.4">
      <c r="B812" s="13">
        <v>41232</v>
      </c>
      <c r="C812" s="12">
        <v>1386.8900149999999</v>
      </c>
      <c r="E812" s="14">
        <v>41232</v>
      </c>
      <c r="F812" s="7">
        <v>63.113423341194</v>
      </c>
      <c r="G812" s="11">
        <f t="shared" si="12"/>
        <v>0.63113423341193997</v>
      </c>
    </row>
    <row r="813" spans="2:10" x14ac:dyDescent="0.4">
      <c r="B813" s="13">
        <v>41233</v>
      </c>
      <c r="C813" s="12">
        <v>1387.8100589999999</v>
      </c>
      <c r="E813" s="14">
        <v>41233</v>
      </c>
      <c r="F813" s="7">
        <v>62.6430015834801</v>
      </c>
      <c r="G813" s="11">
        <f t="shared" si="12"/>
        <v>0.62643001583480096</v>
      </c>
    </row>
    <row r="814" spans="2:10" x14ac:dyDescent="0.4">
      <c r="B814" s="13">
        <v>41234</v>
      </c>
      <c r="C814" s="12">
        <v>1391.030029</v>
      </c>
      <c r="E814" s="14">
        <v>41234</v>
      </c>
      <c r="F814" s="7">
        <v>63.050281403893202</v>
      </c>
      <c r="G814" s="11">
        <f t="shared" si="12"/>
        <v>0.63050281403893205</v>
      </c>
      <c r="I814" s="14">
        <v>41235</v>
      </c>
      <c r="J814" s="7">
        <v>63.050281403893202</v>
      </c>
    </row>
    <row r="815" spans="2:10" x14ac:dyDescent="0.4">
      <c r="B815" s="13">
        <v>41236</v>
      </c>
      <c r="C815" s="12">
        <v>1409.150024</v>
      </c>
      <c r="E815" s="14">
        <v>41236</v>
      </c>
      <c r="F815" s="7">
        <v>65.098247732156494</v>
      </c>
      <c r="G815" s="11">
        <f t="shared" si="12"/>
        <v>0.65098247732156489</v>
      </c>
    </row>
    <row r="816" spans="2:10" x14ac:dyDescent="0.4">
      <c r="B816" s="13">
        <v>41239</v>
      </c>
      <c r="C816" s="12">
        <v>1406.290039</v>
      </c>
      <c r="E816" s="14">
        <v>41239</v>
      </c>
      <c r="F816" s="7">
        <v>64.460758107371305</v>
      </c>
      <c r="G816" s="11">
        <f t="shared" si="12"/>
        <v>0.64460758107371308</v>
      </c>
    </row>
    <row r="817" spans="2:7" x14ac:dyDescent="0.4">
      <c r="B817" s="13">
        <v>41240</v>
      </c>
      <c r="C817" s="12">
        <v>1398.9399410000001</v>
      </c>
      <c r="E817" s="14">
        <v>41240</v>
      </c>
      <c r="F817" s="7">
        <v>63.953985216489102</v>
      </c>
      <c r="G817" s="11">
        <f t="shared" si="12"/>
        <v>0.63953985216489107</v>
      </c>
    </row>
    <row r="818" spans="2:7" x14ac:dyDescent="0.4">
      <c r="B818" s="13">
        <v>41241</v>
      </c>
      <c r="C818" s="12">
        <v>1409.9300539999999</v>
      </c>
      <c r="E818" s="14">
        <v>41241</v>
      </c>
      <c r="F818" s="7">
        <v>65.479095542360596</v>
      </c>
      <c r="G818" s="11">
        <f t="shared" si="12"/>
        <v>0.65479095542360599</v>
      </c>
    </row>
    <row r="819" spans="2:7" x14ac:dyDescent="0.4">
      <c r="B819" s="13">
        <v>41242</v>
      </c>
      <c r="C819" s="12">
        <v>1415.9499510000001</v>
      </c>
      <c r="E819" s="14">
        <v>41242</v>
      </c>
      <c r="F819" s="7">
        <v>65.830431468780404</v>
      </c>
      <c r="G819" s="11">
        <f t="shared" si="12"/>
        <v>0.65830431468780404</v>
      </c>
    </row>
    <row r="820" spans="2:7" x14ac:dyDescent="0.4">
      <c r="B820" s="13">
        <v>41243</v>
      </c>
      <c r="C820" s="12">
        <v>1416.1800539999999</v>
      </c>
      <c r="E820" s="14">
        <v>41243</v>
      </c>
      <c r="F820" s="7">
        <v>64.763613412140401</v>
      </c>
      <c r="G820" s="11">
        <f t="shared" si="12"/>
        <v>0.64763613412140397</v>
      </c>
    </row>
    <row r="821" spans="2:7" x14ac:dyDescent="0.4">
      <c r="B821" s="13">
        <v>41246</v>
      </c>
      <c r="C821" s="12">
        <v>1409.459961</v>
      </c>
      <c r="E821" s="14">
        <v>41246</v>
      </c>
      <c r="F821" s="7">
        <v>63.530580165384201</v>
      </c>
      <c r="G821" s="11">
        <f t="shared" si="12"/>
        <v>0.63530580165384198</v>
      </c>
    </row>
    <row r="822" spans="2:7" x14ac:dyDescent="0.4">
      <c r="B822" s="13">
        <v>41247</v>
      </c>
      <c r="C822" s="12">
        <v>1407.0500489999999</v>
      </c>
      <c r="E822" s="14">
        <v>41247</v>
      </c>
      <c r="F822" s="7">
        <v>63.243414923973297</v>
      </c>
      <c r="G822" s="11">
        <f t="shared" si="12"/>
        <v>0.63243414923973296</v>
      </c>
    </row>
    <row r="823" spans="2:7" x14ac:dyDescent="0.4">
      <c r="B823" s="13">
        <v>41248</v>
      </c>
      <c r="C823" s="12">
        <v>1409.280029</v>
      </c>
      <c r="E823" s="14">
        <v>41248</v>
      </c>
      <c r="F823" s="7">
        <v>64.106159239549399</v>
      </c>
      <c r="G823" s="11">
        <f t="shared" si="12"/>
        <v>0.64106159239549398</v>
      </c>
    </row>
    <row r="824" spans="2:7" x14ac:dyDescent="0.4">
      <c r="B824" s="13">
        <v>41249</v>
      </c>
      <c r="C824" s="12">
        <v>1413.9399410000001</v>
      </c>
      <c r="E824" s="14">
        <v>41249</v>
      </c>
      <c r="F824" s="7">
        <v>64.383200445011099</v>
      </c>
      <c r="G824" s="11">
        <f t="shared" si="12"/>
        <v>0.64383200445011102</v>
      </c>
    </row>
    <row r="825" spans="2:7" x14ac:dyDescent="0.4">
      <c r="B825" s="13">
        <v>41250</v>
      </c>
      <c r="C825" s="12">
        <v>1418.0699460000001</v>
      </c>
      <c r="E825" s="14">
        <v>41250</v>
      </c>
      <c r="F825" s="7">
        <v>65.149892889764899</v>
      </c>
      <c r="G825" s="11">
        <f t="shared" si="12"/>
        <v>0.65149892889764904</v>
      </c>
    </row>
    <row r="826" spans="2:7" x14ac:dyDescent="0.4">
      <c r="B826" s="13">
        <v>41253</v>
      </c>
      <c r="C826" s="12">
        <v>1418.5500489999999</v>
      </c>
      <c r="E826" s="14">
        <v>41253</v>
      </c>
      <c r="F826" s="7">
        <v>65.227876897778899</v>
      </c>
      <c r="G826" s="11">
        <f t="shared" si="12"/>
        <v>0.65227876897778903</v>
      </c>
    </row>
    <row r="827" spans="2:7" x14ac:dyDescent="0.4">
      <c r="B827" s="13">
        <v>41254</v>
      </c>
      <c r="C827" s="12">
        <v>1427.839966</v>
      </c>
      <c r="E827" s="14">
        <v>41254</v>
      </c>
      <c r="F827" s="7">
        <v>65.6280726955587</v>
      </c>
      <c r="G827" s="11">
        <f t="shared" si="12"/>
        <v>0.65628072695558703</v>
      </c>
    </row>
    <row r="828" spans="2:7" x14ac:dyDescent="0.4">
      <c r="B828" s="13">
        <v>41255</v>
      </c>
      <c r="C828" s="12">
        <v>1428.4799800000001</v>
      </c>
      <c r="E828" s="14">
        <v>41255</v>
      </c>
      <c r="F828" s="7">
        <v>65.344147342301596</v>
      </c>
      <c r="G828" s="11">
        <f t="shared" si="12"/>
        <v>0.65344147342301595</v>
      </c>
    </row>
    <row r="829" spans="2:7" x14ac:dyDescent="0.4">
      <c r="B829" s="13">
        <v>41256</v>
      </c>
      <c r="C829" s="12">
        <v>1419.4499510000001</v>
      </c>
      <c r="E829" s="14">
        <v>41256</v>
      </c>
      <c r="F829" s="7">
        <v>64.846266595301302</v>
      </c>
      <c r="G829" s="11">
        <f t="shared" si="12"/>
        <v>0.64846266595301305</v>
      </c>
    </row>
    <row r="830" spans="2:7" x14ac:dyDescent="0.4">
      <c r="B830" s="13">
        <v>41257</v>
      </c>
      <c r="C830" s="12">
        <v>1413.579956</v>
      </c>
      <c r="E830" s="14">
        <v>41257</v>
      </c>
      <c r="F830" s="7">
        <v>64.601587971724996</v>
      </c>
      <c r="G830" s="11">
        <f t="shared" si="12"/>
        <v>0.64601587971724994</v>
      </c>
    </row>
    <row r="831" spans="2:7" x14ac:dyDescent="0.4">
      <c r="B831" s="13">
        <v>41260</v>
      </c>
      <c r="C831" s="12">
        <v>1430.3599850000001</v>
      </c>
      <c r="E831" s="14">
        <v>41260</v>
      </c>
      <c r="F831" s="7">
        <v>66.541010159177702</v>
      </c>
      <c r="G831" s="11">
        <f t="shared" si="12"/>
        <v>0.66541010159177705</v>
      </c>
    </row>
    <row r="832" spans="2:7" x14ac:dyDescent="0.4">
      <c r="B832" s="13">
        <v>41261</v>
      </c>
      <c r="C832" s="12">
        <v>1446.790039</v>
      </c>
      <c r="E832" s="14">
        <v>41261</v>
      </c>
      <c r="F832" s="7">
        <v>68.517673769236495</v>
      </c>
      <c r="G832" s="11">
        <f t="shared" si="12"/>
        <v>0.68517673769236498</v>
      </c>
    </row>
    <row r="833" spans="2:10" x14ac:dyDescent="0.4">
      <c r="B833" s="13">
        <v>41262</v>
      </c>
      <c r="C833" s="12">
        <v>1435.8100589999999</v>
      </c>
      <c r="E833" s="14">
        <v>41262</v>
      </c>
      <c r="F833" s="7">
        <v>67.612756195593605</v>
      </c>
      <c r="G833" s="11">
        <f t="shared" si="12"/>
        <v>0.67612756195593604</v>
      </c>
    </row>
    <row r="834" spans="2:10" x14ac:dyDescent="0.4">
      <c r="B834" s="13">
        <v>41263</v>
      </c>
      <c r="C834" s="12">
        <v>1443.6899410000001</v>
      </c>
      <c r="E834" s="14">
        <v>41263</v>
      </c>
      <c r="F834" s="7">
        <v>67.680983179345901</v>
      </c>
      <c r="G834" s="11">
        <f t="shared" si="12"/>
        <v>0.67680983179345899</v>
      </c>
    </row>
    <row r="835" spans="2:10" x14ac:dyDescent="0.4">
      <c r="B835" s="13">
        <v>41264</v>
      </c>
      <c r="C835" s="12">
        <v>1430.150024</v>
      </c>
      <c r="E835" s="14">
        <v>41264</v>
      </c>
      <c r="F835" s="7">
        <v>66.267266043928402</v>
      </c>
      <c r="G835" s="11">
        <f t="shared" si="12"/>
        <v>0.66267266043928397</v>
      </c>
    </row>
    <row r="836" spans="2:10" x14ac:dyDescent="0.4">
      <c r="B836" s="13">
        <v>41267</v>
      </c>
      <c r="C836" s="12">
        <v>1426.660034</v>
      </c>
      <c r="E836" s="14">
        <v>41267</v>
      </c>
      <c r="F836" s="7">
        <v>66.130630085198803</v>
      </c>
      <c r="G836" s="11">
        <f t="shared" ref="G836:G899" si="13">F836/100</f>
        <v>0.66130630085198805</v>
      </c>
      <c r="I836" s="14">
        <v>41268</v>
      </c>
      <c r="J836" s="7">
        <v>66.130630085198803</v>
      </c>
    </row>
    <row r="837" spans="2:10" x14ac:dyDescent="0.4">
      <c r="B837" s="13">
        <v>41269</v>
      </c>
      <c r="C837" s="12">
        <v>1419.829956</v>
      </c>
      <c r="E837" s="14">
        <v>41269</v>
      </c>
      <c r="F837" s="7">
        <v>64.880081516081106</v>
      </c>
      <c r="G837" s="11">
        <f t="shared" si="13"/>
        <v>0.64880081516081101</v>
      </c>
    </row>
    <row r="838" spans="2:10" x14ac:dyDescent="0.4">
      <c r="B838" s="13">
        <v>41270</v>
      </c>
      <c r="C838" s="12">
        <v>1418.099976</v>
      </c>
      <c r="E838" s="14">
        <v>41270</v>
      </c>
      <c r="F838" s="7">
        <v>65.250407619976301</v>
      </c>
      <c r="G838" s="11">
        <f t="shared" si="13"/>
        <v>0.65250407619976303</v>
      </c>
    </row>
    <row r="839" spans="2:10" x14ac:dyDescent="0.4">
      <c r="B839" s="13">
        <v>41271</v>
      </c>
      <c r="C839" s="12">
        <v>1402.4300539999999</v>
      </c>
      <c r="E839" s="14">
        <v>41271</v>
      </c>
      <c r="F839" s="7">
        <v>63.684302515986602</v>
      </c>
      <c r="G839" s="11">
        <f t="shared" si="13"/>
        <v>0.63684302515986602</v>
      </c>
    </row>
    <row r="840" spans="2:10" x14ac:dyDescent="0.4">
      <c r="B840" s="13">
        <v>41274</v>
      </c>
      <c r="C840" s="12">
        <v>1426.1899410000001</v>
      </c>
      <c r="E840" s="14">
        <v>41274</v>
      </c>
      <c r="F840" s="7">
        <v>66.753916026710996</v>
      </c>
      <c r="G840" s="11">
        <f t="shared" si="13"/>
        <v>0.66753916026710991</v>
      </c>
      <c r="I840" s="14">
        <v>41275</v>
      </c>
      <c r="J840" s="7">
        <v>66.753916026710996</v>
      </c>
    </row>
    <row r="841" spans="2:10" x14ac:dyDescent="0.4">
      <c r="B841" s="13">
        <v>41276</v>
      </c>
      <c r="C841" s="12">
        <v>1462.420044</v>
      </c>
      <c r="E841" s="14">
        <v>41276</v>
      </c>
      <c r="F841" s="7">
        <v>70.159782960107293</v>
      </c>
      <c r="G841" s="11">
        <f t="shared" si="13"/>
        <v>0.70159782960107298</v>
      </c>
    </row>
    <row r="842" spans="2:10" x14ac:dyDescent="0.4">
      <c r="B842" s="13">
        <v>41277</v>
      </c>
      <c r="C842" s="12">
        <v>1459.369995</v>
      </c>
      <c r="E842" s="14">
        <v>41277</v>
      </c>
      <c r="F842" s="7">
        <v>71.130854578249696</v>
      </c>
      <c r="G842" s="11">
        <f t="shared" si="13"/>
        <v>0.71130854578249691</v>
      </c>
    </row>
    <row r="843" spans="2:10" x14ac:dyDescent="0.4">
      <c r="B843" s="13">
        <v>41278</v>
      </c>
      <c r="C843" s="12">
        <v>1466.469971</v>
      </c>
      <c r="E843" s="14">
        <v>41278</v>
      </c>
      <c r="F843" s="7">
        <v>71.948776681838496</v>
      </c>
      <c r="G843" s="11">
        <f t="shared" si="13"/>
        <v>0.719487766818385</v>
      </c>
    </row>
    <row r="844" spans="2:10" x14ac:dyDescent="0.4">
      <c r="B844" s="13">
        <v>41281</v>
      </c>
      <c r="C844" s="12">
        <v>1461.8900149999999</v>
      </c>
      <c r="E844" s="14">
        <v>41281</v>
      </c>
      <c r="F844" s="7">
        <v>70.783332971156995</v>
      </c>
      <c r="G844" s="11">
        <f t="shared" si="13"/>
        <v>0.70783332971156998</v>
      </c>
    </row>
    <row r="845" spans="2:10" x14ac:dyDescent="0.4">
      <c r="B845" s="13">
        <v>41282</v>
      </c>
      <c r="C845" s="12">
        <v>1457.150024</v>
      </c>
      <c r="E845" s="14">
        <v>41282</v>
      </c>
      <c r="F845" s="7">
        <v>69.667009456230502</v>
      </c>
      <c r="G845" s="11">
        <f t="shared" si="13"/>
        <v>0.696670094562305</v>
      </c>
    </row>
    <row r="846" spans="2:10" x14ac:dyDescent="0.4">
      <c r="B846" s="13">
        <v>41283</v>
      </c>
      <c r="C846" s="12">
        <v>1461.0200199999999</v>
      </c>
      <c r="E846" s="14">
        <v>41283</v>
      </c>
      <c r="F846" s="7">
        <v>70.557835586091002</v>
      </c>
      <c r="G846" s="11">
        <f t="shared" si="13"/>
        <v>0.70557835586091</v>
      </c>
    </row>
    <row r="847" spans="2:10" x14ac:dyDescent="0.4">
      <c r="B847" s="13">
        <v>41284</v>
      </c>
      <c r="C847" s="12">
        <v>1472.119995</v>
      </c>
      <c r="E847" s="14">
        <v>41284</v>
      </c>
      <c r="F847" s="7">
        <v>71.850834791434394</v>
      </c>
      <c r="G847" s="11">
        <f t="shared" si="13"/>
        <v>0.71850834791434393</v>
      </c>
    </row>
    <row r="848" spans="2:10" x14ac:dyDescent="0.4">
      <c r="B848" s="13">
        <v>41285</v>
      </c>
      <c r="C848" s="12">
        <v>1472.0500489999999</v>
      </c>
      <c r="E848" s="14">
        <v>41285</v>
      </c>
      <c r="F848" s="7">
        <v>71.470194934482606</v>
      </c>
      <c r="G848" s="11">
        <f t="shared" si="13"/>
        <v>0.71470194934482612</v>
      </c>
    </row>
    <row r="849" spans="2:10" x14ac:dyDescent="0.4">
      <c r="B849" s="13">
        <v>41288</v>
      </c>
      <c r="C849" s="12">
        <v>1470.6800539999999</v>
      </c>
      <c r="E849" s="14">
        <v>41288</v>
      </c>
      <c r="F849" s="7">
        <v>71.581858744155795</v>
      </c>
      <c r="G849" s="11">
        <f t="shared" si="13"/>
        <v>0.71581858744155791</v>
      </c>
    </row>
    <row r="850" spans="2:10" x14ac:dyDescent="0.4">
      <c r="B850" s="13">
        <v>41289</v>
      </c>
      <c r="C850" s="12">
        <v>1472.339966</v>
      </c>
      <c r="E850" s="14">
        <v>41289</v>
      </c>
      <c r="F850" s="7">
        <v>72.348653485586098</v>
      </c>
      <c r="G850" s="11">
        <f t="shared" si="13"/>
        <v>0.72348653485586101</v>
      </c>
    </row>
    <row r="851" spans="2:10" x14ac:dyDescent="0.4">
      <c r="B851" s="13">
        <v>41290</v>
      </c>
      <c r="C851" s="12">
        <v>1472.630005</v>
      </c>
      <c r="E851" s="14">
        <v>41290</v>
      </c>
      <c r="F851" s="7">
        <v>71.966124318669202</v>
      </c>
      <c r="G851" s="11">
        <f t="shared" si="13"/>
        <v>0.719661243186692</v>
      </c>
    </row>
    <row r="852" spans="2:10" x14ac:dyDescent="0.4">
      <c r="B852" s="13">
        <v>41291</v>
      </c>
      <c r="C852" s="12">
        <v>1480.9399410000001</v>
      </c>
      <c r="E852" s="14">
        <v>41291</v>
      </c>
      <c r="F852" s="7">
        <v>73.587186822987803</v>
      </c>
      <c r="G852" s="11">
        <f t="shared" si="13"/>
        <v>0.73587186822987805</v>
      </c>
    </row>
    <row r="853" spans="2:10" x14ac:dyDescent="0.4">
      <c r="B853" s="13">
        <v>41292</v>
      </c>
      <c r="C853" s="12">
        <v>1485.9799800000001</v>
      </c>
      <c r="E853" s="14">
        <v>41292</v>
      </c>
      <c r="F853" s="7">
        <v>74.0488217947495</v>
      </c>
      <c r="G853" s="11">
        <f t="shared" si="13"/>
        <v>0.74048821794749498</v>
      </c>
      <c r="I853" s="14">
        <v>41295</v>
      </c>
      <c r="J853" s="7">
        <v>74.0488217947495</v>
      </c>
    </row>
    <row r="854" spans="2:10" x14ac:dyDescent="0.4">
      <c r="B854" s="13">
        <v>41296</v>
      </c>
      <c r="C854" s="12">
        <v>1492.5600589999999</v>
      </c>
      <c r="E854" s="14">
        <v>41296</v>
      </c>
      <c r="F854" s="7">
        <v>75.182736474510307</v>
      </c>
      <c r="G854" s="11">
        <f t="shared" si="13"/>
        <v>0.75182736474510303</v>
      </c>
    </row>
    <row r="855" spans="2:10" x14ac:dyDescent="0.4">
      <c r="B855" s="13">
        <v>41297</v>
      </c>
      <c r="C855" s="12">
        <v>1494.8100589999999</v>
      </c>
      <c r="E855" s="14">
        <v>41297</v>
      </c>
      <c r="F855" s="7">
        <v>76.163231827742194</v>
      </c>
      <c r="G855" s="11">
        <f t="shared" si="13"/>
        <v>0.76163231827742195</v>
      </c>
    </row>
    <row r="856" spans="2:10" x14ac:dyDescent="0.4">
      <c r="B856" s="13">
        <v>41298</v>
      </c>
      <c r="C856" s="12">
        <v>1494.8199460000001</v>
      </c>
      <c r="E856" s="14">
        <v>41298</v>
      </c>
      <c r="F856" s="7">
        <v>77.073088233046903</v>
      </c>
      <c r="G856" s="11">
        <f t="shared" si="13"/>
        <v>0.77073088233046905</v>
      </c>
    </row>
    <row r="857" spans="2:10" x14ac:dyDescent="0.4">
      <c r="B857" s="13">
        <v>41299</v>
      </c>
      <c r="C857" s="12">
        <v>1502.959961</v>
      </c>
      <c r="E857" s="14">
        <v>41299</v>
      </c>
      <c r="F857" s="7">
        <v>77.578196064327102</v>
      </c>
      <c r="G857" s="11">
        <f t="shared" si="13"/>
        <v>0.77578196064327098</v>
      </c>
    </row>
    <row r="858" spans="2:10" x14ac:dyDescent="0.4">
      <c r="B858" s="13">
        <v>41302</v>
      </c>
      <c r="C858" s="12">
        <v>1500.1800539999999</v>
      </c>
      <c r="E858" s="14">
        <v>41302</v>
      </c>
      <c r="F858" s="7">
        <v>77.326066616513202</v>
      </c>
      <c r="G858" s="11">
        <f t="shared" si="13"/>
        <v>0.773260666165132</v>
      </c>
    </row>
    <row r="859" spans="2:10" x14ac:dyDescent="0.4">
      <c r="B859" s="13">
        <v>41303</v>
      </c>
      <c r="C859" s="12">
        <v>1507.839966</v>
      </c>
      <c r="E859" s="14">
        <v>41303</v>
      </c>
      <c r="F859" s="7">
        <v>77.669998500800105</v>
      </c>
      <c r="G859" s="11">
        <f t="shared" si="13"/>
        <v>0.77669998500800108</v>
      </c>
    </row>
    <row r="860" spans="2:10" x14ac:dyDescent="0.4">
      <c r="B860" s="13">
        <v>41304</v>
      </c>
      <c r="C860" s="12">
        <v>1501.959961</v>
      </c>
      <c r="E860" s="14">
        <v>41304</v>
      </c>
      <c r="F860" s="7">
        <v>76.9707284855713</v>
      </c>
      <c r="G860" s="11">
        <f t="shared" si="13"/>
        <v>0.76970728485571305</v>
      </c>
    </row>
    <row r="861" spans="2:10" x14ac:dyDescent="0.4">
      <c r="B861" s="13">
        <v>41305</v>
      </c>
      <c r="C861" s="12">
        <v>1498.1099850000001</v>
      </c>
      <c r="E861" s="14">
        <v>41305</v>
      </c>
      <c r="F861" s="7">
        <v>76.937832118324593</v>
      </c>
      <c r="G861" s="11">
        <f t="shared" si="13"/>
        <v>0.76937832118324589</v>
      </c>
    </row>
    <row r="862" spans="2:10" x14ac:dyDescent="0.4">
      <c r="B862" s="13">
        <v>41306</v>
      </c>
      <c r="C862" s="12">
        <v>1513.170044</v>
      </c>
      <c r="E862" s="14">
        <v>41306</v>
      </c>
      <c r="F862" s="7">
        <v>78.1517289628908</v>
      </c>
      <c r="G862" s="11">
        <f t="shared" si="13"/>
        <v>0.78151728962890799</v>
      </c>
    </row>
    <row r="863" spans="2:10" x14ac:dyDescent="0.4">
      <c r="B863" s="13">
        <v>41309</v>
      </c>
      <c r="C863" s="12">
        <v>1495.709961</v>
      </c>
      <c r="E863" s="14">
        <v>41309</v>
      </c>
      <c r="F863" s="7">
        <v>76.534632779190304</v>
      </c>
      <c r="G863" s="11">
        <f t="shared" si="13"/>
        <v>0.76534632779190304</v>
      </c>
    </row>
    <row r="864" spans="2:10" x14ac:dyDescent="0.4">
      <c r="B864" s="13">
        <v>41310</v>
      </c>
      <c r="C864" s="12">
        <v>1511.290039</v>
      </c>
      <c r="E864" s="14">
        <v>41310</v>
      </c>
      <c r="F864" s="7">
        <v>78.192135047885202</v>
      </c>
      <c r="G864" s="11">
        <f t="shared" si="13"/>
        <v>0.78192135047885203</v>
      </c>
    </row>
    <row r="865" spans="2:10" x14ac:dyDescent="0.4">
      <c r="B865" s="13">
        <v>41311</v>
      </c>
      <c r="C865" s="12">
        <v>1512.119995</v>
      </c>
      <c r="E865" s="14">
        <v>41311</v>
      </c>
      <c r="F865" s="7">
        <v>78.199736838211095</v>
      </c>
      <c r="G865" s="11">
        <f t="shared" si="13"/>
        <v>0.78199736838211098</v>
      </c>
    </row>
    <row r="866" spans="2:10" x14ac:dyDescent="0.4">
      <c r="B866" s="13">
        <v>41312</v>
      </c>
      <c r="C866" s="12">
        <v>1509.3900149999999</v>
      </c>
      <c r="E866" s="14">
        <v>41312</v>
      </c>
      <c r="F866" s="7">
        <v>77.922526236122394</v>
      </c>
      <c r="G866" s="11">
        <f t="shared" si="13"/>
        <v>0.77922526236122391</v>
      </c>
    </row>
    <row r="867" spans="2:10" x14ac:dyDescent="0.4">
      <c r="B867" s="13">
        <v>41313</v>
      </c>
      <c r="C867" s="12">
        <v>1517.9300539999999</v>
      </c>
      <c r="E867" s="14">
        <v>41313</v>
      </c>
      <c r="F867" s="7">
        <v>79.020713748999</v>
      </c>
      <c r="G867" s="11">
        <f t="shared" si="13"/>
        <v>0.79020713748999005</v>
      </c>
    </row>
    <row r="868" spans="2:10" x14ac:dyDescent="0.4">
      <c r="B868" s="13">
        <v>41316</v>
      </c>
      <c r="C868" s="12">
        <v>1517.01001</v>
      </c>
      <c r="E868" s="14">
        <v>41316</v>
      </c>
      <c r="F868" s="7">
        <v>78.922239604334706</v>
      </c>
      <c r="G868" s="11">
        <f t="shared" si="13"/>
        <v>0.7892223960433471</v>
      </c>
    </row>
    <row r="869" spans="2:10" x14ac:dyDescent="0.4">
      <c r="B869" s="13">
        <v>41317</v>
      </c>
      <c r="C869" s="12">
        <v>1519.4300539999999</v>
      </c>
      <c r="E869" s="14">
        <v>41317</v>
      </c>
      <c r="F869" s="7">
        <v>79.564284551408093</v>
      </c>
      <c r="G869" s="11">
        <f t="shared" si="13"/>
        <v>0.79564284551408093</v>
      </c>
    </row>
    <row r="870" spans="2:10" x14ac:dyDescent="0.4">
      <c r="B870" s="13">
        <v>41318</v>
      </c>
      <c r="C870" s="12">
        <v>1520.329956</v>
      </c>
      <c r="E870" s="14">
        <v>41318</v>
      </c>
      <c r="F870" s="7">
        <v>79.240518660534406</v>
      </c>
      <c r="G870" s="11">
        <f t="shared" si="13"/>
        <v>0.79240518660534409</v>
      </c>
    </row>
    <row r="871" spans="2:10" x14ac:dyDescent="0.4">
      <c r="B871" s="13">
        <v>41319</v>
      </c>
      <c r="C871" s="12">
        <v>1521.380005</v>
      </c>
      <c r="E871" s="14">
        <v>41319</v>
      </c>
      <c r="F871" s="7">
        <v>79.386322294428894</v>
      </c>
      <c r="G871" s="11">
        <f t="shared" si="13"/>
        <v>0.7938632229442889</v>
      </c>
    </row>
    <row r="872" spans="2:10" x14ac:dyDescent="0.4">
      <c r="B872" s="13">
        <v>41320</v>
      </c>
      <c r="C872" s="12">
        <v>1519.790039</v>
      </c>
      <c r="E872" s="14">
        <v>41320</v>
      </c>
      <c r="F872" s="7">
        <v>79.986281632304994</v>
      </c>
      <c r="G872" s="11">
        <f t="shared" si="13"/>
        <v>0.7998628163230499</v>
      </c>
      <c r="I872" s="14">
        <v>41323</v>
      </c>
      <c r="J872" s="7">
        <v>79.986281632304994</v>
      </c>
    </row>
    <row r="873" spans="2:10" x14ac:dyDescent="0.4">
      <c r="B873" s="13">
        <v>41324</v>
      </c>
      <c r="C873" s="12">
        <v>1530.9399410000001</v>
      </c>
      <c r="E873" s="14">
        <v>41324</v>
      </c>
      <c r="F873" s="7">
        <v>81.170260146393204</v>
      </c>
      <c r="G873" s="11">
        <f t="shared" si="13"/>
        <v>0.81170260146393203</v>
      </c>
    </row>
    <row r="874" spans="2:10" x14ac:dyDescent="0.4">
      <c r="B874" s="13">
        <v>41325</v>
      </c>
      <c r="C874" s="12">
        <v>1511.9499510000001</v>
      </c>
      <c r="E874" s="14">
        <v>41325</v>
      </c>
      <c r="F874" s="7">
        <v>78.555780479196898</v>
      </c>
      <c r="G874" s="11">
        <f t="shared" si="13"/>
        <v>0.78555780479196902</v>
      </c>
    </row>
    <row r="875" spans="2:10" x14ac:dyDescent="0.4">
      <c r="B875" s="13">
        <v>41326</v>
      </c>
      <c r="C875" s="12">
        <v>1502.420044</v>
      </c>
      <c r="E875" s="14">
        <v>41326</v>
      </c>
      <c r="F875" s="7">
        <v>77.216483244108801</v>
      </c>
      <c r="G875" s="11">
        <f t="shared" si="13"/>
        <v>0.77216483244108802</v>
      </c>
    </row>
    <row r="876" spans="2:10" x14ac:dyDescent="0.4">
      <c r="B876" s="13">
        <v>41327</v>
      </c>
      <c r="C876" s="12">
        <v>1515.599976</v>
      </c>
      <c r="E876" s="14">
        <v>41327</v>
      </c>
      <c r="F876" s="7">
        <v>78.2791044675904</v>
      </c>
      <c r="G876" s="11">
        <f t="shared" si="13"/>
        <v>0.78279104467590399</v>
      </c>
    </row>
    <row r="877" spans="2:10" x14ac:dyDescent="0.4">
      <c r="B877" s="13">
        <v>41330</v>
      </c>
      <c r="C877" s="12">
        <v>1487.849976</v>
      </c>
      <c r="E877" s="14">
        <v>41330</v>
      </c>
      <c r="F877" s="7">
        <v>74.982973719517503</v>
      </c>
      <c r="G877" s="11">
        <f t="shared" si="13"/>
        <v>0.74982973719517498</v>
      </c>
    </row>
    <row r="878" spans="2:10" x14ac:dyDescent="0.4">
      <c r="B878" s="13">
        <v>41331</v>
      </c>
      <c r="C878" s="12">
        <v>1496.9399410000001</v>
      </c>
      <c r="E878" s="14">
        <v>41331</v>
      </c>
      <c r="F878" s="7">
        <v>76.497889457889002</v>
      </c>
      <c r="G878" s="11">
        <f t="shared" si="13"/>
        <v>0.76497889457889001</v>
      </c>
    </row>
    <row r="879" spans="2:10" x14ac:dyDescent="0.4">
      <c r="B879" s="13">
        <v>41332</v>
      </c>
      <c r="C879" s="12">
        <v>1515.98999</v>
      </c>
      <c r="E879" s="14">
        <v>41332</v>
      </c>
      <c r="F879" s="7">
        <v>79.5967066642974</v>
      </c>
      <c r="G879" s="11">
        <f t="shared" si="13"/>
        <v>0.79596706664297401</v>
      </c>
    </row>
    <row r="880" spans="2:10" x14ac:dyDescent="0.4">
      <c r="B880" s="13">
        <v>41333</v>
      </c>
      <c r="C880" s="12">
        <v>1514.6800539999999</v>
      </c>
      <c r="E880" s="14">
        <v>41333</v>
      </c>
      <c r="F880" s="7">
        <v>79.831537973984297</v>
      </c>
      <c r="G880" s="11">
        <f t="shared" si="13"/>
        <v>0.79831537973984301</v>
      </c>
    </row>
    <row r="881" spans="2:7" x14ac:dyDescent="0.4">
      <c r="B881" s="13">
        <v>41334</v>
      </c>
      <c r="C881" s="12">
        <v>1518.1999510000001</v>
      </c>
      <c r="E881" s="14">
        <v>41334</v>
      </c>
      <c r="F881" s="7">
        <v>80.552478972678699</v>
      </c>
      <c r="G881" s="11">
        <f t="shared" si="13"/>
        <v>0.80552478972678698</v>
      </c>
    </row>
    <row r="882" spans="2:7" x14ac:dyDescent="0.4">
      <c r="B882" s="13">
        <v>41337</v>
      </c>
      <c r="C882" s="12">
        <v>1525.1999510000001</v>
      </c>
      <c r="E882" s="14">
        <v>41337</v>
      </c>
      <c r="F882" s="7">
        <v>81.664766392827602</v>
      </c>
      <c r="G882" s="11">
        <f t="shared" si="13"/>
        <v>0.81664766392827604</v>
      </c>
    </row>
    <row r="883" spans="2:7" x14ac:dyDescent="0.4">
      <c r="B883" s="13">
        <v>41338</v>
      </c>
      <c r="C883" s="12">
        <v>1539.790039</v>
      </c>
      <c r="E883" s="14">
        <v>41338</v>
      </c>
      <c r="F883" s="7">
        <v>83.692177231680006</v>
      </c>
      <c r="G883" s="11">
        <f t="shared" si="13"/>
        <v>0.83692177231680009</v>
      </c>
    </row>
    <row r="884" spans="2:7" x14ac:dyDescent="0.4">
      <c r="B884" s="13">
        <v>41339</v>
      </c>
      <c r="C884" s="12">
        <v>1541.459961</v>
      </c>
      <c r="E884" s="14">
        <v>41339</v>
      </c>
      <c r="F884" s="7">
        <v>83.298369507021306</v>
      </c>
      <c r="G884" s="11">
        <f t="shared" si="13"/>
        <v>0.83298369507021308</v>
      </c>
    </row>
    <row r="885" spans="2:7" x14ac:dyDescent="0.4">
      <c r="B885" s="13">
        <v>41340</v>
      </c>
      <c r="C885" s="12">
        <v>1544.26001</v>
      </c>
      <c r="E885" s="14">
        <v>41340</v>
      </c>
      <c r="F885" s="7">
        <v>82.494697537980002</v>
      </c>
      <c r="G885" s="11">
        <f t="shared" si="13"/>
        <v>0.8249469753798</v>
      </c>
    </row>
    <row r="886" spans="2:7" x14ac:dyDescent="0.4">
      <c r="B886" s="13">
        <v>41341</v>
      </c>
      <c r="C886" s="12">
        <v>1551.1800539999999</v>
      </c>
      <c r="E886" s="14">
        <v>41341</v>
      </c>
      <c r="F886" s="7">
        <v>84.060939155156404</v>
      </c>
      <c r="G886" s="11">
        <f t="shared" si="13"/>
        <v>0.840609391551564</v>
      </c>
    </row>
    <row r="887" spans="2:7" x14ac:dyDescent="0.4">
      <c r="B887" s="13">
        <v>41344</v>
      </c>
      <c r="C887" s="12">
        <v>1556.219971</v>
      </c>
      <c r="E887" s="14">
        <v>41344</v>
      </c>
      <c r="F887" s="7">
        <v>84.682067833946107</v>
      </c>
      <c r="G887" s="11">
        <f t="shared" si="13"/>
        <v>0.84682067833946106</v>
      </c>
    </row>
    <row r="888" spans="2:7" x14ac:dyDescent="0.4">
      <c r="B888" s="13">
        <v>41345</v>
      </c>
      <c r="C888" s="12">
        <v>1552.4799800000001</v>
      </c>
      <c r="E888" s="14">
        <v>41345</v>
      </c>
      <c r="F888" s="7">
        <v>83.981783441398093</v>
      </c>
      <c r="G888" s="11">
        <f t="shared" si="13"/>
        <v>0.83981783441398095</v>
      </c>
    </row>
    <row r="889" spans="2:7" x14ac:dyDescent="0.4">
      <c r="B889" s="13">
        <v>41346</v>
      </c>
      <c r="C889" s="12">
        <v>1554.5200199999999</v>
      </c>
      <c r="E889" s="14">
        <v>41346</v>
      </c>
      <c r="F889" s="7">
        <v>84.494713744396606</v>
      </c>
      <c r="G889" s="11">
        <f t="shared" si="13"/>
        <v>0.8449471374439661</v>
      </c>
    </row>
    <row r="890" spans="2:7" x14ac:dyDescent="0.4">
      <c r="B890" s="13">
        <v>41347</v>
      </c>
      <c r="C890" s="12">
        <v>1563.2299800000001</v>
      </c>
      <c r="E890" s="14">
        <v>41347</v>
      </c>
      <c r="F890" s="7">
        <v>85.491163174987506</v>
      </c>
      <c r="G890" s="11">
        <f t="shared" si="13"/>
        <v>0.85491163174987506</v>
      </c>
    </row>
    <row r="891" spans="2:7" x14ac:dyDescent="0.4">
      <c r="B891" s="13">
        <v>41348</v>
      </c>
      <c r="C891" s="12">
        <v>1560.6999510000001</v>
      </c>
      <c r="E891" s="14">
        <v>41348</v>
      </c>
      <c r="F891" s="7">
        <v>85.393464806904603</v>
      </c>
      <c r="G891" s="11">
        <f t="shared" si="13"/>
        <v>0.85393464806904607</v>
      </c>
    </row>
    <row r="892" spans="2:7" x14ac:dyDescent="0.4">
      <c r="B892" s="13">
        <v>41351</v>
      </c>
      <c r="C892" s="12">
        <v>1552.099976</v>
      </c>
      <c r="E892" s="14">
        <v>41351</v>
      </c>
      <c r="F892" s="7">
        <v>84.258088806358103</v>
      </c>
      <c r="G892" s="11">
        <f t="shared" si="13"/>
        <v>0.842580888063581</v>
      </c>
    </row>
    <row r="893" spans="2:7" x14ac:dyDescent="0.4">
      <c r="B893" s="13">
        <v>41352</v>
      </c>
      <c r="C893" s="12">
        <v>1548.339966</v>
      </c>
      <c r="E893" s="14">
        <v>41352</v>
      </c>
      <c r="F893" s="7">
        <v>83.456285488389398</v>
      </c>
      <c r="G893" s="11">
        <f t="shared" si="13"/>
        <v>0.83456285488389392</v>
      </c>
    </row>
    <row r="894" spans="2:7" x14ac:dyDescent="0.4">
      <c r="B894" s="13">
        <v>41353</v>
      </c>
      <c r="C894" s="12">
        <v>1558.709961</v>
      </c>
      <c r="E894" s="14">
        <v>41353</v>
      </c>
      <c r="F894" s="7">
        <v>84.883707208999795</v>
      </c>
      <c r="G894" s="11">
        <f t="shared" si="13"/>
        <v>0.84883707208999792</v>
      </c>
    </row>
    <row r="895" spans="2:7" x14ac:dyDescent="0.4">
      <c r="B895" s="13">
        <v>41354</v>
      </c>
      <c r="C895" s="12">
        <v>1545.8000489999999</v>
      </c>
      <c r="E895" s="14">
        <v>41354</v>
      </c>
      <c r="F895" s="7">
        <v>83.603977202026599</v>
      </c>
      <c r="G895" s="11">
        <f t="shared" si="13"/>
        <v>0.83603977202026603</v>
      </c>
    </row>
    <row r="896" spans="2:7" x14ac:dyDescent="0.4">
      <c r="B896" s="13">
        <v>41355</v>
      </c>
      <c r="C896" s="12">
        <v>1556.8900149999999</v>
      </c>
      <c r="E896" s="14">
        <v>41355</v>
      </c>
      <c r="F896" s="7">
        <v>84.862048180656103</v>
      </c>
      <c r="G896" s="11">
        <f t="shared" si="13"/>
        <v>0.84862048180656102</v>
      </c>
    </row>
    <row r="897" spans="2:10" x14ac:dyDescent="0.4">
      <c r="B897" s="13">
        <v>41358</v>
      </c>
      <c r="C897" s="12">
        <v>1551.6899410000001</v>
      </c>
      <c r="E897" s="14">
        <v>41358</v>
      </c>
      <c r="F897" s="7">
        <v>83.778961212507497</v>
      </c>
      <c r="G897" s="11">
        <f t="shared" si="13"/>
        <v>0.83778961212507497</v>
      </c>
    </row>
    <row r="898" spans="2:10" x14ac:dyDescent="0.4">
      <c r="B898" s="13">
        <v>41359</v>
      </c>
      <c r="C898" s="12">
        <v>1563.7700199999999</v>
      </c>
      <c r="E898" s="14">
        <v>41359</v>
      </c>
      <c r="F898" s="7">
        <v>84.802026870111803</v>
      </c>
      <c r="G898" s="11">
        <f t="shared" si="13"/>
        <v>0.84802026870111802</v>
      </c>
    </row>
    <row r="899" spans="2:10" x14ac:dyDescent="0.4">
      <c r="B899" s="13">
        <v>41360</v>
      </c>
      <c r="C899" s="12">
        <v>1562.849976</v>
      </c>
      <c r="E899" s="14">
        <v>41360</v>
      </c>
      <c r="F899" s="7">
        <v>85.103782923507296</v>
      </c>
      <c r="G899" s="11">
        <f t="shared" si="13"/>
        <v>0.85103782923507298</v>
      </c>
    </row>
    <row r="900" spans="2:10" x14ac:dyDescent="0.4">
      <c r="B900" s="13">
        <v>41361</v>
      </c>
      <c r="C900" s="12">
        <v>1569.1899410000001</v>
      </c>
      <c r="E900" s="14">
        <v>41361</v>
      </c>
      <c r="F900" s="7">
        <v>86.415623985563698</v>
      </c>
      <c r="G900" s="11">
        <f t="shared" ref="G900:G963" si="14">F900/100</f>
        <v>0.86415623985563694</v>
      </c>
      <c r="I900" s="14">
        <v>41362</v>
      </c>
      <c r="J900" s="7">
        <v>86.415623985563698</v>
      </c>
    </row>
    <row r="901" spans="2:10" x14ac:dyDescent="0.4">
      <c r="B901" s="13">
        <v>41365</v>
      </c>
      <c r="C901" s="12">
        <v>1562.170044</v>
      </c>
      <c r="E901" s="14">
        <v>41365</v>
      </c>
      <c r="F901" s="7">
        <v>84.3631766658429</v>
      </c>
      <c r="G901" s="11">
        <f t="shared" si="14"/>
        <v>0.84363176665842898</v>
      </c>
    </row>
    <row r="902" spans="2:10" x14ac:dyDescent="0.4">
      <c r="B902" s="13">
        <v>41366</v>
      </c>
      <c r="C902" s="12">
        <v>1570.25</v>
      </c>
      <c r="E902" s="14">
        <v>41366</v>
      </c>
      <c r="F902" s="7">
        <v>84.758097163480997</v>
      </c>
      <c r="G902" s="11">
        <f t="shared" si="14"/>
        <v>0.84758097163480994</v>
      </c>
    </row>
    <row r="903" spans="2:10" x14ac:dyDescent="0.4">
      <c r="B903" s="13">
        <v>41367</v>
      </c>
      <c r="C903" s="12">
        <v>1553.6899410000001</v>
      </c>
      <c r="E903" s="14">
        <v>41367</v>
      </c>
      <c r="F903" s="7">
        <v>83.494691856846103</v>
      </c>
      <c r="G903" s="11">
        <f t="shared" si="14"/>
        <v>0.83494691856846104</v>
      </c>
    </row>
    <row r="904" spans="2:10" x14ac:dyDescent="0.4">
      <c r="B904" s="13">
        <v>41368</v>
      </c>
      <c r="C904" s="12">
        <v>1559.9799800000001</v>
      </c>
      <c r="E904" s="14">
        <v>41368</v>
      </c>
      <c r="F904" s="7">
        <v>84.775016223897396</v>
      </c>
      <c r="G904" s="11">
        <f t="shared" si="14"/>
        <v>0.84775016223897393</v>
      </c>
    </row>
    <row r="905" spans="2:10" x14ac:dyDescent="0.4">
      <c r="B905" s="13">
        <v>41369</v>
      </c>
      <c r="C905" s="12">
        <v>1553.280029</v>
      </c>
      <c r="E905" s="14">
        <v>41369</v>
      </c>
      <c r="F905" s="7">
        <v>83.857318650631896</v>
      </c>
      <c r="G905" s="11">
        <f t="shared" si="14"/>
        <v>0.83857318650631896</v>
      </c>
    </row>
    <row r="906" spans="2:10" x14ac:dyDescent="0.4">
      <c r="B906" s="13">
        <v>41372</v>
      </c>
      <c r="C906" s="12">
        <v>1563.0699460000001</v>
      </c>
      <c r="E906" s="14">
        <v>41372</v>
      </c>
      <c r="F906" s="7">
        <v>85.341836635890701</v>
      </c>
      <c r="G906" s="11">
        <f t="shared" si="14"/>
        <v>0.853418366358907</v>
      </c>
    </row>
    <row r="907" spans="2:10" x14ac:dyDescent="0.4">
      <c r="B907" s="13">
        <v>41373</v>
      </c>
      <c r="C907" s="12">
        <v>1568.6099850000001</v>
      </c>
      <c r="E907" s="14">
        <v>41373</v>
      </c>
      <c r="F907" s="7">
        <v>85.702759154145795</v>
      </c>
      <c r="G907" s="11">
        <f t="shared" si="14"/>
        <v>0.85702759154145791</v>
      </c>
    </row>
    <row r="908" spans="2:10" x14ac:dyDescent="0.4">
      <c r="B908" s="13">
        <v>41374</v>
      </c>
      <c r="C908" s="12">
        <v>1587.7299800000001</v>
      </c>
      <c r="E908" s="14">
        <v>41374</v>
      </c>
      <c r="F908" s="7">
        <v>87.731727951480707</v>
      </c>
      <c r="G908" s="11">
        <f t="shared" si="14"/>
        <v>0.87731727951480709</v>
      </c>
    </row>
    <row r="909" spans="2:10" x14ac:dyDescent="0.4">
      <c r="B909" s="13">
        <v>41375</v>
      </c>
      <c r="C909" s="12">
        <v>1593.369995</v>
      </c>
      <c r="E909" s="14">
        <v>41375</v>
      </c>
      <c r="F909" s="7">
        <v>89.130713482204399</v>
      </c>
      <c r="G909" s="11">
        <f t="shared" si="14"/>
        <v>0.89130713482204404</v>
      </c>
    </row>
    <row r="910" spans="2:10" x14ac:dyDescent="0.4">
      <c r="B910" s="13">
        <v>41376</v>
      </c>
      <c r="C910" s="12">
        <v>1588.849976</v>
      </c>
      <c r="E910" s="14">
        <v>41376</v>
      </c>
      <c r="F910" s="7">
        <v>88.923314998548193</v>
      </c>
      <c r="G910" s="11">
        <f t="shared" si="14"/>
        <v>0.88923314998548197</v>
      </c>
    </row>
    <row r="911" spans="2:10" x14ac:dyDescent="0.4">
      <c r="B911" s="13">
        <v>41379</v>
      </c>
      <c r="C911" s="12">
        <v>1552.3599850000001</v>
      </c>
      <c r="E911" s="14">
        <v>41379</v>
      </c>
      <c r="F911" s="7">
        <v>83.995514720928597</v>
      </c>
      <c r="G911" s="11">
        <f t="shared" si="14"/>
        <v>0.83995514720928599</v>
      </c>
    </row>
    <row r="912" spans="2:10" x14ac:dyDescent="0.4">
      <c r="B912" s="13">
        <v>41380</v>
      </c>
      <c r="C912" s="12">
        <v>1574.5699460000001</v>
      </c>
      <c r="E912" s="14">
        <v>41380</v>
      </c>
      <c r="F912" s="7">
        <v>87.363341829749302</v>
      </c>
      <c r="G912" s="11">
        <f t="shared" si="14"/>
        <v>0.87363341829749297</v>
      </c>
    </row>
    <row r="913" spans="2:7" x14ac:dyDescent="0.4">
      <c r="B913" s="13">
        <v>41381</v>
      </c>
      <c r="C913" s="12">
        <v>1552.01001</v>
      </c>
      <c r="E913" s="14">
        <v>41381</v>
      </c>
      <c r="F913" s="7">
        <v>85.151818311569798</v>
      </c>
      <c r="G913" s="11">
        <f t="shared" si="14"/>
        <v>0.85151818311569794</v>
      </c>
    </row>
    <row r="914" spans="2:7" x14ac:dyDescent="0.4">
      <c r="B914" s="13">
        <v>41382</v>
      </c>
      <c r="C914" s="12">
        <v>1541.6099850000001</v>
      </c>
      <c r="E914" s="14">
        <v>41382</v>
      </c>
      <c r="F914" s="7">
        <v>83.920513879919994</v>
      </c>
      <c r="G914" s="11">
        <f t="shared" si="14"/>
        <v>0.83920513879919989</v>
      </c>
    </row>
    <row r="915" spans="2:7" x14ac:dyDescent="0.4">
      <c r="B915" s="13">
        <v>41383</v>
      </c>
      <c r="C915" s="12">
        <v>1555.25</v>
      </c>
      <c r="E915" s="14">
        <v>41383</v>
      </c>
      <c r="F915" s="7">
        <v>85.230604715514303</v>
      </c>
      <c r="G915" s="11">
        <f t="shared" si="14"/>
        <v>0.85230604715514302</v>
      </c>
    </row>
    <row r="916" spans="2:7" x14ac:dyDescent="0.4">
      <c r="B916" s="13">
        <v>41386</v>
      </c>
      <c r="C916" s="12">
        <v>1562.5</v>
      </c>
      <c r="E916" s="14">
        <v>41386</v>
      </c>
      <c r="F916" s="7">
        <v>85.822323347592004</v>
      </c>
      <c r="G916" s="11">
        <f t="shared" si="14"/>
        <v>0.85822323347592</v>
      </c>
    </row>
    <row r="917" spans="2:7" x14ac:dyDescent="0.4">
      <c r="B917" s="13">
        <v>41387</v>
      </c>
      <c r="C917" s="12">
        <v>1578.780029</v>
      </c>
      <c r="E917" s="14">
        <v>41387</v>
      </c>
      <c r="F917" s="7">
        <v>86.985762287192998</v>
      </c>
      <c r="G917" s="11">
        <f t="shared" si="14"/>
        <v>0.86985762287193003</v>
      </c>
    </row>
    <row r="918" spans="2:7" x14ac:dyDescent="0.4">
      <c r="B918" s="13">
        <v>41388</v>
      </c>
      <c r="C918" s="12">
        <v>1578.790039</v>
      </c>
      <c r="E918" s="14">
        <v>41388</v>
      </c>
      <c r="F918" s="7">
        <v>87.871903182824497</v>
      </c>
      <c r="G918" s="11">
        <f t="shared" si="14"/>
        <v>0.87871903182824496</v>
      </c>
    </row>
    <row r="919" spans="2:7" x14ac:dyDescent="0.4">
      <c r="B919" s="13">
        <v>41389</v>
      </c>
      <c r="C919" s="12">
        <v>1585.160034</v>
      </c>
      <c r="E919" s="14">
        <v>41389</v>
      </c>
      <c r="F919" s="7">
        <v>89.502750360472206</v>
      </c>
      <c r="G919" s="11">
        <f t="shared" si="14"/>
        <v>0.89502750360472205</v>
      </c>
    </row>
    <row r="920" spans="2:7" x14ac:dyDescent="0.4">
      <c r="B920" s="13">
        <v>41390</v>
      </c>
      <c r="C920" s="12">
        <v>1582.23999</v>
      </c>
      <c r="E920" s="14">
        <v>41390</v>
      </c>
      <c r="F920" s="7">
        <v>89.071023933547096</v>
      </c>
      <c r="G920" s="11">
        <f t="shared" si="14"/>
        <v>0.890710239335471</v>
      </c>
    </row>
    <row r="921" spans="2:7" x14ac:dyDescent="0.4">
      <c r="B921" s="13">
        <v>41393</v>
      </c>
      <c r="C921" s="12">
        <v>1593.6099850000001</v>
      </c>
      <c r="E921" s="14">
        <v>41393</v>
      </c>
      <c r="F921" s="7">
        <v>90.678824139403403</v>
      </c>
      <c r="G921" s="11">
        <f t="shared" si="14"/>
        <v>0.90678824139403402</v>
      </c>
    </row>
    <row r="922" spans="2:7" x14ac:dyDescent="0.4">
      <c r="B922" s="13">
        <v>41394</v>
      </c>
      <c r="C922" s="12">
        <v>1597.5699460000001</v>
      </c>
      <c r="E922" s="14">
        <v>41394</v>
      </c>
      <c r="F922" s="7">
        <v>91.126416447837499</v>
      </c>
      <c r="G922" s="11">
        <f t="shared" si="14"/>
        <v>0.91126416447837499</v>
      </c>
    </row>
    <row r="923" spans="2:7" x14ac:dyDescent="0.4">
      <c r="B923" s="13">
        <v>41395</v>
      </c>
      <c r="C923" s="12">
        <v>1582.6999510000001</v>
      </c>
      <c r="E923" s="14">
        <v>41395</v>
      </c>
      <c r="F923" s="7">
        <v>90.060352413104496</v>
      </c>
      <c r="G923" s="11">
        <f t="shared" si="14"/>
        <v>0.90060352413104494</v>
      </c>
    </row>
    <row r="924" spans="2:7" x14ac:dyDescent="0.4">
      <c r="B924" s="13">
        <v>41396</v>
      </c>
      <c r="C924" s="12">
        <v>1597.589966</v>
      </c>
      <c r="E924" s="14">
        <v>41396</v>
      </c>
      <c r="F924" s="7">
        <v>91.417059474785901</v>
      </c>
      <c r="G924" s="11">
        <f t="shared" si="14"/>
        <v>0.914170594747859</v>
      </c>
    </row>
    <row r="925" spans="2:7" x14ac:dyDescent="0.4">
      <c r="B925" s="13">
        <v>41397</v>
      </c>
      <c r="C925" s="12">
        <v>1614.420044</v>
      </c>
      <c r="E925" s="14">
        <v>41397</v>
      </c>
      <c r="F925" s="7">
        <v>94.171213554178095</v>
      </c>
      <c r="G925" s="11">
        <f t="shared" si="14"/>
        <v>0.9417121355417809</v>
      </c>
    </row>
    <row r="926" spans="2:7" x14ac:dyDescent="0.4">
      <c r="B926" s="13">
        <v>41400</v>
      </c>
      <c r="C926" s="12">
        <v>1617.5</v>
      </c>
      <c r="E926" s="14">
        <v>41400</v>
      </c>
      <c r="F926" s="7">
        <v>94.089914893728903</v>
      </c>
      <c r="G926" s="11">
        <f t="shared" si="14"/>
        <v>0.94089914893728899</v>
      </c>
    </row>
    <row r="927" spans="2:7" x14ac:dyDescent="0.4">
      <c r="B927" s="13">
        <v>41401</v>
      </c>
      <c r="C927" s="12">
        <v>1625.959961</v>
      </c>
      <c r="E927" s="14">
        <v>41401</v>
      </c>
      <c r="F927" s="7">
        <v>96.140892329002497</v>
      </c>
      <c r="G927" s="11">
        <f t="shared" si="14"/>
        <v>0.96140892329002492</v>
      </c>
    </row>
    <row r="928" spans="2:7" x14ac:dyDescent="0.4">
      <c r="B928" s="13">
        <v>41402</v>
      </c>
      <c r="C928" s="12">
        <v>1632.6899410000001</v>
      </c>
      <c r="E928" s="14">
        <v>41402</v>
      </c>
      <c r="F928" s="7">
        <v>96.616485668746904</v>
      </c>
      <c r="G928" s="11">
        <f t="shared" si="14"/>
        <v>0.96616485668746899</v>
      </c>
    </row>
    <row r="929" spans="2:10" x14ac:dyDescent="0.4">
      <c r="B929" s="13">
        <v>41403</v>
      </c>
      <c r="C929" s="12">
        <v>1626.670044</v>
      </c>
      <c r="E929" s="14">
        <v>41403</v>
      </c>
      <c r="F929" s="7">
        <v>95.866434266464594</v>
      </c>
      <c r="G929" s="11">
        <f t="shared" si="14"/>
        <v>0.95866434266464595</v>
      </c>
    </row>
    <row r="930" spans="2:10" x14ac:dyDescent="0.4">
      <c r="B930" s="13">
        <v>41404</v>
      </c>
      <c r="C930" s="12">
        <v>1633.6999510000001</v>
      </c>
      <c r="E930" s="14">
        <v>41404</v>
      </c>
      <c r="F930" s="7">
        <v>96.950789697514097</v>
      </c>
      <c r="G930" s="11">
        <f t="shared" si="14"/>
        <v>0.96950789697514095</v>
      </c>
    </row>
    <row r="931" spans="2:10" x14ac:dyDescent="0.4">
      <c r="B931" s="13">
        <v>41407</v>
      </c>
      <c r="C931" s="12">
        <v>1633.7700199999999</v>
      </c>
      <c r="E931" s="14">
        <v>41407</v>
      </c>
      <c r="F931" s="7">
        <v>96.582501536711604</v>
      </c>
      <c r="G931" s="11">
        <f t="shared" si="14"/>
        <v>0.96582501536711607</v>
      </c>
    </row>
    <row r="932" spans="2:10" x14ac:dyDescent="0.4">
      <c r="B932" s="13">
        <v>41408</v>
      </c>
      <c r="C932" s="12">
        <v>1650.339966</v>
      </c>
      <c r="E932" s="14">
        <v>41408</v>
      </c>
      <c r="F932" s="7">
        <v>99.062496513611407</v>
      </c>
      <c r="G932" s="11">
        <f t="shared" si="14"/>
        <v>0.99062496513611409</v>
      </c>
    </row>
    <row r="933" spans="2:10" x14ac:dyDescent="0.4">
      <c r="B933" s="13">
        <v>41409</v>
      </c>
      <c r="C933" s="12">
        <v>1658.780029</v>
      </c>
      <c r="E933" s="14">
        <v>41409</v>
      </c>
      <c r="F933" s="7">
        <v>99.895878857374598</v>
      </c>
      <c r="G933" s="11">
        <f t="shared" si="14"/>
        <v>0.99895878857374598</v>
      </c>
    </row>
    <row r="934" spans="2:10" x14ac:dyDescent="0.4">
      <c r="B934" s="13">
        <v>41410</v>
      </c>
      <c r="C934" s="12">
        <v>1650.469971</v>
      </c>
      <c r="E934" s="14">
        <v>41410</v>
      </c>
      <c r="F934" s="7">
        <v>98.163794978796901</v>
      </c>
      <c r="G934" s="11">
        <f t="shared" si="14"/>
        <v>0.98163794978796903</v>
      </c>
    </row>
    <row r="935" spans="2:10" x14ac:dyDescent="0.4">
      <c r="B935" s="13">
        <v>41411</v>
      </c>
      <c r="C935" s="12">
        <v>1667.469971</v>
      </c>
      <c r="E935" s="14">
        <v>41411</v>
      </c>
      <c r="F935" s="7">
        <v>100.650144729665</v>
      </c>
      <c r="G935" s="11">
        <f t="shared" si="14"/>
        <v>1.00650144729665</v>
      </c>
    </row>
    <row r="936" spans="2:10" x14ac:dyDescent="0.4">
      <c r="B936" s="13">
        <v>41414</v>
      </c>
      <c r="C936" s="12">
        <v>1666.290039</v>
      </c>
      <c r="E936" s="14">
        <v>41414</v>
      </c>
      <c r="F936" s="7">
        <v>100.57917999797201</v>
      </c>
      <c r="G936" s="11">
        <f t="shared" si="14"/>
        <v>1.0057917999797201</v>
      </c>
    </row>
    <row r="937" spans="2:10" x14ac:dyDescent="0.4">
      <c r="B937" s="13">
        <v>41415</v>
      </c>
      <c r="C937" s="12">
        <v>1669.160034</v>
      </c>
      <c r="E937" s="14">
        <v>41415</v>
      </c>
      <c r="F937" s="7">
        <v>101.531519865379</v>
      </c>
      <c r="G937" s="11">
        <f t="shared" si="14"/>
        <v>1.0153151986537901</v>
      </c>
    </row>
    <row r="938" spans="2:10" x14ac:dyDescent="0.4">
      <c r="B938" s="13">
        <v>41416</v>
      </c>
      <c r="C938" s="12">
        <v>1655.349976</v>
      </c>
      <c r="E938" s="14">
        <v>41416</v>
      </c>
      <c r="F938" s="7">
        <v>99.061404474866706</v>
      </c>
      <c r="G938" s="11">
        <f t="shared" si="14"/>
        <v>0.9906140447486671</v>
      </c>
    </row>
    <row r="939" spans="2:10" x14ac:dyDescent="0.4">
      <c r="B939" s="13">
        <v>41417</v>
      </c>
      <c r="C939" s="12">
        <v>1650.51001</v>
      </c>
      <c r="E939" s="14">
        <v>41417</v>
      </c>
      <c r="F939" s="7">
        <v>98.031000071540603</v>
      </c>
      <c r="G939" s="11">
        <f t="shared" si="14"/>
        <v>0.98031000071540608</v>
      </c>
    </row>
    <row r="940" spans="2:10" x14ac:dyDescent="0.4">
      <c r="B940" s="13">
        <v>41418</v>
      </c>
      <c r="C940" s="12">
        <v>1649.599976</v>
      </c>
      <c r="E940" s="14">
        <v>41418</v>
      </c>
      <c r="F940" s="7">
        <v>98.086453206619893</v>
      </c>
      <c r="G940" s="11">
        <f t="shared" si="14"/>
        <v>0.98086453206619895</v>
      </c>
      <c r="I940" s="14">
        <v>41421</v>
      </c>
      <c r="J940" s="7">
        <v>98.086453206619893</v>
      </c>
    </row>
    <row r="941" spans="2:10" x14ac:dyDescent="0.4">
      <c r="B941" s="13">
        <v>41422</v>
      </c>
      <c r="C941" s="12">
        <v>1660.0600589999999</v>
      </c>
      <c r="E941" s="14">
        <v>41422</v>
      </c>
      <c r="F941" s="7">
        <v>98.968159183807302</v>
      </c>
      <c r="G941" s="11">
        <f t="shared" si="14"/>
        <v>0.98968159183807303</v>
      </c>
    </row>
    <row r="942" spans="2:10" x14ac:dyDescent="0.4">
      <c r="B942" s="13">
        <v>41423</v>
      </c>
      <c r="C942" s="12">
        <v>1648.3599850000001</v>
      </c>
      <c r="E942" s="14">
        <v>41423</v>
      </c>
      <c r="F942" s="7">
        <v>97.506779766500699</v>
      </c>
      <c r="G942" s="11">
        <f t="shared" si="14"/>
        <v>0.97506779766500695</v>
      </c>
    </row>
    <row r="943" spans="2:10" x14ac:dyDescent="0.4">
      <c r="B943" s="13">
        <v>41424</v>
      </c>
      <c r="C943" s="12">
        <v>1654.410034</v>
      </c>
      <c r="E943" s="14">
        <v>41424</v>
      </c>
      <c r="F943" s="7">
        <v>97.4920163545641</v>
      </c>
      <c r="G943" s="11">
        <f t="shared" si="14"/>
        <v>0.97492016354564104</v>
      </c>
    </row>
    <row r="944" spans="2:10" x14ac:dyDescent="0.4">
      <c r="B944" s="13">
        <v>41425</v>
      </c>
      <c r="C944" s="12">
        <v>1630.73999</v>
      </c>
      <c r="E944" s="14">
        <v>41425</v>
      </c>
      <c r="F944" s="7">
        <v>96.077684034165799</v>
      </c>
      <c r="G944" s="11">
        <f t="shared" si="14"/>
        <v>0.960776840341658</v>
      </c>
    </row>
    <row r="945" spans="2:7" x14ac:dyDescent="0.4">
      <c r="B945" s="13">
        <v>41428</v>
      </c>
      <c r="C945" s="12">
        <v>1640.420044</v>
      </c>
      <c r="E945" s="14">
        <v>41428</v>
      </c>
      <c r="F945" s="7">
        <v>97.034165061735806</v>
      </c>
      <c r="G945" s="11">
        <f t="shared" si="14"/>
        <v>0.97034165061735811</v>
      </c>
    </row>
    <row r="946" spans="2:7" x14ac:dyDescent="0.4">
      <c r="B946" s="13">
        <v>41429</v>
      </c>
      <c r="C946" s="12">
        <v>1631.380005</v>
      </c>
      <c r="E946" s="14">
        <v>41429</v>
      </c>
      <c r="F946" s="7">
        <v>96.208814126123499</v>
      </c>
      <c r="G946" s="11">
        <f t="shared" si="14"/>
        <v>0.96208814126123499</v>
      </c>
    </row>
    <row r="947" spans="2:7" x14ac:dyDescent="0.4">
      <c r="B947" s="13">
        <v>41430</v>
      </c>
      <c r="C947" s="12">
        <v>1608.900024</v>
      </c>
      <c r="E947" s="14">
        <v>41430</v>
      </c>
      <c r="F947" s="7">
        <v>93.025863487744004</v>
      </c>
      <c r="G947" s="11">
        <f t="shared" si="14"/>
        <v>0.93025863487744009</v>
      </c>
    </row>
    <row r="948" spans="2:7" x14ac:dyDescent="0.4">
      <c r="B948" s="13">
        <v>41431</v>
      </c>
      <c r="C948" s="12">
        <v>1622.5600589999999</v>
      </c>
      <c r="E948" s="14">
        <v>41431</v>
      </c>
      <c r="F948" s="7">
        <v>95.040341320744602</v>
      </c>
      <c r="G948" s="11">
        <f t="shared" si="14"/>
        <v>0.95040341320744604</v>
      </c>
    </row>
    <row r="949" spans="2:7" x14ac:dyDescent="0.4">
      <c r="B949" s="13">
        <v>41432</v>
      </c>
      <c r="C949" s="12">
        <v>1643.380005</v>
      </c>
      <c r="E949" s="14">
        <v>41432</v>
      </c>
      <c r="F949" s="7">
        <v>97.619875881683498</v>
      </c>
      <c r="G949" s="11">
        <f t="shared" si="14"/>
        <v>0.97619875881683493</v>
      </c>
    </row>
    <row r="950" spans="2:7" x14ac:dyDescent="0.4">
      <c r="B950" s="13">
        <v>41435</v>
      </c>
      <c r="C950" s="12">
        <v>1642.8100589999999</v>
      </c>
      <c r="E950" s="14">
        <v>41435</v>
      </c>
      <c r="F950" s="7">
        <v>96.9161392979601</v>
      </c>
      <c r="G950" s="11">
        <f t="shared" si="14"/>
        <v>0.96916139297960102</v>
      </c>
    </row>
    <row r="951" spans="2:7" x14ac:dyDescent="0.4">
      <c r="B951" s="13">
        <v>41436</v>
      </c>
      <c r="C951" s="12">
        <v>1626.130005</v>
      </c>
      <c r="E951" s="14">
        <v>41436</v>
      </c>
      <c r="F951" s="7">
        <v>95.462843118922905</v>
      </c>
      <c r="G951" s="11">
        <f t="shared" si="14"/>
        <v>0.95462843118922902</v>
      </c>
    </row>
    <row r="952" spans="2:7" x14ac:dyDescent="0.4">
      <c r="B952" s="13">
        <v>41437</v>
      </c>
      <c r="C952" s="12">
        <v>1612.5200199999999</v>
      </c>
      <c r="E952" s="14">
        <v>41437</v>
      </c>
      <c r="F952" s="7">
        <v>93.897936934020805</v>
      </c>
      <c r="G952" s="11">
        <f t="shared" si="14"/>
        <v>0.93897936934020809</v>
      </c>
    </row>
    <row r="953" spans="2:7" x14ac:dyDescent="0.4">
      <c r="B953" s="13">
        <v>41438</v>
      </c>
      <c r="C953" s="12">
        <v>1636.3599850000001</v>
      </c>
      <c r="E953" s="14">
        <v>41438</v>
      </c>
      <c r="F953" s="7">
        <v>97.1167374002776</v>
      </c>
      <c r="G953" s="11">
        <f t="shared" si="14"/>
        <v>0.97116737400277597</v>
      </c>
    </row>
    <row r="954" spans="2:7" x14ac:dyDescent="0.4">
      <c r="B954" s="13">
        <v>41439</v>
      </c>
      <c r="C954" s="12">
        <v>1626.7299800000001</v>
      </c>
      <c r="E954" s="14">
        <v>41439</v>
      </c>
      <c r="F954" s="7">
        <v>96.249146547312606</v>
      </c>
      <c r="G954" s="11">
        <f t="shared" si="14"/>
        <v>0.96249146547312603</v>
      </c>
    </row>
    <row r="955" spans="2:7" x14ac:dyDescent="0.4">
      <c r="B955" s="13">
        <v>41442</v>
      </c>
      <c r="C955" s="12">
        <v>1639.040039</v>
      </c>
      <c r="E955" s="14">
        <v>41442</v>
      </c>
      <c r="F955" s="7">
        <v>97.073316798344806</v>
      </c>
      <c r="G955" s="11">
        <f t="shared" si="14"/>
        <v>0.97073316798344811</v>
      </c>
    </row>
    <row r="956" spans="2:7" x14ac:dyDescent="0.4">
      <c r="B956" s="13">
        <v>41443</v>
      </c>
      <c r="C956" s="12">
        <v>1651.8100589999999</v>
      </c>
      <c r="E956" s="14">
        <v>41443</v>
      </c>
      <c r="F956" s="7">
        <v>99.088336998779397</v>
      </c>
      <c r="G956" s="11">
        <f t="shared" si="14"/>
        <v>0.99088336998779392</v>
      </c>
    </row>
    <row r="957" spans="2:7" x14ac:dyDescent="0.4">
      <c r="B957" s="13">
        <v>41444</v>
      </c>
      <c r="C957" s="12">
        <v>1628.9300539999999</v>
      </c>
      <c r="E957" s="14">
        <v>41444</v>
      </c>
      <c r="F957" s="7">
        <v>96.439563339592397</v>
      </c>
      <c r="G957" s="11">
        <f t="shared" si="14"/>
        <v>0.96439563339592393</v>
      </c>
    </row>
    <row r="958" spans="2:7" x14ac:dyDescent="0.4">
      <c r="B958" s="13">
        <v>41445</v>
      </c>
      <c r="C958" s="12">
        <v>1588.1899410000001</v>
      </c>
      <c r="E958" s="14">
        <v>41445</v>
      </c>
      <c r="F958" s="7">
        <v>91.861093100608898</v>
      </c>
      <c r="G958" s="11">
        <f t="shared" si="14"/>
        <v>0.91861093100608893</v>
      </c>
    </row>
    <row r="959" spans="2:7" x14ac:dyDescent="0.4">
      <c r="B959" s="13">
        <v>41446</v>
      </c>
      <c r="C959" s="12">
        <v>1592.4300539999999</v>
      </c>
      <c r="E959" s="14">
        <v>41446</v>
      </c>
      <c r="F959" s="7">
        <v>91.724155156801601</v>
      </c>
      <c r="G959" s="11">
        <f t="shared" si="14"/>
        <v>0.91724155156801601</v>
      </c>
    </row>
    <row r="960" spans="2:7" x14ac:dyDescent="0.4">
      <c r="B960" s="13">
        <v>41449</v>
      </c>
      <c r="C960" s="12">
        <v>1573.089966</v>
      </c>
      <c r="E960" s="14">
        <v>41449</v>
      </c>
      <c r="F960" s="7">
        <v>89.283620859314198</v>
      </c>
      <c r="G960" s="11">
        <f t="shared" si="14"/>
        <v>0.89283620859314194</v>
      </c>
    </row>
    <row r="961" spans="2:10" x14ac:dyDescent="0.4">
      <c r="B961" s="13">
        <v>41450</v>
      </c>
      <c r="C961" s="12">
        <v>1588.030029</v>
      </c>
      <c r="E961" s="14">
        <v>41450</v>
      </c>
      <c r="F961" s="7">
        <v>91.472781396059702</v>
      </c>
      <c r="G961" s="11">
        <f t="shared" si="14"/>
        <v>0.91472781396059699</v>
      </c>
    </row>
    <row r="962" spans="2:10" x14ac:dyDescent="0.4">
      <c r="B962" s="13">
        <v>41451</v>
      </c>
      <c r="C962" s="12">
        <v>1603.26001</v>
      </c>
      <c r="E962" s="14">
        <v>41451</v>
      </c>
      <c r="F962" s="7">
        <v>93.0997411432174</v>
      </c>
      <c r="G962" s="11">
        <f t="shared" si="14"/>
        <v>0.93099741143217396</v>
      </c>
    </row>
    <row r="963" spans="2:10" x14ac:dyDescent="0.4">
      <c r="B963" s="13">
        <v>41452</v>
      </c>
      <c r="C963" s="12">
        <v>1613.1999510000001</v>
      </c>
      <c r="E963" s="14">
        <v>41452</v>
      </c>
      <c r="F963" s="7">
        <v>94.521052405511398</v>
      </c>
      <c r="G963" s="11">
        <f t="shared" si="14"/>
        <v>0.94521052405511397</v>
      </c>
    </row>
    <row r="964" spans="2:10" x14ac:dyDescent="0.4">
      <c r="B964" s="13">
        <v>41453</v>
      </c>
      <c r="C964" s="12">
        <v>1606.280029</v>
      </c>
      <c r="E964" s="14">
        <v>41453</v>
      </c>
      <c r="F964" s="7">
        <v>93.672521446993699</v>
      </c>
      <c r="G964" s="11">
        <f t="shared" ref="G964:G1027" si="15">F964/100</f>
        <v>0.93672521446993695</v>
      </c>
    </row>
    <row r="965" spans="2:10" x14ac:dyDescent="0.4">
      <c r="B965" s="13">
        <v>41456</v>
      </c>
      <c r="C965" s="12">
        <v>1614.959961</v>
      </c>
      <c r="E965" s="14">
        <v>41456</v>
      </c>
      <c r="F965" s="7">
        <v>94.876921648135607</v>
      </c>
      <c r="G965" s="11">
        <f t="shared" si="15"/>
        <v>0.94876921648135604</v>
      </c>
    </row>
    <row r="966" spans="2:10" x14ac:dyDescent="0.4">
      <c r="B966" s="13">
        <v>41457</v>
      </c>
      <c r="C966" s="12">
        <v>1614.079956</v>
      </c>
      <c r="E966" s="14">
        <v>41457</v>
      </c>
      <c r="F966" s="7">
        <v>94.309803668124502</v>
      </c>
      <c r="G966" s="11">
        <f t="shared" si="15"/>
        <v>0.94309803668124503</v>
      </c>
    </row>
    <row r="967" spans="2:10" x14ac:dyDescent="0.4">
      <c r="B967" s="13">
        <v>41458</v>
      </c>
      <c r="C967" s="12">
        <v>1615.410034</v>
      </c>
      <c r="E967" s="14">
        <v>41458</v>
      </c>
      <c r="F967" s="7">
        <v>94.6098183895663</v>
      </c>
      <c r="G967" s="11">
        <f t="shared" si="15"/>
        <v>0.94609818389566303</v>
      </c>
      <c r="I967" s="14">
        <v>41459</v>
      </c>
      <c r="J967" s="7">
        <v>94.6098183895663</v>
      </c>
    </row>
    <row r="968" spans="2:10" x14ac:dyDescent="0.4">
      <c r="B968" s="13">
        <v>41460</v>
      </c>
      <c r="C968" s="12">
        <v>1631.8900149999999</v>
      </c>
      <c r="E968" s="14">
        <v>41460</v>
      </c>
      <c r="F968" s="7">
        <v>96.544388558098603</v>
      </c>
      <c r="G968" s="11">
        <f t="shared" si="15"/>
        <v>0.96544388558098604</v>
      </c>
    </row>
    <row r="969" spans="2:10" x14ac:dyDescent="0.4">
      <c r="B969" s="13">
        <v>41463</v>
      </c>
      <c r="C969" s="12">
        <v>1640.459961</v>
      </c>
      <c r="E969" s="14">
        <v>41463</v>
      </c>
      <c r="F969" s="7">
        <v>97.878444845655594</v>
      </c>
      <c r="G969" s="11">
        <f t="shared" si="15"/>
        <v>0.97878444845655599</v>
      </c>
    </row>
    <row r="970" spans="2:10" x14ac:dyDescent="0.4">
      <c r="B970" s="13">
        <v>41464</v>
      </c>
      <c r="C970" s="12">
        <v>1652.3199460000001</v>
      </c>
      <c r="E970" s="14">
        <v>41464</v>
      </c>
      <c r="F970" s="7">
        <v>100.08013708518099</v>
      </c>
      <c r="G970" s="11">
        <f t="shared" si="15"/>
        <v>1.00080137085181</v>
      </c>
    </row>
    <row r="971" spans="2:10" x14ac:dyDescent="0.4">
      <c r="B971" s="13">
        <v>41465</v>
      </c>
      <c r="C971" s="12">
        <v>1652.619995</v>
      </c>
      <c r="E971" s="14">
        <v>41465</v>
      </c>
      <c r="F971" s="7">
        <v>100.347421842759</v>
      </c>
      <c r="G971" s="11">
        <f t="shared" si="15"/>
        <v>1.00347421842759</v>
      </c>
    </row>
    <row r="972" spans="2:10" x14ac:dyDescent="0.4">
      <c r="B972" s="13">
        <v>41466</v>
      </c>
      <c r="C972" s="12">
        <v>1675.0200199999999</v>
      </c>
      <c r="E972" s="14">
        <v>41466</v>
      </c>
      <c r="F972" s="7">
        <v>102.524798431549</v>
      </c>
      <c r="G972" s="11">
        <f t="shared" si="15"/>
        <v>1.02524798431549</v>
      </c>
    </row>
    <row r="973" spans="2:10" x14ac:dyDescent="0.4">
      <c r="B973" s="13">
        <v>41467</v>
      </c>
      <c r="C973" s="12">
        <v>1680.1899410000001</v>
      </c>
      <c r="E973" s="14">
        <v>41467</v>
      </c>
      <c r="F973" s="7">
        <v>102.759925496005</v>
      </c>
      <c r="G973" s="11">
        <f t="shared" si="15"/>
        <v>1.0275992549600499</v>
      </c>
    </row>
    <row r="974" spans="2:10" x14ac:dyDescent="0.4">
      <c r="B974" s="13">
        <v>41470</v>
      </c>
      <c r="C974" s="12">
        <v>1682.5</v>
      </c>
      <c r="E974" s="14">
        <v>41470</v>
      </c>
      <c r="F974" s="7">
        <v>103.249352096248</v>
      </c>
      <c r="G974" s="11">
        <f t="shared" si="15"/>
        <v>1.0324935209624799</v>
      </c>
    </row>
    <row r="975" spans="2:10" x14ac:dyDescent="0.4">
      <c r="B975" s="13">
        <v>41471</v>
      </c>
      <c r="C975" s="12">
        <v>1676.26001</v>
      </c>
      <c r="E975" s="14">
        <v>41471</v>
      </c>
      <c r="F975" s="7">
        <v>102.553233987192</v>
      </c>
      <c r="G975" s="11">
        <f t="shared" si="15"/>
        <v>1.0255323398719201</v>
      </c>
    </row>
    <row r="976" spans="2:10" x14ac:dyDescent="0.4">
      <c r="B976" s="13">
        <v>41472</v>
      </c>
      <c r="C976" s="12">
        <v>1680.910034</v>
      </c>
      <c r="E976" s="14">
        <v>41472</v>
      </c>
      <c r="F976" s="7">
        <v>102.675364054979</v>
      </c>
      <c r="G976" s="11">
        <f t="shared" si="15"/>
        <v>1.0267536405497899</v>
      </c>
    </row>
    <row r="977" spans="2:7" x14ac:dyDescent="0.4">
      <c r="B977" s="13">
        <v>41473</v>
      </c>
      <c r="C977" s="12">
        <v>1689.369995</v>
      </c>
      <c r="E977" s="14">
        <v>41473</v>
      </c>
      <c r="F977" s="7">
        <v>104.049066625686</v>
      </c>
      <c r="G977" s="11">
        <f t="shared" si="15"/>
        <v>1.04049066625686</v>
      </c>
    </row>
    <row r="978" spans="2:7" x14ac:dyDescent="0.4">
      <c r="B978" s="13">
        <v>41474</v>
      </c>
      <c r="C978" s="12">
        <v>1692.089966</v>
      </c>
      <c r="E978" s="14">
        <v>41474</v>
      </c>
      <c r="F978" s="7">
        <v>104.043488074183</v>
      </c>
      <c r="G978" s="11">
        <f t="shared" si="15"/>
        <v>1.04043488074183</v>
      </c>
    </row>
    <row r="979" spans="2:7" x14ac:dyDescent="0.4">
      <c r="B979" s="13">
        <v>41477</v>
      </c>
      <c r="C979" s="12">
        <v>1695.530029</v>
      </c>
      <c r="E979" s="14">
        <v>41477</v>
      </c>
      <c r="F979" s="7">
        <v>104.243877051528</v>
      </c>
      <c r="G979" s="11">
        <f t="shared" si="15"/>
        <v>1.04243877051528</v>
      </c>
    </row>
    <row r="980" spans="2:7" x14ac:dyDescent="0.4">
      <c r="B980" s="13">
        <v>41478</v>
      </c>
      <c r="C980" s="12">
        <v>1692.3900149999999</v>
      </c>
      <c r="E980" s="14">
        <v>41478</v>
      </c>
      <c r="F980" s="7">
        <v>103.635022995643</v>
      </c>
      <c r="G980" s="11">
        <f t="shared" si="15"/>
        <v>1.03635022995643</v>
      </c>
    </row>
    <row r="981" spans="2:7" x14ac:dyDescent="0.4">
      <c r="B981" s="13">
        <v>41479</v>
      </c>
      <c r="C981" s="12">
        <v>1685.9399410000001</v>
      </c>
      <c r="E981" s="14">
        <v>41479</v>
      </c>
      <c r="F981" s="7">
        <v>102.758971053766</v>
      </c>
      <c r="G981" s="11">
        <f t="shared" si="15"/>
        <v>1.0275897105376601</v>
      </c>
    </row>
    <row r="982" spans="2:7" x14ac:dyDescent="0.4">
      <c r="B982" s="13">
        <v>41480</v>
      </c>
      <c r="C982" s="12">
        <v>1690.25</v>
      </c>
      <c r="E982" s="14">
        <v>41480</v>
      </c>
      <c r="F982" s="7">
        <v>102.736935742593</v>
      </c>
      <c r="G982" s="11">
        <f t="shared" si="15"/>
        <v>1.0273693574259299</v>
      </c>
    </row>
    <row r="983" spans="2:7" x14ac:dyDescent="0.4">
      <c r="B983" s="13">
        <v>41481</v>
      </c>
      <c r="C983" s="12">
        <v>1691.650024</v>
      </c>
      <c r="E983" s="14">
        <v>41481</v>
      </c>
      <c r="F983" s="7">
        <v>103.013505343343</v>
      </c>
      <c r="G983" s="11">
        <f t="shared" si="15"/>
        <v>1.0301350534334299</v>
      </c>
    </row>
    <row r="984" spans="2:7" x14ac:dyDescent="0.4">
      <c r="B984" s="13">
        <v>41484</v>
      </c>
      <c r="C984" s="12">
        <v>1685.329956</v>
      </c>
      <c r="E984" s="14">
        <v>41484</v>
      </c>
      <c r="F984" s="7">
        <v>102.37482984922001</v>
      </c>
      <c r="G984" s="11">
        <f t="shared" si="15"/>
        <v>1.0237482984922002</v>
      </c>
    </row>
    <row r="985" spans="2:7" x14ac:dyDescent="0.4">
      <c r="B985" s="13">
        <v>41485</v>
      </c>
      <c r="C985" s="12">
        <v>1685.959961</v>
      </c>
      <c r="E985" s="14">
        <v>41485</v>
      </c>
      <c r="F985" s="7">
        <v>103.265191824479</v>
      </c>
      <c r="G985" s="11">
        <f t="shared" si="15"/>
        <v>1.03265191824479</v>
      </c>
    </row>
    <row r="986" spans="2:7" x14ac:dyDescent="0.4">
      <c r="B986" s="13">
        <v>41486</v>
      </c>
      <c r="C986" s="12">
        <v>1685.7299800000001</v>
      </c>
      <c r="E986" s="14">
        <v>41486</v>
      </c>
      <c r="F986" s="7">
        <v>103.956441375011</v>
      </c>
      <c r="G986" s="11">
        <f t="shared" si="15"/>
        <v>1.0395644137501099</v>
      </c>
    </row>
    <row r="987" spans="2:7" x14ac:dyDescent="0.4">
      <c r="B987" s="13">
        <v>41487</v>
      </c>
      <c r="C987" s="12">
        <v>1706.869995</v>
      </c>
      <c r="E987" s="14">
        <v>41487</v>
      </c>
      <c r="F987" s="7">
        <v>107.751673557698</v>
      </c>
      <c r="G987" s="11">
        <f t="shared" si="15"/>
        <v>1.0775167355769799</v>
      </c>
    </row>
    <row r="988" spans="2:7" x14ac:dyDescent="0.4">
      <c r="B988" s="13">
        <v>41488</v>
      </c>
      <c r="C988" s="12">
        <v>1709.670044</v>
      </c>
      <c r="E988" s="14">
        <v>41488</v>
      </c>
      <c r="F988" s="7">
        <v>107.954649161083</v>
      </c>
      <c r="G988" s="11">
        <f t="shared" si="15"/>
        <v>1.0795464916108299</v>
      </c>
    </row>
    <row r="989" spans="2:7" x14ac:dyDescent="0.4">
      <c r="B989" s="13">
        <v>41491</v>
      </c>
      <c r="C989" s="12">
        <v>1707.1400149999999</v>
      </c>
      <c r="E989" s="14">
        <v>41491</v>
      </c>
      <c r="F989" s="7">
        <v>107.37312846656999</v>
      </c>
      <c r="G989" s="11">
        <f t="shared" si="15"/>
        <v>1.0737312846656999</v>
      </c>
    </row>
    <row r="990" spans="2:7" x14ac:dyDescent="0.4">
      <c r="B990" s="13">
        <v>41492</v>
      </c>
      <c r="C990" s="12">
        <v>1697.369995</v>
      </c>
      <c r="E990" s="14">
        <v>41492</v>
      </c>
      <c r="F990" s="7">
        <v>105.82310978035299</v>
      </c>
      <c r="G990" s="11">
        <f t="shared" si="15"/>
        <v>1.0582310978035299</v>
      </c>
    </row>
    <row r="991" spans="2:7" x14ac:dyDescent="0.4">
      <c r="B991" s="13">
        <v>41493</v>
      </c>
      <c r="C991" s="12">
        <v>1690.910034</v>
      </c>
      <c r="E991" s="14">
        <v>41493</v>
      </c>
      <c r="F991" s="7">
        <v>104.043186610901</v>
      </c>
      <c r="G991" s="11">
        <f t="shared" si="15"/>
        <v>1.04043186610901</v>
      </c>
    </row>
    <row r="992" spans="2:7" x14ac:dyDescent="0.4">
      <c r="B992" s="13">
        <v>41494</v>
      </c>
      <c r="C992" s="12">
        <v>1697.4799800000001</v>
      </c>
      <c r="E992" s="14">
        <v>41494</v>
      </c>
      <c r="F992" s="7">
        <v>105.18572933849001</v>
      </c>
      <c r="G992" s="11">
        <f t="shared" si="15"/>
        <v>1.0518572933849</v>
      </c>
    </row>
    <row r="993" spans="2:10" x14ac:dyDescent="0.4">
      <c r="B993" s="13">
        <v>41495</v>
      </c>
      <c r="C993" s="12">
        <v>1691.420044</v>
      </c>
      <c r="E993" s="14">
        <v>41495</v>
      </c>
      <c r="F993" s="7">
        <v>104.86900946006</v>
      </c>
      <c r="G993" s="11">
        <f t="shared" si="15"/>
        <v>1.0486900946005999</v>
      </c>
    </row>
    <row r="994" spans="2:10" x14ac:dyDescent="0.4">
      <c r="B994" s="13">
        <v>41498</v>
      </c>
      <c r="C994" s="12">
        <v>1689.469971</v>
      </c>
      <c r="E994" s="14">
        <v>41498</v>
      </c>
      <c r="F994" s="7">
        <v>105.097948831803</v>
      </c>
      <c r="G994" s="11">
        <f t="shared" si="15"/>
        <v>1.0509794883180299</v>
      </c>
    </row>
    <row r="995" spans="2:10" x14ac:dyDescent="0.4">
      <c r="B995" s="13">
        <v>41499</v>
      </c>
      <c r="C995" s="12">
        <v>1694.160034</v>
      </c>
      <c r="E995" s="14">
        <v>41499</v>
      </c>
      <c r="F995" s="7">
        <v>105.79967724621299</v>
      </c>
      <c r="G995" s="11">
        <f t="shared" si="15"/>
        <v>1.05799677246213</v>
      </c>
    </row>
    <row r="996" spans="2:10" x14ac:dyDescent="0.4">
      <c r="B996" s="13">
        <v>41500</v>
      </c>
      <c r="C996" s="12">
        <v>1685.3900149999999</v>
      </c>
      <c r="E996" s="14">
        <v>41500</v>
      </c>
      <c r="F996" s="7">
        <v>103.67483129392301</v>
      </c>
      <c r="G996" s="11">
        <f t="shared" si="15"/>
        <v>1.0367483129392301</v>
      </c>
    </row>
    <row r="997" spans="2:10" x14ac:dyDescent="0.4">
      <c r="B997" s="13">
        <v>41501</v>
      </c>
      <c r="C997" s="12">
        <v>1661.3199460000001</v>
      </c>
      <c r="E997" s="14">
        <v>41501</v>
      </c>
      <c r="F997" s="7">
        <v>101.07846669159601</v>
      </c>
      <c r="G997" s="11">
        <f t="shared" si="15"/>
        <v>1.0107846669159601</v>
      </c>
    </row>
    <row r="998" spans="2:10" x14ac:dyDescent="0.4">
      <c r="B998" s="13">
        <v>41502</v>
      </c>
      <c r="C998" s="12">
        <v>1655.829956</v>
      </c>
      <c r="E998" s="14">
        <v>41502</v>
      </c>
      <c r="F998" s="7">
        <v>100.554689046169</v>
      </c>
      <c r="G998" s="11">
        <f t="shared" si="15"/>
        <v>1.00554689046169</v>
      </c>
    </row>
    <row r="999" spans="2:10" x14ac:dyDescent="0.4">
      <c r="B999" s="13">
        <v>41505</v>
      </c>
      <c r="C999" s="12">
        <v>1646.0600589999999</v>
      </c>
      <c r="E999" s="14">
        <v>41505</v>
      </c>
      <c r="F999" s="7">
        <v>99.486426827499201</v>
      </c>
      <c r="G999" s="11">
        <f t="shared" si="15"/>
        <v>0.99486426827499197</v>
      </c>
    </row>
    <row r="1000" spans="2:10" x14ac:dyDescent="0.4">
      <c r="B1000" s="13">
        <v>41506</v>
      </c>
      <c r="C1000" s="12">
        <v>1652.349976</v>
      </c>
      <c r="E1000" s="14">
        <v>41506</v>
      </c>
      <c r="F1000" s="7">
        <v>100.903303667356</v>
      </c>
      <c r="G1000" s="11">
        <f t="shared" si="15"/>
        <v>1.00903303667356</v>
      </c>
    </row>
    <row r="1001" spans="2:10" x14ac:dyDescent="0.4">
      <c r="B1001" s="13">
        <v>41507</v>
      </c>
      <c r="C1001" s="12">
        <v>1642.8000489999999</v>
      </c>
      <c r="E1001" s="14">
        <v>41507</v>
      </c>
      <c r="F1001" s="7">
        <v>99.201292819857898</v>
      </c>
      <c r="G1001" s="11">
        <f t="shared" si="15"/>
        <v>0.992012928198579</v>
      </c>
    </row>
    <row r="1002" spans="2:10" x14ac:dyDescent="0.4">
      <c r="B1002" s="13">
        <v>41508</v>
      </c>
      <c r="C1002" s="12">
        <v>1656.959961</v>
      </c>
      <c r="E1002" s="14">
        <v>41508</v>
      </c>
      <c r="F1002" s="7">
        <v>101.38073574153999</v>
      </c>
      <c r="G1002" s="11">
        <f t="shared" si="15"/>
        <v>1.0138073574153998</v>
      </c>
    </row>
    <row r="1003" spans="2:10" x14ac:dyDescent="0.4">
      <c r="B1003" s="13">
        <v>41509</v>
      </c>
      <c r="C1003" s="12">
        <v>1663.5</v>
      </c>
      <c r="E1003" s="14">
        <v>41509</v>
      </c>
      <c r="F1003" s="7">
        <v>101.72459530746499</v>
      </c>
      <c r="G1003" s="11">
        <f t="shared" si="15"/>
        <v>1.01724595307465</v>
      </c>
    </row>
    <row r="1004" spans="2:10" x14ac:dyDescent="0.4">
      <c r="B1004" s="13">
        <v>41512</v>
      </c>
      <c r="C1004" s="12">
        <v>1656.780029</v>
      </c>
      <c r="E1004" s="14">
        <v>41512</v>
      </c>
      <c r="F1004" s="7">
        <v>100.812157842647</v>
      </c>
      <c r="G1004" s="11">
        <f t="shared" si="15"/>
        <v>1.0081215784264699</v>
      </c>
    </row>
    <row r="1005" spans="2:10" x14ac:dyDescent="0.4">
      <c r="B1005" s="13">
        <v>41513</v>
      </c>
      <c r="C1005" s="12">
        <v>1630.4799800000001</v>
      </c>
      <c r="E1005" s="14">
        <v>41513</v>
      </c>
      <c r="F1005" s="7">
        <v>97.143346047044702</v>
      </c>
      <c r="G1005" s="11">
        <f t="shared" si="15"/>
        <v>0.97143346047044699</v>
      </c>
    </row>
    <row r="1006" spans="2:10" x14ac:dyDescent="0.4">
      <c r="B1006" s="13">
        <v>41514</v>
      </c>
      <c r="C1006" s="12">
        <v>1634.959961</v>
      </c>
      <c r="E1006" s="14">
        <v>41514</v>
      </c>
      <c r="F1006" s="7">
        <v>97.6226064442086</v>
      </c>
      <c r="G1006" s="11">
        <f t="shared" si="15"/>
        <v>0.97622606444208604</v>
      </c>
    </row>
    <row r="1007" spans="2:10" x14ac:dyDescent="0.4">
      <c r="B1007" s="13">
        <v>41515</v>
      </c>
      <c r="C1007" s="12">
        <v>1638.170044</v>
      </c>
      <c r="E1007" s="14">
        <v>41515</v>
      </c>
      <c r="F1007" s="7">
        <v>98.105071352924</v>
      </c>
      <c r="G1007" s="11">
        <f t="shared" si="15"/>
        <v>0.98105071352924</v>
      </c>
    </row>
    <row r="1008" spans="2:10" x14ac:dyDescent="0.4">
      <c r="B1008" s="13">
        <v>41516</v>
      </c>
      <c r="C1008" s="12">
        <v>1632.969971</v>
      </c>
      <c r="E1008" s="14">
        <v>41516</v>
      </c>
      <c r="F1008" s="7">
        <v>97.319761605515694</v>
      </c>
      <c r="G1008" s="11">
        <f t="shared" si="15"/>
        <v>0.97319761605515698</v>
      </c>
      <c r="I1008" s="14">
        <v>41519</v>
      </c>
      <c r="J1008" s="7">
        <v>97.319761605515694</v>
      </c>
    </row>
    <row r="1009" spans="2:7" x14ac:dyDescent="0.4">
      <c r="B1009" s="13">
        <v>41520</v>
      </c>
      <c r="C1009" s="12">
        <v>1639.7700199999999</v>
      </c>
      <c r="E1009" s="14">
        <v>41520</v>
      </c>
      <c r="F1009" s="7">
        <v>98.851563166569704</v>
      </c>
      <c r="G1009" s="11">
        <f t="shared" si="15"/>
        <v>0.988515631665697</v>
      </c>
    </row>
    <row r="1010" spans="2:7" x14ac:dyDescent="0.4">
      <c r="B1010" s="13">
        <v>41521</v>
      </c>
      <c r="C1010" s="12">
        <v>1653.079956</v>
      </c>
      <c r="E1010" s="14">
        <v>41521</v>
      </c>
      <c r="F1010" s="7">
        <v>100.584753313731</v>
      </c>
      <c r="G1010" s="11">
        <f t="shared" si="15"/>
        <v>1.00584753313731</v>
      </c>
    </row>
    <row r="1011" spans="2:7" x14ac:dyDescent="0.4">
      <c r="B1011" s="13">
        <v>41522</v>
      </c>
      <c r="C1011" s="12">
        <v>1655.079956</v>
      </c>
      <c r="E1011" s="14">
        <v>41522</v>
      </c>
      <c r="F1011" s="7">
        <v>101.026247744665</v>
      </c>
      <c r="G1011" s="11">
        <f t="shared" si="15"/>
        <v>1.01026247744665</v>
      </c>
    </row>
    <row r="1012" spans="2:7" x14ac:dyDescent="0.4">
      <c r="B1012" s="13">
        <v>41523</v>
      </c>
      <c r="C1012" s="12">
        <v>1655.170044</v>
      </c>
      <c r="E1012" s="14">
        <v>41523</v>
      </c>
      <c r="F1012" s="7">
        <v>100.368096138498</v>
      </c>
      <c r="G1012" s="11">
        <f t="shared" si="15"/>
        <v>1.00368096138498</v>
      </c>
    </row>
    <row r="1013" spans="2:7" x14ac:dyDescent="0.4">
      <c r="B1013" s="13">
        <v>41526</v>
      </c>
      <c r="C1013" s="12">
        <v>1671.709961</v>
      </c>
      <c r="E1013" s="14">
        <v>41526</v>
      </c>
      <c r="F1013" s="7">
        <v>102.27344683650399</v>
      </c>
      <c r="G1013" s="11">
        <f t="shared" si="15"/>
        <v>1.0227344683650399</v>
      </c>
    </row>
    <row r="1014" spans="2:7" x14ac:dyDescent="0.4">
      <c r="B1014" s="13">
        <v>41527</v>
      </c>
      <c r="C1014" s="12">
        <v>1683.98999</v>
      </c>
      <c r="E1014" s="14">
        <v>41527</v>
      </c>
      <c r="F1014" s="7">
        <v>103.80692665492499</v>
      </c>
      <c r="G1014" s="11">
        <f t="shared" si="15"/>
        <v>1.0380692665492499</v>
      </c>
    </row>
    <row r="1015" spans="2:7" x14ac:dyDescent="0.4">
      <c r="B1015" s="13">
        <v>41528</v>
      </c>
      <c r="C1015" s="12">
        <v>1689.130005</v>
      </c>
      <c r="E1015" s="14">
        <v>41528</v>
      </c>
      <c r="F1015" s="7">
        <v>105.06170203840701</v>
      </c>
      <c r="G1015" s="11">
        <f t="shared" si="15"/>
        <v>1.0506170203840701</v>
      </c>
    </row>
    <row r="1016" spans="2:7" x14ac:dyDescent="0.4">
      <c r="B1016" s="13">
        <v>41529</v>
      </c>
      <c r="C1016" s="12">
        <v>1683.420044</v>
      </c>
      <c r="E1016" s="14">
        <v>41529</v>
      </c>
      <c r="F1016" s="7">
        <v>104.356818304157</v>
      </c>
      <c r="G1016" s="11">
        <f t="shared" si="15"/>
        <v>1.04356818304157</v>
      </c>
    </row>
    <row r="1017" spans="2:7" x14ac:dyDescent="0.4">
      <c r="B1017" s="13">
        <v>41530</v>
      </c>
      <c r="C1017" s="12">
        <v>1687.98999</v>
      </c>
      <c r="E1017" s="14">
        <v>41530</v>
      </c>
      <c r="F1017" s="7">
        <v>105.15279470988</v>
      </c>
      <c r="G1017" s="11">
        <f t="shared" si="15"/>
        <v>1.0515279470987999</v>
      </c>
    </row>
    <row r="1018" spans="2:7" x14ac:dyDescent="0.4">
      <c r="B1018" s="13">
        <v>41533</v>
      </c>
      <c r="C1018" s="12">
        <v>1697.599976</v>
      </c>
      <c r="E1018" s="14">
        <v>41533</v>
      </c>
      <c r="F1018" s="7">
        <v>106.980406631477</v>
      </c>
      <c r="G1018" s="11">
        <f t="shared" si="15"/>
        <v>1.0698040663147699</v>
      </c>
    </row>
    <row r="1019" spans="2:7" x14ac:dyDescent="0.4">
      <c r="B1019" s="13">
        <v>41534</v>
      </c>
      <c r="C1019" s="12">
        <v>1704.76001</v>
      </c>
      <c r="E1019" s="14">
        <v>41534</v>
      </c>
      <c r="F1019" s="7">
        <v>107.403550502154</v>
      </c>
      <c r="G1019" s="11">
        <f t="shared" si="15"/>
        <v>1.07403550502154</v>
      </c>
    </row>
    <row r="1020" spans="2:7" x14ac:dyDescent="0.4">
      <c r="B1020" s="13">
        <v>41535</v>
      </c>
      <c r="C1020" s="12">
        <v>1725.5200199999999</v>
      </c>
      <c r="E1020" s="14">
        <v>41535</v>
      </c>
      <c r="F1020" s="7">
        <v>110.05460904825701</v>
      </c>
      <c r="G1020" s="11">
        <f t="shared" si="15"/>
        <v>1.1005460904825701</v>
      </c>
    </row>
    <row r="1021" spans="2:7" x14ac:dyDescent="0.4">
      <c r="B1021" s="13">
        <v>41536</v>
      </c>
      <c r="C1021" s="12">
        <v>1722.339966</v>
      </c>
      <c r="E1021" s="14">
        <v>41536</v>
      </c>
      <c r="F1021" s="7">
        <v>109.677438940786</v>
      </c>
      <c r="G1021" s="11">
        <f t="shared" si="15"/>
        <v>1.0967743894078601</v>
      </c>
    </row>
    <row r="1022" spans="2:7" x14ac:dyDescent="0.4">
      <c r="B1022" s="13">
        <v>41537</v>
      </c>
      <c r="C1022" s="12">
        <v>1709.910034</v>
      </c>
      <c r="E1022" s="14">
        <v>41537</v>
      </c>
      <c r="F1022" s="7">
        <v>107.582077969113</v>
      </c>
      <c r="G1022" s="11">
        <f t="shared" si="15"/>
        <v>1.0758207796911301</v>
      </c>
    </row>
    <row r="1023" spans="2:7" x14ac:dyDescent="0.4">
      <c r="B1023" s="13">
        <v>41540</v>
      </c>
      <c r="C1023" s="12">
        <v>1701.839966</v>
      </c>
      <c r="E1023" s="14">
        <v>41540</v>
      </c>
      <c r="F1023" s="7">
        <v>107.029833146172</v>
      </c>
      <c r="G1023" s="11">
        <f t="shared" si="15"/>
        <v>1.07029833146172</v>
      </c>
    </row>
    <row r="1024" spans="2:7" x14ac:dyDescent="0.4">
      <c r="B1024" s="13">
        <v>41541</v>
      </c>
      <c r="C1024" s="12">
        <v>1697.420044</v>
      </c>
      <c r="E1024" s="14">
        <v>41541</v>
      </c>
      <c r="F1024" s="7">
        <v>106.712900803156</v>
      </c>
      <c r="G1024" s="11">
        <f t="shared" si="15"/>
        <v>1.0671290080315601</v>
      </c>
    </row>
    <row r="1025" spans="2:7" x14ac:dyDescent="0.4">
      <c r="B1025" s="13">
        <v>41542</v>
      </c>
      <c r="C1025" s="12">
        <v>1692.7700199999999</v>
      </c>
      <c r="E1025" s="14">
        <v>41542</v>
      </c>
      <c r="F1025" s="7">
        <v>106.065793454511</v>
      </c>
      <c r="G1025" s="11">
        <f t="shared" si="15"/>
        <v>1.0606579345451099</v>
      </c>
    </row>
    <row r="1026" spans="2:7" x14ac:dyDescent="0.4">
      <c r="B1026" s="13">
        <v>41543</v>
      </c>
      <c r="C1026" s="12">
        <v>1698.670044</v>
      </c>
      <c r="E1026" s="14">
        <v>41543</v>
      </c>
      <c r="F1026" s="7">
        <v>107.203364496574</v>
      </c>
      <c r="G1026" s="11">
        <f t="shared" si="15"/>
        <v>1.0720336449657399</v>
      </c>
    </row>
    <row r="1027" spans="2:7" x14ac:dyDescent="0.4">
      <c r="B1027" s="13">
        <v>41544</v>
      </c>
      <c r="C1027" s="12">
        <v>1691.75</v>
      </c>
      <c r="E1027" s="14">
        <v>41544</v>
      </c>
      <c r="F1027" s="7">
        <v>106.323604041721</v>
      </c>
      <c r="G1027" s="11">
        <f t="shared" si="15"/>
        <v>1.0632360404172099</v>
      </c>
    </row>
    <row r="1028" spans="2:7" x14ac:dyDescent="0.4">
      <c r="B1028" s="13">
        <v>41547</v>
      </c>
      <c r="C1028" s="12">
        <v>1681.5500489999999</v>
      </c>
      <c r="E1028" s="14">
        <v>41547</v>
      </c>
      <c r="F1028" s="7">
        <v>105.35490357838999</v>
      </c>
      <c r="G1028" s="11">
        <f t="shared" ref="G1028:G1091" si="16">F1028/100</f>
        <v>1.0535490357838999</v>
      </c>
    </row>
    <row r="1029" spans="2:7" x14ac:dyDescent="0.4">
      <c r="B1029" s="13">
        <v>41548</v>
      </c>
      <c r="C1029" s="12">
        <v>1695</v>
      </c>
      <c r="E1029" s="14">
        <v>41548</v>
      </c>
      <c r="F1029" s="7">
        <v>106.837317294448</v>
      </c>
      <c r="G1029" s="11">
        <f t="shared" si="16"/>
        <v>1.0683731729444801</v>
      </c>
    </row>
    <row r="1030" spans="2:7" x14ac:dyDescent="0.4">
      <c r="B1030" s="13">
        <v>41549</v>
      </c>
      <c r="C1030" s="12">
        <v>1693.869995</v>
      </c>
      <c r="E1030" s="14">
        <v>41549</v>
      </c>
      <c r="F1030" s="7">
        <v>106.508627108786</v>
      </c>
      <c r="G1030" s="11">
        <f t="shared" si="16"/>
        <v>1.0650862710878599</v>
      </c>
    </row>
    <row r="1031" spans="2:7" x14ac:dyDescent="0.4">
      <c r="B1031" s="13">
        <v>41550</v>
      </c>
      <c r="C1031" s="12">
        <v>1678.660034</v>
      </c>
      <c r="E1031" s="14">
        <v>41550</v>
      </c>
      <c r="F1031" s="7">
        <v>104.69427703176299</v>
      </c>
      <c r="G1031" s="11">
        <f t="shared" si="16"/>
        <v>1.0469427703176299</v>
      </c>
    </row>
    <row r="1032" spans="2:7" x14ac:dyDescent="0.4">
      <c r="B1032" s="13">
        <v>41551</v>
      </c>
      <c r="C1032" s="12">
        <v>1690.5</v>
      </c>
      <c r="E1032" s="14">
        <v>41551</v>
      </c>
      <c r="F1032" s="7">
        <v>106.134531634366</v>
      </c>
      <c r="G1032" s="11">
        <f t="shared" si="16"/>
        <v>1.0613453163436599</v>
      </c>
    </row>
    <row r="1033" spans="2:7" x14ac:dyDescent="0.4">
      <c r="B1033" s="13">
        <v>41554</v>
      </c>
      <c r="C1033" s="12">
        <v>1676.119995</v>
      </c>
      <c r="E1033" s="14">
        <v>41554</v>
      </c>
      <c r="F1033" s="7">
        <v>103.606959276049</v>
      </c>
      <c r="G1033" s="11">
        <f t="shared" si="16"/>
        <v>1.0360695927604899</v>
      </c>
    </row>
    <row r="1034" spans="2:7" x14ac:dyDescent="0.4">
      <c r="B1034" s="13">
        <v>41555</v>
      </c>
      <c r="C1034" s="12">
        <v>1655.4499510000001</v>
      </c>
      <c r="E1034" s="14">
        <v>41555</v>
      </c>
      <c r="F1034" s="7">
        <v>101.625657473587</v>
      </c>
      <c r="G1034" s="11">
        <f t="shared" si="16"/>
        <v>1.0162565747358701</v>
      </c>
    </row>
    <row r="1035" spans="2:7" x14ac:dyDescent="0.4">
      <c r="B1035" s="13">
        <v>41556</v>
      </c>
      <c r="C1035" s="12">
        <v>1656.400024</v>
      </c>
      <c r="E1035" s="14">
        <v>41556</v>
      </c>
      <c r="F1035" s="7">
        <v>101.131843042592</v>
      </c>
      <c r="G1035" s="11">
        <f t="shared" si="16"/>
        <v>1.01131843042592</v>
      </c>
    </row>
    <row r="1036" spans="2:7" x14ac:dyDescent="0.4">
      <c r="B1036" s="13">
        <v>41557</v>
      </c>
      <c r="C1036" s="12">
        <v>1692.5600589999999</v>
      </c>
      <c r="E1036" s="14">
        <v>41557</v>
      </c>
      <c r="F1036" s="7">
        <v>105.021522000762</v>
      </c>
      <c r="G1036" s="11">
        <f t="shared" si="16"/>
        <v>1.05021522000762</v>
      </c>
    </row>
    <row r="1037" spans="2:7" x14ac:dyDescent="0.4">
      <c r="B1037" s="13">
        <v>41558</v>
      </c>
      <c r="C1037" s="12">
        <v>1703.1999510000001</v>
      </c>
      <c r="E1037" s="14">
        <v>41558</v>
      </c>
      <c r="F1037" s="7">
        <v>105.789808958412</v>
      </c>
      <c r="G1037" s="11">
        <f t="shared" si="16"/>
        <v>1.0578980895841199</v>
      </c>
    </row>
    <row r="1038" spans="2:7" x14ac:dyDescent="0.4">
      <c r="B1038" s="13">
        <v>41561</v>
      </c>
      <c r="C1038" s="12">
        <v>1710.1400149999999</v>
      </c>
      <c r="E1038" s="14">
        <v>41561</v>
      </c>
      <c r="F1038" s="7">
        <v>106.776380704743</v>
      </c>
      <c r="G1038" s="11">
        <f t="shared" si="16"/>
        <v>1.06776380704743</v>
      </c>
    </row>
    <row r="1039" spans="2:7" x14ac:dyDescent="0.4">
      <c r="B1039" s="13">
        <v>41562</v>
      </c>
      <c r="C1039" s="12">
        <v>1698.0600589999999</v>
      </c>
      <c r="E1039" s="14">
        <v>41562</v>
      </c>
      <c r="F1039" s="7">
        <v>104.884357677086</v>
      </c>
      <c r="G1039" s="11">
        <f t="shared" si="16"/>
        <v>1.0488435767708599</v>
      </c>
    </row>
    <row r="1040" spans="2:7" x14ac:dyDescent="0.4">
      <c r="B1040" s="13">
        <v>41563</v>
      </c>
      <c r="C1040" s="12">
        <v>1721.540039</v>
      </c>
      <c r="E1040" s="14">
        <v>41563</v>
      </c>
      <c r="F1040" s="7">
        <v>106.96412770914699</v>
      </c>
      <c r="G1040" s="11">
        <f t="shared" si="16"/>
        <v>1.0696412770914698</v>
      </c>
    </row>
    <row r="1041" spans="2:7" x14ac:dyDescent="0.4">
      <c r="B1041" s="13">
        <v>41564</v>
      </c>
      <c r="C1041" s="12">
        <v>1733.150024</v>
      </c>
      <c r="E1041" s="14">
        <v>41564</v>
      </c>
      <c r="F1041" s="7">
        <v>107.682074519775</v>
      </c>
      <c r="G1041" s="11">
        <f t="shared" si="16"/>
        <v>1.0768207451977501</v>
      </c>
    </row>
    <row r="1042" spans="2:7" x14ac:dyDescent="0.4">
      <c r="B1042" s="13">
        <v>41565</v>
      </c>
      <c r="C1042" s="12">
        <v>1744.5</v>
      </c>
      <c r="E1042" s="14">
        <v>41565</v>
      </c>
      <c r="F1042" s="7">
        <v>109.398226180818</v>
      </c>
      <c r="G1042" s="11">
        <f t="shared" si="16"/>
        <v>1.09398226180818</v>
      </c>
    </row>
    <row r="1043" spans="2:7" x14ac:dyDescent="0.4">
      <c r="B1043" s="13">
        <v>41568</v>
      </c>
      <c r="C1043" s="12">
        <v>1744.660034</v>
      </c>
      <c r="E1043" s="14">
        <v>41568</v>
      </c>
      <c r="F1043" s="7">
        <v>109.74427299472001</v>
      </c>
      <c r="G1043" s="11">
        <f t="shared" si="16"/>
        <v>1.0974427299472</v>
      </c>
    </row>
    <row r="1044" spans="2:7" x14ac:dyDescent="0.4">
      <c r="B1044" s="13">
        <v>41569</v>
      </c>
      <c r="C1044" s="12">
        <v>1754.670044</v>
      </c>
      <c r="E1044" s="14">
        <v>41569</v>
      </c>
      <c r="F1044" s="7">
        <v>111.764319267297</v>
      </c>
      <c r="G1044" s="11">
        <f t="shared" si="16"/>
        <v>1.11764319267297</v>
      </c>
    </row>
    <row r="1045" spans="2:7" x14ac:dyDescent="0.4">
      <c r="B1045" s="13">
        <v>41570</v>
      </c>
      <c r="C1045" s="12">
        <v>1746.380005</v>
      </c>
      <c r="E1045" s="14">
        <v>41570</v>
      </c>
      <c r="F1045" s="7">
        <v>110.67661621984</v>
      </c>
      <c r="G1045" s="11">
        <f t="shared" si="16"/>
        <v>1.1067661621984</v>
      </c>
    </row>
    <row r="1046" spans="2:7" x14ac:dyDescent="0.4">
      <c r="B1046" s="13">
        <v>41571</v>
      </c>
      <c r="C1046" s="12">
        <v>1752.0699460000001</v>
      </c>
      <c r="E1046" s="14">
        <v>41571</v>
      </c>
      <c r="F1046" s="7">
        <v>111.887159260519</v>
      </c>
      <c r="G1046" s="11">
        <f t="shared" si="16"/>
        <v>1.11887159260519</v>
      </c>
    </row>
    <row r="1047" spans="2:7" x14ac:dyDescent="0.4">
      <c r="B1047" s="13">
        <v>41572</v>
      </c>
      <c r="C1047" s="12">
        <v>1759.7700199999999</v>
      </c>
      <c r="E1047" s="14">
        <v>41572</v>
      </c>
      <c r="F1047" s="7">
        <v>112.13297566315001</v>
      </c>
      <c r="G1047" s="11">
        <f t="shared" si="16"/>
        <v>1.1213297566315001</v>
      </c>
    </row>
    <row r="1048" spans="2:7" x14ac:dyDescent="0.4">
      <c r="B1048" s="13">
        <v>41575</v>
      </c>
      <c r="C1048" s="12">
        <v>1762.1099850000001</v>
      </c>
      <c r="E1048" s="14">
        <v>41575</v>
      </c>
      <c r="F1048" s="7">
        <v>112.210653618929</v>
      </c>
      <c r="G1048" s="11">
        <f t="shared" si="16"/>
        <v>1.1221065361892899</v>
      </c>
    </row>
    <row r="1049" spans="2:7" x14ac:dyDescent="0.4">
      <c r="B1049" s="13">
        <v>41576</v>
      </c>
      <c r="C1049" s="12">
        <v>1771.9499510000001</v>
      </c>
      <c r="E1049" s="14">
        <v>41576</v>
      </c>
      <c r="F1049" s="7">
        <v>113.044060843308</v>
      </c>
      <c r="G1049" s="11">
        <f t="shared" si="16"/>
        <v>1.13044060843308</v>
      </c>
    </row>
    <row r="1050" spans="2:7" x14ac:dyDescent="0.4">
      <c r="B1050" s="13">
        <v>41577</v>
      </c>
      <c r="C1050" s="12">
        <v>1763.3100589999999</v>
      </c>
      <c r="E1050" s="14">
        <v>41577</v>
      </c>
      <c r="F1050" s="7">
        <v>110.707227435951</v>
      </c>
      <c r="G1050" s="11">
        <f t="shared" si="16"/>
        <v>1.1070722743595101</v>
      </c>
    </row>
    <row r="1051" spans="2:7" x14ac:dyDescent="0.4">
      <c r="B1051" s="13">
        <v>41578</v>
      </c>
      <c r="C1051" s="12">
        <v>1756.540039</v>
      </c>
      <c r="E1051" s="14">
        <v>41578</v>
      </c>
      <c r="F1051" s="7">
        <v>110.815930972301</v>
      </c>
      <c r="G1051" s="11">
        <f t="shared" si="16"/>
        <v>1.10815930972301</v>
      </c>
    </row>
    <row r="1052" spans="2:7" x14ac:dyDescent="0.4">
      <c r="B1052" s="13">
        <v>41579</v>
      </c>
      <c r="C1052" s="12">
        <v>1761.6400149999999</v>
      </c>
      <c r="E1052" s="14">
        <v>41579</v>
      </c>
      <c r="F1052" s="7">
        <v>111.846993348457</v>
      </c>
      <c r="G1052" s="11">
        <f t="shared" si="16"/>
        <v>1.11846993348457</v>
      </c>
    </row>
    <row r="1053" spans="2:7" x14ac:dyDescent="0.4">
      <c r="B1053" s="13">
        <v>41582</v>
      </c>
      <c r="C1053" s="12">
        <v>1767.9300539999999</v>
      </c>
      <c r="E1053" s="14">
        <v>41582</v>
      </c>
      <c r="F1053" s="7">
        <v>112.377527988899</v>
      </c>
      <c r="G1053" s="11">
        <f t="shared" si="16"/>
        <v>1.12377527988899</v>
      </c>
    </row>
    <row r="1054" spans="2:7" x14ac:dyDescent="0.4">
      <c r="B1054" s="13">
        <v>41583</v>
      </c>
      <c r="C1054" s="12">
        <v>1762.969971</v>
      </c>
      <c r="E1054" s="14">
        <v>41583</v>
      </c>
      <c r="F1054" s="7">
        <v>112.33156753486401</v>
      </c>
      <c r="G1054" s="11">
        <f t="shared" si="16"/>
        <v>1.12331567534864</v>
      </c>
    </row>
    <row r="1055" spans="2:7" x14ac:dyDescent="0.4">
      <c r="B1055" s="13">
        <v>41584</v>
      </c>
      <c r="C1055" s="12">
        <v>1770.48999</v>
      </c>
      <c r="E1055" s="14">
        <v>41584</v>
      </c>
      <c r="F1055" s="7">
        <v>113.821739773007</v>
      </c>
      <c r="G1055" s="11">
        <f t="shared" si="16"/>
        <v>1.13821739773007</v>
      </c>
    </row>
    <row r="1056" spans="2:7" x14ac:dyDescent="0.4">
      <c r="B1056" s="13">
        <v>41585</v>
      </c>
      <c r="C1056" s="12">
        <v>1747.150024</v>
      </c>
      <c r="E1056" s="14">
        <v>41585</v>
      </c>
      <c r="F1056" s="7">
        <v>110.409881492295</v>
      </c>
      <c r="G1056" s="11">
        <f t="shared" si="16"/>
        <v>1.10409881492295</v>
      </c>
    </row>
    <row r="1057" spans="2:10" x14ac:dyDescent="0.4">
      <c r="B1057" s="13">
        <v>41586</v>
      </c>
      <c r="C1057" s="12">
        <v>1770.6099850000001</v>
      </c>
      <c r="E1057" s="14">
        <v>41586</v>
      </c>
      <c r="F1057" s="7">
        <v>112.848695201716</v>
      </c>
      <c r="G1057" s="11">
        <f t="shared" si="16"/>
        <v>1.1284869520171599</v>
      </c>
    </row>
    <row r="1058" spans="2:10" x14ac:dyDescent="0.4">
      <c r="B1058" s="13">
        <v>41589</v>
      </c>
      <c r="C1058" s="12">
        <v>1771.8900149999999</v>
      </c>
      <c r="E1058" s="14">
        <v>41589</v>
      </c>
      <c r="F1058" s="7">
        <v>113.510272760522</v>
      </c>
      <c r="G1058" s="11">
        <f t="shared" si="16"/>
        <v>1.1351027276052199</v>
      </c>
    </row>
    <row r="1059" spans="2:10" x14ac:dyDescent="0.4">
      <c r="B1059" s="13">
        <v>41590</v>
      </c>
      <c r="C1059" s="12">
        <v>1767.6899410000001</v>
      </c>
      <c r="E1059" s="14">
        <v>41590</v>
      </c>
      <c r="F1059" s="7">
        <v>113.057116524459</v>
      </c>
      <c r="G1059" s="11">
        <f t="shared" si="16"/>
        <v>1.13057116524459</v>
      </c>
    </row>
    <row r="1060" spans="2:10" x14ac:dyDescent="0.4">
      <c r="B1060" s="13">
        <v>41591</v>
      </c>
      <c r="C1060" s="12">
        <v>1782</v>
      </c>
      <c r="E1060" s="14">
        <v>41591</v>
      </c>
      <c r="F1060" s="7">
        <v>115.991227206506</v>
      </c>
      <c r="G1060" s="11">
        <f t="shared" si="16"/>
        <v>1.1599122720650599</v>
      </c>
    </row>
    <row r="1061" spans="2:10" x14ac:dyDescent="0.4">
      <c r="B1061" s="13">
        <v>41592</v>
      </c>
      <c r="C1061" s="12">
        <v>1790.619995</v>
      </c>
      <c r="E1061" s="14">
        <v>41592</v>
      </c>
      <c r="F1061" s="7">
        <v>117.12426513594799</v>
      </c>
      <c r="G1061" s="11">
        <f t="shared" si="16"/>
        <v>1.17124265135948</v>
      </c>
    </row>
    <row r="1062" spans="2:10" x14ac:dyDescent="0.4">
      <c r="B1062" s="13">
        <v>41593</v>
      </c>
      <c r="C1062" s="12">
        <v>1798.1800539999999</v>
      </c>
      <c r="E1062" s="14">
        <v>41593</v>
      </c>
      <c r="F1062" s="7">
        <v>117.105300767023</v>
      </c>
      <c r="G1062" s="11">
        <f t="shared" si="16"/>
        <v>1.1710530076702299</v>
      </c>
    </row>
    <row r="1063" spans="2:10" x14ac:dyDescent="0.4">
      <c r="B1063" s="13">
        <v>41596</v>
      </c>
      <c r="C1063" s="12">
        <v>1791.530029</v>
      </c>
      <c r="E1063" s="14">
        <v>41596</v>
      </c>
      <c r="F1063" s="7">
        <v>115.362487297269</v>
      </c>
      <c r="G1063" s="11">
        <f t="shared" si="16"/>
        <v>1.1536248729726899</v>
      </c>
    </row>
    <row r="1064" spans="2:10" x14ac:dyDescent="0.4">
      <c r="B1064" s="13">
        <v>41597</v>
      </c>
      <c r="C1064" s="12">
        <v>1787.869995</v>
      </c>
      <c r="E1064" s="14">
        <v>41597</v>
      </c>
      <c r="F1064" s="7">
        <v>114.59533433701699</v>
      </c>
      <c r="G1064" s="11">
        <f t="shared" si="16"/>
        <v>1.1459533433701699</v>
      </c>
    </row>
    <row r="1065" spans="2:10" x14ac:dyDescent="0.4">
      <c r="B1065" s="13">
        <v>41598</v>
      </c>
      <c r="C1065" s="12">
        <v>1781.369995</v>
      </c>
      <c r="E1065" s="14">
        <v>41598</v>
      </c>
      <c r="F1065" s="7">
        <v>114.182110602332</v>
      </c>
      <c r="G1065" s="11">
        <f t="shared" si="16"/>
        <v>1.1418211060233201</v>
      </c>
    </row>
    <row r="1066" spans="2:10" x14ac:dyDescent="0.4">
      <c r="B1066" s="13">
        <v>41599</v>
      </c>
      <c r="C1066" s="12">
        <v>1795.849976</v>
      </c>
      <c r="E1066" s="14">
        <v>41599</v>
      </c>
      <c r="F1066" s="7">
        <v>115.66228025670701</v>
      </c>
      <c r="G1066" s="11">
        <f t="shared" si="16"/>
        <v>1.1566228025670702</v>
      </c>
    </row>
    <row r="1067" spans="2:10" x14ac:dyDescent="0.4">
      <c r="B1067" s="13">
        <v>41600</v>
      </c>
      <c r="C1067" s="12">
        <v>1804.76001</v>
      </c>
      <c r="E1067" s="14">
        <v>41600</v>
      </c>
      <c r="F1067" s="7">
        <v>116.27112396301</v>
      </c>
      <c r="G1067" s="11">
        <f t="shared" si="16"/>
        <v>1.1627112396301</v>
      </c>
    </row>
    <row r="1068" spans="2:10" x14ac:dyDescent="0.4">
      <c r="B1068" s="13">
        <v>41603</v>
      </c>
      <c r="C1068" s="12">
        <v>1802.4799800000001</v>
      </c>
      <c r="E1068" s="14">
        <v>41603</v>
      </c>
      <c r="F1068" s="7">
        <v>116.07355477352201</v>
      </c>
      <c r="G1068" s="11">
        <f t="shared" si="16"/>
        <v>1.1607355477352201</v>
      </c>
    </row>
    <row r="1069" spans="2:10" x14ac:dyDescent="0.4">
      <c r="B1069" s="13">
        <v>41604</v>
      </c>
      <c r="C1069" s="12">
        <v>1802.75</v>
      </c>
      <c r="E1069" s="14">
        <v>41604</v>
      </c>
      <c r="F1069" s="7">
        <v>117.006317144853</v>
      </c>
      <c r="G1069" s="11">
        <f t="shared" si="16"/>
        <v>1.1700631714485299</v>
      </c>
    </row>
    <row r="1070" spans="2:10" x14ac:dyDescent="0.4">
      <c r="B1070" s="13">
        <v>41605</v>
      </c>
      <c r="C1070" s="12">
        <v>1807.2299800000001</v>
      </c>
      <c r="E1070" s="14">
        <v>41605</v>
      </c>
      <c r="F1070" s="7">
        <v>116.97978545223501</v>
      </c>
      <c r="G1070" s="11">
        <f t="shared" si="16"/>
        <v>1.16979785452235</v>
      </c>
      <c r="I1070" s="14">
        <v>41606</v>
      </c>
      <c r="J1070" s="7">
        <v>116.97978545223501</v>
      </c>
    </row>
    <row r="1071" spans="2:10" x14ac:dyDescent="0.4">
      <c r="B1071" s="13">
        <v>41607</v>
      </c>
      <c r="C1071" s="12">
        <v>1805.8100589999999</v>
      </c>
      <c r="E1071" s="14">
        <v>41607</v>
      </c>
      <c r="F1071" s="7">
        <v>116.758038332335</v>
      </c>
      <c r="G1071" s="11">
        <f t="shared" si="16"/>
        <v>1.16758038332335</v>
      </c>
    </row>
    <row r="1072" spans="2:10" x14ac:dyDescent="0.4">
      <c r="B1072" s="13">
        <v>41610</v>
      </c>
      <c r="C1072" s="12">
        <v>1800.900024</v>
      </c>
      <c r="E1072" s="14">
        <v>41610</v>
      </c>
      <c r="F1072" s="7">
        <v>115.877250214779</v>
      </c>
      <c r="G1072" s="11">
        <f t="shared" si="16"/>
        <v>1.1587725021477899</v>
      </c>
    </row>
    <row r="1073" spans="2:10" x14ac:dyDescent="0.4">
      <c r="B1073" s="13">
        <v>41611</v>
      </c>
      <c r="C1073" s="12">
        <v>1795.150024</v>
      </c>
      <c r="E1073" s="14">
        <v>41611</v>
      </c>
      <c r="F1073" s="7">
        <v>114.876215433127</v>
      </c>
      <c r="G1073" s="11">
        <f t="shared" si="16"/>
        <v>1.14876215433127</v>
      </c>
    </row>
    <row r="1074" spans="2:10" x14ac:dyDescent="0.4">
      <c r="B1074" s="13">
        <v>41612</v>
      </c>
      <c r="C1074" s="12">
        <v>1792.8100589999999</v>
      </c>
      <c r="E1074" s="14">
        <v>41612</v>
      </c>
      <c r="F1074" s="7">
        <v>113.71422503492199</v>
      </c>
      <c r="G1074" s="11">
        <f t="shared" si="16"/>
        <v>1.1371422503492199</v>
      </c>
    </row>
    <row r="1075" spans="2:10" x14ac:dyDescent="0.4">
      <c r="B1075" s="13">
        <v>41613</v>
      </c>
      <c r="C1075" s="12">
        <v>1785.030029</v>
      </c>
      <c r="E1075" s="14">
        <v>41613</v>
      </c>
      <c r="F1075" s="7">
        <v>113.048746756998</v>
      </c>
      <c r="G1075" s="11">
        <f t="shared" si="16"/>
        <v>1.1304874675699801</v>
      </c>
    </row>
    <row r="1076" spans="2:10" x14ac:dyDescent="0.4">
      <c r="B1076" s="13">
        <v>41614</v>
      </c>
      <c r="C1076" s="12">
        <v>1805.089966</v>
      </c>
      <c r="E1076" s="14">
        <v>41614</v>
      </c>
      <c r="F1076" s="7">
        <v>115.522487230501</v>
      </c>
      <c r="G1076" s="11">
        <f t="shared" si="16"/>
        <v>1.15522487230501</v>
      </c>
    </row>
    <row r="1077" spans="2:10" x14ac:dyDescent="0.4">
      <c r="B1077" s="13">
        <v>41617</v>
      </c>
      <c r="C1077" s="12">
        <v>1808.369995</v>
      </c>
      <c r="E1077" s="14">
        <v>41617</v>
      </c>
      <c r="F1077" s="7">
        <v>115.308409633902</v>
      </c>
      <c r="G1077" s="11">
        <f t="shared" si="16"/>
        <v>1.1530840963390201</v>
      </c>
    </row>
    <row r="1078" spans="2:10" x14ac:dyDescent="0.4">
      <c r="B1078" s="13">
        <v>41618</v>
      </c>
      <c r="C1078" s="12">
        <v>1802.619995</v>
      </c>
      <c r="E1078" s="14">
        <v>41618</v>
      </c>
      <c r="F1078" s="7">
        <v>114.873871352675</v>
      </c>
      <c r="G1078" s="11">
        <f t="shared" si="16"/>
        <v>1.1487387135267499</v>
      </c>
    </row>
    <row r="1079" spans="2:10" x14ac:dyDescent="0.4">
      <c r="B1079" s="13">
        <v>41619</v>
      </c>
      <c r="C1079" s="12">
        <v>1782.219971</v>
      </c>
      <c r="E1079" s="14">
        <v>41619</v>
      </c>
      <c r="F1079" s="7">
        <v>113.361038799768</v>
      </c>
      <c r="G1079" s="11">
        <f t="shared" si="16"/>
        <v>1.13361038799768</v>
      </c>
    </row>
    <row r="1080" spans="2:10" x14ac:dyDescent="0.4">
      <c r="B1080" s="13">
        <v>41620</v>
      </c>
      <c r="C1080" s="12">
        <v>1775.5</v>
      </c>
      <c r="E1080" s="14">
        <v>41620</v>
      </c>
      <c r="F1080" s="7">
        <v>113.29647231115401</v>
      </c>
      <c r="G1080" s="11">
        <f t="shared" si="16"/>
        <v>1.1329647231115401</v>
      </c>
    </row>
    <row r="1081" spans="2:10" x14ac:dyDescent="0.4">
      <c r="B1081" s="13">
        <v>41621</v>
      </c>
      <c r="C1081" s="12">
        <v>1775.3199460000001</v>
      </c>
      <c r="E1081" s="14">
        <v>41621</v>
      </c>
      <c r="F1081" s="7">
        <v>113.272770883606</v>
      </c>
      <c r="G1081" s="11">
        <f t="shared" si="16"/>
        <v>1.1327277088360601</v>
      </c>
    </row>
    <row r="1082" spans="2:10" x14ac:dyDescent="0.4">
      <c r="B1082" s="13">
        <v>41624</v>
      </c>
      <c r="C1082" s="12">
        <v>1786.540039</v>
      </c>
      <c r="E1082" s="14">
        <v>41624</v>
      </c>
      <c r="F1082" s="7">
        <v>115.07166557069201</v>
      </c>
      <c r="G1082" s="11">
        <f t="shared" si="16"/>
        <v>1.1507166557069199</v>
      </c>
    </row>
    <row r="1083" spans="2:10" x14ac:dyDescent="0.4">
      <c r="B1083" s="13">
        <v>41625</v>
      </c>
      <c r="C1083" s="12">
        <v>1781</v>
      </c>
      <c r="E1083" s="14">
        <v>41625</v>
      </c>
      <c r="F1083" s="7">
        <v>113.73170503896699</v>
      </c>
      <c r="G1083" s="11">
        <f t="shared" si="16"/>
        <v>1.1373170503896699</v>
      </c>
    </row>
    <row r="1084" spans="2:10" x14ac:dyDescent="0.4">
      <c r="B1084" s="13">
        <v>41626</v>
      </c>
      <c r="C1084" s="12">
        <v>1810.650024</v>
      </c>
      <c r="E1084" s="14">
        <v>41626</v>
      </c>
      <c r="F1084" s="7">
        <v>117.72660178261501</v>
      </c>
      <c r="G1084" s="11">
        <f t="shared" si="16"/>
        <v>1.17726601782615</v>
      </c>
    </row>
    <row r="1085" spans="2:10" x14ac:dyDescent="0.4">
      <c r="B1085" s="13">
        <v>41627</v>
      </c>
      <c r="C1085" s="12">
        <v>1809.599976</v>
      </c>
      <c r="E1085" s="14">
        <v>41627</v>
      </c>
      <c r="F1085" s="7">
        <v>117.633898911553</v>
      </c>
      <c r="G1085" s="11">
        <f t="shared" si="16"/>
        <v>1.17633898911553</v>
      </c>
    </row>
    <row r="1086" spans="2:10" x14ac:dyDescent="0.4">
      <c r="B1086" s="13">
        <v>41628</v>
      </c>
      <c r="C1086" s="12">
        <v>1818.3199460000001</v>
      </c>
      <c r="E1086" s="14">
        <v>41628</v>
      </c>
      <c r="F1086" s="7">
        <v>118.30461144665</v>
      </c>
      <c r="G1086" s="11">
        <f t="shared" si="16"/>
        <v>1.1830461144665001</v>
      </c>
    </row>
    <row r="1087" spans="2:10" x14ac:dyDescent="0.4">
      <c r="B1087" s="13">
        <v>41631</v>
      </c>
      <c r="C1087" s="12">
        <v>1827.98999</v>
      </c>
      <c r="E1087" s="14">
        <v>41631</v>
      </c>
      <c r="F1087" s="7">
        <v>119.310432646264</v>
      </c>
      <c r="G1087" s="11">
        <f t="shared" si="16"/>
        <v>1.19310432646264</v>
      </c>
    </row>
    <row r="1088" spans="2:10" x14ac:dyDescent="0.4">
      <c r="B1088" s="13">
        <v>41632</v>
      </c>
      <c r="C1088" s="12">
        <v>1833.3199460000001</v>
      </c>
      <c r="E1088" s="14">
        <v>41632</v>
      </c>
      <c r="F1088" s="7">
        <v>120.223068012393</v>
      </c>
      <c r="G1088" s="11">
        <f t="shared" si="16"/>
        <v>1.20223068012393</v>
      </c>
      <c r="I1088" s="14">
        <v>41633</v>
      </c>
      <c r="J1088" s="7">
        <v>120.223068012393</v>
      </c>
    </row>
    <row r="1089" spans="2:10" x14ac:dyDescent="0.4">
      <c r="B1089" s="13">
        <v>41634</v>
      </c>
      <c r="C1089" s="12">
        <v>1842.0200199999999</v>
      </c>
      <c r="E1089" s="14">
        <v>41634</v>
      </c>
      <c r="F1089" s="7">
        <v>121.32844385132699</v>
      </c>
      <c r="G1089" s="11">
        <f t="shared" si="16"/>
        <v>1.2132844385132699</v>
      </c>
    </row>
    <row r="1090" spans="2:10" x14ac:dyDescent="0.4">
      <c r="B1090" s="13">
        <v>41635</v>
      </c>
      <c r="C1090" s="12">
        <v>1841.400024</v>
      </c>
      <c r="E1090" s="14">
        <v>41635</v>
      </c>
      <c r="F1090" s="7">
        <v>121.050418431138</v>
      </c>
      <c r="G1090" s="11">
        <f t="shared" si="16"/>
        <v>1.21050418431138</v>
      </c>
    </row>
    <row r="1091" spans="2:10" x14ac:dyDescent="0.4">
      <c r="B1091" s="13">
        <v>41638</v>
      </c>
      <c r="C1091" s="12">
        <v>1841.0699460000001</v>
      </c>
      <c r="E1091" s="14">
        <v>41638</v>
      </c>
      <c r="F1091" s="7">
        <v>121.954174917839</v>
      </c>
      <c r="G1091" s="11">
        <f t="shared" si="16"/>
        <v>1.21954174917839</v>
      </c>
    </row>
    <row r="1092" spans="2:10" x14ac:dyDescent="0.4">
      <c r="B1092" s="13">
        <v>41639</v>
      </c>
      <c r="C1092" s="12">
        <v>1848.3599850000001</v>
      </c>
      <c r="E1092" s="14">
        <v>41639</v>
      </c>
      <c r="F1092" s="7">
        <v>122.484415013218</v>
      </c>
      <c r="G1092" s="11">
        <f t="shared" ref="G1092:G1155" si="17">F1092/100</f>
        <v>1.2248441501321801</v>
      </c>
      <c r="I1092" s="14">
        <v>41640</v>
      </c>
      <c r="J1092" s="7">
        <v>122.484415013218</v>
      </c>
    </row>
    <row r="1093" spans="2:10" x14ac:dyDescent="0.4">
      <c r="B1093" s="13">
        <v>41641</v>
      </c>
      <c r="C1093" s="12">
        <v>1831.9799800000001</v>
      </c>
      <c r="E1093" s="14">
        <v>41641</v>
      </c>
      <c r="F1093" s="7">
        <v>120.65739771466799</v>
      </c>
      <c r="G1093" s="11">
        <f t="shared" si="17"/>
        <v>1.2065739771466799</v>
      </c>
    </row>
    <row r="1094" spans="2:10" x14ac:dyDescent="0.4">
      <c r="B1094" s="13">
        <v>41642</v>
      </c>
      <c r="C1094" s="12">
        <v>1831.369995</v>
      </c>
      <c r="E1094" s="14">
        <v>41642</v>
      </c>
      <c r="F1094" s="7">
        <v>120.530617012196</v>
      </c>
      <c r="G1094" s="11">
        <f t="shared" si="17"/>
        <v>1.2053061701219601</v>
      </c>
    </row>
    <row r="1095" spans="2:10" x14ac:dyDescent="0.4">
      <c r="B1095" s="13">
        <v>41645</v>
      </c>
      <c r="C1095" s="12">
        <v>1826.7700199999999</v>
      </c>
      <c r="E1095" s="14">
        <v>41645</v>
      </c>
      <c r="F1095" s="7">
        <v>119.201668701283</v>
      </c>
      <c r="G1095" s="11">
        <f t="shared" si="17"/>
        <v>1.1920166870128299</v>
      </c>
    </row>
    <row r="1096" spans="2:10" x14ac:dyDescent="0.4">
      <c r="B1096" s="13">
        <v>41646</v>
      </c>
      <c r="C1096" s="12">
        <v>1837.880005</v>
      </c>
      <c r="E1096" s="14">
        <v>41646</v>
      </c>
      <c r="F1096" s="7">
        <v>120.17849444330901</v>
      </c>
      <c r="G1096" s="11">
        <f t="shared" si="17"/>
        <v>1.2017849444330901</v>
      </c>
    </row>
    <row r="1097" spans="2:10" x14ac:dyDescent="0.4">
      <c r="B1097" s="13">
        <v>41647</v>
      </c>
      <c r="C1097" s="12">
        <v>1837.48999</v>
      </c>
      <c r="E1097" s="14">
        <v>41647</v>
      </c>
      <c r="F1097" s="7">
        <v>119.41380965552899</v>
      </c>
      <c r="G1097" s="11">
        <f t="shared" si="17"/>
        <v>1.1941380965552899</v>
      </c>
    </row>
    <row r="1098" spans="2:10" x14ac:dyDescent="0.4">
      <c r="B1098" s="13">
        <v>41648</v>
      </c>
      <c r="C1098" s="12">
        <v>1838.130005</v>
      </c>
      <c r="E1098" s="14">
        <v>41648</v>
      </c>
      <c r="F1098" s="7">
        <v>120.291930948162</v>
      </c>
      <c r="G1098" s="11">
        <f t="shared" si="17"/>
        <v>1.20291930948162</v>
      </c>
    </row>
    <row r="1099" spans="2:10" x14ac:dyDescent="0.4">
      <c r="B1099" s="13">
        <v>41649</v>
      </c>
      <c r="C1099" s="12">
        <v>1842.369995</v>
      </c>
      <c r="E1099" s="14">
        <v>41649</v>
      </c>
      <c r="F1099" s="7">
        <v>121.172958685899</v>
      </c>
      <c r="G1099" s="11">
        <f t="shared" si="17"/>
        <v>1.2117295868589901</v>
      </c>
    </row>
    <row r="1100" spans="2:10" x14ac:dyDescent="0.4">
      <c r="B1100" s="13">
        <v>41652</v>
      </c>
      <c r="C1100" s="12">
        <v>1819.1999510000001</v>
      </c>
      <c r="E1100" s="14">
        <v>41652</v>
      </c>
      <c r="F1100" s="7">
        <v>116.570720655925</v>
      </c>
      <c r="G1100" s="11">
        <f t="shared" si="17"/>
        <v>1.16570720655925</v>
      </c>
    </row>
    <row r="1101" spans="2:10" x14ac:dyDescent="0.4">
      <c r="B1101" s="13">
        <v>41653</v>
      </c>
      <c r="C1101" s="12">
        <v>1838.880005</v>
      </c>
      <c r="E1101" s="14">
        <v>41653</v>
      </c>
      <c r="F1101" s="7">
        <v>118.04111357669601</v>
      </c>
      <c r="G1101" s="11">
        <f t="shared" si="17"/>
        <v>1.18041113576696</v>
      </c>
    </row>
    <row r="1102" spans="2:10" x14ac:dyDescent="0.4">
      <c r="B1102" s="13">
        <v>41654</v>
      </c>
      <c r="C1102" s="12">
        <v>1848.380005</v>
      </c>
      <c r="E1102" s="14">
        <v>41654</v>
      </c>
      <c r="F1102" s="7">
        <v>118.412568889472</v>
      </c>
      <c r="G1102" s="11">
        <f t="shared" si="17"/>
        <v>1.18412568889472</v>
      </c>
    </row>
    <row r="1103" spans="2:10" x14ac:dyDescent="0.4">
      <c r="B1103" s="13">
        <v>41655</v>
      </c>
      <c r="C1103" s="12">
        <v>1845.8900149999999</v>
      </c>
      <c r="E1103" s="14">
        <v>41655</v>
      </c>
      <c r="F1103" s="7">
        <v>117.819250548016</v>
      </c>
      <c r="G1103" s="11">
        <f t="shared" si="17"/>
        <v>1.1781925054801601</v>
      </c>
    </row>
    <row r="1104" spans="2:10" x14ac:dyDescent="0.4">
      <c r="B1104" s="13">
        <v>41656</v>
      </c>
      <c r="C1104" s="12">
        <v>1838.6999510000001</v>
      </c>
      <c r="E1104" s="14">
        <v>41656</v>
      </c>
      <c r="F1104" s="7">
        <v>117.018752246999</v>
      </c>
      <c r="G1104" s="11">
        <f t="shared" si="17"/>
        <v>1.17018752246999</v>
      </c>
      <c r="I1104" s="14">
        <v>41659</v>
      </c>
      <c r="J1104" s="7">
        <v>117.018752246999</v>
      </c>
    </row>
    <row r="1105" spans="2:7" x14ac:dyDescent="0.4">
      <c r="B1105" s="13">
        <v>41660</v>
      </c>
      <c r="C1105" s="12">
        <v>1843.8000489999999</v>
      </c>
      <c r="E1105" s="14">
        <v>41660</v>
      </c>
      <c r="F1105" s="7">
        <v>116.13029511407299</v>
      </c>
      <c r="G1105" s="11">
        <f t="shared" si="17"/>
        <v>1.16130295114073</v>
      </c>
    </row>
    <row r="1106" spans="2:7" x14ac:dyDescent="0.4">
      <c r="B1106" s="13">
        <v>41661</v>
      </c>
      <c r="C1106" s="12">
        <v>1844.8599850000001</v>
      </c>
      <c r="E1106" s="14">
        <v>41661</v>
      </c>
      <c r="F1106" s="7">
        <v>116.623856606755</v>
      </c>
      <c r="G1106" s="11">
        <f t="shared" si="17"/>
        <v>1.1662385660675501</v>
      </c>
    </row>
    <row r="1107" spans="2:7" x14ac:dyDescent="0.4">
      <c r="B1107" s="13">
        <v>41662</v>
      </c>
      <c r="C1107" s="12">
        <v>1828.459961</v>
      </c>
      <c r="E1107" s="14">
        <v>41662</v>
      </c>
      <c r="F1107" s="7">
        <v>114.64747846493199</v>
      </c>
      <c r="G1107" s="11">
        <f t="shared" si="17"/>
        <v>1.14647478464932</v>
      </c>
    </row>
    <row r="1108" spans="2:7" x14ac:dyDescent="0.4">
      <c r="B1108" s="13">
        <v>41663</v>
      </c>
      <c r="C1108" s="12">
        <v>1790.290039</v>
      </c>
      <c r="E1108" s="14">
        <v>41663</v>
      </c>
      <c r="F1108" s="7">
        <v>109.811078695693</v>
      </c>
      <c r="G1108" s="11">
        <f t="shared" si="17"/>
        <v>1.09811078695693</v>
      </c>
    </row>
    <row r="1109" spans="2:7" x14ac:dyDescent="0.4">
      <c r="B1109" s="13">
        <v>41666</v>
      </c>
      <c r="C1109" s="12">
        <v>1781.5600589999999</v>
      </c>
      <c r="E1109" s="14">
        <v>41666</v>
      </c>
      <c r="F1109" s="7">
        <v>109.102182838465</v>
      </c>
      <c r="G1109" s="11">
        <f t="shared" si="17"/>
        <v>1.09102182838465</v>
      </c>
    </row>
    <row r="1110" spans="2:7" x14ac:dyDescent="0.4">
      <c r="B1110" s="13">
        <v>41667</v>
      </c>
      <c r="C1110" s="12">
        <v>1792.5</v>
      </c>
      <c r="E1110" s="14">
        <v>41667</v>
      </c>
      <c r="F1110" s="7">
        <v>110.667384020105</v>
      </c>
      <c r="G1110" s="11">
        <f t="shared" si="17"/>
        <v>1.1066738402010501</v>
      </c>
    </row>
    <row r="1111" spans="2:7" x14ac:dyDescent="0.4">
      <c r="B1111" s="13">
        <v>41668</v>
      </c>
      <c r="C1111" s="12">
        <v>1774.1999510000001</v>
      </c>
      <c r="E1111" s="14">
        <v>41668</v>
      </c>
      <c r="F1111" s="7">
        <v>108.606000329899</v>
      </c>
      <c r="G1111" s="11">
        <f t="shared" si="17"/>
        <v>1.08606000329899</v>
      </c>
    </row>
    <row r="1112" spans="2:7" x14ac:dyDescent="0.4">
      <c r="B1112" s="13">
        <v>41669</v>
      </c>
      <c r="C1112" s="12">
        <v>1794.1899410000001</v>
      </c>
      <c r="E1112" s="14">
        <v>41669</v>
      </c>
      <c r="F1112" s="7">
        <v>111.31197163968299</v>
      </c>
      <c r="G1112" s="11">
        <f t="shared" si="17"/>
        <v>1.1131197163968301</v>
      </c>
    </row>
    <row r="1113" spans="2:7" x14ac:dyDescent="0.4">
      <c r="B1113" s="13">
        <v>41670</v>
      </c>
      <c r="C1113" s="12">
        <v>1782.589966</v>
      </c>
      <c r="E1113" s="14">
        <v>41670</v>
      </c>
      <c r="F1113" s="7">
        <v>109.718638005144</v>
      </c>
      <c r="G1113" s="11">
        <f t="shared" si="17"/>
        <v>1.0971863800514401</v>
      </c>
    </row>
    <row r="1114" spans="2:7" x14ac:dyDescent="0.4">
      <c r="B1114" s="13">
        <v>41673</v>
      </c>
      <c r="C1114" s="12">
        <v>1741.8900149999999</v>
      </c>
      <c r="E1114" s="14">
        <v>41673</v>
      </c>
      <c r="F1114" s="7">
        <v>104.49707648368801</v>
      </c>
      <c r="G1114" s="11">
        <f t="shared" si="17"/>
        <v>1.04497076483688</v>
      </c>
    </row>
    <row r="1115" spans="2:7" x14ac:dyDescent="0.4">
      <c r="B1115" s="13">
        <v>41674</v>
      </c>
      <c r="C1115" s="12">
        <v>1755.1999510000001</v>
      </c>
      <c r="E1115" s="14">
        <v>41674</v>
      </c>
      <c r="F1115" s="7">
        <v>106.123958110305</v>
      </c>
      <c r="G1115" s="11">
        <f t="shared" si="17"/>
        <v>1.0612395811030499</v>
      </c>
    </row>
    <row r="1116" spans="2:7" x14ac:dyDescent="0.4">
      <c r="B1116" s="13">
        <v>41675</v>
      </c>
      <c r="C1116" s="12">
        <v>1751.6400149999999</v>
      </c>
      <c r="E1116" s="14">
        <v>41675</v>
      </c>
      <c r="F1116" s="7">
        <v>106.126903999674</v>
      </c>
      <c r="G1116" s="11">
        <f t="shared" si="17"/>
        <v>1.0612690399967399</v>
      </c>
    </row>
    <row r="1117" spans="2:7" x14ac:dyDescent="0.4">
      <c r="B1117" s="13">
        <v>41676</v>
      </c>
      <c r="C1117" s="12">
        <v>1773.4300539999999</v>
      </c>
      <c r="E1117" s="14">
        <v>41676</v>
      </c>
      <c r="F1117" s="7">
        <v>110.38558577990599</v>
      </c>
      <c r="G1117" s="11">
        <f t="shared" si="17"/>
        <v>1.10385585779906</v>
      </c>
    </row>
    <row r="1118" spans="2:7" x14ac:dyDescent="0.4">
      <c r="B1118" s="13">
        <v>41677</v>
      </c>
      <c r="C1118" s="12">
        <v>1797.0200199999999</v>
      </c>
      <c r="E1118" s="14">
        <v>41677</v>
      </c>
      <c r="F1118" s="7">
        <v>112.897163517167</v>
      </c>
      <c r="G1118" s="11">
        <f t="shared" si="17"/>
        <v>1.1289716351716701</v>
      </c>
    </row>
    <row r="1119" spans="2:7" x14ac:dyDescent="0.4">
      <c r="B1119" s="13">
        <v>41680</v>
      </c>
      <c r="C1119" s="12">
        <v>1799.839966</v>
      </c>
      <c r="E1119" s="14">
        <v>41680</v>
      </c>
      <c r="F1119" s="7">
        <v>112.842768953483</v>
      </c>
      <c r="G1119" s="11">
        <f t="shared" si="17"/>
        <v>1.12842768953483</v>
      </c>
    </row>
    <row r="1120" spans="2:7" x14ac:dyDescent="0.4">
      <c r="B1120" s="13">
        <v>41681</v>
      </c>
      <c r="C1120" s="12">
        <v>1819.75</v>
      </c>
      <c r="E1120" s="14">
        <v>41681</v>
      </c>
      <c r="F1120" s="7">
        <v>115.083507392615</v>
      </c>
      <c r="G1120" s="11">
        <f t="shared" si="17"/>
        <v>1.1508350739261501</v>
      </c>
    </row>
    <row r="1121" spans="2:10" x14ac:dyDescent="0.4">
      <c r="B1121" s="13">
        <v>41682</v>
      </c>
      <c r="C1121" s="12">
        <v>1819.26001</v>
      </c>
      <c r="E1121" s="14">
        <v>41682</v>
      </c>
      <c r="F1121" s="7">
        <v>115.856308555062</v>
      </c>
      <c r="G1121" s="11">
        <f t="shared" si="17"/>
        <v>1.1585630855506199</v>
      </c>
    </row>
    <row r="1122" spans="2:10" x14ac:dyDescent="0.4">
      <c r="B1122" s="13">
        <v>41683</v>
      </c>
      <c r="C1122" s="12">
        <v>1829.829956</v>
      </c>
      <c r="E1122" s="14">
        <v>41683</v>
      </c>
      <c r="F1122" s="7">
        <v>117.197727954494</v>
      </c>
      <c r="G1122" s="11">
        <f t="shared" si="17"/>
        <v>1.1719772795449399</v>
      </c>
    </row>
    <row r="1123" spans="2:10" x14ac:dyDescent="0.4">
      <c r="B1123" s="13">
        <v>41684</v>
      </c>
      <c r="C1123" s="12">
        <v>1838.630005</v>
      </c>
      <c r="E1123" s="14">
        <v>41684</v>
      </c>
      <c r="F1123" s="7">
        <v>118.41215696541801</v>
      </c>
      <c r="G1123" s="11">
        <f t="shared" si="17"/>
        <v>1.18412156965418</v>
      </c>
      <c r="I1123" s="14">
        <v>41687</v>
      </c>
      <c r="J1123" s="7">
        <v>118.41215696541801</v>
      </c>
    </row>
    <row r="1124" spans="2:10" x14ac:dyDescent="0.4">
      <c r="B1124" s="13">
        <v>41688</v>
      </c>
      <c r="C1124" s="12">
        <v>1840.76001</v>
      </c>
      <c r="E1124" s="14">
        <v>41688</v>
      </c>
      <c r="F1124" s="7">
        <v>118.76241013916901</v>
      </c>
      <c r="G1124" s="11">
        <f t="shared" si="17"/>
        <v>1.1876241013916902</v>
      </c>
    </row>
    <row r="1125" spans="2:10" x14ac:dyDescent="0.4">
      <c r="B1125" s="13">
        <v>41689</v>
      </c>
      <c r="C1125" s="12">
        <v>1828.75</v>
      </c>
      <c r="E1125" s="14">
        <v>41689</v>
      </c>
      <c r="F1125" s="7">
        <v>117.620005898774</v>
      </c>
      <c r="G1125" s="11">
        <f t="shared" si="17"/>
        <v>1.1762000589877399</v>
      </c>
    </row>
    <row r="1126" spans="2:10" x14ac:dyDescent="0.4">
      <c r="B1126" s="13">
        <v>41690</v>
      </c>
      <c r="C1126" s="12">
        <v>1839.780029</v>
      </c>
      <c r="E1126" s="14">
        <v>41690</v>
      </c>
      <c r="F1126" s="7">
        <v>118.66581531135699</v>
      </c>
      <c r="G1126" s="11">
        <f t="shared" si="17"/>
        <v>1.18665815311357</v>
      </c>
    </row>
    <row r="1127" spans="2:10" x14ac:dyDescent="0.4">
      <c r="B1127" s="13">
        <v>41691</v>
      </c>
      <c r="C1127" s="12">
        <v>1836.25</v>
      </c>
      <c r="E1127" s="14">
        <v>41691</v>
      </c>
      <c r="F1127" s="7">
        <v>119.218639998596</v>
      </c>
      <c r="G1127" s="11">
        <f t="shared" si="17"/>
        <v>1.1921863999859601</v>
      </c>
    </row>
    <row r="1128" spans="2:10" x14ac:dyDescent="0.4">
      <c r="B1128" s="13">
        <v>41694</v>
      </c>
      <c r="C1128" s="12">
        <v>1847.6099850000001</v>
      </c>
      <c r="E1128" s="14">
        <v>41694</v>
      </c>
      <c r="F1128" s="7">
        <v>121.242659211418</v>
      </c>
      <c r="G1128" s="11">
        <f t="shared" si="17"/>
        <v>1.2124265921141799</v>
      </c>
    </row>
    <row r="1129" spans="2:10" x14ac:dyDescent="0.4">
      <c r="B1129" s="13">
        <v>41695</v>
      </c>
      <c r="C1129" s="12">
        <v>1845.119995</v>
      </c>
      <c r="E1129" s="14">
        <v>41695</v>
      </c>
      <c r="F1129" s="7">
        <v>121.742886263345</v>
      </c>
      <c r="G1129" s="11">
        <f t="shared" si="17"/>
        <v>1.21742886263345</v>
      </c>
    </row>
    <row r="1130" spans="2:10" x14ac:dyDescent="0.4">
      <c r="B1130" s="13">
        <v>41696</v>
      </c>
      <c r="C1130" s="12">
        <v>1845.160034</v>
      </c>
      <c r="E1130" s="14">
        <v>41696</v>
      </c>
      <c r="F1130" s="7">
        <v>122.810483354841</v>
      </c>
      <c r="G1130" s="11">
        <f t="shared" si="17"/>
        <v>1.2281048335484099</v>
      </c>
    </row>
    <row r="1131" spans="2:10" x14ac:dyDescent="0.4">
      <c r="B1131" s="13">
        <v>41697</v>
      </c>
      <c r="C1131" s="12">
        <v>1854.290039</v>
      </c>
      <c r="E1131" s="14">
        <v>41697</v>
      </c>
      <c r="F1131" s="7">
        <v>123.586974329192</v>
      </c>
      <c r="G1131" s="11">
        <f t="shared" si="17"/>
        <v>1.2358697432919201</v>
      </c>
    </row>
    <row r="1132" spans="2:10" x14ac:dyDescent="0.4">
      <c r="B1132" s="13">
        <v>41698</v>
      </c>
      <c r="C1132" s="12">
        <v>1859.4499510000001</v>
      </c>
      <c r="E1132" s="14">
        <v>41698</v>
      </c>
      <c r="F1132" s="7">
        <v>125.05071460372299</v>
      </c>
      <c r="G1132" s="11">
        <f t="shared" si="17"/>
        <v>1.2505071460372299</v>
      </c>
    </row>
    <row r="1133" spans="2:10" x14ac:dyDescent="0.4">
      <c r="B1133" s="13">
        <v>41701</v>
      </c>
      <c r="C1133" s="12">
        <v>1845.7299800000001</v>
      </c>
      <c r="E1133" s="14">
        <v>41701</v>
      </c>
      <c r="F1133" s="7">
        <v>123.08463589841</v>
      </c>
      <c r="G1133" s="11">
        <f t="shared" si="17"/>
        <v>1.2308463589840999</v>
      </c>
    </row>
    <row r="1134" spans="2:10" x14ac:dyDescent="0.4">
      <c r="B1134" s="13">
        <v>41702</v>
      </c>
      <c r="C1134" s="12">
        <v>1873.910034</v>
      </c>
      <c r="E1134" s="14">
        <v>41702</v>
      </c>
      <c r="F1134" s="7">
        <v>126.251711240997</v>
      </c>
      <c r="G1134" s="11">
        <f t="shared" si="17"/>
        <v>1.2625171124099699</v>
      </c>
    </row>
    <row r="1135" spans="2:10" x14ac:dyDescent="0.4">
      <c r="B1135" s="13">
        <v>41703</v>
      </c>
      <c r="C1135" s="12">
        <v>1873.8100589999999</v>
      </c>
      <c r="E1135" s="14">
        <v>41703</v>
      </c>
      <c r="F1135" s="7">
        <v>125.73674447061801</v>
      </c>
      <c r="G1135" s="11">
        <f t="shared" si="17"/>
        <v>1.25736744470618</v>
      </c>
    </row>
    <row r="1136" spans="2:10" x14ac:dyDescent="0.4">
      <c r="B1136" s="13">
        <v>41704</v>
      </c>
      <c r="C1136" s="12">
        <v>1877.030029</v>
      </c>
      <c r="E1136" s="14">
        <v>41704</v>
      </c>
      <c r="F1136" s="7">
        <v>126.53145098839001</v>
      </c>
      <c r="G1136" s="11">
        <f t="shared" si="17"/>
        <v>1.2653145098839</v>
      </c>
    </row>
    <row r="1137" spans="2:7" x14ac:dyDescent="0.4">
      <c r="B1137" s="13">
        <v>41705</v>
      </c>
      <c r="C1137" s="12">
        <v>1878.040039</v>
      </c>
      <c r="E1137" s="14">
        <v>41705</v>
      </c>
      <c r="F1137" s="7">
        <v>127.149011310126</v>
      </c>
      <c r="G1137" s="11">
        <f t="shared" si="17"/>
        <v>1.2714901131012599</v>
      </c>
    </row>
    <row r="1138" spans="2:7" x14ac:dyDescent="0.4">
      <c r="B1138" s="13">
        <v>41708</v>
      </c>
      <c r="C1138" s="12">
        <v>1877.170044</v>
      </c>
      <c r="E1138" s="14">
        <v>41708</v>
      </c>
      <c r="F1138" s="7">
        <v>126.62355368486401</v>
      </c>
      <c r="G1138" s="11">
        <f t="shared" si="17"/>
        <v>1.26623553684864</v>
      </c>
    </row>
    <row r="1139" spans="2:7" x14ac:dyDescent="0.4">
      <c r="B1139" s="13">
        <v>41709</v>
      </c>
      <c r="C1139" s="12">
        <v>1867.630005</v>
      </c>
      <c r="E1139" s="14">
        <v>41709</v>
      </c>
      <c r="F1139" s="7">
        <v>125.58045839528501</v>
      </c>
      <c r="G1139" s="11">
        <f t="shared" si="17"/>
        <v>1.25580458395285</v>
      </c>
    </row>
    <row r="1140" spans="2:7" x14ac:dyDescent="0.4">
      <c r="B1140" s="13">
        <v>41710</v>
      </c>
      <c r="C1140" s="12">
        <v>1868.1999510000001</v>
      </c>
      <c r="E1140" s="14">
        <v>41710</v>
      </c>
      <c r="F1140" s="7">
        <v>125.444242372739</v>
      </c>
      <c r="G1140" s="11">
        <f t="shared" si="17"/>
        <v>1.2544424237273899</v>
      </c>
    </row>
    <row r="1141" spans="2:7" x14ac:dyDescent="0.4">
      <c r="B1141" s="13">
        <v>41711</v>
      </c>
      <c r="C1141" s="12">
        <v>1846.339966</v>
      </c>
      <c r="E1141" s="14">
        <v>41711</v>
      </c>
      <c r="F1141" s="7">
        <v>122.87663967642899</v>
      </c>
      <c r="G1141" s="11">
        <f t="shared" si="17"/>
        <v>1.2287663967642899</v>
      </c>
    </row>
    <row r="1142" spans="2:7" x14ac:dyDescent="0.4">
      <c r="B1142" s="13">
        <v>41712</v>
      </c>
      <c r="C1142" s="12">
        <v>1841.130005</v>
      </c>
      <c r="E1142" s="14">
        <v>41712</v>
      </c>
      <c r="F1142" s="7">
        <v>122.656564695182</v>
      </c>
      <c r="G1142" s="11">
        <f t="shared" si="17"/>
        <v>1.22656564695182</v>
      </c>
    </row>
    <row r="1143" spans="2:7" x14ac:dyDescent="0.4">
      <c r="B1143" s="13">
        <v>41715</v>
      </c>
      <c r="C1143" s="12">
        <v>1858.829956</v>
      </c>
      <c r="E1143" s="14">
        <v>41715</v>
      </c>
      <c r="F1143" s="7">
        <v>125.52749701929</v>
      </c>
      <c r="G1143" s="11">
        <f t="shared" si="17"/>
        <v>1.2552749701929</v>
      </c>
    </row>
    <row r="1144" spans="2:7" x14ac:dyDescent="0.4">
      <c r="B1144" s="13">
        <v>41716</v>
      </c>
      <c r="C1144" s="12">
        <v>1872.25</v>
      </c>
      <c r="E1144" s="14">
        <v>41716</v>
      </c>
      <c r="F1144" s="7">
        <v>126.408089186995</v>
      </c>
      <c r="G1144" s="11">
        <f t="shared" si="17"/>
        <v>1.26408089186995</v>
      </c>
    </row>
    <row r="1145" spans="2:7" x14ac:dyDescent="0.4">
      <c r="B1145" s="13">
        <v>41717</v>
      </c>
      <c r="C1145" s="12">
        <v>1860.7700199999999</v>
      </c>
      <c r="E1145" s="14">
        <v>41717</v>
      </c>
      <c r="F1145" s="7">
        <v>124.241468049205</v>
      </c>
      <c r="G1145" s="11">
        <f t="shared" si="17"/>
        <v>1.2424146804920499</v>
      </c>
    </row>
    <row r="1146" spans="2:7" x14ac:dyDescent="0.4">
      <c r="B1146" s="13">
        <v>41718</v>
      </c>
      <c r="C1146" s="12">
        <v>1872.01001</v>
      </c>
      <c r="E1146" s="14">
        <v>41718</v>
      </c>
      <c r="F1146" s="7">
        <v>124.858855379697</v>
      </c>
      <c r="G1146" s="11">
        <f t="shared" si="17"/>
        <v>1.2485885537969701</v>
      </c>
    </row>
    <row r="1147" spans="2:7" x14ac:dyDescent="0.4">
      <c r="B1147" s="13">
        <v>41719</v>
      </c>
      <c r="C1147" s="12">
        <v>1866.5200199999999</v>
      </c>
      <c r="E1147" s="14">
        <v>41719</v>
      </c>
      <c r="F1147" s="7">
        <v>124.055856460564</v>
      </c>
      <c r="G1147" s="11">
        <f t="shared" si="17"/>
        <v>1.2405585646056401</v>
      </c>
    </row>
    <row r="1148" spans="2:7" x14ac:dyDescent="0.4">
      <c r="B1148" s="13">
        <v>41722</v>
      </c>
      <c r="C1148" s="12">
        <v>1857.4399410000001</v>
      </c>
      <c r="E1148" s="14">
        <v>41722</v>
      </c>
      <c r="F1148" s="7">
        <v>122.63380088458899</v>
      </c>
      <c r="G1148" s="11">
        <f t="shared" si="17"/>
        <v>1.2263380088458899</v>
      </c>
    </row>
    <row r="1149" spans="2:7" x14ac:dyDescent="0.4">
      <c r="B1149" s="13">
        <v>41723</v>
      </c>
      <c r="C1149" s="12">
        <v>1865.619995</v>
      </c>
      <c r="E1149" s="14">
        <v>41723</v>
      </c>
      <c r="F1149" s="7">
        <v>122.375279409727</v>
      </c>
      <c r="G1149" s="11">
        <f t="shared" si="17"/>
        <v>1.2237527940972699</v>
      </c>
    </row>
    <row r="1150" spans="2:7" x14ac:dyDescent="0.4">
      <c r="B1150" s="13">
        <v>41724</v>
      </c>
      <c r="C1150" s="12">
        <v>1852.5600589999999</v>
      </c>
      <c r="E1150" s="14">
        <v>41724</v>
      </c>
      <c r="F1150" s="7">
        <v>120.374841713097</v>
      </c>
      <c r="G1150" s="11">
        <f t="shared" si="17"/>
        <v>1.20374841713097</v>
      </c>
    </row>
    <row r="1151" spans="2:7" x14ac:dyDescent="0.4">
      <c r="B1151" s="13">
        <v>41725</v>
      </c>
      <c r="C1151" s="12">
        <v>1849.040039</v>
      </c>
      <c r="E1151" s="14">
        <v>41725</v>
      </c>
      <c r="F1151" s="7">
        <v>120.386677667135</v>
      </c>
      <c r="G1151" s="11">
        <f t="shared" si="17"/>
        <v>1.20386677667135</v>
      </c>
    </row>
    <row r="1152" spans="2:7" x14ac:dyDescent="0.4">
      <c r="B1152" s="13">
        <v>41726</v>
      </c>
      <c r="C1152" s="12">
        <v>1857.619995</v>
      </c>
      <c r="E1152" s="14">
        <v>41726</v>
      </c>
      <c r="F1152" s="7">
        <v>122.217818380178</v>
      </c>
      <c r="G1152" s="11">
        <f t="shared" si="17"/>
        <v>1.22217818380178</v>
      </c>
    </row>
    <row r="1153" spans="2:10" x14ac:dyDescent="0.4">
      <c r="B1153" s="13">
        <v>41729</v>
      </c>
      <c r="C1153" s="12">
        <v>1872.339966</v>
      </c>
      <c r="E1153" s="14">
        <v>41729</v>
      </c>
      <c r="F1153" s="7">
        <v>123.913202943806</v>
      </c>
      <c r="G1153" s="11">
        <f t="shared" si="17"/>
        <v>1.2391320294380599</v>
      </c>
    </row>
    <row r="1154" spans="2:10" x14ac:dyDescent="0.4">
      <c r="B1154" s="13">
        <v>41730</v>
      </c>
      <c r="C1154" s="12">
        <v>1885.5200199999999</v>
      </c>
      <c r="E1154" s="14">
        <v>41730</v>
      </c>
      <c r="F1154" s="7">
        <v>125.929864912185</v>
      </c>
      <c r="G1154" s="11">
        <f t="shared" si="17"/>
        <v>1.2592986491218499</v>
      </c>
    </row>
    <row r="1155" spans="2:10" x14ac:dyDescent="0.4">
      <c r="B1155" s="13">
        <v>41731</v>
      </c>
      <c r="C1155" s="12">
        <v>1890.900024</v>
      </c>
      <c r="E1155" s="14">
        <v>41731</v>
      </c>
      <c r="F1155" s="7">
        <v>126.63217919593799</v>
      </c>
      <c r="G1155" s="11">
        <f t="shared" si="17"/>
        <v>1.2663217919593799</v>
      </c>
    </row>
    <row r="1156" spans="2:10" x14ac:dyDescent="0.4">
      <c r="B1156" s="13">
        <v>41732</v>
      </c>
      <c r="C1156" s="12">
        <v>1888.7700199999999</v>
      </c>
      <c r="E1156" s="14">
        <v>41732</v>
      </c>
      <c r="F1156" s="7">
        <v>126.496262903114</v>
      </c>
      <c r="G1156" s="11">
        <f t="shared" ref="G1156:G1219" si="18">F1156/100</f>
        <v>1.26496262903114</v>
      </c>
    </row>
    <row r="1157" spans="2:10" x14ac:dyDescent="0.4">
      <c r="B1157" s="13">
        <v>41733</v>
      </c>
      <c r="C1157" s="12">
        <v>1865.089966</v>
      </c>
      <c r="E1157" s="14">
        <v>41733</v>
      </c>
      <c r="F1157" s="7">
        <v>123.701894493594</v>
      </c>
      <c r="G1157" s="11">
        <f t="shared" si="18"/>
        <v>1.2370189449359399</v>
      </c>
    </row>
    <row r="1158" spans="2:10" x14ac:dyDescent="0.4">
      <c r="B1158" s="13">
        <v>41736</v>
      </c>
      <c r="C1158" s="12">
        <v>1845.040039</v>
      </c>
      <c r="E1158" s="14">
        <v>41736</v>
      </c>
      <c r="F1158" s="7">
        <v>119.522888362228</v>
      </c>
      <c r="G1158" s="11">
        <f t="shared" si="18"/>
        <v>1.19522888362228</v>
      </c>
    </row>
    <row r="1159" spans="2:10" x14ac:dyDescent="0.4">
      <c r="B1159" s="13">
        <v>41737</v>
      </c>
      <c r="C1159" s="12">
        <v>1851.959961</v>
      </c>
      <c r="E1159" s="14">
        <v>41737</v>
      </c>
      <c r="F1159" s="7">
        <v>121.029913947745</v>
      </c>
      <c r="G1159" s="11">
        <f t="shared" si="18"/>
        <v>1.21029913947745</v>
      </c>
    </row>
    <row r="1160" spans="2:10" x14ac:dyDescent="0.4">
      <c r="B1160" s="13">
        <v>41738</v>
      </c>
      <c r="C1160" s="12">
        <v>1872.1800539999999</v>
      </c>
      <c r="E1160" s="14">
        <v>41738</v>
      </c>
      <c r="F1160" s="7">
        <v>123.439762160451</v>
      </c>
      <c r="G1160" s="11">
        <f t="shared" si="18"/>
        <v>1.2343976216045101</v>
      </c>
    </row>
    <row r="1161" spans="2:10" x14ac:dyDescent="0.4">
      <c r="B1161" s="13">
        <v>41739</v>
      </c>
      <c r="C1161" s="12">
        <v>1833.079956</v>
      </c>
      <c r="E1161" s="14">
        <v>41739</v>
      </c>
      <c r="F1161" s="7">
        <v>118.74918440703</v>
      </c>
      <c r="G1161" s="11">
        <f t="shared" si="18"/>
        <v>1.1874918440703</v>
      </c>
    </row>
    <row r="1162" spans="2:10" x14ac:dyDescent="0.4">
      <c r="B1162" s="13">
        <v>41740</v>
      </c>
      <c r="C1162" s="12">
        <v>1815.6899410000001</v>
      </c>
      <c r="E1162" s="14">
        <v>41740</v>
      </c>
      <c r="F1162" s="7">
        <v>116.32917886526801</v>
      </c>
      <c r="G1162" s="11">
        <f t="shared" si="18"/>
        <v>1.1632917886526801</v>
      </c>
    </row>
    <row r="1163" spans="2:10" x14ac:dyDescent="0.4">
      <c r="B1163" s="13">
        <v>41743</v>
      </c>
      <c r="C1163" s="12">
        <v>1830.6099850000001</v>
      </c>
      <c r="E1163" s="14">
        <v>41743</v>
      </c>
      <c r="F1163" s="7">
        <v>118.001414340949</v>
      </c>
      <c r="G1163" s="11">
        <f t="shared" si="18"/>
        <v>1.18001414340949</v>
      </c>
    </row>
    <row r="1164" spans="2:10" x14ac:dyDescent="0.4">
      <c r="B1164" s="13">
        <v>41744</v>
      </c>
      <c r="C1164" s="12">
        <v>1842.9799800000001</v>
      </c>
      <c r="E1164" s="14">
        <v>41744</v>
      </c>
      <c r="F1164" s="7">
        <v>119.070252598332</v>
      </c>
      <c r="G1164" s="11">
        <f t="shared" si="18"/>
        <v>1.1907025259833199</v>
      </c>
    </row>
    <row r="1165" spans="2:10" x14ac:dyDescent="0.4">
      <c r="B1165" s="13">
        <v>41745</v>
      </c>
      <c r="C1165" s="12">
        <v>1862.3100589999999</v>
      </c>
      <c r="E1165" s="14">
        <v>41745</v>
      </c>
      <c r="F1165" s="7">
        <v>121.848875560902</v>
      </c>
      <c r="G1165" s="11">
        <f t="shared" si="18"/>
        <v>1.21848875560902</v>
      </c>
    </row>
    <row r="1166" spans="2:10" x14ac:dyDescent="0.4">
      <c r="B1166" s="13">
        <v>41746</v>
      </c>
      <c r="C1166" s="12">
        <v>1864.849976</v>
      </c>
      <c r="E1166" s="14">
        <v>41746</v>
      </c>
      <c r="F1166" s="7">
        <v>121.716569710692</v>
      </c>
      <c r="G1166" s="11">
        <f t="shared" si="18"/>
        <v>1.21716569710692</v>
      </c>
      <c r="I1166" s="14">
        <v>41747</v>
      </c>
      <c r="J1166" s="7">
        <v>121.716569710692</v>
      </c>
    </row>
    <row r="1167" spans="2:10" x14ac:dyDescent="0.4">
      <c r="B1167" s="13">
        <v>41750</v>
      </c>
      <c r="C1167" s="12">
        <v>1871.8900149999999</v>
      </c>
      <c r="E1167" s="14">
        <v>41750</v>
      </c>
      <c r="F1167" s="7">
        <v>122.370486651188</v>
      </c>
      <c r="G1167" s="11">
        <f t="shared" si="18"/>
        <v>1.2237048665118799</v>
      </c>
    </row>
    <row r="1168" spans="2:10" x14ac:dyDescent="0.4">
      <c r="B1168" s="13">
        <v>41751</v>
      </c>
      <c r="C1168" s="12">
        <v>1879.5500489999999</v>
      </c>
      <c r="E1168" s="14">
        <v>41751</v>
      </c>
      <c r="F1168" s="7">
        <v>122.970402138865</v>
      </c>
      <c r="G1168" s="11">
        <f t="shared" si="18"/>
        <v>1.2297040213886499</v>
      </c>
    </row>
    <row r="1169" spans="2:7" x14ac:dyDescent="0.4">
      <c r="B1169" s="13">
        <v>41752</v>
      </c>
      <c r="C1169" s="12">
        <v>1875.3900149999999</v>
      </c>
      <c r="E1169" s="14">
        <v>41752</v>
      </c>
      <c r="F1169" s="7">
        <v>123.433915271617</v>
      </c>
      <c r="G1169" s="11">
        <f t="shared" si="18"/>
        <v>1.23433915271617</v>
      </c>
    </row>
    <row r="1170" spans="2:7" x14ac:dyDescent="0.4">
      <c r="B1170" s="13">
        <v>41753</v>
      </c>
      <c r="C1170" s="12">
        <v>1878.6099850000001</v>
      </c>
      <c r="E1170" s="14">
        <v>41753</v>
      </c>
      <c r="F1170" s="7">
        <v>122.999142371546</v>
      </c>
      <c r="G1170" s="11">
        <f t="shared" si="18"/>
        <v>1.2299914237154601</v>
      </c>
    </row>
    <row r="1171" spans="2:7" x14ac:dyDescent="0.4">
      <c r="B1171" s="13">
        <v>41754</v>
      </c>
      <c r="C1171" s="12">
        <v>1863.400024</v>
      </c>
      <c r="E1171" s="14">
        <v>41754</v>
      </c>
      <c r="F1171" s="7">
        <v>120.506856646345</v>
      </c>
      <c r="G1171" s="11">
        <f t="shared" si="18"/>
        <v>1.20506856646345</v>
      </c>
    </row>
    <row r="1172" spans="2:7" x14ac:dyDescent="0.4">
      <c r="B1172" s="13">
        <v>41757</v>
      </c>
      <c r="C1172" s="12">
        <v>1869.4300539999999</v>
      </c>
      <c r="E1172" s="14">
        <v>41757</v>
      </c>
      <c r="F1172" s="7">
        <v>120.00636132260099</v>
      </c>
      <c r="G1172" s="11">
        <f t="shared" si="18"/>
        <v>1.2000636132260099</v>
      </c>
    </row>
    <row r="1173" spans="2:7" x14ac:dyDescent="0.4">
      <c r="B1173" s="13">
        <v>41758</v>
      </c>
      <c r="C1173" s="12">
        <v>1878.329956</v>
      </c>
      <c r="E1173" s="14">
        <v>41758</v>
      </c>
      <c r="F1173" s="7">
        <v>121.327488615368</v>
      </c>
      <c r="G1173" s="11">
        <f t="shared" si="18"/>
        <v>1.21327488615368</v>
      </c>
    </row>
    <row r="1174" spans="2:7" x14ac:dyDescent="0.4">
      <c r="B1174" s="13">
        <v>41759</v>
      </c>
      <c r="C1174" s="12">
        <v>1883.9499510000001</v>
      </c>
      <c r="E1174" s="14">
        <v>41759</v>
      </c>
      <c r="F1174" s="7">
        <v>121.96827304429</v>
      </c>
      <c r="G1174" s="11">
        <f t="shared" si="18"/>
        <v>1.2196827304429001</v>
      </c>
    </row>
    <row r="1175" spans="2:7" x14ac:dyDescent="0.4">
      <c r="B1175" s="13">
        <v>41760</v>
      </c>
      <c r="C1175" s="12">
        <v>1883.6800539999999</v>
      </c>
      <c r="E1175" s="14">
        <v>41760</v>
      </c>
      <c r="F1175" s="7">
        <v>121.963210346588</v>
      </c>
      <c r="G1175" s="11">
        <f t="shared" si="18"/>
        <v>1.2196321034658799</v>
      </c>
    </row>
    <row r="1176" spans="2:7" x14ac:dyDescent="0.4">
      <c r="B1176" s="13">
        <v>41761</v>
      </c>
      <c r="C1176" s="12">
        <v>1881.1400149999999</v>
      </c>
      <c r="E1176" s="14">
        <v>41761</v>
      </c>
      <c r="F1176" s="7">
        <v>122.446495460161</v>
      </c>
      <c r="G1176" s="11">
        <f t="shared" si="18"/>
        <v>1.22446495460161</v>
      </c>
    </row>
    <row r="1177" spans="2:7" x14ac:dyDescent="0.4">
      <c r="B1177" s="13">
        <v>41764</v>
      </c>
      <c r="C1177" s="12">
        <v>1884.660034</v>
      </c>
      <c r="E1177" s="14">
        <v>41764</v>
      </c>
      <c r="F1177" s="7">
        <v>123.03781592275</v>
      </c>
      <c r="G1177" s="11">
        <f t="shared" si="18"/>
        <v>1.2303781592275</v>
      </c>
    </row>
    <row r="1178" spans="2:7" x14ac:dyDescent="0.4">
      <c r="B1178" s="13">
        <v>41765</v>
      </c>
      <c r="C1178" s="12">
        <v>1867.719971</v>
      </c>
      <c r="E1178" s="14">
        <v>41765</v>
      </c>
      <c r="F1178" s="7">
        <v>120.98392643384599</v>
      </c>
      <c r="G1178" s="11">
        <f t="shared" si="18"/>
        <v>1.2098392643384599</v>
      </c>
    </row>
    <row r="1179" spans="2:7" x14ac:dyDescent="0.4">
      <c r="B1179" s="13">
        <v>41766</v>
      </c>
      <c r="C1179" s="12">
        <v>1878.209961</v>
      </c>
      <c r="E1179" s="14">
        <v>41766</v>
      </c>
      <c r="F1179" s="7">
        <v>121.976079632991</v>
      </c>
      <c r="G1179" s="11">
        <f t="shared" si="18"/>
        <v>1.21976079632991</v>
      </c>
    </row>
    <row r="1180" spans="2:7" x14ac:dyDescent="0.4">
      <c r="B1180" s="13">
        <v>41767</v>
      </c>
      <c r="C1180" s="12">
        <v>1875.630005</v>
      </c>
      <c r="E1180" s="14">
        <v>41767</v>
      </c>
      <c r="F1180" s="7">
        <v>122.661189367725</v>
      </c>
      <c r="G1180" s="11">
        <f t="shared" si="18"/>
        <v>1.2266118936772501</v>
      </c>
    </row>
    <row r="1181" spans="2:7" x14ac:dyDescent="0.4">
      <c r="B1181" s="13">
        <v>41768</v>
      </c>
      <c r="C1181" s="12">
        <v>1878.4799800000001</v>
      </c>
      <c r="E1181" s="14">
        <v>41768</v>
      </c>
      <c r="F1181" s="7">
        <v>122.38522384602101</v>
      </c>
      <c r="G1181" s="11">
        <f t="shared" si="18"/>
        <v>1.22385223846021</v>
      </c>
    </row>
    <row r="1182" spans="2:7" x14ac:dyDescent="0.4">
      <c r="B1182" s="13">
        <v>41771</v>
      </c>
      <c r="C1182" s="12">
        <v>1896.650024</v>
      </c>
      <c r="E1182" s="14">
        <v>41771</v>
      </c>
      <c r="F1182" s="7">
        <v>124.470039011876</v>
      </c>
      <c r="G1182" s="11">
        <f t="shared" si="18"/>
        <v>1.2447003901187599</v>
      </c>
    </row>
    <row r="1183" spans="2:7" x14ac:dyDescent="0.4">
      <c r="B1183" s="13">
        <v>41772</v>
      </c>
      <c r="C1183" s="12">
        <v>1897.4499510000001</v>
      </c>
      <c r="E1183" s="14">
        <v>41772</v>
      </c>
      <c r="F1183" s="7">
        <v>124.137040010155</v>
      </c>
      <c r="G1183" s="11">
        <f t="shared" si="18"/>
        <v>1.24137040010155</v>
      </c>
    </row>
    <row r="1184" spans="2:7" x14ac:dyDescent="0.4">
      <c r="B1184" s="13">
        <v>41773</v>
      </c>
      <c r="C1184" s="12">
        <v>1888.530029</v>
      </c>
      <c r="E1184" s="14">
        <v>41773</v>
      </c>
      <c r="F1184" s="7">
        <v>122.897542681285</v>
      </c>
      <c r="G1184" s="11">
        <f t="shared" si="18"/>
        <v>1.2289754268128501</v>
      </c>
    </row>
    <row r="1185" spans="2:10" x14ac:dyDescent="0.4">
      <c r="B1185" s="13">
        <v>41774</v>
      </c>
      <c r="C1185" s="12">
        <v>1870.849976</v>
      </c>
      <c r="E1185" s="14">
        <v>41774</v>
      </c>
      <c r="F1185" s="7">
        <v>121.000092752752</v>
      </c>
      <c r="G1185" s="11">
        <f t="shared" si="18"/>
        <v>1.2100009275275199</v>
      </c>
    </row>
    <row r="1186" spans="2:10" x14ac:dyDescent="0.4">
      <c r="B1186" s="13">
        <v>41775</v>
      </c>
      <c r="C1186" s="12">
        <v>1877.8599850000001</v>
      </c>
      <c r="E1186" s="14">
        <v>41775</v>
      </c>
      <c r="F1186" s="7">
        <v>122.747926164942</v>
      </c>
      <c r="G1186" s="11">
        <f t="shared" si="18"/>
        <v>1.2274792616494201</v>
      </c>
    </row>
    <row r="1187" spans="2:10" x14ac:dyDescent="0.4">
      <c r="B1187" s="13">
        <v>41778</v>
      </c>
      <c r="C1187" s="12">
        <v>1885.079956</v>
      </c>
      <c r="E1187" s="14">
        <v>41778</v>
      </c>
      <c r="F1187" s="7">
        <v>123.650700360711</v>
      </c>
      <c r="G1187" s="11">
        <f t="shared" si="18"/>
        <v>1.23650700360711</v>
      </c>
    </row>
    <row r="1188" spans="2:10" x14ac:dyDescent="0.4">
      <c r="B1188" s="13">
        <v>41779</v>
      </c>
      <c r="C1188" s="12">
        <v>1872.829956</v>
      </c>
      <c r="E1188" s="14">
        <v>41779</v>
      </c>
      <c r="F1188" s="7">
        <v>120.327556279926</v>
      </c>
      <c r="G1188" s="11">
        <f t="shared" si="18"/>
        <v>1.20327556279926</v>
      </c>
    </row>
    <row r="1189" spans="2:10" x14ac:dyDescent="0.4">
      <c r="B1189" s="13">
        <v>41780</v>
      </c>
      <c r="C1189" s="12">
        <v>1888.030029</v>
      </c>
      <c r="E1189" s="14">
        <v>41780</v>
      </c>
      <c r="F1189" s="7">
        <v>123.129861776802</v>
      </c>
      <c r="G1189" s="11">
        <f t="shared" si="18"/>
        <v>1.2312986177680201</v>
      </c>
    </row>
    <row r="1190" spans="2:10" x14ac:dyDescent="0.4">
      <c r="B1190" s="13">
        <v>41781</v>
      </c>
      <c r="C1190" s="12">
        <v>1892.48999</v>
      </c>
      <c r="E1190" s="14">
        <v>41781</v>
      </c>
      <c r="F1190" s="7">
        <v>123.527503553182</v>
      </c>
      <c r="G1190" s="11">
        <f t="shared" si="18"/>
        <v>1.2352750355318201</v>
      </c>
    </row>
    <row r="1191" spans="2:10" x14ac:dyDescent="0.4">
      <c r="B1191" s="13">
        <v>41782</v>
      </c>
      <c r="C1191" s="12">
        <v>1900.530029</v>
      </c>
      <c r="E1191" s="14">
        <v>41782</v>
      </c>
      <c r="F1191" s="7">
        <v>125.323385651244</v>
      </c>
      <c r="G1191" s="11">
        <f t="shared" si="18"/>
        <v>1.2532338565124399</v>
      </c>
      <c r="I1191" s="14">
        <v>41785</v>
      </c>
      <c r="J1191" s="7">
        <v>125.323385651244</v>
      </c>
    </row>
    <row r="1192" spans="2:10" x14ac:dyDescent="0.4">
      <c r="B1192" s="13">
        <v>41786</v>
      </c>
      <c r="C1192" s="12">
        <v>1911.910034</v>
      </c>
      <c r="E1192" s="14">
        <v>41786</v>
      </c>
      <c r="F1192" s="7">
        <v>125.985011873651</v>
      </c>
      <c r="G1192" s="11">
        <f t="shared" si="18"/>
        <v>1.2598501187365101</v>
      </c>
    </row>
    <row r="1193" spans="2:10" x14ac:dyDescent="0.4">
      <c r="B1193" s="13">
        <v>41787</v>
      </c>
      <c r="C1193" s="12">
        <v>1909.780029</v>
      </c>
      <c r="E1193" s="14">
        <v>41787</v>
      </c>
      <c r="F1193" s="7">
        <v>126.737033482283</v>
      </c>
      <c r="G1193" s="11">
        <f t="shared" si="18"/>
        <v>1.26737033482283</v>
      </c>
    </row>
    <row r="1194" spans="2:10" x14ac:dyDescent="0.4">
      <c r="B1194" s="13">
        <v>41788</v>
      </c>
      <c r="C1194" s="12">
        <v>1920.030029</v>
      </c>
      <c r="E1194" s="14">
        <v>41788</v>
      </c>
      <c r="F1194" s="7">
        <v>127.76666778018</v>
      </c>
      <c r="G1194" s="11">
        <f t="shared" si="18"/>
        <v>1.2776666778018</v>
      </c>
    </row>
    <row r="1195" spans="2:10" x14ac:dyDescent="0.4">
      <c r="B1195" s="13">
        <v>41789</v>
      </c>
      <c r="C1195" s="12">
        <v>1923.5699460000001</v>
      </c>
      <c r="E1195" s="14">
        <v>41789</v>
      </c>
      <c r="F1195" s="7">
        <v>128.662660623394</v>
      </c>
      <c r="G1195" s="11">
        <f t="shared" si="18"/>
        <v>1.28662660623394</v>
      </c>
    </row>
    <row r="1196" spans="2:10" x14ac:dyDescent="0.4">
      <c r="B1196" s="13">
        <v>41792</v>
      </c>
      <c r="C1196" s="12">
        <v>1924.969971</v>
      </c>
      <c r="E1196" s="14">
        <v>41792</v>
      </c>
      <c r="F1196" s="7">
        <v>129.25017736828701</v>
      </c>
      <c r="G1196" s="11">
        <f t="shared" si="18"/>
        <v>1.2925017736828701</v>
      </c>
    </row>
    <row r="1197" spans="2:10" x14ac:dyDescent="0.4">
      <c r="B1197" s="13">
        <v>41793</v>
      </c>
      <c r="C1197" s="12">
        <v>1924.23999</v>
      </c>
      <c r="E1197" s="14">
        <v>41793</v>
      </c>
      <c r="F1197" s="7">
        <v>129.01654321002499</v>
      </c>
      <c r="G1197" s="11">
        <f t="shared" si="18"/>
        <v>1.2901654321002498</v>
      </c>
    </row>
    <row r="1198" spans="2:10" x14ac:dyDescent="0.4">
      <c r="B1198" s="13">
        <v>41794</v>
      </c>
      <c r="C1198" s="12">
        <v>1927.880005</v>
      </c>
      <c r="E1198" s="14">
        <v>41794</v>
      </c>
      <c r="F1198" s="7">
        <v>129.92928778606901</v>
      </c>
      <c r="G1198" s="11">
        <f t="shared" si="18"/>
        <v>1.29929287786069</v>
      </c>
    </row>
    <row r="1199" spans="2:10" x14ac:dyDescent="0.4">
      <c r="B1199" s="13">
        <v>41795</v>
      </c>
      <c r="C1199" s="12">
        <v>1940.459961</v>
      </c>
      <c r="E1199" s="14">
        <v>41795</v>
      </c>
      <c r="F1199" s="7">
        <v>130.92798253187499</v>
      </c>
      <c r="G1199" s="11">
        <f t="shared" si="18"/>
        <v>1.3092798253187499</v>
      </c>
    </row>
    <row r="1200" spans="2:10" x14ac:dyDescent="0.4">
      <c r="B1200" s="13">
        <v>41796</v>
      </c>
      <c r="C1200" s="12">
        <v>1949.4399410000001</v>
      </c>
      <c r="E1200" s="14">
        <v>41796</v>
      </c>
      <c r="F1200" s="7">
        <v>132.78825369754699</v>
      </c>
      <c r="G1200" s="11">
        <f t="shared" si="18"/>
        <v>1.3278825369754699</v>
      </c>
    </row>
    <row r="1201" spans="2:7" x14ac:dyDescent="0.4">
      <c r="B1201" s="13">
        <v>41799</v>
      </c>
      <c r="C1201" s="12">
        <v>1951.2700199999999</v>
      </c>
      <c r="E1201" s="14">
        <v>41799</v>
      </c>
      <c r="F1201" s="7">
        <v>132.99233731666601</v>
      </c>
      <c r="G1201" s="11">
        <f t="shared" si="18"/>
        <v>1.3299233731666602</v>
      </c>
    </row>
    <row r="1202" spans="2:7" x14ac:dyDescent="0.4">
      <c r="B1202" s="13">
        <v>41800</v>
      </c>
      <c r="C1202" s="12">
        <v>1950.790039</v>
      </c>
      <c r="E1202" s="14">
        <v>41800</v>
      </c>
      <c r="F1202" s="7">
        <v>132.58523127971401</v>
      </c>
      <c r="G1202" s="11">
        <f t="shared" si="18"/>
        <v>1.32585231279714</v>
      </c>
    </row>
    <row r="1203" spans="2:7" x14ac:dyDescent="0.4">
      <c r="B1203" s="13">
        <v>41801</v>
      </c>
      <c r="C1203" s="12">
        <v>1943.8900149999999</v>
      </c>
      <c r="E1203" s="14">
        <v>41801</v>
      </c>
      <c r="F1203" s="7">
        <v>131.328186390578</v>
      </c>
      <c r="G1203" s="11">
        <f t="shared" si="18"/>
        <v>1.3132818639057799</v>
      </c>
    </row>
    <row r="1204" spans="2:7" x14ac:dyDescent="0.4">
      <c r="B1204" s="13">
        <v>41802</v>
      </c>
      <c r="C1204" s="12">
        <v>1930.1099850000001</v>
      </c>
      <c r="E1204" s="14">
        <v>41802</v>
      </c>
      <c r="F1204" s="7">
        <v>128.32306091502099</v>
      </c>
      <c r="G1204" s="11">
        <f t="shared" si="18"/>
        <v>1.2832306091502099</v>
      </c>
    </row>
    <row r="1205" spans="2:7" x14ac:dyDescent="0.4">
      <c r="B1205" s="13">
        <v>41803</v>
      </c>
      <c r="C1205" s="12">
        <v>1936.160034</v>
      </c>
      <c r="E1205" s="14">
        <v>41803</v>
      </c>
      <c r="F1205" s="7">
        <v>129.06750879413099</v>
      </c>
      <c r="G1205" s="11">
        <f t="shared" si="18"/>
        <v>1.2906750879413098</v>
      </c>
    </row>
    <row r="1206" spans="2:7" x14ac:dyDescent="0.4">
      <c r="B1206" s="13">
        <v>41806</v>
      </c>
      <c r="C1206" s="12">
        <v>1937.780029</v>
      </c>
      <c r="E1206" s="14">
        <v>41806</v>
      </c>
      <c r="F1206" s="7">
        <v>129.123687740153</v>
      </c>
      <c r="G1206" s="11">
        <f t="shared" si="18"/>
        <v>1.2912368774015299</v>
      </c>
    </row>
    <row r="1207" spans="2:7" x14ac:dyDescent="0.4">
      <c r="B1207" s="13">
        <v>41807</v>
      </c>
      <c r="C1207" s="12">
        <v>1941.98999</v>
      </c>
      <c r="E1207" s="14">
        <v>41807</v>
      </c>
      <c r="F1207" s="7">
        <v>129.53305587905601</v>
      </c>
      <c r="G1207" s="11">
        <f t="shared" si="18"/>
        <v>1.2953305587905601</v>
      </c>
    </row>
    <row r="1208" spans="2:7" x14ac:dyDescent="0.4">
      <c r="B1208" s="13">
        <v>41808</v>
      </c>
      <c r="C1208" s="12">
        <v>1956.9799800000001</v>
      </c>
      <c r="E1208" s="14">
        <v>41808</v>
      </c>
      <c r="F1208" s="7">
        <v>131.379468966367</v>
      </c>
      <c r="G1208" s="11">
        <f t="shared" si="18"/>
        <v>1.3137946896636701</v>
      </c>
    </row>
    <row r="1209" spans="2:7" x14ac:dyDescent="0.4">
      <c r="B1209" s="13">
        <v>41809</v>
      </c>
      <c r="C1209" s="12">
        <v>1959.4799800000001</v>
      </c>
      <c r="E1209" s="14">
        <v>41809</v>
      </c>
      <c r="F1209" s="7">
        <v>132.04187607611701</v>
      </c>
      <c r="G1209" s="11">
        <f t="shared" si="18"/>
        <v>1.3204187607611702</v>
      </c>
    </row>
    <row r="1210" spans="2:7" x14ac:dyDescent="0.4">
      <c r="B1210" s="13">
        <v>41810</v>
      </c>
      <c r="C1210" s="12">
        <v>1962.869995</v>
      </c>
      <c r="E1210" s="14">
        <v>41810</v>
      </c>
      <c r="F1210" s="7">
        <v>132.467615602564</v>
      </c>
      <c r="G1210" s="11">
        <f t="shared" si="18"/>
        <v>1.3246761560256399</v>
      </c>
    </row>
    <row r="1211" spans="2:7" x14ac:dyDescent="0.4">
      <c r="B1211" s="13">
        <v>41813</v>
      </c>
      <c r="C1211" s="12">
        <v>1962.6099850000001</v>
      </c>
      <c r="E1211" s="14">
        <v>41813</v>
      </c>
      <c r="F1211" s="7">
        <v>132.07838162133399</v>
      </c>
      <c r="G1211" s="11">
        <f t="shared" si="18"/>
        <v>1.3207838162133398</v>
      </c>
    </row>
    <row r="1212" spans="2:7" x14ac:dyDescent="0.4">
      <c r="B1212" s="13">
        <v>41814</v>
      </c>
      <c r="C1212" s="12">
        <v>1949.9799800000001</v>
      </c>
      <c r="E1212" s="14">
        <v>41814</v>
      </c>
      <c r="F1212" s="7">
        <v>129.57487395501099</v>
      </c>
      <c r="G1212" s="11">
        <f t="shared" si="18"/>
        <v>1.2957487395501099</v>
      </c>
    </row>
    <row r="1213" spans="2:7" x14ac:dyDescent="0.4">
      <c r="B1213" s="13">
        <v>41815</v>
      </c>
      <c r="C1213" s="12">
        <v>1959.530029</v>
      </c>
      <c r="E1213" s="14">
        <v>41815</v>
      </c>
      <c r="F1213" s="7">
        <v>131.18531608238499</v>
      </c>
      <c r="G1213" s="11">
        <f t="shared" si="18"/>
        <v>1.31185316082385</v>
      </c>
    </row>
    <row r="1214" spans="2:7" x14ac:dyDescent="0.4">
      <c r="B1214" s="13">
        <v>41816</v>
      </c>
      <c r="C1214" s="12">
        <v>1957.219971</v>
      </c>
      <c r="E1214" s="14">
        <v>41816</v>
      </c>
      <c r="F1214" s="7">
        <v>130.91473511326799</v>
      </c>
      <c r="G1214" s="11">
        <f t="shared" si="18"/>
        <v>1.3091473511326799</v>
      </c>
    </row>
    <row r="1215" spans="2:7" x14ac:dyDescent="0.4">
      <c r="B1215" s="13">
        <v>41817</v>
      </c>
      <c r="C1215" s="12">
        <v>1960.959961</v>
      </c>
      <c r="E1215" s="14">
        <v>41817</v>
      </c>
      <c r="F1215" s="7">
        <v>131.43186987109101</v>
      </c>
      <c r="G1215" s="11">
        <f t="shared" si="18"/>
        <v>1.3143186987109101</v>
      </c>
    </row>
    <row r="1216" spans="2:7" x14ac:dyDescent="0.4">
      <c r="B1216" s="13">
        <v>41820</v>
      </c>
      <c r="C1216" s="12">
        <v>1960.2299800000001</v>
      </c>
      <c r="E1216" s="14">
        <v>41820</v>
      </c>
      <c r="F1216" s="7">
        <v>131.85736933169099</v>
      </c>
      <c r="G1216" s="11">
        <f t="shared" si="18"/>
        <v>1.3185736933169099</v>
      </c>
    </row>
    <row r="1217" spans="2:10" x14ac:dyDescent="0.4">
      <c r="B1217" s="13">
        <v>41821</v>
      </c>
      <c r="C1217" s="12">
        <v>1973.3199460000001</v>
      </c>
      <c r="E1217" s="14">
        <v>41821</v>
      </c>
      <c r="F1217" s="7">
        <v>133.42794276909399</v>
      </c>
      <c r="G1217" s="11">
        <f t="shared" si="18"/>
        <v>1.33427942769094</v>
      </c>
    </row>
    <row r="1218" spans="2:10" x14ac:dyDescent="0.4">
      <c r="B1218" s="13">
        <v>41822</v>
      </c>
      <c r="C1218" s="12">
        <v>1974.619995</v>
      </c>
      <c r="E1218" s="14">
        <v>41822</v>
      </c>
      <c r="F1218" s="7">
        <v>133.44316528843501</v>
      </c>
      <c r="G1218" s="11">
        <f t="shared" si="18"/>
        <v>1.3344316528843501</v>
      </c>
    </row>
    <row r="1219" spans="2:10" x14ac:dyDescent="0.4">
      <c r="B1219" s="13">
        <v>41823</v>
      </c>
      <c r="C1219" s="12">
        <v>1985.4399410000001</v>
      </c>
      <c r="E1219" s="14">
        <v>41823</v>
      </c>
      <c r="F1219" s="7">
        <v>135.011133126462</v>
      </c>
      <c r="G1219" s="11">
        <f t="shared" si="18"/>
        <v>1.35011133126462</v>
      </c>
      <c r="I1219" s="14">
        <v>41824</v>
      </c>
      <c r="J1219" s="7">
        <v>135.011133126462</v>
      </c>
    </row>
    <row r="1220" spans="2:10" x14ac:dyDescent="0.4">
      <c r="B1220" s="13">
        <v>41827</v>
      </c>
      <c r="C1220" s="12">
        <v>1977.650024</v>
      </c>
      <c r="E1220" s="14">
        <v>41827</v>
      </c>
      <c r="F1220" s="7">
        <v>133.31927325021999</v>
      </c>
      <c r="G1220" s="11">
        <f t="shared" ref="G1220:G1283" si="19">F1220/100</f>
        <v>1.3331927325021999</v>
      </c>
    </row>
    <row r="1221" spans="2:10" x14ac:dyDescent="0.4">
      <c r="B1221" s="13">
        <v>41828</v>
      </c>
      <c r="C1221" s="12">
        <v>1963.709961</v>
      </c>
      <c r="E1221" s="14">
        <v>41828</v>
      </c>
      <c r="F1221" s="7">
        <v>132.22854359123301</v>
      </c>
      <c r="G1221" s="11">
        <f t="shared" si="19"/>
        <v>1.3222854359123302</v>
      </c>
    </row>
    <row r="1222" spans="2:10" x14ac:dyDescent="0.4">
      <c r="B1222" s="13">
        <v>41829</v>
      </c>
      <c r="C1222" s="12">
        <v>1972.829956</v>
      </c>
      <c r="E1222" s="14">
        <v>41829</v>
      </c>
      <c r="F1222" s="7">
        <v>133.77137473367301</v>
      </c>
      <c r="G1222" s="11">
        <f t="shared" si="19"/>
        <v>1.3377137473367302</v>
      </c>
    </row>
    <row r="1223" spans="2:10" x14ac:dyDescent="0.4">
      <c r="B1223" s="13">
        <v>41830</v>
      </c>
      <c r="C1223" s="12">
        <v>1964.6800539999999</v>
      </c>
      <c r="E1223" s="14">
        <v>41830</v>
      </c>
      <c r="F1223" s="7">
        <v>131.67229418248499</v>
      </c>
      <c r="G1223" s="11">
        <f t="shared" si="19"/>
        <v>1.3167229418248498</v>
      </c>
    </row>
    <row r="1224" spans="2:10" x14ac:dyDescent="0.4">
      <c r="B1224" s="13">
        <v>41831</v>
      </c>
      <c r="C1224" s="12">
        <v>1967.5699460000001</v>
      </c>
      <c r="E1224" s="14">
        <v>41831</v>
      </c>
      <c r="F1224" s="7">
        <v>131.454351944905</v>
      </c>
      <c r="G1224" s="11">
        <f t="shared" si="19"/>
        <v>1.31454351944905</v>
      </c>
    </row>
    <row r="1225" spans="2:10" x14ac:dyDescent="0.4">
      <c r="B1225" s="13">
        <v>41834</v>
      </c>
      <c r="C1225" s="12">
        <v>1977.099976</v>
      </c>
      <c r="E1225" s="14">
        <v>41834</v>
      </c>
      <c r="F1225" s="7">
        <v>132.09854833165099</v>
      </c>
      <c r="G1225" s="11">
        <f t="shared" si="19"/>
        <v>1.3209854833165098</v>
      </c>
    </row>
    <row r="1226" spans="2:10" x14ac:dyDescent="0.4">
      <c r="B1226" s="13">
        <v>41835</v>
      </c>
      <c r="C1226" s="12">
        <v>1973.280029</v>
      </c>
      <c r="E1226" s="14">
        <v>41835</v>
      </c>
      <c r="F1226" s="7">
        <v>131.82764711778799</v>
      </c>
      <c r="G1226" s="11">
        <f t="shared" si="19"/>
        <v>1.3182764711778798</v>
      </c>
    </row>
    <row r="1227" spans="2:10" x14ac:dyDescent="0.4">
      <c r="B1227" s="13">
        <v>41836</v>
      </c>
      <c r="C1227" s="12">
        <v>1981.5699460000001</v>
      </c>
      <c r="E1227" s="14">
        <v>41836</v>
      </c>
      <c r="F1227" s="7">
        <v>132.584734866643</v>
      </c>
      <c r="G1227" s="11">
        <f t="shared" si="19"/>
        <v>1.3258473486664299</v>
      </c>
    </row>
    <row r="1228" spans="2:10" x14ac:dyDescent="0.4">
      <c r="B1228" s="13">
        <v>41837</v>
      </c>
      <c r="C1228" s="12">
        <v>1958.119995</v>
      </c>
      <c r="E1228" s="14">
        <v>41837</v>
      </c>
      <c r="F1228" s="7">
        <v>130.23181441047501</v>
      </c>
      <c r="G1228" s="11">
        <f t="shared" si="19"/>
        <v>1.30231814410475</v>
      </c>
    </row>
    <row r="1229" spans="2:10" x14ac:dyDescent="0.4">
      <c r="B1229" s="13">
        <v>41838</v>
      </c>
      <c r="C1229" s="12">
        <v>1978.219971</v>
      </c>
      <c r="E1229" s="14">
        <v>41838</v>
      </c>
      <c r="F1229" s="7">
        <v>132.03313440144601</v>
      </c>
      <c r="G1229" s="11">
        <f t="shared" si="19"/>
        <v>1.32033134401446</v>
      </c>
    </row>
    <row r="1230" spans="2:10" x14ac:dyDescent="0.4">
      <c r="B1230" s="13">
        <v>41841</v>
      </c>
      <c r="C1230" s="12">
        <v>1973.630005</v>
      </c>
      <c r="E1230" s="14">
        <v>41841</v>
      </c>
      <c r="F1230" s="7">
        <v>130.80392899056901</v>
      </c>
      <c r="G1230" s="11">
        <f t="shared" si="19"/>
        <v>1.3080392899056901</v>
      </c>
    </row>
    <row r="1231" spans="2:10" x14ac:dyDescent="0.4">
      <c r="B1231" s="13">
        <v>41842</v>
      </c>
      <c r="C1231" s="12">
        <v>1983.530029</v>
      </c>
      <c r="E1231" s="14">
        <v>41842</v>
      </c>
      <c r="F1231" s="7">
        <v>132.90406394372499</v>
      </c>
      <c r="G1231" s="11">
        <f t="shared" si="19"/>
        <v>1.3290406394372498</v>
      </c>
    </row>
    <row r="1232" spans="2:10" x14ac:dyDescent="0.4">
      <c r="B1232" s="13">
        <v>41843</v>
      </c>
      <c r="C1232" s="12">
        <v>1987.01001</v>
      </c>
      <c r="E1232" s="14">
        <v>41843</v>
      </c>
      <c r="F1232" s="7">
        <v>133.44650319462599</v>
      </c>
      <c r="G1232" s="11">
        <f t="shared" si="19"/>
        <v>1.3344650319462599</v>
      </c>
    </row>
    <row r="1233" spans="2:7" x14ac:dyDescent="0.4">
      <c r="B1233" s="13">
        <v>41844</v>
      </c>
      <c r="C1233" s="12">
        <v>1987.9799800000001</v>
      </c>
      <c r="E1233" s="14">
        <v>41844</v>
      </c>
      <c r="F1233" s="7">
        <v>133.75872988984301</v>
      </c>
      <c r="G1233" s="11">
        <f t="shared" si="19"/>
        <v>1.3375872988984301</v>
      </c>
    </row>
    <row r="1234" spans="2:7" x14ac:dyDescent="0.4">
      <c r="B1234" s="13">
        <v>41845</v>
      </c>
      <c r="C1234" s="12">
        <v>1978.339966</v>
      </c>
      <c r="E1234" s="14">
        <v>41845</v>
      </c>
      <c r="F1234" s="7">
        <v>132.9274174702</v>
      </c>
      <c r="G1234" s="11">
        <f t="shared" si="19"/>
        <v>1.329274174702</v>
      </c>
    </row>
    <row r="1235" spans="2:7" x14ac:dyDescent="0.4">
      <c r="B1235" s="13">
        <v>41848</v>
      </c>
      <c r="C1235" s="12">
        <v>1978.910034</v>
      </c>
      <c r="E1235" s="14">
        <v>41848</v>
      </c>
      <c r="F1235" s="7">
        <v>132.25916661344701</v>
      </c>
      <c r="G1235" s="11">
        <f t="shared" si="19"/>
        <v>1.3225916661344701</v>
      </c>
    </row>
    <row r="1236" spans="2:7" x14ac:dyDescent="0.4">
      <c r="B1236" s="13">
        <v>41849</v>
      </c>
      <c r="C1236" s="12">
        <v>1969.9499510000001</v>
      </c>
      <c r="E1236" s="14">
        <v>41849</v>
      </c>
      <c r="F1236" s="7">
        <v>130.545016345058</v>
      </c>
      <c r="G1236" s="11">
        <f t="shared" si="19"/>
        <v>1.30545016345058</v>
      </c>
    </row>
    <row r="1237" spans="2:7" x14ac:dyDescent="0.4">
      <c r="B1237" s="13">
        <v>41850</v>
      </c>
      <c r="C1237" s="12">
        <v>1970.0699460000001</v>
      </c>
      <c r="E1237" s="14">
        <v>41850</v>
      </c>
      <c r="F1237" s="7">
        <v>131.30810149507499</v>
      </c>
      <c r="G1237" s="11">
        <f t="shared" si="19"/>
        <v>1.3130810149507499</v>
      </c>
    </row>
    <row r="1238" spans="2:7" x14ac:dyDescent="0.4">
      <c r="B1238" s="13">
        <v>41851</v>
      </c>
      <c r="C1238" s="12">
        <v>1930.670044</v>
      </c>
      <c r="E1238" s="14">
        <v>41851</v>
      </c>
      <c r="F1238" s="7">
        <v>127.344967003295</v>
      </c>
      <c r="G1238" s="11">
        <f t="shared" si="19"/>
        <v>1.2734496700329501</v>
      </c>
    </row>
    <row r="1239" spans="2:7" x14ac:dyDescent="0.4">
      <c r="B1239" s="13">
        <v>41852</v>
      </c>
      <c r="C1239" s="12">
        <v>1925.150024</v>
      </c>
      <c r="E1239" s="14">
        <v>41852</v>
      </c>
      <c r="F1239" s="7">
        <v>127.595859834691</v>
      </c>
      <c r="G1239" s="11">
        <f t="shared" si="19"/>
        <v>1.2759585983469099</v>
      </c>
    </row>
    <row r="1240" spans="2:7" x14ac:dyDescent="0.4">
      <c r="B1240" s="13">
        <v>41855</v>
      </c>
      <c r="C1240" s="12">
        <v>1938.98999</v>
      </c>
      <c r="E1240" s="14">
        <v>41855</v>
      </c>
      <c r="F1240" s="7">
        <v>129.98295966103001</v>
      </c>
      <c r="G1240" s="11">
        <f t="shared" si="19"/>
        <v>1.2998295966103002</v>
      </c>
    </row>
    <row r="1241" spans="2:7" x14ac:dyDescent="0.4">
      <c r="B1241" s="13">
        <v>41856</v>
      </c>
      <c r="C1241" s="12">
        <v>1920.209961</v>
      </c>
      <c r="E1241" s="14">
        <v>41856</v>
      </c>
      <c r="F1241" s="7">
        <v>127.85123254490701</v>
      </c>
      <c r="G1241" s="11">
        <f t="shared" si="19"/>
        <v>1.27851232544907</v>
      </c>
    </row>
    <row r="1242" spans="2:7" x14ac:dyDescent="0.4">
      <c r="B1242" s="13">
        <v>41857</v>
      </c>
      <c r="C1242" s="12">
        <v>1920.23999</v>
      </c>
      <c r="E1242" s="14">
        <v>41857</v>
      </c>
      <c r="F1242" s="7">
        <v>127.90882789821799</v>
      </c>
      <c r="G1242" s="11">
        <f t="shared" si="19"/>
        <v>1.27908827898218</v>
      </c>
    </row>
    <row r="1243" spans="2:7" x14ac:dyDescent="0.4">
      <c r="B1243" s="13">
        <v>41858</v>
      </c>
      <c r="C1243" s="12">
        <v>1909.5699460000001</v>
      </c>
      <c r="E1243" s="14">
        <v>41858</v>
      </c>
      <c r="F1243" s="7">
        <v>125.859361896335</v>
      </c>
      <c r="G1243" s="11">
        <f t="shared" si="19"/>
        <v>1.25859361896335</v>
      </c>
    </row>
    <row r="1244" spans="2:7" x14ac:dyDescent="0.4">
      <c r="B1244" s="13">
        <v>41859</v>
      </c>
      <c r="C1244" s="12">
        <v>1931.589966</v>
      </c>
      <c r="E1244" s="14">
        <v>41859</v>
      </c>
      <c r="F1244" s="7">
        <v>129.64263132919501</v>
      </c>
      <c r="G1244" s="11">
        <f t="shared" si="19"/>
        <v>1.29642631329195</v>
      </c>
    </row>
    <row r="1245" spans="2:7" x14ac:dyDescent="0.4">
      <c r="B1245" s="13">
        <v>41862</v>
      </c>
      <c r="C1245" s="12">
        <v>1936.920044</v>
      </c>
      <c r="E1245" s="14">
        <v>41862</v>
      </c>
      <c r="F1245" s="7">
        <v>130.921719529981</v>
      </c>
      <c r="G1245" s="11">
        <f t="shared" si="19"/>
        <v>1.30921719529981</v>
      </c>
    </row>
    <row r="1246" spans="2:7" x14ac:dyDescent="0.4">
      <c r="B1246" s="13">
        <v>41863</v>
      </c>
      <c r="C1246" s="12">
        <v>1933.75</v>
      </c>
      <c r="E1246" s="14">
        <v>41863</v>
      </c>
      <c r="F1246" s="7">
        <v>130.48146224380201</v>
      </c>
      <c r="G1246" s="11">
        <f t="shared" si="19"/>
        <v>1.3048146224380202</v>
      </c>
    </row>
    <row r="1247" spans="2:7" x14ac:dyDescent="0.4">
      <c r="B1247" s="13">
        <v>41864</v>
      </c>
      <c r="C1247" s="12">
        <v>1946.719971</v>
      </c>
      <c r="E1247" s="14">
        <v>41864</v>
      </c>
      <c r="F1247" s="7">
        <v>131.38381248741399</v>
      </c>
      <c r="G1247" s="11">
        <f t="shared" si="19"/>
        <v>1.31383812487414</v>
      </c>
    </row>
    <row r="1248" spans="2:7" x14ac:dyDescent="0.4">
      <c r="B1248" s="13">
        <v>41865</v>
      </c>
      <c r="C1248" s="12">
        <v>1955.1800539999999</v>
      </c>
      <c r="E1248" s="14">
        <v>41865</v>
      </c>
      <c r="F1248" s="7">
        <v>132.49438105531499</v>
      </c>
      <c r="G1248" s="11">
        <f t="shared" si="19"/>
        <v>1.3249438105531499</v>
      </c>
    </row>
    <row r="1249" spans="2:10" x14ac:dyDescent="0.4">
      <c r="B1249" s="13">
        <v>41866</v>
      </c>
      <c r="C1249" s="12">
        <v>1955.0600589999999</v>
      </c>
      <c r="E1249" s="14">
        <v>41866</v>
      </c>
      <c r="F1249" s="7">
        <v>132.15157610430199</v>
      </c>
      <c r="G1249" s="11">
        <f t="shared" si="19"/>
        <v>1.3215157610430199</v>
      </c>
    </row>
    <row r="1250" spans="2:10" x14ac:dyDescent="0.4">
      <c r="B1250" s="13">
        <v>41869</v>
      </c>
      <c r="C1250" s="12">
        <v>1971.73999</v>
      </c>
      <c r="E1250" s="14">
        <v>41869</v>
      </c>
      <c r="F1250" s="7">
        <v>134.93454151470399</v>
      </c>
      <c r="G1250" s="11">
        <f t="shared" si="19"/>
        <v>1.3493454151470399</v>
      </c>
    </row>
    <row r="1251" spans="2:10" x14ac:dyDescent="0.4">
      <c r="B1251" s="13">
        <v>41870</v>
      </c>
      <c r="C1251" s="12">
        <v>1981.599976</v>
      </c>
      <c r="E1251" s="14">
        <v>41870</v>
      </c>
      <c r="F1251" s="7">
        <v>136.822850101489</v>
      </c>
      <c r="G1251" s="11">
        <f t="shared" si="19"/>
        <v>1.36822850101489</v>
      </c>
    </row>
    <row r="1252" spans="2:10" x14ac:dyDescent="0.4">
      <c r="B1252" s="13">
        <v>41871</v>
      </c>
      <c r="C1252" s="12">
        <v>1986.51001</v>
      </c>
      <c r="E1252" s="14">
        <v>41871</v>
      </c>
      <c r="F1252" s="7">
        <v>138.21505638415599</v>
      </c>
      <c r="G1252" s="11">
        <f t="shared" si="19"/>
        <v>1.3821505638415599</v>
      </c>
    </row>
    <row r="1253" spans="2:10" x14ac:dyDescent="0.4">
      <c r="B1253" s="13">
        <v>41872</v>
      </c>
      <c r="C1253" s="12">
        <v>1992.369995</v>
      </c>
      <c r="E1253" s="14">
        <v>41872</v>
      </c>
      <c r="F1253" s="7">
        <v>138.399050725862</v>
      </c>
      <c r="G1253" s="11">
        <f t="shared" si="19"/>
        <v>1.3839905072586201</v>
      </c>
    </row>
    <row r="1254" spans="2:10" x14ac:dyDescent="0.4">
      <c r="B1254" s="13">
        <v>41873</v>
      </c>
      <c r="C1254" s="12">
        <v>1988.400024</v>
      </c>
      <c r="E1254" s="14">
        <v>41873</v>
      </c>
      <c r="F1254" s="7">
        <v>139.00606816746301</v>
      </c>
      <c r="G1254" s="11">
        <f t="shared" si="19"/>
        <v>1.3900606816746301</v>
      </c>
    </row>
    <row r="1255" spans="2:10" x14ac:dyDescent="0.4">
      <c r="B1255" s="13">
        <v>41876</v>
      </c>
      <c r="C1255" s="12">
        <v>1997.920044</v>
      </c>
      <c r="E1255" s="14">
        <v>41876</v>
      </c>
      <c r="F1255" s="7">
        <v>140.04266099903001</v>
      </c>
      <c r="G1255" s="11">
        <f t="shared" si="19"/>
        <v>1.4004266099903</v>
      </c>
    </row>
    <row r="1256" spans="2:10" x14ac:dyDescent="0.4">
      <c r="B1256" s="13">
        <v>41877</v>
      </c>
      <c r="C1256" s="12">
        <v>2000.0200199999999</v>
      </c>
      <c r="E1256" s="14">
        <v>41877</v>
      </c>
      <c r="F1256" s="7">
        <v>140.19950505265399</v>
      </c>
      <c r="G1256" s="11">
        <f t="shared" si="19"/>
        <v>1.4019950505265399</v>
      </c>
    </row>
    <row r="1257" spans="2:10" x14ac:dyDescent="0.4">
      <c r="B1257" s="13">
        <v>41878</v>
      </c>
      <c r="C1257" s="12">
        <v>2000.119995</v>
      </c>
      <c r="E1257" s="14">
        <v>41878</v>
      </c>
      <c r="F1257" s="7">
        <v>139.92597251010699</v>
      </c>
      <c r="G1257" s="11">
        <f t="shared" si="19"/>
        <v>1.3992597251010699</v>
      </c>
    </row>
    <row r="1258" spans="2:10" x14ac:dyDescent="0.4">
      <c r="B1258" s="13">
        <v>41879</v>
      </c>
      <c r="C1258" s="12">
        <v>1996.73999</v>
      </c>
      <c r="E1258" s="14">
        <v>41879</v>
      </c>
      <c r="F1258" s="7">
        <v>139.29701467952501</v>
      </c>
      <c r="G1258" s="11">
        <f t="shared" si="19"/>
        <v>1.39297014679525</v>
      </c>
    </row>
    <row r="1259" spans="2:10" x14ac:dyDescent="0.4">
      <c r="B1259" s="13">
        <v>41880</v>
      </c>
      <c r="C1259" s="12">
        <v>2003.369995</v>
      </c>
      <c r="E1259" s="14">
        <v>41880</v>
      </c>
      <c r="F1259" s="7">
        <v>139.74509847125199</v>
      </c>
      <c r="G1259" s="11">
        <f t="shared" si="19"/>
        <v>1.3974509847125198</v>
      </c>
      <c r="I1259" s="14">
        <v>41883</v>
      </c>
      <c r="J1259" s="7">
        <v>139.74509847125199</v>
      </c>
    </row>
    <row r="1260" spans="2:10" x14ac:dyDescent="0.4">
      <c r="B1260" s="13">
        <v>41884</v>
      </c>
      <c r="C1260" s="12">
        <v>2002.280029</v>
      </c>
      <c r="E1260" s="14">
        <v>41884</v>
      </c>
      <c r="F1260" s="7">
        <v>140.185479057512</v>
      </c>
      <c r="G1260" s="11">
        <f t="shared" si="19"/>
        <v>1.40185479057512</v>
      </c>
    </row>
    <row r="1261" spans="2:10" x14ac:dyDescent="0.4">
      <c r="B1261" s="13">
        <v>41885</v>
      </c>
      <c r="C1261" s="12">
        <v>2000.719971</v>
      </c>
      <c r="E1261" s="14">
        <v>41885</v>
      </c>
      <c r="F1261" s="7">
        <v>140.31610105769801</v>
      </c>
      <c r="G1261" s="11">
        <f t="shared" si="19"/>
        <v>1.4031610105769801</v>
      </c>
    </row>
    <row r="1262" spans="2:10" x14ac:dyDescent="0.4">
      <c r="B1262" s="13">
        <v>41886</v>
      </c>
      <c r="C1262" s="12">
        <v>1997.650024</v>
      </c>
      <c r="E1262" s="14">
        <v>41886</v>
      </c>
      <c r="F1262" s="7">
        <v>140.99539673822301</v>
      </c>
      <c r="G1262" s="11">
        <f t="shared" si="19"/>
        <v>1.4099539673822301</v>
      </c>
    </row>
    <row r="1263" spans="2:10" x14ac:dyDescent="0.4">
      <c r="B1263" s="13">
        <v>41887</v>
      </c>
      <c r="C1263" s="12">
        <v>2007.709961</v>
      </c>
      <c r="E1263" s="14">
        <v>41887</v>
      </c>
      <c r="F1263" s="7">
        <v>142.56244987720399</v>
      </c>
      <c r="G1263" s="11">
        <f t="shared" si="19"/>
        <v>1.4256244987720399</v>
      </c>
    </row>
    <row r="1264" spans="2:10" x14ac:dyDescent="0.4">
      <c r="B1264" s="13">
        <v>41890</v>
      </c>
      <c r="C1264" s="12">
        <v>2001.540039</v>
      </c>
      <c r="E1264" s="14">
        <v>41890</v>
      </c>
      <c r="F1264" s="7">
        <v>141.46151620862099</v>
      </c>
      <c r="G1264" s="11">
        <f t="shared" si="19"/>
        <v>1.41461516208621</v>
      </c>
    </row>
    <row r="1265" spans="2:7" x14ac:dyDescent="0.4">
      <c r="B1265" s="13">
        <v>41891</v>
      </c>
      <c r="C1265" s="12">
        <v>1988.4399410000001</v>
      </c>
      <c r="E1265" s="14">
        <v>41891</v>
      </c>
      <c r="F1265" s="7">
        <v>139.739927070883</v>
      </c>
      <c r="G1265" s="11">
        <f t="shared" si="19"/>
        <v>1.3973992707088301</v>
      </c>
    </row>
    <row r="1266" spans="2:7" x14ac:dyDescent="0.4">
      <c r="B1266" s="13">
        <v>41892</v>
      </c>
      <c r="C1266" s="12">
        <v>1995.6899410000001</v>
      </c>
      <c r="E1266" s="14">
        <v>41892</v>
      </c>
      <c r="F1266" s="7">
        <v>140.20577006529399</v>
      </c>
      <c r="G1266" s="11">
        <f t="shared" si="19"/>
        <v>1.40205770065294</v>
      </c>
    </row>
    <row r="1267" spans="2:7" x14ac:dyDescent="0.4">
      <c r="B1267" s="13">
        <v>41893</v>
      </c>
      <c r="C1267" s="12">
        <v>1997.4499510000001</v>
      </c>
      <c r="E1267" s="14">
        <v>41893</v>
      </c>
      <c r="F1267" s="7">
        <v>140.471434927617</v>
      </c>
      <c r="G1267" s="11">
        <f t="shared" si="19"/>
        <v>1.40471434927617</v>
      </c>
    </row>
    <row r="1268" spans="2:7" x14ac:dyDescent="0.4">
      <c r="B1268" s="13">
        <v>41894</v>
      </c>
      <c r="C1268" s="12">
        <v>1985.540039</v>
      </c>
      <c r="E1268" s="14">
        <v>41894</v>
      </c>
      <c r="F1268" s="7">
        <v>139.240497347527</v>
      </c>
      <c r="G1268" s="11">
        <f t="shared" si="19"/>
        <v>1.3924049734752699</v>
      </c>
    </row>
    <row r="1269" spans="2:7" x14ac:dyDescent="0.4">
      <c r="B1269" s="13">
        <v>41897</v>
      </c>
      <c r="C1269" s="12">
        <v>1984.130005</v>
      </c>
      <c r="E1269" s="14">
        <v>41897</v>
      </c>
      <c r="F1269" s="7">
        <v>139.091911786027</v>
      </c>
      <c r="G1269" s="11">
        <f t="shared" si="19"/>
        <v>1.39091911786027</v>
      </c>
    </row>
    <row r="1270" spans="2:7" x14ac:dyDescent="0.4">
      <c r="B1270" s="13">
        <v>41898</v>
      </c>
      <c r="C1270" s="12">
        <v>1998.9799800000001</v>
      </c>
      <c r="E1270" s="14">
        <v>41898</v>
      </c>
      <c r="F1270" s="7">
        <v>140.920613360006</v>
      </c>
      <c r="G1270" s="11">
        <f t="shared" si="19"/>
        <v>1.4092061336000601</v>
      </c>
    </row>
    <row r="1271" spans="2:7" x14ac:dyDescent="0.4">
      <c r="B1271" s="13">
        <v>41899</v>
      </c>
      <c r="C1271" s="12">
        <v>2001.5699460000001</v>
      </c>
      <c r="E1271" s="14">
        <v>41899</v>
      </c>
      <c r="F1271" s="7">
        <v>140.78784562223001</v>
      </c>
      <c r="G1271" s="11">
        <f t="shared" si="19"/>
        <v>1.4078784562223001</v>
      </c>
    </row>
    <row r="1272" spans="2:7" x14ac:dyDescent="0.4">
      <c r="B1272" s="13">
        <v>41900</v>
      </c>
      <c r="C1272" s="12">
        <v>2011.3599850000001</v>
      </c>
      <c r="E1272" s="14">
        <v>41900</v>
      </c>
      <c r="F1272" s="7">
        <v>141.83813428058099</v>
      </c>
      <c r="G1272" s="11">
        <f t="shared" si="19"/>
        <v>1.4183813428058099</v>
      </c>
    </row>
    <row r="1273" spans="2:7" x14ac:dyDescent="0.4">
      <c r="B1273" s="13">
        <v>41901</v>
      </c>
      <c r="C1273" s="12">
        <v>2010.400024</v>
      </c>
      <c r="E1273" s="14">
        <v>41901</v>
      </c>
      <c r="F1273" s="7">
        <v>140.831331532756</v>
      </c>
      <c r="G1273" s="11">
        <f t="shared" si="19"/>
        <v>1.40831331532756</v>
      </c>
    </row>
    <row r="1274" spans="2:7" x14ac:dyDescent="0.4">
      <c r="B1274" s="13">
        <v>41904</v>
      </c>
      <c r="C1274" s="12">
        <v>1994.290039</v>
      </c>
      <c r="E1274" s="14">
        <v>41904</v>
      </c>
      <c r="F1274" s="7">
        <v>137.93645515572899</v>
      </c>
      <c r="G1274" s="11">
        <f t="shared" si="19"/>
        <v>1.3793645515572899</v>
      </c>
    </row>
    <row r="1275" spans="2:7" x14ac:dyDescent="0.4">
      <c r="B1275" s="13">
        <v>41905</v>
      </c>
      <c r="C1275" s="12">
        <v>1982.7700199999999</v>
      </c>
      <c r="E1275" s="14">
        <v>41905</v>
      </c>
      <c r="F1275" s="7">
        <v>136.478237417586</v>
      </c>
      <c r="G1275" s="11">
        <f t="shared" si="19"/>
        <v>1.36478237417586</v>
      </c>
    </row>
    <row r="1276" spans="2:7" x14ac:dyDescent="0.4">
      <c r="B1276" s="13">
        <v>41906</v>
      </c>
      <c r="C1276" s="12">
        <v>1998.3000489999999</v>
      </c>
      <c r="E1276" s="14">
        <v>41906</v>
      </c>
      <c r="F1276" s="7">
        <v>138.82974465979601</v>
      </c>
      <c r="G1276" s="11">
        <f t="shared" si="19"/>
        <v>1.3882974465979601</v>
      </c>
    </row>
    <row r="1277" spans="2:7" x14ac:dyDescent="0.4">
      <c r="B1277" s="13">
        <v>41907</v>
      </c>
      <c r="C1277" s="12">
        <v>1965.98999</v>
      </c>
      <c r="E1277" s="14">
        <v>41907</v>
      </c>
      <c r="F1277" s="7">
        <v>135.324900395063</v>
      </c>
      <c r="G1277" s="11">
        <f t="shared" si="19"/>
        <v>1.35324900395063</v>
      </c>
    </row>
    <row r="1278" spans="2:7" x14ac:dyDescent="0.4">
      <c r="B1278" s="13">
        <v>41908</v>
      </c>
      <c r="C1278" s="12">
        <v>1982.849976</v>
      </c>
      <c r="E1278" s="14">
        <v>41908</v>
      </c>
      <c r="F1278" s="7">
        <v>138.92663407701701</v>
      </c>
      <c r="G1278" s="11">
        <f t="shared" si="19"/>
        <v>1.3892663407701702</v>
      </c>
    </row>
    <row r="1279" spans="2:7" x14ac:dyDescent="0.4">
      <c r="B1279" s="13">
        <v>41911</v>
      </c>
      <c r="C1279" s="12">
        <v>1977.8000489999999</v>
      </c>
      <c r="E1279" s="14">
        <v>41911</v>
      </c>
      <c r="F1279" s="7">
        <v>138.191053405964</v>
      </c>
      <c r="G1279" s="11">
        <f t="shared" si="19"/>
        <v>1.38191053405964</v>
      </c>
    </row>
    <row r="1280" spans="2:7" x14ac:dyDescent="0.4">
      <c r="B1280" s="13">
        <v>41912</v>
      </c>
      <c r="C1280" s="12">
        <v>1972.290039</v>
      </c>
      <c r="E1280" s="14">
        <v>41912</v>
      </c>
      <c r="F1280" s="7">
        <v>136.91967404754899</v>
      </c>
      <c r="G1280" s="11">
        <f t="shared" si="19"/>
        <v>1.3691967404754899</v>
      </c>
    </row>
    <row r="1281" spans="2:7" x14ac:dyDescent="0.4">
      <c r="B1281" s="13">
        <v>41913</v>
      </c>
      <c r="C1281" s="12">
        <v>1946.160034</v>
      </c>
      <c r="E1281" s="14">
        <v>41913</v>
      </c>
      <c r="F1281" s="7">
        <v>133.629057242611</v>
      </c>
      <c r="G1281" s="11">
        <f t="shared" si="19"/>
        <v>1.33629057242611</v>
      </c>
    </row>
    <row r="1282" spans="2:7" x14ac:dyDescent="0.4">
      <c r="B1282" s="13">
        <v>41914</v>
      </c>
      <c r="C1282" s="12">
        <v>1946.170044</v>
      </c>
      <c r="E1282" s="14">
        <v>41914</v>
      </c>
      <c r="F1282" s="7">
        <v>134.13444601204199</v>
      </c>
      <c r="G1282" s="11">
        <f t="shared" si="19"/>
        <v>1.3413444601204199</v>
      </c>
    </row>
    <row r="1283" spans="2:7" x14ac:dyDescent="0.4">
      <c r="B1283" s="13">
        <v>41915</v>
      </c>
      <c r="C1283" s="12">
        <v>1967.900024</v>
      </c>
      <c r="E1283" s="14">
        <v>41915</v>
      </c>
      <c r="F1283" s="7">
        <v>137.65876698501299</v>
      </c>
      <c r="G1283" s="11">
        <f t="shared" si="19"/>
        <v>1.3765876698501298</v>
      </c>
    </row>
    <row r="1284" spans="2:7" x14ac:dyDescent="0.4">
      <c r="B1284" s="13">
        <v>41918</v>
      </c>
      <c r="C1284" s="12">
        <v>1964.8199460000001</v>
      </c>
      <c r="E1284" s="14">
        <v>41918</v>
      </c>
      <c r="F1284" s="7">
        <v>136.846230891793</v>
      </c>
      <c r="G1284" s="11">
        <f t="shared" ref="G1284:G1347" si="20">F1284/100</f>
        <v>1.36846230891793</v>
      </c>
    </row>
    <row r="1285" spans="2:7" x14ac:dyDescent="0.4">
      <c r="B1285" s="13">
        <v>41919</v>
      </c>
      <c r="C1285" s="12">
        <v>1935.099976</v>
      </c>
      <c r="E1285" s="14">
        <v>41919</v>
      </c>
      <c r="F1285" s="7">
        <v>132.26506224087399</v>
      </c>
      <c r="G1285" s="11">
        <f t="shared" si="20"/>
        <v>1.32265062240874</v>
      </c>
    </row>
    <row r="1286" spans="2:7" x14ac:dyDescent="0.4">
      <c r="B1286" s="13">
        <v>41920</v>
      </c>
      <c r="C1286" s="12">
        <v>1968.8900149999999</v>
      </c>
      <c r="E1286" s="14">
        <v>41920</v>
      </c>
      <c r="F1286" s="7">
        <v>136.280377232972</v>
      </c>
      <c r="G1286" s="11">
        <f t="shared" si="20"/>
        <v>1.3628037723297199</v>
      </c>
    </row>
    <row r="1287" spans="2:7" x14ac:dyDescent="0.4">
      <c r="B1287" s="13">
        <v>41921</v>
      </c>
      <c r="C1287" s="12">
        <v>1928.209961</v>
      </c>
      <c r="E1287" s="14">
        <v>41921</v>
      </c>
      <c r="F1287" s="7">
        <v>130.681610360034</v>
      </c>
      <c r="G1287" s="11">
        <f t="shared" si="20"/>
        <v>1.3068161036003401</v>
      </c>
    </row>
    <row r="1288" spans="2:7" x14ac:dyDescent="0.4">
      <c r="B1288" s="13">
        <v>41922</v>
      </c>
      <c r="C1288" s="12">
        <v>1906.130005</v>
      </c>
      <c r="E1288" s="14">
        <v>41922</v>
      </c>
      <c r="F1288" s="7">
        <v>127.674691906254</v>
      </c>
      <c r="G1288" s="11">
        <f t="shared" si="20"/>
        <v>1.27674691906254</v>
      </c>
    </row>
    <row r="1289" spans="2:7" x14ac:dyDescent="0.4">
      <c r="B1289" s="13">
        <v>41925</v>
      </c>
      <c r="C1289" s="12">
        <v>1874.73999</v>
      </c>
      <c r="E1289" s="14">
        <v>41925</v>
      </c>
      <c r="F1289" s="7">
        <v>122.867036991893</v>
      </c>
      <c r="G1289" s="11">
        <f t="shared" si="20"/>
        <v>1.2286703699189301</v>
      </c>
    </row>
    <row r="1290" spans="2:7" x14ac:dyDescent="0.4">
      <c r="B1290" s="13">
        <v>41926</v>
      </c>
      <c r="C1290" s="12">
        <v>1877.6999510000001</v>
      </c>
      <c r="E1290" s="14">
        <v>41926</v>
      </c>
      <c r="F1290" s="7">
        <v>125.53178435999401</v>
      </c>
      <c r="G1290" s="11">
        <f t="shared" si="20"/>
        <v>1.2553178435999401</v>
      </c>
    </row>
    <row r="1291" spans="2:7" x14ac:dyDescent="0.4">
      <c r="B1291" s="13">
        <v>41927</v>
      </c>
      <c r="C1291" s="12">
        <v>1862.48999</v>
      </c>
      <c r="E1291" s="14">
        <v>41927</v>
      </c>
      <c r="F1291" s="7">
        <v>123.282656808003</v>
      </c>
      <c r="G1291" s="11">
        <f t="shared" si="20"/>
        <v>1.2328265680800299</v>
      </c>
    </row>
    <row r="1292" spans="2:7" x14ac:dyDescent="0.4">
      <c r="B1292" s="13">
        <v>41928</v>
      </c>
      <c r="C1292" s="12">
        <v>1862.76001</v>
      </c>
      <c r="E1292" s="14">
        <v>41928</v>
      </c>
      <c r="F1292" s="7">
        <v>124.77414116390101</v>
      </c>
      <c r="G1292" s="11">
        <f t="shared" si="20"/>
        <v>1.24774141163901</v>
      </c>
    </row>
    <row r="1293" spans="2:7" x14ac:dyDescent="0.4">
      <c r="B1293" s="13">
        <v>41929</v>
      </c>
      <c r="C1293" s="12">
        <v>1886.76001</v>
      </c>
      <c r="E1293" s="14">
        <v>41929</v>
      </c>
      <c r="F1293" s="7">
        <v>128.351385053006</v>
      </c>
      <c r="G1293" s="11">
        <f t="shared" si="20"/>
        <v>1.2835138505300601</v>
      </c>
    </row>
    <row r="1294" spans="2:7" x14ac:dyDescent="0.4">
      <c r="B1294" s="13">
        <v>41932</v>
      </c>
      <c r="C1294" s="12">
        <v>1904.01001</v>
      </c>
      <c r="E1294" s="14">
        <v>41932</v>
      </c>
      <c r="F1294" s="7">
        <v>130.82775299965999</v>
      </c>
      <c r="G1294" s="11">
        <f t="shared" si="20"/>
        <v>1.3082775299965999</v>
      </c>
    </row>
    <row r="1295" spans="2:7" x14ac:dyDescent="0.4">
      <c r="B1295" s="13">
        <v>41933</v>
      </c>
      <c r="C1295" s="12">
        <v>1941.280029</v>
      </c>
      <c r="E1295" s="14">
        <v>41933</v>
      </c>
      <c r="F1295" s="7">
        <v>136.70766877319301</v>
      </c>
      <c r="G1295" s="11">
        <f t="shared" si="20"/>
        <v>1.36707668773193</v>
      </c>
    </row>
    <row r="1296" spans="2:7" x14ac:dyDescent="0.4">
      <c r="B1296" s="13">
        <v>41934</v>
      </c>
      <c r="C1296" s="12">
        <v>1927.1099850000001</v>
      </c>
      <c r="E1296" s="14">
        <v>41934</v>
      </c>
      <c r="F1296" s="7">
        <v>133.48474145514299</v>
      </c>
      <c r="G1296" s="11">
        <f t="shared" si="20"/>
        <v>1.33484741455143</v>
      </c>
    </row>
    <row r="1297" spans="2:7" x14ac:dyDescent="0.4">
      <c r="B1297" s="13">
        <v>41935</v>
      </c>
      <c r="C1297" s="12">
        <v>1950.8199460000001</v>
      </c>
      <c r="E1297" s="14">
        <v>41935</v>
      </c>
      <c r="F1297" s="7">
        <v>136.58611440337299</v>
      </c>
      <c r="G1297" s="11">
        <f t="shared" si="20"/>
        <v>1.3658611440337298</v>
      </c>
    </row>
    <row r="1298" spans="2:7" x14ac:dyDescent="0.4">
      <c r="B1298" s="13">
        <v>41936</v>
      </c>
      <c r="C1298" s="12">
        <v>1964.579956</v>
      </c>
      <c r="E1298" s="14">
        <v>41936</v>
      </c>
      <c r="F1298" s="7">
        <v>138.370685617682</v>
      </c>
      <c r="G1298" s="11">
        <f t="shared" si="20"/>
        <v>1.38370685617682</v>
      </c>
    </row>
    <row r="1299" spans="2:7" x14ac:dyDescent="0.4">
      <c r="B1299" s="13">
        <v>41939</v>
      </c>
      <c r="C1299" s="12">
        <v>1961.630005</v>
      </c>
      <c r="E1299" s="14">
        <v>41939</v>
      </c>
      <c r="F1299" s="7">
        <v>138.33006981529101</v>
      </c>
      <c r="G1299" s="11">
        <f t="shared" si="20"/>
        <v>1.3833006981529101</v>
      </c>
    </row>
    <row r="1300" spans="2:7" x14ac:dyDescent="0.4">
      <c r="B1300" s="13">
        <v>41940</v>
      </c>
      <c r="C1300" s="12">
        <v>1985.0500489999999</v>
      </c>
      <c r="E1300" s="14">
        <v>41940</v>
      </c>
      <c r="F1300" s="7">
        <v>141.549130485012</v>
      </c>
      <c r="G1300" s="11">
        <f t="shared" si="20"/>
        <v>1.4154913048501201</v>
      </c>
    </row>
    <row r="1301" spans="2:7" x14ac:dyDescent="0.4">
      <c r="B1301" s="13">
        <v>41941</v>
      </c>
      <c r="C1301" s="12">
        <v>1982.3000489999999</v>
      </c>
      <c r="E1301" s="14">
        <v>41941</v>
      </c>
      <c r="F1301" s="7">
        <v>140.62342050852899</v>
      </c>
      <c r="G1301" s="11">
        <f t="shared" si="20"/>
        <v>1.4062342050852898</v>
      </c>
    </row>
    <row r="1302" spans="2:7" x14ac:dyDescent="0.4">
      <c r="B1302" s="13">
        <v>41942</v>
      </c>
      <c r="C1302" s="12">
        <v>1994.650024</v>
      </c>
      <c r="E1302" s="14">
        <v>41942</v>
      </c>
      <c r="F1302" s="7">
        <v>142.80372102740699</v>
      </c>
      <c r="G1302" s="11">
        <f t="shared" si="20"/>
        <v>1.4280372102740699</v>
      </c>
    </row>
    <row r="1303" spans="2:7" x14ac:dyDescent="0.4">
      <c r="B1303" s="13">
        <v>41943</v>
      </c>
      <c r="C1303" s="12">
        <v>2018.0500489999999</v>
      </c>
      <c r="E1303" s="14">
        <v>41943</v>
      </c>
      <c r="F1303" s="7">
        <v>145.34693776408301</v>
      </c>
      <c r="G1303" s="11">
        <f t="shared" si="20"/>
        <v>1.4534693776408301</v>
      </c>
    </row>
    <row r="1304" spans="2:7" x14ac:dyDescent="0.4">
      <c r="B1304" s="13">
        <v>41946</v>
      </c>
      <c r="C1304" s="12">
        <v>2017.8100589999999</v>
      </c>
      <c r="E1304" s="14">
        <v>41946</v>
      </c>
      <c r="F1304" s="7">
        <v>145.33865696995099</v>
      </c>
      <c r="G1304" s="11">
        <f t="shared" si="20"/>
        <v>1.4533865696995099</v>
      </c>
    </row>
    <row r="1305" spans="2:7" x14ac:dyDescent="0.4">
      <c r="B1305" s="13">
        <v>41947</v>
      </c>
      <c r="C1305" s="12">
        <v>2012.099976</v>
      </c>
      <c r="E1305" s="14">
        <v>41947</v>
      </c>
      <c r="F1305" s="7">
        <v>143.66843491178199</v>
      </c>
      <c r="G1305" s="11">
        <f t="shared" si="20"/>
        <v>1.4366843491178198</v>
      </c>
    </row>
    <row r="1306" spans="2:7" x14ac:dyDescent="0.4">
      <c r="B1306" s="13">
        <v>41948</v>
      </c>
      <c r="C1306" s="12">
        <v>2023.5699460000001</v>
      </c>
      <c r="E1306" s="14">
        <v>41948</v>
      </c>
      <c r="F1306" s="7">
        <v>145.98869813022699</v>
      </c>
      <c r="G1306" s="11">
        <f t="shared" si="20"/>
        <v>1.4598869813022699</v>
      </c>
    </row>
    <row r="1307" spans="2:7" x14ac:dyDescent="0.4">
      <c r="B1307" s="13">
        <v>41949</v>
      </c>
      <c r="C1307" s="12">
        <v>2031.209961</v>
      </c>
      <c r="E1307" s="14">
        <v>41949</v>
      </c>
      <c r="F1307" s="7">
        <v>148.518643529385</v>
      </c>
      <c r="G1307" s="11">
        <f t="shared" si="20"/>
        <v>1.48518643529385</v>
      </c>
    </row>
    <row r="1308" spans="2:7" x14ac:dyDescent="0.4">
      <c r="B1308" s="13">
        <v>41950</v>
      </c>
      <c r="C1308" s="12">
        <v>2031.920044</v>
      </c>
      <c r="E1308" s="14">
        <v>41950</v>
      </c>
      <c r="F1308" s="7">
        <v>148.22400508709501</v>
      </c>
      <c r="G1308" s="11">
        <f t="shared" si="20"/>
        <v>1.4822400508709501</v>
      </c>
    </row>
    <row r="1309" spans="2:7" x14ac:dyDescent="0.4">
      <c r="B1309" s="13">
        <v>41953</v>
      </c>
      <c r="C1309" s="12">
        <v>2038.26001</v>
      </c>
      <c r="E1309" s="14">
        <v>41953</v>
      </c>
      <c r="F1309" s="7">
        <v>149.184889642836</v>
      </c>
      <c r="G1309" s="11">
        <f t="shared" si="20"/>
        <v>1.49184889642836</v>
      </c>
    </row>
    <row r="1310" spans="2:7" x14ac:dyDescent="0.4">
      <c r="B1310" s="13">
        <v>41954</v>
      </c>
      <c r="C1310" s="12">
        <v>2039.6800539999999</v>
      </c>
      <c r="E1310" s="14">
        <v>41954</v>
      </c>
      <c r="F1310" s="7">
        <v>149.64004734334</v>
      </c>
      <c r="G1310" s="11">
        <f t="shared" si="20"/>
        <v>1.4964004734334</v>
      </c>
    </row>
    <row r="1311" spans="2:7" x14ac:dyDescent="0.4">
      <c r="B1311" s="13">
        <v>41955</v>
      </c>
      <c r="C1311" s="12">
        <v>2038.25</v>
      </c>
      <c r="E1311" s="14">
        <v>41955</v>
      </c>
      <c r="F1311" s="7">
        <v>150.523210554586</v>
      </c>
      <c r="G1311" s="11">
        <f t="shared" si="20"/>
        <v>1.50523210554586</v>
      </c>
    </row>
    <row r="1312" spans="2:7" x14ac:dyDescent="0.4">
      <c r="B1312" s="13">
        <v>41956</v>
      </c>
      <c r="C1312" s="12">
        <v>2039.329956</v>
      </c>
      <c r="E1312" s="14">
        <v>41956</v>
      </c>
      <c r="F1312" s="7">
        <v>150.19899170881101</v>
      </c>
      <c r="G1312" s="11">
        <f t="shared" si="20"/>
        <v>1.5019899170881101</v>
      </c>
    </row>
    <row r="1313" spans="2:10" x14ac:dyDescent="0.4">
      <c r="B1313" s="13">
        <v>41957</v>
      </c>
      <c r="C1313" s="12">
        <v>2039.8199460000001</v>
      </c>
      <c r="E1313" s="14">
        <v>41957</v>
      </c>
      <c r="F1313" s="7">
        <v>150.03147209227001</v>
      </c>
      <c r="G1313" s="11">
        <f t="shared" si="20"/>
        <v>1.5003147209227001</v>
      </c>
    </row>
    <row r="1314" spans="2:10" x14ac:dyDescent="0.4">
      <c r="B1314" s="13">
        <v>41960</v>
      </c>
      <c r="C1314" s="12">
        <v>2041.3199460000001</v>
      </c>
      <c r="E1314" s="14">
        <v>41960</v>
      </c>
      <c r="F1314" s="7">
        <v>149.57679749882499</v>
      </c>
      <c r="G1314" s="11">
        <f t="shared" si="20"/>
        <v>1.49576797498825</v>
      </c>
    </row>
    <row r="1315" spans="2:10" x14ac:dyDescent="0.4">
      <c r="B1315" s="13">
        <v>41961</v>
      </c>
      <c r="C1315" s="12">
        <v>2051.8000489999999</v>
      </c>
      <c r="E1315" s="14">
        <v>41961</v>
      </c>
      <c r="F1315" s="7">
        <v>150.98285647572601</v>
      </c>
      <c r="G1315" s="11">
        <f t="shared" si="20"/>
        <v>1.50982856475726</v>
      </c>
    </row>
    <row r="1316" spans="2:10" x14ac:dyDescent="0.4">
      <c r="B1316" s="13">
        <v>41962</v>
      </c>
      <c r="C1316" s="12">
        <v>2048.719971</v>
      </c>
      <c r="E1316" s="14">
        <v>41962</v>
      </c>
      <c r="F1316" s="7">
        <v>150.83422839583801</v>
      </c>
      <c r="G1316" s="11">
        <f t="shared" si="20"/>
        <v>1.5083422839583802</v>
      </c>
    </row>
    <row r="1317" spans="2:10" x14ac:dyDescent="0.4">
      <c r="B1317" s="13">
        <v>41963</v>
      </c>
      <c r="C1317" s="12">
        <v>2052.75</v>
      </c>
      <c r="E1317" s="14">
        <v>41963</v>
      </c>
      <c r="F1317" s="7">
        <v>151.863149712574</v>
      </c>
      <c r="G1317" s="11">
        <f t="shared" si="20"/>
        <v>1.51863149712574</v>
      </c>
    </row>
    <row r="1318" spans="2:10" x14ac:dyDescent="0.4">
      <c r="B1318" s="13">
        <v>41964</v>
      </c>
      <c r="C1318" s="12">
        <v>2063.5</v>
      </c>
      <c r="E1318" s="14">
        <v>41964</v>
      </c>
      <c r="F1318" s="7">
        <v>154.08545523598301</v>
      </c>
      <c r="G1318" s="11">
        <f t="shared" si="20"/>
        <v>1.54085455235983</v>
      </c>
    </row>
    <row r="1319" spans="2:10" x14ac:dyDescent="0.4">
      <c r="B1319" s="13">
        <v>41967</v>
      </c>
      <c r="C1319" s="12">
        <v>2069.4099120000001</v>
      </c>
      <c r="E1319" s="14">
        <v>41967</v>
      </c>
      <c r="F1319" s="7">
        <v>155.87497564196801</v>
      </c>
      <c r="G1319" s="11">
        <f t="shared" si="20"/>
        <v>1.5587497564196802</v>
      </c>
    </row>
    <row r="1320" spans="2:10" x14ac:dyDescent="0.4">
      <c r="B1320" s="13">
        <v>41968</v>
      </c>
      <c r="C1320" s="12">
        <v>2067.030029</v>
      </c>
      <c r="E1320" s="14">
        <v>41968</v>
      </c>
      <c r="F1320" s="7">
        <v>155.917843760615</v>
      </c>
      <c r="G1320" s="11">
        <f t="shared" si="20"/>
        <v>1.5591784376061499</v>
      </c>
    </row>
    <row r="1321" spans="2:10" x14ac:dyDescent="0.4">
      <c r="B1321" s="13">
        <v>41969</v>
      </c>
      <c r="C1321" s="12">
        <v>2072.830078</v>
      </c>
      <c r="E1321" s="14">
        <v>41969</v>
      </c>
      <c r="F1321" s="7">
        <v>156.31680997431499</v>
      </c>
      <c r="G1321" s="11">
        <f t="shared" si="20"/>
        <v>1.5631680997431499</v>
      </c>
      <c r="I1321" s="14">
        <v>41970</v>
      </c>
      <c r="J1321" s="7">
        <v>156.31680997431499</v>
      </c>
    </row>
    <row r="1322" spans="2:10" x14ac:dyDescent="0.4">
      <c r="B1322" s="13">
        <v>41971</v>
      </c>
      <c r="C1322" s="12">
        <v>2067.5600589999999</v>
      </c>
      <c r="E1322" s="14">
        <v>41971</v>
      </c>
      <c r="F1322" s="7">
        <v>156.16921755353201</v>
      </c>
      <c r="G1322" s="11">
        <f t="shared" si="20"/>
        <v>1.5616921755353201</v>
      </c>
    </row>
    <row r="1323" spans="2:10" x14ac:dyDescent="0.4">
      <c r="B1323" s="13">
        <v>41974</v>
      </c>
      <c r="C1323" s="12">
        <v>2053.4399410000001</v>
      </c>
      <c r="E1323" s="14">
        <v>41974</v>
      </c>
      <c r="F1323" s="7">
        <v>153.06206309083001</v>
      </c>
      <c r="G1323" s="11">
        <f t="shared" si="20"/>
        <v>1.5306206309083001</v>
      </c>
    </row>
    <row r="1324" spans="2:10" x14ac:dyDescent="0.4">
      <c r="B1324" s="13">
        <v>41975</v>
      </c>
      <c r="C1324" s="12">
        <v>2066.5500489999999</v>
      </c>
      <c r="E1324" s="14">
        <v>41975</v>
      </c>
      <c r="F1324" s="7">
        <v>155.03315844374299</v>
      </c>
      <c r="G1324" s="11">
        <f t="shared" si="20"/>
        <v>1.5503315844374299</v>
      </c>
    </row>
    <row r="1325" spans="2:10" x14ac:dyDescent="0.4">
      <c r="B1325" s="13">
        <v>41976</v>
      </c>
      <c r="C1325" s="12">
        <v>2074.330078</v>
      </c>
      <c r="E1325" s="14">
        <v>41976</v>
      </c>
      <c r="F1325" s="7">
        <v>157.77366814304401</v>
      </c>
      <c r="G1325" s="11">
        <f t="shared" si="20"/>
        <v>1.5777366814304401</v>
      </c>
    </row>
    <row r="1326" spans="2:10" x14ac:dyDescent="0.4">
      <c r="B1326" s="13">
        <v>41977</v>
      </c>
      <c r="C1326" s="12">
        <v>2071.919922</v>
      </c>
      <c r="E1326" s="14">
        <v>41977</v>
      </c>
      <c r="F1326" s="7">
        <v>156.88222636616501</v>
      </c>
      <c r="G1326" s="11">
        <f t="shared" si="20"/>
        <v>1.5688222636616502</v>
      </c>
    </row>
    <row r="1327" spans="2:10" x14ac:dyDescent="0.4">
      <c r="B1327" s="13">
        <v>41978</v>
      </c>
      <c r="C1327" s="12">
        <v>2075.3701169999999</v>
      </c>
      <c r="E1327" s="14">
        <v>41978</v>
      </c>
      <c r="F1327" s="7">
        <v>157.27908506983599</v>
      </c>
      <c r="G1327" s="11">
        <f t="shared" si="20"/>
        <v>1.5727908506983599</v>
      </c>
    </row>
    <row r="1328" spans="2:10" x14ac:dyDescent="0.4">
      <c r="B1328" s="13">
        <v>41981</v>
      </c>
      <c r="C1328" s="12">
        <v>2060.3100589999999</v>
      </c>
      <c r="E1328" s="14">
        <v>41981</v>
      </c>
      <c r="F1328" s="7">
        <v>155.17273464051101</v>
      </c>
      <c r="G1328" s="11">
        <f t="shared" si="20"/>
        <v>1.55172734640511</v>
      </c>
    </row>
    <row r="1329" spans="2:10" x14ac:dyDescent="0.4">
      <c r="B1329" s="13">
        <v>41982</v>
      </c>
      <c r="C1329" s="12">
        <v>2059.820068</v>
      </c>
      <c r="E1329" s="14">
        <v>41982</v>
      </c>
      <c r="F1329" s="7">
        <v>155.00608486008301</v>
      </c>
      <c r="G1329" s="11">
        <f t="shared" si="20"/>
        <v>1.55006084860083</v>
      </c>
    </row>
    <row r="1330" spans="2:10" x14ac:dyDescent="0.4">
      <c r="B1330" s="13">
        <v>41983</v>
      </c>
      <c r="C1330" s="12">
        <v>2026.1400149999999</v>
      </c>
      <c r="E1330" s="14">
        <v>41983</v>
      </c>
      <c r="F1330" s="7">
        <v>151.429955157801</v>
      </c>
      <c r="G1330" s="11">
        <f t="shared" si="20"/>
        <v>1.51429955157801</v>
      </c>
    </row>
    <row r="1331" spans="2:10" x14ac:dyDescent="0.4">
      <c r="B1331" s="13">
        <v>41984</v>
      </c>
      <c r="C1331" s="12">
        <v>2035.329956</v>
      </c>
      <c r="E1331" s="14">
        <v>41984</v>
      </c>
      <c r="F1331" s="7">
        <v>153.32754373084501</v>
      </c>
      <c r="G1331" s="11">
        <f t="shared" si="20"/>
        <v>1.5332754373084501</v>
      </c>
    </row>
    <row r="1332" spans="2:10" x14ac:dyDescent="0.4">
      <c r="B1332" s="13">
        <v>41985</v>
      </c>
      <c r="C1332" s="12">
        <v>2002.329956</v>
      </c>
      <c r="E1332" s="14">
        <v>41985</v>
      </c>
      <c r="F1332" s="7">
        <v>149.596016381531</v>
      </c>
      <c r="G1332" s="11">
        <f t="shared" si="20"/>
        <v>1.4959601638153099</v>
      </c>
    </row>
    <row r="1333" spans="2:10" x14ac:dyDescent="0.4">
      <c r="B1333" s="13">
        <v>41988</v>
      </c>
      <c r="C1333" s="12">
        <v>1989.630005</v>
      </c>
      <c r="E1333" s="14">
        <v>41988</v>
      </c>
      <c r="F1333" s="7">
        <v>149.50402783876399</v>
      </c>
      <c r="G1333" s="11">
        <f t="shared" si="20"/>
        <v>1.49504027838764</v>
      </c>
    </row>
    <row r="1334" spans="2:10" x14ac:dyDescent="0.4">
      <c r="B1334" s="13">
        <v>41989</v>
      </c>
      <c r="C1334" s="12">
        <v>1972.73999</v>
      </c>
      <c r="E1334" s="14">
        <v>41989</v>
      </c>
      <c r="F1334" s="7">
        <v>147.07694687044</v>
      </c>
      <c r="G1334" s="11">
        <f t="shared" si="20"/>
        <v>1.4707694687044</v>
      </c>
    </row>
    <row r="1335" spans="2:10" x14ac:dyDescent="0.4">
      <c r="B1335" s="13">
        <v>41990</v>
      </c>
      <c r="C1335" s="12">
        <v>2012.8900149999999</v>
      </c>
      <c r="E1335" s="14">
        <v>41990</v>
      </c>
      <c r="F1335" s="7">
        <v>152.21092788777699</v>
      </c>
      <c r="G1335" s="11">
        <f t="shared" si="20"/>
        <v>1.5221092788777699</v>
      </c>
    </row>
    <row r="1336" spans="2:10" x14ac:dyDescent="0.4">
      <c r="B1336" s="13">
        <v>41991</v>
      </c>
      <c r="C1336" s="12">
        <v>2061.2299800000001</v>
      </c>
      <c r="E1336" s="14">
        <v>41991</v>
      </c>
      <c r="F1336" s="7">
        <v>157.55429795992001</v>
      </c>
      <c r="G1336" s="11">
        <f t="shared" si="20"/>
        <v>1.5755429795992</v>
      </c>
    </row>
    <row r="1337" spans="2:10" x14ac:dyDescent="0.4">
      <c r="B1337" s="13">
        <v>41992</v>
      </c>
      <c r="C1337" s="12">
        <v>2070.6499020000001</v>
      </c>
      <c r="E1337" s="14">
        <v>41992</v>
      </c>
      <c r="F1337" s="7">
        <v>157.615132468148</v>
      </c>
      <c r="G1337" s="11">
        <f t="shared" si="20"/>
        <v>1.57615132468148</v>
      </c>
    </row>
    <row r="1338" spans="2:10" x14ac:dyDescent="0.4">
      <c r="B1338" s="13">
        <v>41995</v>
      </c>
      <c r="C1338" s="12">
        <v>2078.540039</v>
      </c>
      <c r="E1338" s="14">
        <v>41995</v>
      </c>
      <c r="F1338" s="7">
        <v>159.79490765430799</v>
      </c>
      <c r="G1338" s="11">
        <f t="shared" si="20"/>
        <v>1.5979490765430799</v>
      </c>
    </row>
    <row r="1339" spans="2:10" x14ac:dyDescent="0.4">
      <c r="B1339" s="13">
        <v>41996</v>
      </c>
      <c r="C1339" s="12">
        <v>2082.169922</v>
      </c>
      <c r="E1339" s="14">
        <v>41996</v>
      </c>
      <c r="F1339" s="7">
        <v>161.012361579566</v>
      </c>
      <c r="G1339" s="11">
        <f t="shared" si="20"/>
        <v>1.61012361579566</v>
      </c>
    </row>
    <row r="1340" spans="2:10" x14ac:dyDescent="0.4">
      <c r="B1340" s="13">
        <v>41997</v>
      </c>
      <c r="C1340" s="12">
        <v>2081.8798830000001</v>
      </c>
      <c r="E1340" s="14">
        <v>41997</v>
      </c>
      <c r="F1340" s="7">
        <v>161.36031616315</v>
      </c>
      <c r="G1340" s="11">
        <f t="shared" si="20"/>
        <v>1.6136031616315001</v>
      </c>
      <c r="I1340" s="14">
        <v>41998</v>
      </c>
      <c r="J1340" s="7">
        <v>161.36031616315</v>
      </c>
    </row>
    <row r="1341" spans="2:10" x14ac:dyDescent="0.4">
      <c r="B1341" s="13">
        <v>41999</v>
      </c>
      <c r="C1341" s="12">
        <v>2088.7700199999999</v>
      </c>
      <c r="E1341" s="14">
        <v>41999</v>
      </c>
      <c r="F1341" s="7">
        <v>161.56533987882901</v>
      </c>
      <c r="G1341" s="11">
        <f t="shared" si="20"/>
        <v>1.6156533987882902</v>
      </c>
    </row>
    <row r="1342" spans="2:10" x14ac:dyDescent="0.4">
      <c r="B1342" s="13">
        <v>42002</v>
      </c>
      <c r="C1342" s="12">
        <v>2090.570068</v>
      </c>
      <c r="E1342" s="14">
        <v>42002</v>
      </c>
      <c r="F1342" s="7">
        <v>162.12635458154901</v>
      </c>
      <c r="G1342" s="11">
        <f t="shared" si="20"/>
        <v>1.62126354581549</v>
      </c>
    </row>
    <row r="1343" spans="2:10" x14ac:dyDescent="0.4">
      <c r="B1343" s="13">
        <v>42003</v>
      </c>
      <c r="C1343" s="12">
        <v>2080.3500979999999</v>
      </c>
      <c r="E1343" s="14">
        <v>42003</v>
      </c>
      <c r="F1343" s="7">
        <v>161.405250059</v>
      </c>
      <c r="G1343" s="11">
        <f t="shared" si="20"/>
        <v>1.6140525005899999</v>
      </c>
    </row>
    <row r="1344" spans="2:10" x14ac:dyDescent="0.4">
      <c r="B1344" s="13">
        <v>42004</v>
      </c>
      <c r="C1344" s="12">
        <v>2058.8999020000001</v>
      </c>
      <c r="E1344" s="14">
        <v>42004</v>
      </c>
      <c r="F1344" s="7">
        <v>159.328401159614</v>
      </c>
      <c r="G1344" s="11">
        <f t="shared" si="20"/>
        <v>1.59328401159614</v>
      </c>
      <c r="I1344" s="14">
        <v>42005</v>
      </c>
      <c r="J1344" s="7">
        <v>159.328401159614</v>
      </c>
    </row>
    <row r="1345" spans="2:10" x14ac:dyDescent="0.4">
      <c r="B1345" s="13">
        <v>42006</v>
      </c>
      <c r="C1345" s="12">
        <v>2058.1999510000001</v>
      </c>
      <c r="E1345" s="14">
        <v>42006</v>
      </c>
      <c r="F1345" s="7">
        <v>158.682149131573</v>
      </c>
      <c r="G1345" s="11">
        <f t="shared" si="20"/>
        <v>1.5868214913157299</v>
      </c>
    </row>
    <row r="1346" spans="2:10" x14ac:dyDescent="0.4">
      <c r="B1346" s="13">
        <v>42009</v>
      </c>
      <c r="C1346" s="12">
        <v>2020.579956</v>
      </c>
      <c r="E1346" s="14">
        <v>42009</v>
      </c>
      <c r="F1346" s="7">
        <v>154.190360379617</v>
      </c>
      <c r="G1346" s="11">
        <f t="shared" si="20"/>
        <v>1.54190360379617</v>
      </c>
    </row>
    <row r="1347" spans="2:10" x14ac:dyDescent="0.4">
      <c r="B1347" s="13">
        <v>42010</v>
      </c>
      <c r="C1347" s="12">
        <v>2002.6099850000001</v>
      </c>
      <c r="E1347" s="14">
        <v>42010</v>
      </c>
      <c r="F1347" s="7">
        <v>151.802906803295</v>
      </c>
      <c r="G1347" s="11">
        <f t="shared" si="20"/>
        <v>1.51802906803295</v>
      </c>
    </row>
    <row r="1348" spans="2:10" x14ac:dyDescent="0.4">
      <c r="B1348" s="13">
        <v>42011</v>
      </c>
      <c r="C1348" s="12">
        <v>2025.900024</v>
      </c>
      <c r="E1348" s="14">
        <v>42011</v>
      </c>
      <c r="F1348" s="7">
        <v>155.37509743499899</v>
      </c>
      <c r="G1348" s="11">
        <f t="shared" ref="G1348:G1411" si="21">F1348/100</f>
        <v>1.55375097434999</v>
      </c>
    </row>
    <row r="1349" spans="2:10" x14ac:dyDescent="0.4">
      <c r="B1349" s="13">
        <v>42012</v>
      </c>
      <c r="C1349" s="12">
        <v>2062.139893</v>
      </c>
      <c r="E1349" s="14">
        <v>42012</v>
      </c>
      <c r="F1349" s="7">
        <v>160.67513719662199</v>
      </c>
      <c r="G1349" s="11">
        <f t="shared" si="21"/>
        <v>1.6067513719662199</v>
      </c>
    </row>
    <row r="1350" spans="2:10" x14ac:dyDescent="0.4">
      <c r="B1350" s="13">
        <v>42013</v>
      </c>
      <c r="C1350" s="12">
        <v>2044.8100589999999</v>
      </c>
      <c r="E1350" s="14">
        <v>42013</v>
      </c>
      <c r="F1350" s="7">
        <v>157.74737840221999</v>
      </c>
      <c r="G1350" s="11">
        <f t="shared" si="21"/>
        <v>1.5774737840222</v>
      </c>
    </row>
    <row r="1351" spans="2:10" x14ac:dyDescent="0.4">
      <c r="B1351" s="13">
        <v>42016</v>
      </c>
      <c r="C1351" s="12">
        <v>2028.26001</v>
      </c>
      <c r="E1351" s="14">
        <v>42016</v>
      </c>
      <c r="F1351" s="7">
        <v>156.55044337018799</v>
      </c>
      <c r="G1351" s="11">
        <f t="shared" si="21"/>
        <v>1.56550443370188</v>
      </c>
    </row>
    <row r="1352" spans="2:10" x14ac:dyDescent="0.4">
      <c r="B1352" s="13">
        <v>42017</v>
      </c>
      <c r="C1352" s="12">
        <v>2023.030029</v>
      </c>
      <c r="E1352" s="14">
        <v>42017</v>
      </c>
      <c r="F1352" s="7">
        <v>156.449282472498</v>
      </c>
      <c r="G1352" s="11">
        <f t="shared" si="21"/>
        <v>1.5644928247249801</v>
      </c>
    </row>
    <row r="1353" spans="2:10" x14ac:dyDescent="0.4">
      <c r="B1353" s="13">
        <v>42018</v>
      </c>
      <c r="C1353" s="12">
        <v>2011.2700199999999</v>
      </c>
      <c r="E1353" s="14">
        <v>42018</v>
      </c>
      <c r="F1353" s="7">
        <v>153.987012063999</v>
      </c>
      <c r="G1353" s="11">
        <f t="shared" si="21"/>
        <v>1.5398701206399901</v>
      </c>
    </row>
    <row r="1354" spans="2:10" x14ac:dyDescent="0.4">
      <c r="B1354" s="13">
        <v>42019</v>
      </c>
      <c r="C1354" s="12">
        <v>1992.670044</v>
      </c>
      <c r="E1354" s="14">
        <v>42019</v>
      </c>
      <c r="F1354" s="7">
        <v>151.440609113953</v>
      </c>
      <c r="G1354" s="11">
        <f t="shared" si="21"/>
        <v>1.5144060911395301</v>
      </c>
    </row>
    <row r="1355" spans="2:10" x14ac:dyDescent="0.4">
      <c r="B1355" s="13">
        <v>42020</v>
      </c>
      <c r="C1355" s="12">
        <v>2019.420044</v>
      </c>
      <c r="E1355" s="14">
        <v>42020</v>
      </c>
      <c r="F1355" s="7">
        <v>155.203576532808</v>
      </c>
      <c r="G1355" s="11">
        <f t="shared" si="21"/>
        <v>1.5520357653280801</v>
      </c>
      <c r="I1355" s="14">
        <v>42023</v>
      </c>
      <c r="J1355" s="7">
        <v>155.203576532808</v>
      </c>
    </row>
    <row r="1356" spans="2:10" x14ac:dyDescent="0.4">
      <c r="B1356" s="13">
        <v>42024</v>
      </c>
      <c r="C1356" s="12">
        <v>2022.5500489999999</v>
      </c>
      <c r="E1356" s="14">
        <v>42024</v>
      </c>
      <c r="F1356" s="7">
        <v>155.21186737784899</v>
      </c>
      <c r="G1356" s="11">
        <f t="shared" si="21"/>
        <v>1.55211867377849</v>
      </c>
    </row>
    <row r="1357" spans="2:10" x14ac:dyDescent="0.4">
      <c r="B1357" s="13">
        <v>42025</v>
      </c>
      <c r="C1357" s="12">
        <v>2032.119995</v>
      </c>
      <c r="E1357" s="14">
        <v>42025</v>
      </c>
      <c r="F1357" s="7">
        <v>157.05522518728699</v>
      </c>
      <c r="G1357" s="11">
        <f t="shared" si="21"/>
        <v>1.5705522518728698</v>
      </c>
    </row>
    <row r="1358" spans="2:10" x14ac:dyDescent="0.4">
      <c r="B1358" s="13">
        <v>42026</v>
      </c>
      <c r="C1358" s="12">
        <v>2063.1499020000001</v>
      </c>
      <c r="E1358" s="14">
        <v>42026</v>
      </c>
      <c r="F1358" s="7">
        <v>163.06731263149399</v>
      </c>
      <c r="G1358" s="11">
        <f t="shared" si="21"/>
        <v>1.6306731263149399</v>
      </c>
    </row>
    <row r="1359" spans="2:10" x14ac:dyDescent="0.4">
      <c r="B1359" s="13">
        <v>42027</v>
      </c>
      <c r="C1359" s="12">
        <v>2051.820068</v>
      </c>
      <c r="E1359" s="14">
        <v>42027</v>
      </c>
      <c r="F1359" s="7">
        <v>162.35155118951599</v>
      </c>
      <c r="G1359" s="11">
        <f t="shared" si="21"/>
        <v>1.6235155118951599</v>
      </c>
    </row>
    <row r="1360" spans="2:10" x14ac:dyDescent="0.4">
      <c r="B1360" s="13">
        <v>42030</v>
      </c>
      <c r="C1360" s="12">
        <v>2057.0900879999999</v>
      </c>
      <c r="E1360" s="14">
        <v>42030</v>
      </c>
      <c r="F1360" s="7">
        <v>163.23037614384799</v>
      </c>
      <c r="G1360" s="11">
        <f t="shared" si="21"/>
        <v>1.6323037614384799</v>
      </c>
    </row>
    <row r="1361" spans="2:10" x14ac:dyDescent="0.4">
      <c r="B1361" s="13">
        <v>42031</v>
      </c>
      <c r="C1361" s="12">
        <v>2029.5500489999999</v>
      </c>
      <c r="E1361" s="14">
        <v>42031</v>
      </c>
      <c r="F1361" s="7">
        <v>161.03123645687501</v>
      </c>
      <c r="G1361" s="11">
        <f t="shared" si="21"/>
        <v>1.61031236456875</v>
      </c>
    </row>
    <row r="1362" spans="2:10" x14ac:dyDescent="0.4">
      <c r="B1362" s="13">
        <v>42032</v>
      </c>
      <c r="C1362" s="12">
        <v>2002.160034</v>
      </c>
      <c r="E1362" s="14">
        <v>42032</v>
      </c>
      <c r="F1362" s="7">
        <v>158.74006295680701</v>
      </c>
      <c r="G1362" s="11">
        <f t="shared" si="21"/>
        <v>1.58740062956807</v>
      </c>
    </row>
    <row r="1363" spans="2:10" x14ac:dyDescent="0.4">
      <c r="B1363" s="13">
        <v>42033</v>
      </c>
      <c r="C1363" s="12">
        <v>2021.25</v>
      </c>
      <c r="E1363" s="14">
        <v>42033</v>
      </c>
      <c r="F1363" s="7">
        <v>162.091227014499</v>
      </c>
      <c r="G1363" s="11">
        <f t="shared" si="21"/>
        <v>1.6209122701449901</v>
      </c>
    </row>
    <row r="1364" spans="2:10" x14ac:dyDescent="0.4">
      <c r="B1364" s="13">
        <v>42034</v>
      </c>
      <c r="C1364" s="12">
        <v>1994.98999</v>
      </c>
      <c r="E1364" s="14">
        <v>42034</v>
      </c>
      <c r="F1364" s="7">
        <v>156.97590629648101</v>
      </c>
      <c r="G1364" s="11">
        <f t="shared" si="21"/>
        <v>1.5697590629648102</v>
      </c>
    </row>
    <row r="1365" spans="2:10" x14ac:dyDescent="0.4">
      <c r="B1365" s="13">
        <v>42037</v>
      </c>
      <c r="C1365" s="12">
        <v>2020.849976</v>
      </c>
      <c r="E1365" s="14">
        <v>42037</v>
      </c>
      <c r="F1365" s="7">
        <v>158.476525716266</v>
      </c>
      <c r="G1365" s="11">
        <f t="shared" si="21"/>
        <v>1.58476525716266</v>
      </c>
    </row>
    <row r="1366" spans="2:10" x14ac:dyDescent="0.4">
      <c r="B1366" s="13">
        <v>42038</v>
      </c>
      <c r="C1366" s="12">
        <v>2050.030029</v>
      </c>
      <c r="E1366" s="14">
        <v>42038</v>
      </c>
      <c r="F1366" s="7">
        <v>162.63195615632799</v>
      </c>
      <c r="G1366" s="11">
        <f t="shared" si="21"/>
        <v>1.6263195615632799</v>
      </c>
    </row>
    <row r="1367" spans="2:10" x14ac:dyDescent="0.4">
      <c r="B1367" s="13">
        <v>42039</v>
      </c>
      <c r="C1367" s="12">
        <v>2041.51001</v>
      </c>
      <c r="E1367" s="14">
        <v>42039</v>
      </c>
      <c r="F1367" s="7">
        <v>163.00448860183101</v>
      </c>
      <c r="G1367" s="11">
        <f t="shared" si="21"/>
        <v>1.6300448860183101</v>
      </c>
    </row>
    <row r="1368" spans="2:10" x14ac:dyDescent="0.4">
      <c r="B1368" s="13">
        <v>42040</v>
      </c>
      <c r="C1368" s="12">
        <v>2062.5200199999999</v>
      </c>
      <c r="E1368" s="14">
        <v>42040</v>
      </c>
      <c r="F1368" s="7">
        <v>164.00833517443101</v>
      </c>
      <c r="G1368" s="11">
        <f t="shared" si="21"/>
        <v>1.6400833517443101</v>
      </c>
    </row>
    <row r="1369" spans="2:10" x14ac:dyDescent="0.4">
      <c r="B1369" s="13">
        <v>42041</v>
      </c>
      <c r="C1369" s="12">
        <v>2055.469971</v>
      </c>
      <c r="E1369" s="14">
        <v>42041</v>
      </c>
      <c r="F1369" s="7">
        <v>164.78356071027801</v>
      </c>
      <c r="G1369" s="11">
        <f t="shared" si="21"/>
        <v>1.6478356071027802</v>
      </c>
    </row>
    <row r="1370" spans="2:10" x14ac:dyDescent="0.4">
      <c r="B1370" s="13">
        <v>42044</v>
      </c>
      <c r="C1370" s="12">
        <v>2046.73999</v>
      </c>
      <c r="E1370" s="14">
        <v>42044</v>
      </c>
      <c r="F1370" s="7">
        <v>163.745427342102</v>
      </c>
      <c r="G1370" s="11">
        <f t="shared" si="21"/>
        <v>1.63745427342102</v>
      </c>
    </row>
    <row r="1371" spans="2:10" x14ac:dyDescent="0.4">
      <c r="B1371" s="13">
        <v>42045</v>
      </c>
      <c r="C1371" s="12">
        <v>2068.5900879999999</v>
      </c>
      <c r="E1371" s="14">
        <v>42045</v>
      </c>
      <c r="F1371" s="7">
        <v>166.56712334778999</v>
      </c>
      <c r="G1371" s="11">
        <f t="shared" si="21"/>
        <v>1.6656712334778998</v>
      </c>
    </row>
    <row r="1372" spans="2:10" x14ac:dyDescent="0.4">
      <c r="B1372" s="13">
        <v>42046</v>
      </c>
      <c r="C1372" s="12">
        <v>2068.530029</v>
      </c>
      <c r="E1372" s="14">
        <v>42046</v>
      </c>
      <c r="F1372" s="7">
        <v>166.89684349298099</v>
      </c>
      <c r="G1372" s="11">
        <f t="shared" si="21"/>
        <v>1.66896843492981</v>
      </c>
    </row>
    <row r="1373" spans="2:10" x14ac:dyDescent="0.4">
      <c r="B1373" s="13">
        <v>42047</v>
      </c>
      <c r="C1373" s="12">
        <v>2088.4799800000001</v>
      </c>
      <c r="E1373" s="14">
        <v>42047</v>
      </c>
      <c r="F1373" s="7">
        <v>169.99803625592301</v>
      </c>
      <c r="G1373" s="11">
        <f t="shared" si="21"/>
        <v>1.69998036255923</v>
      </c>
    </row>
    <row r="1374" spans="2:10" x14ac:dyDescent="0.4">
      <c r="B1374" s="13">
        <v>42048</v>
      </c>
      <c r="C1374" s="12">
        <v>2096.98999</v>
      </c>
      <c r="E1374" s="14">
        <v>42048</v>
      </c>
      <c r="F1374" s="7">
        <v>170.20745492961601</v>
      </c>
      <c r="G1374" s="11">
        <f t="shared" si="21"/>
        <v>1.70207454929616</v>
      </c>
      <c r="I1374" s="14">
        <v>42051</v>
      </c>
      <c r="J1374" s="7">
        <v>170.20745492961601</v>
      </c>
    </row>
    <row r="1375" spans="2:10" x14ac:dyDescent="0.4">
      <c r="B1375" s="13">
        <v>42052</v>
      </c>
      <c r="C1375" s="12">
        <v>2100.3400879999999</v>
      </c>
      <c r="E1375" s="14">
        <v>42052</v>
      </c>
      <c r="F1375" s="7">
        <v>170.12918226303299</v>
      </c>
      <c r="G1375" s="11">
        <f t="shared" si="21"/>
        <v>1.70129182263033</v>
      </c>
    </row>
    <row r="1376" spans="2:10" x14ac:dyDescent="0.4">
      <c r="B1376" s="13">
        <v>42053</v>
      </c>
      <c r="C1376" s="12">
        <v>2099.679932</v>
      </c>
      <c r="E1376" s="14">
        <v>42053</v>
      </c>
      <c r="F1376" s="7">
        <v>170.54919953820499</v>
      </c>
      <c r="G1376" s="11">
        <f t="shared" si="21"/>
        <v>1.70549199538205</v>
      </c>
    </row>
    <row r="1377" spans="2:7" x14ac:dyDescent="0.4">
      <c r="B1377" s="13">
        <v>42054</v>
      </c>
      <c r="C1377" s="12">
        <v>2097.4499510000001</v>
      </c>
      <c r="E1377" s="14">
        <v>42054</v>
      </c>
      <c r="F1377" s="7">
        <v>170.44764354701499</v>
      </c>
      <c r="G1377" s="11">
        <f t="shared" si="21"/>
        <v>1.7044764354701498</v>
      </c>
    </row>
    <row r="1378" spans="2:7" x14ac:dyDescent="0.4">
      <c r="B1378" s="13">
        <v>42055</v>
      </c>
      <c r="C1378" s="12">
        <v>2110.3000489999999</v>
      </c>
      <c r="E1378" s="14">
        <v>42055</v>
      </c>
      <c r="F1378" s="7">
        <v>173.414729400119</v>
      </c>
      <c r="G1378" s="11">
        <f t="shared" si="21"/>
        <v>1.7341472940011899</v>
      </c>
    </row>
    <row r="1379" spans="2:7" x14ac:dyDescent="0.4">
      <c r="B1379" s="13">
        <v>42058</v>
      </c>
      <c r="C1379" s="12">
        <v>2109.6599120000001</v>
      </c>
      <c r="E1379" s="14">
        <v>42058</v>
      </c>
      <c r="F1379" s="7">
        <v>173.55641316137999</v>
      </c>
      <c r="G1379" s="11">
        <f t="shared" si="21"/>
        <v>1.7355641316138</v>
      </c>
    </row>
    <row r="1380" spans="2:7" x14ac:dyDescent="0.4">
      <c r="B1380" s="13">
        <v>42059</v>
      </c>
      <c r="C1380" s="12">
        <v>2115.4799800000001</v>
      </c>
      <c r="E1380" s="14">
        <v>42059</v>
      </c>
      <c r="F1380" s="7">
        <v>173.49286820093101</v>
      </c>
      <c r="G1380" s="11">
        <f t="shared" si="21"/>
        <v>1.7349286820093102</v>
      </c>
    </row>
    <row r="1381" spans="2:7" x14ac:dyDescent="0.4">
      <c r="B1381" s="13">
        <v>42060</v>
      </c>
      <c r="C1381" s="12">
        <v>2113.860107</v>
      </c>
      <c r="E1381" s="14">
        <v>42060</v>
      </c>
      <c r="F1381" s="7">
        <v>173.87763253886101</v>
      </c>
      <c r="G1381" s="11">
        <f t="shared" si="21"/>
        <v>1.7387763253886102</v>
      </c>
    </row>
    <row r="1382" spans="2:7" x14ac:dyDescent="0.4">
      <c r="B1382" s="13">
        <v>42061</v>
      </c>
      <c r="C1382" s="12">
        <v>2110.73999</v>
      </c>
      <c r="E1382" s="14">
        <v>42061</v>
      </c>
      <c r="F1382" s="7">
        <v>172.43493301930701</v>
      </c>
      <c r="G1382" s="11">
        <f t="shared" si="21"/>
        <v>1.7243493301930701</v>
      </c>
    </row>
    <row r="1383" spans="2:7" x14ac:dyDescent="0.4">
      <c r="B1383" s="13">
        <v>42062</v>
      </c>
      <c r="C1383" s="12">
        <v>2104.5</v>
      </c>
      <c r="E1383" s="14">
        <v>42062</v>
      </c>
      <c r="F1383" s="7">
        <v>172.18571232155901</v>
      </c>
      <c r="G1383" s="11">
        <f t="shared" si="21"/>
        <v>1.7218571232155901</v>
      </c>
    </row>
    <row r="1384" spans="2:7" x14ac:dyDescent="0.4">
      <c r="B1384" s="13">
        <v>42065</v>
      </c>
      <c r="C1384" s="12">
        <v>2117.389893</v>
      </c>
      <c r="E1384" s="14">
        <v>42065</v>
      </c>
      <c r="F1384" s="7">
        <v>174.83899068891</v>
      </c>
      <c r="G1384" s="11">
        <f t="shared" si="21"/>
        <v>1.7483899068891</v>
      </c>
    </row>
    <row r="1385" spans="2:7" x14ac:dyDescent="0.4">
      <c r="B1385" s="13">
        <v>42066</v>
      </c>
      <c r="C1385" s="12">
        <v>2107.780029</v>
      </c>
      <c r="E1385" s="14">
        <v>42066</v>
      </c>
      <c r="F1385" s="7">
        <v>173.814060638569</v>
      </c>
      <c r="G1385" s="11">
        <f t="shared" si="21"/>
        <v>1.7381406063856901</v>
      </c>
    </row>
    <row r="1386" spans="2:7" x14ac:dyDescent="0.4">
      <c r="B1386" s="13">
        <v>42067</v>
      </c>
      <c r="C1386" s="12">
        <v>2098.530029</v>
      </c>
      <c r="E1386" s="14">
        <v>42067</v>
      </c>
      <c r="F1386" s="7">
        <v>172.590895160385</v>
      </c>
      <c r="G1386" s="11">
        <f t="shared" si="21"/>
        <v>1.7259089516038499</v>
      </c>
    </row>
    <row r="1387" spans="2:7" x14ac:dyDescent="0.4">
      <c r="B1387" s="13">
        <v>42068</v>
      </c>
      <c r="C1387" s="12">
        <v>2101.040039</v>
      </c>
      <c r="E1387" s="14">
        <v>42068</v>
      </c>
      <c r="F1387" s="7">
        <v>174.05799141067999</v>
      </c>
      <c r="G1387" s="11">
        <f t="shared" si="21"/>
        <v>1.7405799141067999</v>
      </c>
    </row>
    <row r="1388" spans="2:7" x14ac:dyDescent="0.4">
      <c r="B1388" s="13">
        <v>42069</v>
      </c>
      <c r="C1388" s="12">
        <v>2071.26001</v>
      </c>
      <c r="E1388" s="14">
        <v>42069</v>
      </c>
      <c r="F1388" s="7">
        <v>171.121106709027</v>
      </c>
      <c r="G1388" s="11">
        <f t="shared" si="21"/>
        <v>1.71121106709027</v>
      </c>
    </row>
    <row r="1389" spans="2:7" x14ac:dyDescent="0.4">
      <c r="B1389" s="13">
        <v>42072</v>
      </c>
      <c r="C1389" s="12">
        <v>2079.429932</v>
      </c>
      <c r="E1389" s="14">
        <v>42072</v>
      </c>
      <c r="F1389" s="7">
        <v>172.794366569321</v>
      </c>
      <c r="G1389" s="11">
        <f t="shared" si="21"/>
        <v>1.7279436656932099</v>
      </c>
    </row>
    <row r="1390" spans="2:7" x14ac:dyDescent="0.4">
      <c r="B1390" s="13">
        <v>42073</v>
      </c>
      <c r="C1390" s="12">
        <v>2044.160034</v>
      </c>
      <c r="E1390" s="14">
        <v>42073</v>
      </c>
      <c r="F1390" s="7">
        <v>168.56266510148501</v>
      </c>
      <c r="G1390" s="11">
        <f t="shared" si="21"/>
        <v>1.6856266510148501</v>
      </c>
    </row>
    <row r="1391" spans="2:7" x14ac:dyDescent="0.4">
      <c r="B1391" s="13">
        <v>42074</v>
      </c>
      <c r="C1391" s="12">
        <v>2040.23999</v>
      </c>
      <c r="E1391" s="14">
        <v>42074</v>
      </c>
      <c r="F1391" s="7">
        <v>168.448809642176</v>
      </c>
      <c r="G1391" s="11">
        <f t="shared" si="21"/>
        <v>1.6844880964217601</v>
      </c>
    </row>
    <row r="1392" spans="2:7" x14ac:dyDescent="0.4">
      <c r="B1392" s="13">
        <v>42075</v>
      </c>
      <c r="C1392" s="12">
        <v>2065.9499510000001</v>
      </c>
      <c r="E1392" s="14">
        <v>42075</v>
      </c>
      <c r="F1392" s="7">
        <v>173.29041919295099</v>
      </c>
      <c r="G1392" s="11">
        <f t="shared" si="21"/>
        <v>1.7329041919295098</v>
      </c>
    </row>
    <row r="1393" spans="2:10" x14ac:dyDescent="0.4">
      <c r="B1393" s="13">
        <v>42076</v>
      </c>
      <c r="C1393" s="12">
        <v>2053.3999020000001</v>
      </c>
      <c r="E1393" s="14">
        <v>42076</v>
      </c>
      <c r="F1393" s="7">
        <v>171.67549529508699</v>
      </c>
      <c r="G1393" s="11">
        <f t="shared" si="21"/>
        <v>1.7167549529508699</v>
      </c>
    </row>
    <row r="1394" spans="2:10" x14ac:dyDescent="0.4">
      <c r="B1394" s="13">
        <v>42079</v>
      </c>
      <c r="C1394" s="12">
        <v>2081.1899410000001</v>
      </c>
      <c r="E1394" s="14">
        <v>42079</v>
      </c>
      <c r="F1394" s="7">
        <v>175.62088905369799</v>
      </c>
      <c r="G1394" s="11">
        <f t="shared" si="21"/>
        <v>1.7562088905369799</v>
      </c>
    </row>
    <row r="1395" spans="2:10" x14ac:dyDescent="0.4">
      <c r="B1395" s="13">
        <v>42080</v>
      </c>
      <c r="C1395" s="12">
        <v>2074.280029</v>
      </c>
      <c r="E1395" s="14">
        <v>42080</v>
      </c>
      <c r="F1395" s="7">
        <v>175.43748443811401</v>
      </c>
      <c r="G1395" s="11">
        <f t="shared" si="21"/>
        <v>1.7543748443811402</v>
      </c>
    </row>
    <row r="1396" spans="2:10" x14ac:dyDescent="0.4">
      <c r="B1396" s="13">
        <v>42081</v>
      </c>
      <c r="C1396" s="12">
        <v>2099.5</v>
      </c>
      <c r="E1396" s="14">
        <v>42081</v>
      </c>
      <c r="F1396" s="7">
        <v>177.14558936351</v>
      </c>
      <c r="G1396" s="11">
        <f t="shared" si="21"/>
        <v>1.7714558936350999</v>
      </c>
    </row>
    <row r="1397" spans="2:10" x14ac:dyDescent="0.4">
      <c r="B1397" s="13">
        <v>42082</v>
      </c>
      <c r="C1397" s="12">
        <v>2089.2700199999999</v>
      </c>
      <c r="E1397" s="14">
        <v>42082</v>
      </c>
      <c r="F1397" s="7">
        <v>176.562350827302</v>
      </c>
      <c r="G1397" s="11">
        <f t="shared" si="21"/>
        <v>1.7656235082730201</v>
      </c>
    </row>
    <row r="1398" spans="2:10" x14ac:dyDescent="0.4">
      <c r="B1398" s="13">
        <v>42083</v>
      </c>
      <c r="C1398" s="12">
        <v>2108.1000979999999</v>
      </c>
      <c r="E1398" s="14">
        <v>42083</v>
      </c>
      <c r="F1398" s="7">
        <v>178.444126911686</v>
      </c>
      <c r="G1398" s="11">
        <f t="shared" si="21"/>
        <v>1.7844412691168601</v>
      </c>
    </row>
    <row r="1399" spans="2:10" x14ac:dyDescent="0.4">
      <c r="B1399" s="13">
        <v>42086</v>
      </c>
      <c r="C1399" s="12">
        <v>2104.419922</v>
      </c>
      <c r="E1399" s="14">
        <v>42086</v>
      </c>
      <c r="F1399" s="7">
        <v>176.42990270604199</v>
      </c>
      <c r="G1399" s="11">
        <f t="shared" si="21"/>
        <v>1.76429902706042</v>
      </c>
    </row>
    <row r="1400" spans="2:10" x14ac:dyDescent="0.4">
      <c r="B1400" s="13">
        <v>42087</v>
      </c>
      <c r="C1400" s="12">
        <v>2091.5</v>
      </c>
      <c r="E1400" s="14">
        <v>42087</v>
      </c>
      <c r="F1400" s="7">
        <v>175.47675811740899</v>
      </c>
      <c r="G1400" s="11">
        <f t="shared" si="21"/>
        <v>1.7547675811740899</v>
      </c>
    </row>
    <row r="1401" spans="2:10" x14ac:dyDescent="0.4">
      <c r="B1401" s="13">
        <v>42088</v>
      </c>
      <c r="C1401" s="12">
        <v>2061.0500489999999</v>
      </c>
      <c r="E1401" s="14">
        <v>42088</v>
      </c>
      <c r="F1401" s="7">
        <v>170.86652554918001</v>
      </c>
      <c r="G1401" s="11">
        <f t="shared" si="21"/>
        <v>1.7086652554918</v>
      </c>
    </row>
    <row r="1402" spans="2:10" x14ac:dyDescent="0.4">
      <c r="B1402" s="13">
        <v>42089</v>
      </c>
      <c r="C1402" s="12">
        <v>2056.1499020000001</v>
      </c>
      <c r="E1402" s="14">
        <v>42089</v>
      </c>
      <c r="F1402" s="7">
        <v>169.68123102601101</v>
      </c>
      <c r="G1402" s="11">
        <f t="shared" si="21"/>
        <v>1.69681231026011</v>
      </c>
    </row>
    <row r="1403" spans="2:10" x14ac:dyDescent="0.4">
      <c r="B1403" s="13">
        <v>42090</v>
      </c>
      <c r="C1403" s="12">
        <v>2061.0200199999999</v>
      </c>
      <c r="E1403" s="14">
        <v>42090</v>
      </c>
      <c r="F1403" s="7">
        <v>170.61495919417101</v>
      </c>
      <c r="G1403" s="11">
        <f t="shared" si="21"/>
        <v>1.70614959194171</v>
      </c>
    </row>
    <row r="1404" spans="2:10" x14ac:dyDescent="0.4">
      <c r="B1404" s="13">
        <v>42093</v>
      </c>
      <c r="C1404" s="12">
        <v>2086.23999</v>
      </c>
      <c r="E1404" s="14">
        <v>42093</v>
      </c>
      <c r="F1404" s="7">
        <v>174.499301431302</v>
      </c>
      <c r="G1404" s="11">
        <f t="shared" si="21"/>
        <v>1.7449930143130201</v>
      </c>
    </row>
    <row r="1405" spans="2:10" x14ac:dyDescent="0.4">
      <c r="B1405" s="13">
        <v>42094</v>
      </c>
      <c r="C1405" s="12">
        <v>2067.889893</v>
      </c>
      <c r="E1405" s="14">
        <v>42094</v>
      </c>
      <c r="F1405" s="7">
        <v>172.194622651564</v>
      </c>
      <c r="G1405" s="11">
        <f t="shared" si="21"/>
        <v>1.72194622651564</v>
      </c>
    </row>
    <row r="1406" spans="2:10" x14ac:dyDescent="0.4">
      <c r="B1406" s="13">
        <v>42095</v>
      </c>
      <c r="C1406" s="12">
        <v>2059.6899410000001</v>
      </c>
      <c r="E1406" s="14">
        <v>42095</v>
      </c>
      <c r="F1406" s="7">
        <v>170.75724153349799</v>
      </c>
      <c r="G1406" s="11">
        <f t="shared" si="21"/>
        <v>1.7075724153349798</v>
      </c>
    </row>
    <row r="1407" spans="2:10" x14ac:dyDescent="0.4">
      <c r="B1407" s="13">
        <v>42096</v>
      </c>
      <c r="C1407" s="12">
        <v>2066.959961</v>
      </c>
      <c r="E1407" s="14">
        <v>42096</v>
      </c>
      <c r="F1407" s="7">
        <v>172.18566177149501</v>
      </c>
      <c r="G1407" s="11">
        <f t="shared" si="21"/>
        <v>1.7218566177149501</v>
      </c>
      <c r="I1407" s="14">
        <v>42097</v>
      </c>
      <c r="J1407" s="7">
        <v>172.18566177149501</v>
      </c>
    </row>
    <row r="1408" spans="2:10" x14ac:dyDescent="0.4">
      <c r="B1408" s="13">
        <v>42100</v>
      </c>
      <c r="C1408" s="12">
        <v>2080.6201169999999</v>
      </c>
      <c r="E1408" s="14">
        <v>42100</v>
      </c>
      <c r="F1408" s="7">
        <v>172.20017943961901</v>
      </c>
      <c r="G1408" s="11">
        <f t="shared" si="21"/>
        <v>1.7220017943961901</v>
      </c>
    </row>
    <row r="1409" spans="2:7" x14ac:dyDescent="0.4">
      <c r="B1409" s="13">
        <v>42101</v>
      </c>
      <c r="C1409" s="12">
        <v>2076.330078</v>
      </c>
      <c r="E1409" s="14">
        <v>42101</v>
      </c>
      <c r="F1409" s="7">
        <v>171.35739883002699</v>
      </c>
      <c r="G1409" s="11">
        <f t="shared" si="21"/>
        <v>1.7135739883002699</v>
      </c>
    </row>
    <row r="1410" spans="2:7" x14ac:dyDescent="0.4">
      <c r="B1410" s="13">
        <v>42102</v>
      </c>
      <c r="C1410" s="12">
        <v>2081.8999020000001</v>
      </c>
      <c r="E1410" s="14">
        <v>42102</v>
      </c>
      <c r="F1410" s="7">
        <v>173.85437441972601</v>
      </c>
      <c r="G1410" s="11">
        <f t="shared" si="21"/>
        <v>1.7385437441972602</v>
      </c>
    </row>
    <row r="1411" spans="2:7" x14ac:dyDescent="0.4">
      <c r="B1411" s="13">
        <v>42103</v>
      </c>
      <c r="C1411" s="12">
        <v>2091.179932</v>
      </c>
      <c r="E1411" s="14">
        <v>42103</v>
      </c>
      <c r="F1411" s="7">
        <v>173.44978972202199</v>
      </c>
      <c r="G1411" s="11">
        <f t="shared" si="21"/>
        <v>1.7344978972202199</v>
      </c>
    </row>
    <row r="1412" spans="2:7" x14ac:dyDescent="0.4">
      <c r="B1412" s="13">
        <v>42104</v>
      </c>
      <c r="C1412" s="12">
        <v>2102.0600589999999</v>
      </c>
      <c r="E1412" s="14">
        <v>42104</v>
      </c>
      <c r="F1412" s="7">
        <v>173.94511926381199</v>
      </c>
      <c r="G1412" s="11">
        <f t="shared" ref="G1412:G1475" si="22">F1412/100</f>
        <v>1.73945119263812</v>
      </c>
    </row>
    <row r="1413" spans="2:7" x14ac:dyDescent="0.4">
      <c r="B1413" s="13">
        <v>42107</v>
      </c>
      <c r="C1413" s="12">
        <v>2092.429932</v>
      </c>
      <c r="E1413" s="14">
        <v>42107</v>
      </c>
      <c r="F1413" s="7">
        <v>173.475598589714</v>
      </c>
      <c r="G1413" s="11">
        <f t="shared" si="22"/>
        <v>1.73475598589714</v>
      </c>
    </row>
    <row r="1414" spans="2:7" x14ac:dyDescent="0.4">
      <c r="B1414" s="13">
        <v>42108</v>
      </c>
      <c r="C1414" s="12">
        <v>2095.8400879999999</v>
      </c>
      <c r="E1414" s="14">
        <v>42108</v>
      </c>
      <c r="F1414" s="7">
        <v>173.49811799128199</v>
      </c>
      <c r="G1414" s="11">
        <f t="shared" si="22"/>
        <v>1.7349811799128199</v>
      </c>
    </row>
    <row r="1415" spans="2:7" x14ac:dyDescent="0.4">
      <c r="B1415" s="13">
        <v>42109</v>
      </c>
      <c r="C1415" s="12">
        <v>2106.6298830000001</v>
      </c>
      <c r="E1415" s="14">
        <v>42109</v>
      </c>
      <c r="F1415" s="7">
        <v>173.04005202827801</v>
      </c>
      <c r="G1415" s="11">
        <f t="shared" si="22"/>
        <v>1.7304005202827801</v>
      </c>
    </row>
    <row r="1416" spans="2:7" x14ac:dyDescent="0.4">
      <c r="B1416" s="13">
        <v>42110</v>
      </c>
      <c r="C1416" s="12">
        <v>2104.98999</v>
      </c>
      <c r="E1416" s="14">
        <v>42110</v>
      </c>
      <c r="F1416" s="7">
        <v>173.037749680057</v>
      </c>
      <c r="G1416" s="11">
        <f t="shared" si="22"/>
        <v>1.7303774968005701</v>
      </c>
    </row>
    <row r="1417" spans="2:7" x14ac:dyDescent="0.4">
      <c r="B1417" s="13">
        <v>42111</v>
      </c>
      <c r="C1417" s="12">
        <v>2081.179932</v>
      </c>
      <c r="E1417" s="14">
        <v>42111</v>
      </c>
      <c r="F1417" s="7">
        <v>169.023877316126</v>
      </c>
      <c r="G1417" s="11">
        <f t="shared" si="22"/>
        <v>1.69023877316126</v>
      </c>
    </row>
    <row r="1418" spans="2:7" x14ac:dyDescent="0.4">
      <c r="B1418" s="13">
        <v>42114</v>
      </c>
      <c r="C1418" s="12">
        <v>2100.3999020000001</v>
      </c>
      <c r="E1418" s="14">
        <v>42114</v>
      </c>
      <c r="F1418" s="7">
        <v>172.13632093308399</v>
      </c>
      <c r="G1418" s="11">
        <f t="shared" si="22"/>
        <v>1.72136320933084</v>
      </c>
    </row>
    <row r="1419" spans="2:7" x14ac:dyDescent="0.4">
      <c r="B1419" s="13">
        <v>42115</v>
      </c>
      <c r="C1419" s="12">
        <v>2097.290039</v>
      </c>
      <c r="E1419" s="14">
        <v>42115</v>
      </c>
      <c r="F1419" s="7">
        <v>172.840998692592</v>
      </c>
      <c r="G1419" s="11">
        <f t="shared" si="22"/>
        <v>1.72840998692592</v>
      </c>
    </row>
    <row r="1420" spans="2:7" x14ac:dyDescent="0.4">
      <c r="B1420" s="13">
        <v>42116</v>
      </c>
      <c r="C1420" s="12">
        <v>2107.959961</v>
      </c>
      <c r="E1420" s="14">
        <v>42116</v>
      </c>
      <c r="F1420" s="7">
        <v>173.098495073517</v>
      </c>
      <c r="G1420" s="11">
        <f t="shared" si="22"/>
        <v>1.73098495073517</v>
      </c>
    </row>
    <row r="1421" spans="2:7" x14ac:dyDescent="0.4">
      <c r="B1421" s="13">
        <v>42117</v>
      </c>
      <c r="C1421" s="12">
        <v>2112.929932</v>
      </c>
      <c r="E1421" s="14">
        <v>42117</v>
      </c>
      <c r="F1421" s="7">
        <v>174.33127264526399</v>
      </c>
      <c r="G1421" s="11">
        <f t="shared" si="22"/>
        <v>1.74331272645264</v>
      </c>
    </row>
    <row r="1422" spans="2:7" x14ac:dyDescent="0.4">
      <c r="B1422" s="13">
        <v>42118</v>
      </c>
      <c r="C1422" s="12">
        <v>2117.6899410000001</v>
      </c>
      <c r="E1422" s="14">
        <v>42118</v>
      </c>
      <c r="F1422" s="7">
        <v>173.581490476986</v>
      </c>
      <c r="G1422" s="11">
        <f t="shared" si="22"/>
        <v>1.7358149047698601</v>
      </c>
    </row>
    <row r="1423" spans="2:7" x14ac:dyDescent="0.4">
      <c r="B1423" s="13">
        <v>42121</v>
      </c>
      <c r="C1423" s="12">
        <v>2108.919922</v>
      </c>
      <c r="E1423" s="14">
        <v>42121</v>
      </c>
      <c r="F1423" s="7">
        <v>171.488642623381</v>
      </c>
      <c r="G1423" s="11">
        <f t="shared" si="22"/>
        <v>1.7148864262338099</v>
      </c>
    </row>
    <row r="1424" spans="2:7" x14ac:dyDescent="0.4">
      <c r="B1424" s="13">
        <v>42122</v>
      </c>
      <c r="C1424" s="12">
        <v>2114.76001</v>
      </c>
      <c r="E1424" s="14">
        <v>42122</v>
      </c>
      <c r="F1424" s="7">
        <v>171.55483197401199</v>
      </c>
      <c r="G1424" s="11">
        <f t="shared" si="22"/>
        <v>1.7155483197401198</v>
      </c>
    </row>
    <row r="1425" spans="2:7" x14ac:dyDescent="0.4">
      <c r="B1425" s="13">
        <v>42123</v>
      </c>
      <c r="C1425" s="12">
        <v>2106.8500979999999</v>
      </c>
      <c r="E1425" s="14">
        <v>42123</v>
      </c>
      <c r="F1425" s="7">
        <v>168.969869902364</v>
      </c>
      <c r="G1425" s="11">
        <f t="shared" si="22"/>
        <v>1.68969869902364</v>
      </c>
    </row>
    <row r="1426" spans="2:7" x14ac:dyDescent="0.4">
      <c r="B1426" s="13">
        <v>42124</v>
      </c>
      <c r="C1426" s="12">
        <v>2085.51001</v>
      </c>
      <c r="E1426" s="14">
        <v>42124</v>
      </c>
      <c r="F1426" s="7">
        <v>166.13831940092001</v>
      </c>
      <c r="G1426" s="11">
        <f t="shared" si="22"/>
        <v>1.6613831940092001</v>
      </c>
    </row>
    <row r="1427" spans="2:7" x14ac:dyDescent="0.4">
      <c r="B1427" s="13">
        <v>42125</v>
      </c>
      <c r="C1427" s="12">
        <v>2108.290039</v>
      </c>
      <c r="E1427" s="14">
        <v>42125</v>
      </c>
      <c r="F1427" s="7">
        <v>170.335452663675</v>
      </c>
      <c r="G1427" s="11">
        <f t="shared" si="22"/>
        <v>1.70335452663675</v>
      </c>
    </row>
    <row r="1428" spans="2:7" x14ac:dyDescent="0.4">
      <c r="B1428" s="13">
        <v>42128</v>
      </c>
      <c r="C1428" s="12">
        <v>2114.48999</v>
      </c>
      <c r="E1428" s="14">
        <v>42128</v>
      </c>
      <c r="F1428" s="7">
        <v>171.13987397771601</v>
      </c>
      <c r="G1428" s="11">
        <f t="shared" si="22"/>
        <v>1.7113987397771602</v>
      </c>
    </row>
    <row r="1429" spans="2:7" x14ac:dyDescent="0.4">
      <c r="B1429" s="13">
        <v>42129</v>
      </c>
      <c r="C1429" s="12">
        <v>2089.459961</v>
      </c>
      <c r="E1429" s="14">
        <v>42129</v>
      </c>
      <c r="F1429" s="7">
        <v>168.402477598898</v>
      </c>
      <c r="G1429" s="11">
        <f t="shared" si="22"/>
        <v>1.6840247759889799</v>
      </c>
    </row>
    <row r="1430" spans="2:7" x14ac:dyDescent="0.4">
      <c r="B1430" s="13">
        <v>42130</v>
      </c>
      <c r="C1430" s="12">
        <v>2080.1499020000001</v>
      </c>
      <c r="E1430" s="14">
        <v>42130</v>
      </c>
      <c r="F1430" s="7">
        <v>168.22306170598901</v>
      </c>
      <c r="G1430" s="11">
        <f t="shared" si="22"/>
        <v>1.6822306170598902</v>
      </c>
    </row>
    <row r="1431" spans="2:7" x14ac:dyDescent="0.4">
      <c r="B1431" s="13">
        <v>42131</v>
      </c>
      <c r="C1431" s="12">
        <v>2088</v>
      </c>
      <c r="E1431" s="14">
        <v>42131</v>
      </c>
      <c r="F1431" s="7">
        <v>169.903483221713</v>
      </c>
      <c r="G1431" s="11">
        <f t="shared" si="22"/>
        <v>1.69903483221713</v>
      </c>
    </row>
    <row r="1432" spans="2:7" x14ac:dyDescent="0.4">
      <c r="B1432" s="13">
        <v>42132</v>
      </c>
      <c r="C1432" s="12">
        <v>2116.1000979999999</v>
      </c>
      <c r="E1432" s="14">
        <v>42132</v>
      </c>
      <c r="F1432" s="7">
        <v>173.500357492609</v>
      </c>
      <c r="G1432" s="11">
        <f t="shared" si="22"/>
        <v>1.7350035749260899</v>
      </c>
    </row>
    <row r="1433" spans="2:7" x14ac:dyDescent="0.4">
      <c r="B1433" s="13">
        <v>42135</v>
      </c>
      <c r="C1433" s="12">
        <v>2105.330078</v>
      </c>
      <c r="E1433" s="14">
        <v>42135</v>
      </c>
      <c r="F1433" s="7">
        <v>172.68708136538999</v>
      </c>
      <c r="G1433" s="11">
        <f t="shared" si="22"/>
        <v>1.7268708136538999</v>
      </c>
    </row>
    <row r="1434" spans="2:7" x14ac:dyDescent="0.4">
      <c r="B1434" s="13">
        <v>42136</v>
      </c>
      <c r="C1434" s="12">
        <v>2099.1201169999999</v>
      </c>
      <c r="E1434" s="14">
        <v>42136</v>
      </c>
      <c r="F1434" s="7">
        <v>171.62717732698999</v>
      </c>
      <c r="G1434" s="11">
        <f t="shared" si="22"/>
        <v>1.7162717732699</v>
      </c>
    </row>
    <row r="1435" spans="2:7" x14ac:dyDescent="0.4">
      <c r="B1435" s="13">
        <v>42137</v>
      </c>
      <c r="C1435" s="12">
        <v>2098.4799800000001</v>
      </c>
      <c r="E1435" s="14">
        <v>42137</v>
      </c>
      <c r="F1435" s="7">
        <v>170.386058620574</v>
      </c>
      <c r="G1435" s="11">
        <f t="shared" si="22"/>
        <v>1.7038605862057401</v>
      </c>
    </row>
    <row r="1436" spans="2:7" x14ac:dyDescent="0.4">
      <c r="B1436" s="13">
        <v>42138</v>
      </c>
      <c r="C1436" s="12">
        <v>2121.1000979999999</v>
      </c>
      <c r="E1436" s="14">
        <v>42138</v>
      </c>
      <c r="F1436" s="7">
        <v>173.257713398519</v>
      </c>
      <c r="G1436" s="11">
        <f t="shared" si="22"/>
        <v>1.7325771339851901</v>
      </c>
    </row>
    <row r="1437" spans="2:7" x14ac:dyDescent="0.4">
      <c r="B1437" s="13">
        <v>42139</v>
      </c>
      <c r="C1437" s="12">
        <v>2122.7299800000001</v>
      </c>
      <c r="E1437" s="14">
        <v>42139</v>
      </c>
      <c r="F1437" s="7">
        <v>174.222108433795</v>
      </c>
      <c r="G1437" s="11">
        <f t="shared" si="22"/>
        <v>1.74222108433795</v>
      </c>
    </row>
    <row r="1438" spans="2:7" x14ac:dyDescent="0.4">
      <c r="B1438" s="13">
        <v>42142</v>
      </c>
      <c r="C1438" s="12">
        <v>2129.1999510000001</v>
      </c>
      <c r="E1438" s="14">
        <v>42142</v>
      </c>
      <c r="F1438" s="7">
        <v>176.023406529059</v>
      </c>
      <c r="G1438" s="11">
        <f t="shared" si="22"/>
        <v>1.7602340652905901</v>
      </c>
    </row>
    <row r="1439" spans="2:7" x14ac:dyDescent="0.4">
      <c r="B1439" s="13">
        <v>42143</v>
      </c>
      <c r="C1439" s="12">
        <v>2127.830078</v>
      </c>
      <c r="E1439" s="14">
        <v>42143</v>
      </c>
      <c r="F1439" s="7">
        <v>176.51344383764899</v>
      </c>
      <c r="G1439" s="11">
        <f t="shared" si="22"/>
        <v>1.76513443837649</v>
      </c>
    </row>
    <row r="1440" spans="2:7" x14ac:dyDescent="0.4">
      <c r="B1440" s="13">
        <v>42144</v>
      </c>
      <c r="C1440" s="12">
        <v>2125.8500979999999</v>
      </c>
      <c r="E1440" s="14">
        <v>42144</v>
      </c>
      <c r="F1440" s="7">
        <v>174.84781260979</v>
      </c>
      <c r="G1440" s="11">
        <f t="shared" si="22"/>
        <v>1.7484781260978999</v>
      </c>
    </row>
    <row r="1441" spans="2:10" x14ac:dyDescent="0.4">
      <c r="B1441" s="13">
        <v>42145</v>
      </c>
      <c r="C1441" s="12">
        <v>2130.820068</v>
      </c>
      <c r="E1441" s="14">
        <v>42145</v>
      </c>
      <c r="F1441" s="7">
        <v>175.177634736892</v>
      </c>
      <c r="G1441" s="11">
        <f t="shared" si="22"/>
        <v>1.7517763473689201</v>
      </c>
    </row>
    <row r="1442" spans="2:10" x14ac:dyDescent="0.4">
      <c r="B1442" s="13">
        <v>42146</v>
      </c>
      <c r="C1442" s="12">
        <v>2126.0600589999999</v>
      </c>
      <c r="E1442" s="14">
        <v>42146</v>
      </c>
      <c r="F1442" s="7">
        <v>174.00716842358599</v>
      </c>
      <c r="G1442" s="11">
        <f t="shared" si="22"/>
        <v>1.7400716842358599</v>
      </c>
      <c r="I1442" s="14">
        <v>42149</v>
      </c>
      <c r="J1442" s="7">
        <v>174.00716842358599</v>
      </c>
    </row>
    <row r="1443" spans="2:10" x14ac:dyDescent="0.4">
      <c r="B1443" s="13">
        <v>42150</v>
      </c>
      <c r="C1443" s="12">
        <v>2104.1999510000001</v>
      </c>
      <c r="E1443" s="14">
        <v>42150</v>
      </c>
      <c r="F1443" s="7">
        <v>170.55914250411101</v>
      </c>
      <c r="G1443" s="11">
        <f t="shared" si="22"/>
        <v>1.7055914250411102</v>
      </c>
    </row>
    <row r="1444" spans="2:10" x14ac:dyDescent="0.4">
      <c r="B1444" s="13">
        <v>42151</v>
      </c>
      <c r="C1444" s="12">
        <v>2123.4799800000001</v>
      </c>
      <c r="E1444" s="14">
        <v>42151</v>
      </c>
      <c r="F1444" s="7">
        <v>173.119745093863</v>
      </c>
      <c r="G1444" s="11">
        <f t="shared" si="22"/>
        <v>1.7311974509386301</v>
      </c>
    </row>
    <row r="1445" spans="2:10" x14ac:dyDescent="0.4">
      <c r="B1445" s="13">
        <v>42152</v>
      </c>
      <c r="C1445" s="12">
        <v>2120.790039</v>
      </c>
      <c r="E1445" s="14">
        <v>42152</v>
      </c>
      <c r="F1445" s="7">
        <v>172.596772137871</v>
      </c>
      <c r="G1445" s="11">
        <f t="shared" si="22"/>
        <v>1.7259677213787099</v>
      </c>
    </row>
    <row r="1446" spans="2:10" x14ac:dyDescent="0.4">
      <c r="B1446" s="13">
        <v>42153</v>
      </c>
      <c r="C1446" s="12">
        <v>2107.389893</v>
      </c>
      <c r="E1446" s="14">
        <v>42153</v>
      </c>
      <c r="F1446" s="7">
        <v>170.53407006452699</v>
      </c>
      <c r="G1446" s="11">
        <f t="shared" si="22"/>
        <v>1.7053407006452699</v>
      </c>
    </row>
    <row r="1447" spans="2:10" x14ac:dyDescent="0.4">
      <c r="B1447" s="13">
        <v>42156</v>
      </c>
      <c r="C1447" s="12">
        <v>2111.7299800000001</v>
      </c>
      <c r="E1447" s="14">
        <v>42156</v>
      </c>
      <c r="F1447" s="7">
        <v>171.28472485006901</v>
      </c>
      <c r="G1447" s="11">
        <f t="shared" si="22"/>
        <v>1.71284724850069</v>
      </c>
    </row>
    <row r="1448" spans="2:10" x14ac:dyDescent="0.4">
      <c r="B1448" s="13">
        <v>42157</v>
      </c>
      <c r="C1448" s="12">
        <v>2109.6000979999999</v>
      </c>
      <c r="E1448" s="14">
        <v>42157</v>
      </c>
      <c r="F1448" s="7">
        <v>171.0846347026</v>
      </c>
      <c r="G1448" s="11">
        <f t="shared" si="22"/>
        <v>1.710846347026</v>
      </c>
    </row>
    <row r="1449" spans="2:10" x14ac:dyDescent="0.4">
      <c r="B1449" s="13">
        <v>42158</v>
      </c>
      <c r="C1449" s="12">
        <v>2114.070068</v>
      </c>
      <c r="E1449" s="14">
        <v>42158</v>
      </c>
      <c r="F1449" s="7">
        <v>172.534769952678</v>
      </c>
      <c r="G1449" s="11">
        <f t="shared" si="22"/>
        <v>1.72534769952678</v>
      </c>
    </row>
    <row r="1450" spans="2:10" x14ac:dyDescent="0.4">
      <c r="B1450" s="13">
        <v>42159</v>
      </c>
      <c r="C1450" s="12">
        <v>2095.8400879999999</v>
      </c>
      <c r="E1450" s="14">
        <v>42159</v>
      </c>
      <c r="F1450" s="7">
        <v>169.47187909005501</v>
      </c>
      <c r="G1450" s="11">
        <f t="shared" si="22"/>
        <v>1.6947187909005501</v>
      </c>
    </row>
    <row r="1451" spans="2:10" x14ac:dyDescent="0.4">
      <c r="B1451" s="13">
        <v>42160</v>
      </c>
      <c r="C1451" s="12">
        <v>2092.830078</v>
      </c>
      <c r="E1451" s="14">
        <v>42160</v>
      </c>
      <c r="F1451" s="7">
        <v>169.38413613079601</v>
      </c>
      <c r="G1451" s="11">
        <f t="shared" si="22"/>
        <v>1.6938413613079601</v>
      </c>
    </row>
    <row r="1452" spans="2:10" x14ac:dyDescent="0.4">
      <c r="B1452" s="13">
        <v>42163</v>
      </c>
      <c r="C1452" s="12">
        <v>2079.280029</v>
      </c>
      <c r="E1452" s="14">
        <v>42163</v>
      </c>
      <c r="F1452" s="7">
        <v>167.53703877627399</v>
      </c>
      <c r="G1452" s="11">
        <f t="shared" si="22"/>
        <v>1.6753703877627399</v>
      </c>
    </row>
    <row r="1453" spans="2:10" x14ac:dyDescent="0.4">
      <c r="B1453" s="13">
        <v>42164</v>
      </c>
      <c r="C1453" s="12">
        <v>2080.1499020000001</v>
      </c>
      <c r="E1453" s="14">
        <v>42164</v>
      </c>
      <c r="F1453" s="7">
        <v>166.886126353235</v>
      </c>
      <c r="G1453" s="11">
        <f t="shared" si="22"/>
        <v>1.6688612635323501</v>
      </c>
    </row>
    <row r="1454" spans="2:10" x14ac:dyDescent="0.4">
      <c r="B1454" s="13">
        <v>42165</v>
      </c>
      <c r="C1454" s="12">
        <v>2105.1999510000001</v>
      </c>
      <c r="E1454" s="14">
        <v>42165</v>
      </c>
      <c r="F1454" s="7">
        <v>169.92573229202</v>
      </c>
      <c r="G1454" s="11">
        <f t="shared" si="22"/>
        <v>1.6992573229201999</v>
      </c>
    </row>
    <row r="1455" spans="2:10" x14ac:dyDescent="0.4">
      <c r="B1455" s="13">
        <v>42166</v>
      </c>
      <c r="C1455" s="12">
        <v>2108.860107</v>
      </c>
      <c r="E1455" s="14">
        <v>42166</v>
      </c>
      <c r="F1455" s="7">
        <v>171.53654812434999</v>
      </c>
      <c r="G1455" s="11">
        <f t="shared" si="22"/>
        <v>1.7153654812435</v>
      </c>
    </row>
    <row r="1456" spans="2:10" x14ac:dyDescent="0.4">
      <c r="B1456" s="13">
        <v>42167</v>
      </c>
      <c r="C1456" s="12">
        <v>2094.110107</v>
      </c>
      <c r="E1456" s="14">
        <v>42167</v>
      </c>
      <c r="F1456" s="7">
        <v>170.426894191797</v>
      </c>
      <c r="G1456" s="11">
        <f t="shared" si="22"/>
        <v>1.70426894191797</v>
      </c>
    </row>
    <row r="1457" spans="2:10" x14ac:dyDescent="0.4">
      <c r="B1457" s="13">
        <v>42170</v>
      </c>
      <c r="C1457" s="12">
        <v>2084.429932</v>
      </c>
      <c r="E1457" s="14">
        <v>42170</v>
      </c>
      <c r="F1457" s="7">
        <v>169.336433487715</v>
      </c>
      <c r="G1457" s="11">
        <f t="shared" si="22"/>
        <v>1.6933643348771499</v>
      </c>
    </row>
    <row r="1458" spans="2:10" x14ac:dyDescent="0.4">
      <c r="B1458" s="13">
        <v>42171</v>
      </c>
      <c r="C1458" s="12">
        <v>2096.290039</v>
      </c>
      <c r="E1458" s="14">
        <v>42171</v>
      </c>
      <c r="F1458" s="7">
        <v>170.67074059800899</v>
      </c>
      <c r="G1458" s="11">
        <f t="shared" si="22"/>
        <v>1.70670740598009</v>
      </c>
    </row>
    <row r="1459" spans="2:10" x14ac:dyDescent="0.4">
      <c r="B1459" s="13">
        <v>42172</v>
      </c>
      <c r="C1459" s="12">
        <v>2100.4399410000001</v>
      </c>
      <c r="E1459" s="14">
        <v>42172</v>
      </c>
      <c r="F1459" s="7">
        <v>171.16650528058199</v>
      </c>
      <c r="G1459" s="11">
        <f t="shared" si="22"/>
        <v>1.7116650528058199</v>
      </c>
    </row>
    <row r="1460" spans="2:10" x14ac:dyDescent="0.4">
      <c r="B1460" s="13">
        <v>42173</v>
      </c>
      <c r="C1460" s="12">
        <v>2121.23999</v>
      </c>
      <c r="E1460" s="14">
        <v>42173</v>
      </c>
      <c r="F1460" s="7">
        <v>174.38454938606799</v>
      </c>
      <c r="G1460" s="11">
        <f t="shared" si="22"/>
        <v>1.7438454938606798</v>
      </c>
    </row>
    <row r="1461" spans="2:10" x14ac:dyDescent="0.4">
      <c r="B1461" s="13">
        <v>42174</v>
      </c>
      <c r="C1461" s="12">
        <v>2109.98999</v>
      </c>
      <c r="E1461" s="14">
        <v>42174</v>
      </c>
      <c r="F1461" s="7">
        <v>173.48461268016999</v>
      </c>
      <c r="G1461" s="11">
        <f t="shared" si="22"/>
        <v>1.7348461268016999</v>
      </c>
    </row>
    <row r="1462" spans="2:10" x14ac:dyDescent="0.4">
      <c r="B1462" s="13">
        <v>42177</v>
      </c>
      <c r="C1462" s="12">
        <v>2122.8500979999999</v>
      </c>
      <c r="E1462" s="14">
        <v>42177</v>
      </c>
      <c r="F1462" s="7">
        <v>175.085416499617</v>
      </c>
      <c r="G1462" s="11">
        <f t="shared" si="22"/>
        <v>1.75085416499617</v>
      </c>
    </row>
    <row r="1463" spans="2:10" x14ac:dyDescent="0.4">
      <c r="B1463" s="13">
        <v>42178</v>
      </c>
      <c r="C1463" s="12">
        <v>2124.1999510000001</v>
      </c>
      <c r="E1463" s="14">
        <v>42178</v>
      </c>
      <c r="F1463" s="7">
        <v>175.490264407963</v>
      </c>
      <c r="G1463" s="11">
        <f t="shared" si="22"/>
        <v>1.75490264407963</v>
      </c>
    </row>
    <row r="1464" spans="2:10" x14ac:dyDescent="0.4">
      <c r="B1464" s="13">
        <v>42179</v>
      </c>
      <c r="C1464" s="12">
        <v>2108.580078</v>
      </c>
      <c r="E1464" s="14">
        <v>42179</v>
      </c>
      <c r="F1464" s="7">
        <v>172.954608236886</v>
      </c>
      <c r="G1464" s="11">
        <f t="shared" si="22"/>
        <v>1.72954608236886</v>
      </c>
    </row>
    <row r="1465" spans="2:10" x14ac:dyDescent="0.4">
      <c r="B1465" s="13">
        <v>42180</v>
      </c>
      <c r="C1465" s="12">
        <v>2102.3100589999999</v>
      </c>
      <c r="E1465" s="14">
        <v>42180</v>
      </c>
      <c r="F1465" s="7">
        <v>172.44488689546199</v>
      </c>
      <c r="G1465" s="11">
        <f t="shared" si="22"/>
        <v>1.72444886895462</v>
      </c>
    </row>
    <row r="1466" spans="2:10" x14ac:dyDescent="0.4">
      <c r="B1466" s="13">
        <v>42181</v>
      </c>
      <c r="C1466" s="12">
        <v>2101.48999</v>
      </c>
      <c r="E1466" s="14">
        <v>42181</v>
      </c>
      <c r="F1466" s="7">
        <v>173.276374644323</v>
      </c>
      <c r="G1466" s="11">
        <f t="shared" si="22"/>
        <v>1.7327637464432299</v>
      </c>
    </row>
    <row r="1467" spans="2:10" x14ac:dyDescent="0.4">
      <c r="B1467" s="13">
        <v>42184</v>
      </c>
      <c r="C1467" s="12">
        <v>2057.639893</v>
      </c>
      <c r="E1467" s="14">
        <v>42184</v>
      </c>
      <c r="F1467" s="7">
        <v>167.54412036378699</v>
      </c>
      <c r="G1467" s="11">
        <f t="shared" si="22"/>
        <v>1.6754412036378699</v>
      </c>
    </row>
    <row r="1468" spans="2:10" x14ac:dyDescent="0.4">
      <c r="B1468" s="13">
        <v>42185</v>
      </c>
      <c r="C1468" s="12">
        <v>2063.110107</v>
      </c>
      <c r="E1468" s="14">
        <v>42185</v>
      </c>
      <c r="F1468" s="7">
        <v>168.423759161291</v>
      </c>
      <c r="G1468" s="11">
        <f t="shared" si="22"/>
        <v>1.68423759161291</v>
      </c>
    </row>
    <row r="1469" spans="2:10" x14ac:dyDescent="0.4">
      <c r="B1469" s="13">
        <v>42186</v>
      </c>
      <c r="C1469" s="12">
        <v>2077.419922</v>
      </c>
      <c r="E1469" s="14">
        <v>42186</v>
      </c>
      <c r="F1469" s="7">
        <v>170.60385122351099</v>
      </c>
      <c r="G1469" s="11">
        <f t="shared" si="22"/>
        <v>1.7060385122351098</v>
      </c>
    </row>
    <row r="1470" spans="2:10" x14ac:dyDescent="0.4">
      <c r="B1470" s="13">
        <v>42187</v>
      </c>
      <c r="C1470" s="12">
        <v>2076.780029</v>
      </c>
      <c r="E1470" s="14">
        <v>42187</v>
      </c>
      <c r="F1470" s="7">
        <v>169.82999230451401</v>
      </c>
      <c r="G1470" s="11">
        <f t="shared" si="22"/>
        <v>1.6982999230451401</v>
      </c>
      <c r="I1470" s="14">
        <v>42188</v>
      </c>
      <c r="J1470" s="7">
        <v>169.82999230451401</v>
      </c>
    </row>
    <row r="1471" spans="2:10" x14ac:dyDescent="0.4">
      <c r="B1471" s="13">
        <v>42191</v>
      </c>
      <c r="C1471" s="12">
        <v>2068.76001</v>
      </c>
      <c r="E1471" s="14">
        <v>42191</v>
      </c>
      <c r="F1471" s="7">
        <v>169.60334373388901</v>
      </c>
      <c r="G1471" s="11">
        <f t="shared" si="22"/>
        <v>1.6960334373388901</v>
      </c>
    </row>
    <row r="1472" spans="2:10" x14ac:dyDescent="0.4">
      <c r="B1472" s="13">
        <v>42192</v>
      </c>
      <c r="C1472" s="12">
        <v>2081.3400879999999</v>
      </c>
      <c r="E1472" s="14">
        <v>42192</v>
      </c>
      <c r="F1472" s="7">
        <v>171.455748265371</v>
      </c>
      <c r="G1472" s="11">
        <f t="shared" si="22"/>
        <v>1.71455748265371</v>
      </c>
    </row>
    <row r="1473" spans="2:7" x14ac:dyDescent="0.4">
      <c r="B1473" s="13">
        <v>42193</v>
      </c>
      <c r="C1473" s="12">
        <v>2046.6800539999999</v>
      </c>
      <c r="E1473" s="14">
        <v>42193</v>
      </c>
      <c r="F1473" s="7">
        <v>166.86709595079199</v>
      </c>
      <c r="G1473" s="11">
        <f t="shared" si="22"/>
        <v>1.6686709595079199</v>
      </c>
    </row>
    <row r="1474" spans="2:7" x14ac:dyDescent="0.4">
      <c r="B1474" s="13">
        <v>42194</v>
      </c>
      <c r="C1474" s="12">
        <v>2051.3100589999999</v>
      </c>
      <c r="E1474" s="14">
        <v>42194</v>
      </c>
      <c r="F1474" s="7">
        <v>168.40628067817599</v>
      </c>
      <c r="G1474" s="11">
        <f t="shared" si="22"/>
        <v>1.6840628067817598</v>
      </c>
    </row>
    <row r="1475" spans="2:7" x14ac:dyDescent="0.4">
      <c r="B1475" s="13">
        <v>42195</v>
      </c>
      <c r="C1475" s="12">
        <v>2076.6201169999999</v>
      </c>
      <c r="E1475" s="14">
        <v>42195</v>
      </c>
      <c r="F1475" s="7">
        <v>172.33763720764199</v>
      </c>
      <c r="G1475" s="11">
        <f t="shared" si="22"/>
        <v>1.7233763720764199</v>
      </c>
    </row>
    <row r="1476" spans="2:7" x14ac:dyDescent="0.4">
      <c r="B1476" s="13">
        <v>42198</v>
      </c>
      <c r="C1476" s="12">
        <v>2099.6000979999999</v>
      </c>
      <c r="E1476" s="14">
        <v>42198</v>
      </c>
      <c r="F1476" s="7">
        <v>175.58805941008899</v>
      </c>
      <c r="G1476" s="11">
        <f t="shared" ref="G1476:G1539" si="23">F1476/100</f>
        <v>1.7558805941008899</v>
      </c>
    </row>
    <row r="1477" spans="2:7" x14ac:dyDescent="0.4">
      <c r="B1477" s="13">
        <v>42199</v>
      </c>
      <c r="C1477" s="12">
        <v>2108.9499510000001</v>
      </c>
      <c r="E1477" s="14">
        <v>42199</v>
      </c>
      <c r="F1477" s="7">
        <v>176.27647513446499</v>
      </c>
      <c r="G1477" s="11">
        <f t="shared" si="23"/>
        <v>1.7627647513446498</v>
      </c>
    </row>
    <row r="1478" spans="2:7" x14ac:dyDescent="0.4">
      <c r="B1478" s="13">
        <v>42200</v>
      </c>
      <c r="C1478" s="12">
        <v>2107.3999020000001</v>
      </c>
      <c r="E1478" s="14">
        <v>42200</v>
      </c>
      <c r="F1478" s="7">
        <v>175.96381423207799</v>
      </c>
      <c r="G1478" s="11">
        <f t="shared" si="23"/>
        <v>1.7596381423207799</v>
      </c>
    </row>
    <row r="1479" spans="2:7" x14ac:dyDescent="0.4">
      <c r="B1479" s="13">
        <v>42201</v>
      </c>
      <c r="C1479" s="12">
        <v>2124.290039</v>
      </c>
      <c r="E1479" s="14">
        <v>42201</v>
      </c>
      <c r="F1479" s="7">
        <v>177.65491598615199</v>
      </c>
      <c r="G1479" s="11">
        <f t="shared" si="23"/>
        <v>1.77654915986152</v>
      </c>
    </row>
    <row r="1480" spans="2:7" x14ac:dyDescent="0.4">
      <c r="B1480" s="13">
        <v>42202</v>
      </c>
      <c r="C1480" s="12">
        <v>2126.639893</v>
      </c>
      <c r="E1480" s="14">
        <v>42202</v>
      </c>
      <c r="F1480" s="7">
        <v>176.731180815823</v>
      </c>
      <c r="G1480" s="11">
        <f t="shared" si="23"/>
        <v>1.76731180815823</v>
      </c>
    </row>
    <row r="1481" spans="2:7" x14ac:dyDescent="0.4">
      <c r="B1481" s="13">
        <v>42205</v>
      </c>
      <c r="C1481" s="12">
        <v>2128.280029</v>
      </c>
      <c r="E1481" s="14">
        <v>42205</v>
      </c>
      <c r="F1481" s="7">
        <v>177.191459720849</v>
      </c>
      <c r="G1481" s="11">
        <f t="shared" si="23"/>
        <v>1.77191459720849</v>
      </c>
    </row>
    <row r="1482" spans="2:7" x14ac:dyDescent="0.4">
      <c r="B1482" s="13">
        <v>42206</v>
      </c>
      <c r="C1482" s="12">
        <v>2119.209961</v>
      </c>
      <c r="E1482" s="14">
        <v>42206</v>
      </c>
      <c r="F1482" s="7">
        <v>176.34362205776401</v>
      </c>
      <c r="G1482" s="11">
        <f t="shared" si="23"/>
        <v>1.7634362205776402</v>
      </c>
    </row>
    <row r="1483" spans="2:7" x14ac:dyDescent="0.4">
      <c r="B1483" s="13">
        <v>42207</v>
      </c>
      <c r="C1483" s="12">
        <v>2114.1499020000001</v>
      </c>
      <c r="E1483" s="14">
        <v>42207</v>
      </c>
      <c r="F1483" s="7">
        <v>178.046923396659</v>
      </c>
      <c r="G1483" s="11">
        <f t="shared" si="23"/>
        <v>1.78046923396659</v>
      </c>
    </row>
    <row r="1484" spans="2:7" x14ac:dyDescent="0.4">
      <c r="B1484" s="13">
        <v>42208</v>
      </c>
      <c r="C1484" s="12">
        <v>2102.1499020000001</v>
      </c>
      <c r="E1484" s="14">
        <v>42208</v>
      </c>
      <c r="F1484" s="7">
        <v>176.36001995134501</v>
      </c>
      <c r="G1484" s="11">
        <f t="shared" si="23"/>
        <v>1.76360019951345</v>
      </c>
    </row>
    <row r="1485" spans="2:7" x14ac:dyDescent="0.4">
      <c r="B1485" s="13">
        <v>42209</v>
      </c>
      <c r="C1485" s="12">
        <v>2079.6499020000001</v>
      </c>
      <c r="E1485" s="14">
        <v>42209</v>
      </c>
      <c r="F1485" s="7">
        <v>174.52503165170501</v>
      </c>
      <c r="G1485" s="11">
        <f t="shared" si="23"/>
        <v>1.7452503165170501</v>
      </c>
    </row>
    <row r="1486" spans="2:7" x14ac:dyDescent="0.4">
      <c r="B1486" s="13">
        <v>42212</v>
      </c>
      <c r="C1486" s="12">
        <v>2067.639893</v>
      </c>
      <c r="E1486" s="14">
        <v>42212</v>
      </c>
      <c r="F1486" s="7">
        <v>172.16438563323399</v>
      </c>
      <c r="G1486" s="11">
        <f t="shared" si="23"/>
        <v>1.72164385633234</v>
      </c>
    </row>
    <row r="1487" spans="2:7" x14ac:dyDescent="0.4">
      <c r="B1487" s="13">
        <v>42213</v>
      </c>
      <c r="C1487" s="12">
        <v>2093.25</v>
      </c>
      <c r="E1487" s="14">
        <v>42213</v>
      </c>
      <c r="F1487" s="7">
        <v>174.67911165626299</v>
      </c>
      <c r="G1487" s="11">
        <f t="shared" si="23"/>
        <v>1.74679111656263</v>
      </c>
    </row>
    <row r="1488" spans="2:7" x14ac:dyDescent="0.4">
      <c r="B1488" s="13">
        <v>42214</v>
      </c>
      <c r="C1488" s="12">
        <v>2108.570068</v>
      </c>
      <c r="E1488" s="14">
        <v>42214</v>
      </c>
      <c r="F1488" s="7">
        <v>177.73295961856101</v>
      </c>
      <c r="G1488" s="11">
        <f t="shared" si="23"/>
        <v>1.7773295961856101</v>
      </c>
    </row>
    <row r="1489" spans="2:7" x14ac:dyDescent="0.4">
      <c r="B1489" s="13">
        <v>42215</v>
      </c>
      <c r="C1489" s="12">
        <v>2108.6298830000001</v>
      </c>
      <c r="E1489" s="14">
        <v>42215</v>
      </c>
      <c r="F1489" s="7">
        <v>177.79750307830801</v>
      </c>
      <c r="G1489" s="11">
        <f t="shared" si="23"/>
        <v>1.7779750307830802</v>
      </c>
    </row>
    <row r="1490" spans="2:7" x14ac:dyDescent="0.4">
      <c r="B1490" s="13">
        <v>42216</v>
      </c>
      <c r="C1490" s="12">
        <v>2103.8400879999999</v>
      </c>
      <c r="E1490" s="14">
        <v>42216</v>
      </c>
      <c r="F1490" s="7">
        <v>177.54499103195201</v>
      </c>
      <c r="G1490" s="11">
        <f t="shared" si="23"/>
        <v>1.77544991031952</v>
      </c>
    </row>
    <row r="1491" spans="2:7" x14ac:dyDescent="0.4">
      <c r="B1491" s="13">
        <v>42219</v>
      </c>
      <c r="C1491" s="12">
        <v>2098.040039</v>
      </c>
      <c r="E1491" s="14">
        <v>42219</v>
      </c>
      <c r="F1491" s="7">
        <v>177.290139501813</v>
      </c>
      <c r="G1491" s="11">
        <f t="shared" si="23"/>
        <v>1.77290139501813</v>
      </c>
    </row>
    <row r="1492" spans="2:7" x14ac:dyDescent="0.4">
      <c r="B1492" s="13">
        <v>42220</v>
      </c>
      <c r="C1492" s="12">
        <v>2093.320068</v>
      </c>
      <c r="E1492" s="14">
        <v>42220</v>
      </c>
      <c r="F1492" s="7">
        <v>177.78255226289301</v>
      </c>
      <c r="G1492" s="11">
        <f t="shared" si="23"/>
        <v>1.7778255226289301</v>
      </c>
    </row>
    <row r="1493" spans="2:7" x14ac:dyDescent="0.4">
      <c r="B1493" s="13">
        <v>42221</v>
      </c>
      <c r="C1493" s="12">
        <v>2099.8400879999999</v>
      </c>
      <c r="E1493" s="14">
        <v>42221</v>
      </c>
      <c r="F1493" s="7">
        <v>178.762291688549</v>
      </c>
      <c r="G1493" s="11">
        <f t="shared" si="23"/>
        <v>1.78762291688549</v>
      </c>
    </row>
    <row r="1494" spans="2:7" x14ac:dyDescent="0.4">
      <c r="B1494" s="13">
        <v>42222</v>
      </c>
      <c r="C1494" s="12">
        <v>2083.5600589999999</v>
      </c>
      <c r="E1494" s="14">
        <v>42222</v>
      </c>
      <c r="F1494" s="7">
        <v>175.429039314542</v>
      </c>
      <c r="G1494" s="11">
        <f t="shared" si="23"/>
        <v>1.7542903931454199</v>
      </c>
    </row>
    <row r="1495" spans="2:7" x14ac:dyDescent="0.4">
      <c r="B1495" s="13">
        <v>42223</v>
      </c>
      <c r="C1495" s="12">
        <v>2077.570068</v>
      </c>
      <c r="E1495" s="14">
        <v>42223</v>
      </c>
      <c r="F1495" s="7">
        <v>175.03883528416401</v>
      </c>
      <c r="G1495" s="11">
        <f t="shared" si="23"/>
        <v>1.7503883528416402</v>
      </c>
    </row>
    <row r="1496" spans="2:7" x14ac:dyDescent="0.4">
      <c r="B1496" s="13">
        <v>42226</v>
      </c>
      <c r="C1496" s="12">
        <v>2104.179932</v>
      </c>
      <c r="E1496" s="14">
        <v>42226</v>
      </c>
      <c r="F1496" s="7">
        <v>178.21610391367801</v>
      </c>
      <c r="G1496" s="11">
        <f t="shared" si="23"/>
        <v>1.7821610391367801</v>
      </c>
    </row>
    <row r="1497" spans="2:7" x14ac:dyDescent="0.4">
      <c r="B1497" s="13">
        <v>42227</v>
      </c>
      <c r="C1497" s="12">
        <v>2084.070068</v>
      </c>
      <c r="E1497" s="14">
        <v>42227</v>
      </c>
      <c r="F1497" s="7">
        <v>175.96058744683299</v>
      </c>
      <c r="G1497" s="11">
        <f t="shared" si="23"/>
        <v>1.7596058744683298</v>
      </c>
    </row>
    <row r="1498" spans="2:7" x14ac:dyDescent="0.4">
      <c r="B1498" s="13">
        <v>42228</v>
      </c>
      <c r="C1498" s="12">
        <v>2086.0500489999999</v>
      </c>
      <c r="E1498" s="14">
        <v>42228</v>
      </c>
      <c r="F1498" s="7">
        <v>175.186409399615</v>
      </c>
      <c r="G1498" s="11">
        <f t="shared" si="23"/>
        <v>1.7518640939961501</v>
      </c>
    </row>
    <row r="1499" spans="2:7" x14ac:dyDescent="0.4">
      <c r="B1499" s="13">
        <v>42229</v>
      </c>
      <c r="C1499" s="12">
        <v>2083.389893</v>
      </c>
      <c r="E1499" s="14">
        <v>42229</v>
      </c>
      <c r="F1499" s="7">
        <v>176.08356324175401</v>
      </c>
      <c r="G1499" s="11">
        <f t="shared" si="23"/>
        <v>1.76083563241754</v>
      </c>
    </row>
    <row r="1500" spans="2:7" x14ac:dyDescent="0.4">
      <c r="B1500" s="13">
        <v>42230</v>
      </c>
      <c r="C1500" s="12">
        <v>2091.540039</v>
      </c>
      <c r="E1500" s="14">
        <v>42230</v>
      </c>
      <c r="F1500" s="7">
        <v>177.139749811944</v>
      </c>
      <c r="G1500" s="11">
        <f t="shared" si="23"/>
        <v>1.77139749811944</v>
      </c>
    </row>
    <row r="1501" spans="2:7" x14ac:dyDescent="0.4">
      <c r="B1501" s="13">
        <v>42233</v>
      </c>
      <c r="C1501" s="12">
        <v>2102.4399410000001</v>
      </c>
      <c r="E1501" s="14">
        <v>42233</v>
      </c>
      <c r="F1501" s="7">
        <v>179.47312629305799</v>
      </c>
      <c r="G1501" s="11">
        <f t="shared" si="23"/>
        <v>1.7947312629305798</v>
      </c>
    </row>
    <row r="1502" spans="2:7" x14ac:dyDescent="0.4">
      <c r="B1502" s="13">
        <v>42234</v>
      </c>
      <c r="C1502" s="12">
        <v>2096.919922</v>
      </c>
      <c r="E1502" s="14">
        <v>42234</v>
      </c>
      <c r="F1502" s="7">
        <v>180.88852631581801</v>
      </c>
      <c r="G1502" s="11">
        <f t="shared" si="23"/>
        <v>1.8088852631581802</v>
      </c>
    </row>
    <row r="1503" spans="2:7" x14ac:dyDescent="0.4">
      <c r="B1503" s="13">
        <v>42235</v>
      </c>
      <c r="C1503" s="12">
        <v>2079.610107</v>
      </c>
      <c r="E1503" s="14">
        <v>42235</v>
      </c>
      <c r="F1503" s="7">
        <v>178.73317022576401</v>
      </c>
      <c r="G1503" s="11">
        <f t="shared" si="23"/>
        <v>1.78733170225764</v>
      </c>
    </row>
    <row r="1504" spans="2:7" x14ac:dyDescent="0.4">
      <c r="B1504" s="13">
        <v>42236</v>
      </c>
      <c r="C1504" s="12">
        <v>2035.7299800000001</v>
      </c>
      <c r="E1504" s="14">
        <v>42236</v>
      </c>
      <c r="F1504" s="7">
        <v>172.442012695594</v>
      </c>
      <c r="G1504" s="11">
        <f t="shared" si="23"/>
        <v>1.72442012695594</v>
      </c>
    </row>
    <row r="1505" spans="2:10" x14ac:dyDescent="0.4">
      <c r="B1505" s="13">
        <v>42237</v>
      </c>
      <c r="C1505" s="12">
        <v>1970.8900149999999</v>
      </c>
      <c r="E1505" s="14">
        <v>42237</v>
      </c>
      <c r="F1505" s="7">
        <v>162.85641900849001</v>
      </c>
      <c r="G1505" s="11">
        <f t="shared" si="23"/>
        <v>1.6285641900849002</v>
      </c>
    </row>
    <row r="1506" spans="2:10" x14ac:dyDescent="0.4">
      <c r="B1506" s="13">
        <v>42240</v>
      </c>
      <c r="C1506" s="12">
        <v>1893.209961</v>
      </c>
      <c r="E1506" s="14">
        <v>42240</v>
      </c>
      <c r="F1506" s="7">
        <v>153.15341180990299</v>
      </c>
      <c r="G1506" s="11">
        <f t="shared" si="23"/>
        <v>1.5315341180990298</v>
      </c>
    </row>
    <row r="1507" spans="2:10" x14ac:dyDescent="0.4">
      <c r="B1507" s="13">
        <v>42241</v>
      </c>
      <c r="C1507" s="12">
        <v>1867.6099850000001</v>
      </c>
      <c r="E1507" s="14">
        <v>42241</v>
      </c>
      <c r="F1507" s="7">
        <v>150.66777724302699</v>
      </c>
      <c r="G1507" s="11">
        <f t="shared" si="23"/>
        <v>1.5066777724302698</v>
      </c>
    </row>
    <row r="1508" spans="2:10" x14ac:dyDescent="0.4">
      <c r="B1508" s="13">
        <v>42242</v>
      </c>
      <c r="C1508" s="12">
        <v>1940.51001</v>
      </c>
      <c r="E1508" s="14">
        <v>42242</v>
      </c>
      <c r="F1508" s="7">
        <v>159.28508250671001</v>
      </c>
      <c r="G1508" s="11">
        <f t="shared" si="23"/>
        <v>1.5928508250671001</v>
      </c>
    </row>
    <row r="1509" spans="2:10" x14ac:dyDescent="0.4">
      <c r="B1509" s="13">
        <v>42243</v>
      </c>
      <c r="C1509" s="12">
        <v>1987.660034</v>
      </c>
      <c r="E1509" s="14">
        <v>42243</v>
      </c>
      <c r="F1509" s="7">
        <v>164.96716290530401</v>
      </c>
      <c r="G1509" s="11">
        <f t="shared" si="23"/>
        <v>1.64967162905304</v>
      </c>
    </row>
    <row r="1510" spans="2:10" x14ac:dyDescent="0.4">
      <c r="B1510" s="13">
        <v>42244</v>
      </c>
      <c r="C1510" s="12">
        <v>1988.869995</v>
      </c>
      <c r="E1510" s="14">
        <v>42244</v>
      </c>
      <c r="F1510" s="7">
        <v>164.02866695621</v>
      </c>
      <c r="G1510" s="11">
        <f t="shared" si="23"/>
        <v>1.6402866695621001</v>
      </c>
    </row>
    <row r="1511" spans="2:10" x14ac:dyDescent="0.4">
      <c r="B1511" s="13">
        <v>42247</v>
      </c>
      <c r="C1511" s="12">
        <v>1972.1800539999999</v>
      </c>
      <c r="E1511" s="14">
        <v>42247</v>
      </c>
      <c r="F1511" s="7">
        <v>161.17748102942701</v>
      </c>
      <c r="G1511" s="11">
        <f t="shared" si="23"/>
        <v>1.6117748102942702</v>
      </c>
    </row>
    <row r="1512" spans="2:10" x14ac:dyDescent="0.4">
      <c r="B1512" s="13">
        <v>42248</v>
      </c>
      <c r="C1512" s="12">
        <v>1913.849976</v>
      </c>
      <c r="E1512" s="14">
        <v>42248</v>
      </c>
      <c r="F1512" s="7">
        <v>154.31215567568901</v>
      </c>
      <c r="G1512" s="11">
        <f t="shared" si="23"/>
        <v>1.5431215567568901</v>
      </c>
    </row>
    <row r="1513" spans="2:10" x14ac:dyDescent="0.4">
      <c r="B1513" s="13">
        <v>42249</v>
      </c>
      <c r="C1513" s="12">
        <v>1948.8599850000001</v>
      </c>
      <c r="E1513" s="14">
        <v>42249</v>
      </c>
      <c r="F1513" s="7">
        <v>159.51389505698299</v>
      </c>
      <c r="G1513" s="11">
        <f t="shared" si="23"/>
        <v>1.5951389505698299</v>
      </c>
    </row>
    <row r="1514" spans="2:10" x14ac:dyDescent="0.4">
      <c r="B1514" s="13">
        <v>42250</v>
      </c>
      <c r="C1514" s="12">
        <v>1951.130005</v>
      </c>
      <c r="E1514" s="14">
        <v>42250</v>
      </c>
      <c r="F1514" s="7">
        <v>160.181324194441</v>
      </c>
      <c r="G1514" s="11">
        <f t="shared" si="23"/>
        <v>1.60181324194441</v>
      </c>
    </row>
    <row r="1515" spans="2:10" x14ac:dyDescent="0.4">
      <c r="B1515" s="13">
        <v>42251</v>
      </c>
      <c r="C1515" s="12">
        <v>1921.219971</v>
      </c>
      <c r="E1515" s="14">
        <v>42251</v>
      </c>
      <c r="F1515" s="7">
        <v>156.92494462042501</v>
      </c>
      <c r="G1515" s="11">
        <f t="shared" si="23"/>
        <v>1.5692494462042501</v>
      </c>
      <c r="I1515" s="14">
        <v>42254</v>
      </c>
      <c r="J1515" s="7">
        <v>156.92494462042501</v>
      </c>
    </row>
    <row r="1516" spans="2:10" x14ac:dyDescent="0.4">
      <c r="B1516" s="13">
        <v>42255</v>
      </c>
      <c r="C1516" s="12">
        <v>1969.410034</v>
      </c>
      <c r="E1516" s="14">
        <v>42255</v>
      </c>
      <c r="F1516" s="7">
        <v>163.27448229627399</v>
      </c>
      <c r="G1516" s="11">
        <f t="shared" si="23"/>
        <v>1.6327448229627399</v>
      </c>
    </row>
    <row r="1517" spans="2:10" x14ac:dyDescent="0.4">
      <c r="B1517" s="13">
        <v>42256</v>
      </c>
      <c r="C1517" s="12">
        <v>1942.040039</v>
      </c>
      <c r="E1517" s="14">
        <v>42256</v>
      </c>
      <c r="F1517" s="7">
        <v>160.37248622733401</v>
      </c>
      <c r="G1517" s="11">
        <f t="shared" si="23"/>
        <v>1.60372486227334</v>
      </c>
    </row>
    <row r="1518" spans="2:10" x14ac:dyDescent="0.4">
      <c r="B1518" s="13">
        <v>42257</v>
      </c>
      <c r="C1518" s="12">
        <v>1952.290039</v>
      </c>
      <c r="E1518" s="14">
        <v>42257</v>
      </c>
      <c r="F1518" s="7">
        <v>161.52167601544301</v>
      </c>
      <c r="G1518" s="11">
        <f t="shared" si="23"/>
        <v>1.6152167601544301</v>
      </c>
    </row>
    <row r="1519" spans="2:10" x14ac:dyDescent="0.4">
      <c r="B1519" s="13">
        <v>42258</v>
      </c>
      <c r="C1519" s="12">
        <v>1961.0500489999999</v>
      </c>
      <c r="E1519" s="14">
        <v>42258</v>
      </c>
      <c r="F1519" s="7">
        <v>163.695556542807</v>
      </c>
      <c r="G1519" s="11">
        <f t="shared" si="23"/>
        <v>1.6369555654280701</v>
      </c>
    </row>
    <row r="1520" spans="2:10" x14ac:dyDescent="0.4">
      <c r="B1520" s="13">
        <v>42261</v>
      </c>
      <c r="C1520" s="12">
        <v>1953.030029</v>
      </c>
      <c r="E1520" s="14">
        <v>42261</v>
      </c>
      <c r="F1520" s="7">
        <v>162.294436698504</v>
      </c>
      <c r="G1520" s="11">
        <f t="shared" si="23"/>
        <v>1.6229443669850401</v>
      </c>
    </row>
    <row r="1521" spans="2:7" x14ac:dyDescent="0.4">
      <c r="B1521" s="13">
        <v>42262</v>
      </c>
      <c r="C1521" s="12">
        <v>1978.089966</v>
      </c>
      <c r="E1521" s="14">
        <v>42262</v>
      </c>
      <c r="F1521" s="7">
        <v>165.320054870137</v>
      </c>
      <c r="G1521" s="11">
        <f t="shared" si="23"/>
        <v>1.6532005487013699</v>
      </c>
    </row>
    <row r="1522" spans="2:7" x14ac:dyDescent="0.4">
      <c r="B1522" s="13">
        <v>42263</v>
      </c>
      <c r="C1522" s="12">
        <v>1995.3100589999999</v>
      </c>
      <c r="E1522" s="14">
        <v>42263</v>
      </c>
      <c r="F1522" s="7">
        <v>167.42490718914601</v>
      </c>
      <c r="G1522" s="11">
        <f t="shared" si="23"/>
        <v>1.6742490718914602</v>
      </c>
    </row>
    <row r="1523" spans="2:7" x14ac:dyDescent="0.4">
      <c r="B1523" s="13">
        <v>42264</v>
      </c>
      <c r="C1523" s="12">
        <v>1990.1999510000001</v>
      </c>
      <c r="E1523" s="14">
        <v>42264</v>
      </c>
      <c r="F1523" s="7">
        <v>167.13722831299199</v>
      </c>
      <c r="G1523" s="11">
        <f t="shared" si="23"/>
        <v>1.67137228312992</v>
      </c>
    </row>
    <row r="1524" spans="2:7" x14ac:dyDescent="0.4">
      <c r="B1524" s="13">
        <v>42265</v>
      </c>
      <c r="C1524" s="12">
        <v>1958.030029</v>
      </c>
      <c r="E1524" s="14">
        <v>42265</v>
      </c>
      <c r="F1524" s="7">
        <v>162.66956986176999</v>
      </c>
      <c r="G1524" s="11">
        <f t="shared" si="23"/>
        <v>1.6266956986176999</v>
      </c>
    </row>
    <row r="1525" spans="2:7" x14ac:dyDescent="0.4">
      <c r="B1525" s="13">
        <v>42268</v>
      </c>
      <c r="C1525" s="12">
        <v>1966.969971</v>
      </c>
      <c r="E1525" s="14">
        <v>42268</v>
      </c>
      <c r="F1525" s="7">
        <v>164.14665060241501</v>
      </c>
      <c r="G1525" s="11">
        <f t="shared" si="23"/>
        <v>1.64146650602415</v>
      </c>
    </row>
    <row r="1526" spans="2:7" x14ac:dyDescent="0.4">
      <c r="B1526" s="13">
        <v>42269</v>
      </c>
      <c r="C1526" s="12">
        <v>1942.73999</v>
      </c>
      <c r="E1526" s="14">
        <v>42269</v>
      </c>
      <c r="F1526" s="7">
        <v>160.63185572450899</v>
      </c>
      <c r="G1526" s="11">
        <f t="shared" si="23"/>
        <v>1.60631855724509</v>
      </c>
    </row>
    <row r="1527" spans="2:7" x14ac:dyDescent="0.4">
      <c r="B1527" s="13">
        <v>42270</v>
      </c>
      <c r="C1527" s="12">
        <v>1938.76001</v>
      </c>
      <c r="E1527" s="14">
        <v>42270</v>
      </c>
      <c r="F1527" s="7">
        <v>160.51774180744499</v>
      </c>
      <c r="G1527" s="11">
        <f t="shared" si="23"/>
        <v>1.60517741807445</v>
      </c>
    </row>
    <row r="1528" spans="2:7" x14ac:dyDescent="0.4">
      <c r="B1528" s="13">
        <v>42271</v>
      </c>
      <c r="C1528" s="12">
        <v>1932.23999</v>
      </c>
      <c r="E1528" s="14">
        <v>42271</v>
      </c>
      <c r="F1528" s="7">
        <v>158.87320939522499</v>
      </c>
      <c r="G1528" s="11">
        <f t="shared" si="23"/>
        <v>1.5887320939522498</v>
      </c>
    </row>
    <row r="1529" spans="2:7" x14ac:dyDescent="0.4">
      <c r="B1529" s="13">
        <v>42272</v>
      </c>
      <c r="C1529" s="12">
        <v>1931.339966</v>
      </c>
      <c r="E1529" s="14">
        <v>42272</v>
      </c>
      <c r="F1529" s="7">
        <v>159.41023618297299</v>
      </c>
      <c r="G1529" s="11">
        <f t="shared" si="23"/>
        <v>1.5941023618297299</v>
      </c>
    </row>
    <row r="1530" spans="2:7" x14ac:dyDescent="0.4">
      <c r="B1530" s="13">
        <v>42275</v>
      </c>
      <c r="C1530" s="12">
        <v>1881.7700199999999</v>
      </c>
      <c r="E1530" s="14">
        <v>42275</v>
      </c>
      <c r="F1530" s="7">
        <v>152.25058777319001</v>
      </c>
      <c r="G1530" s="11">
        <f t="shared" si="23"/>
        <v>1.5225058777319</v>
      </c>
    </row>
    <row r="1531" spans="2:7" x14ac:dyDescent="0.4">
      <c r="B1531" s="13">
        <v>42276</v>
      </c>
      <c r="C1531" s="12">
        <v>1884.089966</v>
      </c>
      <c r="E1531" s="14">
        <v>42276</v>
      </c>
      <c r="F1531" s="7">
        <v>153.21062893123801</v>
      </c>
      <c r="G1531" s="11">
        <f t="shared" si="23"/>
        <v>1.53210628931238</v>
      </c>
    </row>
    <row r="1532" spans="2:7" x14ac:dyDescent="0.4">
      <c r="B1532" s="13">
        <v>42277</v>
      </c>
      <c r="C1532" s="12">
        <v>1920.030029</v>
      </c>
      <c r="E1532" s="14">
        <v>42277</v>
      </c>
      <c r="F1532" s="7">
        <v>157.49216875259799</v>
      </c>
      <c r="G1532" s="11">
        <f t="shared" si="23"/>
        <v>1.5749216875259799</v>
      </c>
    </row>
    <row r="1533" spans="2:7" x14ac:dyDescent="0.4">
      <c r="B1533" s="13">
        <v>42278</v>
      </c>
      <c r="C1533" s="12">
        <v>1923.8199460000001</v>
      </c>
      <c r="E1533" s="14">
        <v>42278</v>
      </c>
      <c r="F1533" s="7">
        <v>158.21108343609899</v>
      </c>
      <c r="G1533" s="11">
        <f t="shared" si="23"/>
        <v>1.58211083436099</v>
      </c>
    </row>
    <row r="1534" spans="2:7" x14ac:dyDescent="0.4">
      <c r="B1534" s="13">
        <v>42279</v>
      </c>
      <c r="C1534" s="12">
        <v>1951.3599850000001</v>
      </c>
      <c r="E1534" s="14">
        <v>42279</v>
      </c>
      <c r="F1534" s="7">
        <v>161.27693411241901</v>
      </c>
      <c r="G1534" s="11">
        <f t="shared" si="23"/>
        <v>1.6127693411241901</v>
      </c>
    </row>
    <row r="1535" spans="2:7" x14ac:dyDescent="0.4">
      <c r="B1535" s="13">
        <v>42282</v>
      </c>
      <c r="C1535" s="12">
        <v>1987.0500489999999</v>
      </c>
      <c r="E1535" s="14">
        <v>42282</v>
      </c>
      <c r="F1535" s="7">
        <v>165.66833094170801</v>
      </c>
      <c r="G1535" s="11">
        <f t="shared" si="23"/>
        <v>1.6566833094170801</v>
      </c>
    </row>
    <row r="1536" spans="2:7" x14ac:dyDescent="0.4">
      <c r="B1536" s="13">
        <v>42283</v>
      </c>
      <c r="C1536" s="12">
        <v>1979.920044</v>
      </c>
      <c r="E1536" s="14">
        <v>42283</v>
      </c>
      <c r="F1536" s="7">
        <v>162.67777379283001</v>
      </c>
      <c r="G1536" s="11">
        <f t="shared" si="23"/>
        <v>1.6267777379283002</v>
      </c>
    </row>
    <row r="1537" spans="2:7" x14ac:dyDescent="0.4">
      <c r="B1537" s="13">
        <v>42284</v>
      </c>
      <c r="C1537" s="12">
        <v>1995.829956</v>
      </c>
      <c r="E1537" s="14">
        <v>42284</v>
      </c>
      <c r="F1537" s="7">
        <v>165.48883259761601</v>
      </c>
      <c r="G1537" s="11">
        <f t="shared" si="23"/>
        <v>1.6548883259761602</v>
      </c>
    </row>
    <row r="1538" spans="2:7" x14ac:dyDescent="0.4">
      <c r="B1538" s="13">
        <v>42285</v>
      </c>
      <c r="C1538" s="12">
        <v>2013.4300539999999</v>
      </c>
      <c r="E1538" s="14">
        <v>42285</v>
      </c>
      <c r="F1538" s="7">
        <v>167.909354374808</v>
      </c>
      <c r="G1538" s="11">
        <f t="shared" si="23"/>
        <v>1.6790935437480801</v>
      </c>
    </row>
    <row r="1539" spans="2:7" x14ac:dyDescent="0.4">
      <c r="B1539" s="13">
        <v>42286</v>
      </c>
      <c r="C1539" s="12">
        <v>2014.8900149999999</v>
      </c>
      <c r="E1539" s="14">
        <v>42286</v>
      </c>
      <c r="F1539" s="7">
        <v>169.06177481026501</v>
      </c>
      <c r="G1539" s="11">
        <f t="shared" si="23"/>
        <v>1.6906177481026501</v>
      </c>
    </row>
    <row r="1540" spans="2:7" x14ac:dyDescent="0.4">
      <c r="B1540" s="13">
        <v>42289</v>
      </c>
      <c r="C1540" s="12">
        <v>2017.459961</v>
      </c>
      <c r="E1540" s="14">
        <v>42289</v>
      </c>
      <c r="F1540" s="7">
        <v>170.723238384067</v>
      </c>
      <c r="G1540" s="11">
        <f t="shared" ref="G1540:G1603" si="24">F1540/100</f>
        <v>1.70723238384067</v>
      </c>
    </row>
    <row r="1541" spans="2:7" x14ac:dyDescent="0.4">
      <c r="B1541" s="13">
        <v>42290</v>
      </c>
      <c r="C1541" s="12">
        <v>2003.6899410000001</v>
      </c>
      <c r="E1541" s="14">
        <v>42290</v>
      </c>
      <c r="F1541" s="7">
        <v>168.76269550093099</v>
      </c>
      <c r="G1541" s="11">
        <f t="shared" si="24"/>
        <v>1.6876269550093099</v>
      </c>
    </row>
    <row r="1542" spans="2:7" x14ac:dyDescent="0.4">
      <c r="B1542" s="13">
        <v>42291</v>
      </c>
      <c r="C1542" s="12">
        <v>1994.23999</v>
      </c>
      <c r="E1542" s="14">
        <v>42291</v>
      </c>
      <c r="F1542" s="7">
        <v>165.71308628144899</v>
      </c>
      <c r="G1542" s="11">
        <f t="shared" si="24"/>
        <v>1.6571308628144898</v>
      </c>
    </row>
    <row r="1543" spans="2:7" x14ac:dyDescent="0.4">
      <c r="B1543" s="13">
        <v>42292</v>
      </c>
      <c r="C1543" s="12">
        <v>2023.8599850000001</v>
      </c>
      <c r="E1543" s="14">
        <v>42292</v>
      </c>
      <c r="F1543" s="7">
        <v>169.26637841294499</v>
      </c>
      <c r="G1543" s="11">
        <f t="shared" si="24"/>
        <v>1.6926637841294498</v>
      </c>
    </row>
    <row r="1544" spans="2:7" x14ac:dyDescent="0.4">
      <c r="B1544" s="13">
        <v>42293</v>
      </c>
      <c r="C1544" s="12">
        <v>2033.1099850000001</v>
      </c>
      <c r="E1544" s="14">
        <v>42293</v>
      </c>
      <c r="F1544" s="7">
        <v>170.45521781536999</v>
      </c>
      <c r="G1544" s="11">
        <f t="shared" si="24"/>
        <v>1.7045521781536999</v>
      </c>
    </row>
    <row r="1545" spans="2:7" x14ac:dyDescent="0.4">
      <c r="B1545" s="13">
        <v>42296</v>
      </c>
      <c r="C1545" s="12">
        <v>2033.660034</v>
      </c>
      <c r="E1545" s="14">
        <v>42296</v>
      </c>
      <c r="F1545" s="7">
        <v>171.63868761804301</v>
      </c>
      <c r="G1545" s="11">
        <f t="shared" si="24"/>
        <v>1.7163868761804302</v>
      </c>
    </row>
    <row r="1546" spans="2:7" x14ac:dyDescent="0.4">
      <c r="B1546" s="13">
        <v>42297</v>
      </c>
      <c r="C1546" s="12">
        <v>2030.7700199999999</v>
      </c>
      <c r="E1546" s="14">
        <v>42297</v>
      </c>
      <c r="F1546" s="7">
        <v>171.983847321263</v>
      </c>
      <c r="G1546" s="11">
        <f t="shared" si="24"/>
        <v>1.7198384732126299</v>
      </c>
    </row>
    <row r="1547" spans="2:7" x14ac:dyDescent="0.4">
      <c r="B1547" s="13">
        <v>42298</v>
      </c>
      <c r="C1547" s="12">
        <v>2018.9399410000001</v>
      </c>
      <c r="E1547" s="14">
        <v>42298</v>
      </c>
      <c r="F1547" s="7">
        <v>170.038456467771</v>
      </c>
      <c r="G1547" s="11">
        <f t="shared" si="24"/>
        <v>1.70038456467771</v>
      </c>
    </row>
    <row r="1548" spans="2:7" x14ac:dyDescent="0.4">
      <c r="B1548" s="13">
        <v>42299</v>
      </c>
      <c r="C1548" s="12">
        <v>2052.51001</v>
      </c>
      <c r="E1548" s="14">
        <v>42299</v>
      </c>
      <c r="F1548" s="7">
        <v>175.73212663899201</v>
      </c>
      <c r="G1548" s="11">
        <f t="shared" si="24"/>
        <v>1.75732126638992</v>
      </c>
    </row>
    <row r="1549" spans="2:7" x14ac:dyDescent="0.4">
      <c r="B1549" s="13">
        <v>42300</v>
      </c>
      <c r="C1549" s="12">
        <v>2075.1499020000001</v>
      </c>
      <c r="E1549" s="14">
        <v>42300</v>
      </c>
      <c r="F1549" s="7">
        <v>177.048540577251</v>
      </c>
      <c r="G1549" s="11">
        <f t="shared" si="24"/>
        <v>1.7704854057725101</v>
      </c>
    </row>
    <row r="1550" spans="2:7" x14ac:dyDescent="0.4">
      <c r="B1550" s="13">
        <v>42303</v>
      </c>
      <c r="C1550" s="12">
        <v>2071.179932</v>
      </c>
      <c r="E1550" s="14">
        <v>42303</v>
      </c>
      <c r="F1550" s="7">
        <v>177.652328596687</v>
      </c>
      <c r="G1550" s="11">
        <f t="shared" si="24"/>
        <v>1.77652328596687</v>
      </c>
    </row>
    <row r="1551" spans="2:7" x14ac:dyDescent="0.4">
      <c r="B1551" s="13">
        <v>42304</v>
      </c>
      <c r="C1551" s="12">
        <v>2065.889893</v>
      </c>
      <c r="E1551" s="14">
        <v>42304</v>
      </c>
      <c r="F1551" s="7">
        <v>176.63283019665201</v>
      </c>
      <c r="G1551" s="11">
        <f t="shared" si="24"/>
        <v>1.7663283019665201</v>
      </c>
    </row>
    <row r="1552" spans="2:7" x14ac:dyDescent="0.4">
      <c r="B1552" s="13">
        <v>42305</v>
      </c>
      <c r="C1552" s="12">
        <v>2090.3500979999999</v>
      </c>
      <c r="E1552" s="14">
        <v>42305</v>
      </c>
      <c r="F1552" s="7">
        <v>178.83501956569901</v>
      </c>
      <c r="G1552" s="11">
        <f t="shared" si="24"/>
        <v>1.78835019565699</v>
      </c>
    </row>
    <row r="1553" spans="2:7" x14ac:dyDescent="0.4">
      <c r="B1553" s="13">
        <v>42306</v>
      </c>
      <c r="C1553" s="12">
        <v>2089.4099120000001</v>
      </c>
      <c r="E1553" s="14">
        <v>42306</v>
      </c>
      <c r="F1553" s="7">
        <v>179.076843535211</v>
      </c>
      <c r="G1553" s="11">
        <f t="shared" si="24"/>
        <v>1.7907684353521101</v>
      </c>
    </row>
    <row r="1554" spans="2:7" x14ac:dyDescent="0.4">
      <c r="B1554" s="13">
        <v>42307</v>
      </c>
      <c r="C1554" s="12">
        <v>2079.360107</v>
      </c>
      <c r="E1554" s="14">
        <v>42307</v>
      </c>
      <c r="F1554" s="7">
        <v>177.094383621643</v>
      </c>
      <c r="G1554" s="11">
        <f t="shared" si="24"/>
        <v>1.77094383621643</v>
      </c>
    </row>
    <row r="1555" spans="2:7" x14ac:dyDescent="0.4">
      <c r="B1555" s="13">
        <v>42310</v>
      </c>
      <c r="C1555" s="12">
        <v>2104.0500489999999</v>
      </c>
      <c r="E1555" s="14">
        <v>42310</v>
      </c>
      <c r="F1555" s="7">
        <v>179.16681932924499</v>
      </c>
      <c r="G1555" s="11">
        <f t="shared" si="24"/>
        <v>1.7916681932924499</v>
      </c>
    </row>
    <row r="1556" spans="2:7" x14ac:dyDescent="0.4">
      <c r="B1556" s="13">
        <v>42311</v>
      </c>
      <c r="C1556" s="12">
        <v>2109.790039</v>
      </c>
      <c r="E1556" s="14">
        <v>42311</v>
      </c>
      <c r="F1556" s="7">
        <v>180.21474590634401</v>
      </c>
      <c r="G1556" s="11">
        <f t="shared" si="24"/>
        <v>1.8021474590634401</v>
      </c>
    </row>
    <row r="1557" spans="2:7" x14ac:dyDescent="0.4">
      <c r="B1557" s="13">
        <v>42312</v>
      </c>
      <c r="C1557" s="12">
        <v>2102.3100589999999</v>
      </c>
      <c r="E1557" s="14">
        <v>42312</v>
      </c>
      <c r="F1557" s="7">
        <v>179.07580466883999</v>
      </c>
      <c r="G1557" s="11">
        <f t="shared" si="24"/>
        <v>1.7907580466883999</v>
      </c>
    </row>
    <row r="1558" spans="2:7" x14ac:dyDescent="0.4">
      <c r="B1558" s="13">
        <v>42313</v>
      </c>
      <c r="C1558" s="12">
        <v>2099.929932</v>
      </c>
      <c r="E1558" s="14">
        <v>42313</v>
      </c>
      <c r="F1558" s="7">
        <v>179.81731915178801</v>
      </c>
      <c r="G1558" s="11">
        <f t="shared" si="24"/>
        <v>1.79817319151788</v>
      </c>
    </row>
    <row r="1559" spans="2:7" x14ac:dyDescent="0.4">
      <c r="B1559" s="13">
        <v>42314</v>
      </c>
      <c r="C1559" s="12">
        <v>2099.1999510000001</v>
      </c>
      <c r="E1559" s="14">
        <v>42314</v>
      </c>
      <c r="F1559" s="7">
        <v>179.58044986016401</v>
      </c>
      <c r="G1559" s="11">
        <f t="shared" si="24"/>
        <v>1.7958044986016402</v>
      </c>
    </row>
    <row r="1560" spans="2:7" x14ac:dyDescent="0.4">
      <c r="B1560" s="13">
        <v>42317</v>
      </c>
      <c r="C1560" s="12">
        <v>2078.580078</v>
      </c>
      <c r="E1560" s="14">
        <v>42317</v>
      </c>
      <c r="F1560" s="7">
        <v>176.86707944805599</v>
      </c>
      <c r="G1560" s="11">
        <f t="shared" si="24"/>
        <v>1.76867079448056</v>
      </c>
    </row>
    <row r="1561" spans="2:7" x14ac:dyDescent="0.4">
      <c r="B1561" s="13">
        <v>42318</v>
      </c>
      <c r="C1561" s="12">
        <v>2081.719971</v>
      </c>
      <c r="E1561" s="14">
        <v>42318</v>
      </c>
      <c r="F1561" s="7">
        <v>177.815735422073</v>
      </c>
      <c r="G1561" s="11">
        <f t="shared" si="24"/>
        <v>1.7781573542207301</v>
      </c>
    </row>
    <row r="1562" spans="2:7" x14ac:dyDescent="0.4">
      <c r="B1562" s="13">
        <v>42319</v>
      </c>
      <c r="C1562" s="12">
        <v>2075</v>
      </c>
      <c r="E1562" s="14">
        <v>42319</v>
      </c>
      <c r="F1562" s="7">
        <v>176.47933021729199</v>
      </c>
      <c r="G1562" s="11">
        <f t="shared" si="24"/>
        <v>1.7647933021729199</v>
      </c>
    </row>
    <row r="1563" spans="2:7" x14ac:dyDescent="0.4">
      <c r="B1563" s="13">
        <v>42320</v>
      </c>
      <c r="C1563" s="12">
        <v>2045.969971</v>
      </c>
      <c r="E1563" s="14">
        <v>42320</v>
      </c>
      <c r="F1563" s="7">
        <v>173.09462598899901</v>
      </c>
      <c r="G1563" s="11">
        <f t="shared" si="24"/>
        <v>1.7309462598899901</v>
      </c>
    </row>
    <row r="1564" spans="2:7" x14ac:dyDescent="0.4">
      <c r="B1564" s="13">
        <v>42321</v>
      </c>
      <c r="C1564" s="12">
        <v>2023.040039</v>
      </c>
      <c r="E1564" s="14">
        <v>42321</v>
      </c>
      <c r="F1564" s="7">
        <v>168.18427154956899</v>
      </c>
      <c r="G1564" s="11">
        <f t="shared" si="24"/>
        <v>1.6818427154956899</v>
      </c>
    </row>
    <row r="1565" spans="2:7" x14ac:dyDescent="0.4">
      <c r="B1565" s="13">
        <v>42324</v>
      </c>
      <c r="C1565" s="12">
        <v>2053.1899410000001</v>
      </c>
      <c r="E1565" s="14">
        <v>42324</v>
      </c>
      <c r="F1565" s="7">
        <v>172.3029715788</v>
      </c>
      <c r="G1565" s="11">
        <f t="shared" si="24"/>
        <v>1.7230297157879999</v>
      </c>
    </row>
    <row r="1566" spans="2:7" x14ac:dyDescent="0.4">
      <c r="B1566" s="13">
        <v>42325</v>
      </c>
      <c r="C1566" s="12">
        <v>2050.4399410000001</v>
      </c>
      <c r="E1566" s="14">
        <v>42325</v>
      </c>
      <c r="F1566" s="7">
        <v>174.16582603450101</v>
      </c>
      <c r="G1566" s="11">
        <f t="shared" si="24"/>
        <v>1.7416582603450101</v>
      </c>
    </row>
    <row r="1567" spans="2:7" x14ac:dyDescent="0.4">
      <c r="B1567" s="13">
        <v>42326</v>
      </c>
      <c r="C1567" s="12">
        <v>2083.580078</v>
      </c>
      <c r="E1567" s="14">
        <v>42326</v>
      </c>
      <c r="F1567" s="7">
        <v>178.372946412451</v>
      </c>
      <c r="G1567" s="11">
        <f t="shared" si="24"/>
        <v>1.7837294641245101</v>
      </c>
    </row>
    <row r="1568" spans="2:7" x14ac:dyDescent="0.4">
      <c r="B1568" s="13">
        <v>42327</v>
      </c>
      <c r="C1568" s="12">
        <v>2081.23999</v>
      </c>
      <c r="E1568" s="14">
        <v>42327</v>
      </c>
      <c r="F1568" s="7">
        <v>177.147503059206</v>
      </c>
      <c r="G1568" s="11">
        <f t="shared" si="24"/>
        <v>1.7714750305920601</v>
      </c>
    </row>
    <row r="1569" spans="2:10" x14ac:dyDescent="0.4">
      <c r="B1569" s="13">
        <v>42328</v>
      </c>
      <c r="C1569" s="12">
        <v>2089.169922</v>
      </c>
      <c r="E1569" s="14">
        <v>42328</v>
      </c>
      <c r="F1569" s="7">
        <v>180.34012656306899</v>
      </c>
      <c r="G1569" s="11">
        <f t="shared" si="24"/>
        <v>1.8034012656306899</v>
      </c>
    </row>
    <row r="1570" spans="2:10" x14ac:dyDescent="0.4">
      <c r="B1570" s="13">
        <v>42331</v>
      </c>
      <c r="C1570" s="12">
        <v>2086.5900879999999</v>
      </c>
      <c r="E1570" s="14">
        <v>42331</v>
      </c>
      <c r="F1570" s="7">
        <v>180.69774857703601</v>
      </c>
      <c r="G1570" s="11">
        <f t="shared" si="24"/>
        <v>1.80697748577036</v>
      </c>
    </row>
    <row r="1571" spans="2:10" x14ac:dyDescent="0.4">
      <c r="B1571" s="13">
        <v>42332</v>
      </c>
      <c r="C1571" s="12">
        <v>2089.139893</v>
      </c>
      <c r="E1571" s="14">
        <v>42332</v>
      </c>
      <c r="F1571" s="7">
        <v>180.28612242030599</v>
      </c>
      <c r="G1571" s="11">
        <f t="shared" si="24"/>
        <v>1.8028612242030599</v>
      </c>
    </row>
    <row r="1572" spans="2:10" x14ac:dyDescent="0.4">
      <c r="B1572" s="13">
        <v>42333</v>
      </c>
      <c r="C1572" s="12">
        <v>2088.8701169999999</v>
      </c>
      <c r="E1572" s="14">
        <v>42333</v>
      </c>
      <c r="F1572" s="7">
        <v>181.59448614847901</v>
      </c>
      <c r="G1572" s="11">
        <f t="shared" si="24"/>
        <v>1.8159448614847902</v>
      </c>
      <c r="I1572" s="14">
        <v>42334</v>
      </c>
      <c r="J1572" s="7">
        <v>181.59448614847901</v>
      </c>
    </row>
    <row r="1573" spans="2:10" x14ac:dyDescent="0.4">
      <c r="B1573" s="13">
        <v>42335</v>
      </c>
      <c r="C1573" s="12">
        <v>2090.110107</v>
      </c>
      <c r="E1573" s="14">
        <v>42335</v>
      </c>
      <c r="F1573" s="7">
        <v>181.92438721972599</v>
      </c>
      <c r="G1573" s="11">
        <f t="shared" si="24"/>
        <v>1.8192438721972599</v>
      </c>
    </row>
    <row r="1574" spans="2:10" x14ac:dyDescent="0.4">
      <c r="B1574" s="13">
        <v>42338</v>
      </c>
      <c r="C1574" s="12">
        <v>2080.4099120000001</v>
      </c>
      <c r="E1574" s="14">
        <v>42338</v>
      </c>
      <c r="F1574" s="7">
        <v>179.95853315466101</v>
      </c>
      <c r="G1574" s="11">
        <f t="shared" si="24"/>
        <v>1.7995853315466102</v>
      </c>
    </row>
    <row r="1575" spans="2:10" x14ac:dyDescent="0.4">
      <c r="B1575" s="13">
        <v>42339</v>
      </c>
      <c r="C1575" s="12">
        <v>2102.6298830000001</v>
      </c>
      <c r="E1575" s="14">
        <v>42339</v>
      </c>
      <c r="F1575" s="7">
        <v>182.798520879281</v>
      </c>
      <c r="G1575" s="11">
        <f t="shared" si="24"/>
        <v>1.8279852087928099</v>
      </c>
    </row>
    <row r="1576" spans="2:10" x14ac:dyDescent="0.4">
      <c r="B1576" s="13">
        <v>42340</v>
      </c>
      <c r="C1576" s="12">
        <v>2079.51001</v>
      </c>
      <c r="E1576" s="14">
        <v>42340</v>
      </c>
      <c r="F1576" s="7">
        <v>181.39481949028399</v>
      </c>
      <c r="G1576" s="11">
        <f t="shared" si="24"/>
        <v>1.81394819490284</v>
      </c>
    </row>
    <row r="1577" spans="2:10" x14ac:dyDescent="0.4">
      <c r="B1577" s="13">
        <v>42341</v>
      </c>
      <c r="C1577" s="12">
        <v>2049.6201169999999</v>
      </c>
      <c r="E1577" s="14">
        <v>42341</v>
      </c>
      <c r="F1577" s="7">
        <v>176.87519901785299</v>
      </c>
      <c r="G1577" s="11">
        <f t="shared" si="24"/>
        <v>1.76875199017853</v>
      </c>
    </row>
    <row r="1578" spans="2:10" x14ac:dyDescent="0.4">
      <c r="B1578" s="13">
        <v>42342</v>
      </c>
      <c r="C1578" s="12">
        <v>2091.6899410000001</v>
      </c>
      <c r="E1578" s="14">
        <v>42342</v>
      </c>
      <c r="F1578" s="7">
        <v>183.62105414398999</v>
      </c>
      <c r="G1578" s="11">
        <f t="shared" si="24"/>
        <v>1.8362105414398999</v>
      </c>
    </row>
    <row r="1579" spans="2:10" x14ac:dyDescent="0.4">
      <c r="B1579" s="13">
        <v>42345</v>
      </c>
      <c r="C1579" s="12">
        <v>2077.070068</v>
      </c>
      <c r="E1579" s="14">
        <v>42345</v>
      </c>
      <c r="F1579" s="7">
        <v>182.710594847783</v>
      </c>
      <c r="G1579" s="11">
        <f t="shared" si="24"/>
        <v>1.82710594847783</v>
      </c>
    </row>
    <row r="1580" spans="2:10" x14ac:dyDescent="0.4">
      <c r="B1580" s="13">
        <v>42346</v>
      </c>
      <c r="C1580" s="12">
        <v>2063.5900879999999</v>
      </c>
      <c r="E1580" s="14">
        <v>42346</v>
      </c>
      <c r="F1580" s="7">
        <v>180.12211132771799</v>
      </c>
      <c r="G1580" s="11">
        <f t="shared" si="24"/>
        <v>1.8012211132771798</v>
      </c>
    </row>
    <row r="1581" spans="2:10" x14ac:dyDescent="0.4">
      <c r="B1581" s="13">
        <v>42347</v>
      </c>
      <c r="C1581" s="12">
        <v>2047.619995</v>
      </c>
      <c r="E1581" s="14">
        <v>42347</v>
      </c>
      <c r="F1581" s="7">
        <v>177.53754804192201</v>
      </c>
      <c r="G1581" s="11">
        <f t="shared" si="24"/>
        <v>1.7753754804192201</v>
      </c>
    </row>
    <row r="1582" spans="2:10" x14ac:dyDescent="0.4">
      <c r="B1582" s="13">
        <v>42348</v>
      </c>
      <c r="C1582" s="12">
        <v>2052.2299800000001</v>
      </c>
      <c r="E1582" s="14">
        <v>42348</v>
      </c>
      <c r="F1582" s="7">
        <v>178.879923373683</v>
      </c>
      <c r="G1582" s="11">
        <f t="shared" si="24"/>
        <v>1.7887992337368299</v>
      </c>
    </row>
    <row r="1583" spans="2:10" x14ac:dyDescent="0.4">
      <c r="B1583" s="13">
        <v>42349</v>
      </c>
      <c r="C1583" s="12">
        <v>2012.369995</v>
      </c>
      <c r="E1583" s="14">
        <v>42349</v>
      </c>
      <c r="F1583" s="7">
        <v>173.92125309453601</v>
      </c>
      <c r="G1583" s="11">
        <f t="shared" si="24"/>
        <v>1.7392125309453601</v>
      </c>
    </row>
    <row r="1584" spans="2:10" x14ac:dyDescent="0.4">
      <c r="B1584" s="13">
        <v>42352</v>
      </c>
      <c r="C1584" s="12">
        <v>2021.9399410000001</v>
      </c>
      <c r="E1584" s="14">
        <v>42352</v>
      </c>
      <c r="F1584" s="7">
        <v>175.81435043602701</v>
      </c>
      <c r="G1584" s="11">
        <f t="shared" si="24"/>
        <v>1.7581435043602702</v>
      </c>
    </row>
    <row r="1585" spans="2:10" x14ac:dyDescent="0.4">
      <c r="B1585" s="13">
        <v>42353</v>
      </c>
      <c r="C1585" s="12">
        <v>2043.410034</v>
      </c>
      <c r="E1585" s="14">
        <v>42353</v>
      </c>
      <c r="F1585" s="7">
        <v>177.871689033965</v>
      </c>
      <c r="G1585" s="11">
        <f t="shared" si="24"/>
        <v>1.77871689033965</v>
      </c>
    </row>
    <row r="1586" spans="2:10" x14ac:dyDescent="0.4">
      <c r="B1586" s="13">
        <v>42354</v>
      </c>
      <c r="C1586" s="12">
        <v>2073.070068</v>
      </c>
      <c r="E1586" s="14">
        <v>42354</v>
      </c>
      <c r="F1586" s="7">
        <v>181.62697389169099</v>
      </c>
      <c r="G1586" s="11">
        <f t="shared" si="24"/>
        <v>1.81626973891691</v>
      </c>
    </row>
    <row r="1587" spans="2:10" x14ac:dyDescent="0.4">
      <c r="B1587" s="13">
        <v>42355</v>
      </c>
      <c r="C1587" s="12">
        <v>2041.8900149999999</v>
      </c>
      <c r="E1587" s="14">
        <v>42355</v>
      </c>
      <c r="F1587" s="7">
        <v>177.34049463899299</v>
      </c>
      <c r="G1587" s="11">
        <f t="shared" si="24"/>
        <v>1.77340494638993</v>
      </c>
    </row>
    <row r="1588" spans="2:10" x14ac:dyDescent="0.4">
      <c r="B1588" s="13">
        <v>42356</v>
      </c>
      <c r="C1588" s="12">
        <v>2005.5500489999999</v>
      </c>
      <c r="E1588" s="14">
        <v>42356</v>
      </c>
      <c r="F1588" s="7">
        <v>172.226048175165</v>
      </c>
      <c r="G1588" s="11">
        <f t="shared" si="24"/>
        <v>1.72226048175165</v>
      </c>
    </row>
    <row r="1589" spans="2:10" x14ac:dyDescent="0.4">
      <c r="B1589" s="13">
        <v>42359</v>
      </c>
      <c r="C1589" s="12">
        <v>2021.150024</v>
      </c>
      <c r="E1589" s="14">
        <v>42359</v>
      </c>
      <c r="F1589" s="7">
        <v>174.45710270789999</v>
      </c>
      <c r="G1589" s="11">
        <f t="shared" si="24"/>
        <v>1.744571027079</v>
      </c>
    </row>
    <row r="1590" spans="2:10" x14ac:dyDescent="0.4">
      <c r="B1590" s="13">
        <v>42360</v>
      </c>
      <c r="C1590" s="12">
        <v>2038.969971</v>
      </c>
      <c r="E1590" s="14">
        <v>42360</v>
      </c>
      <c r="F1590" s="7">
        <v>177.00915205937901</v>
      </c>
      <c r="G1590" s="11">
        <f t="shared" si="24"/>
        <v>1.7700915205937902</v>
      </c>
    </row>
    <row r="1591" spans="2:10" x14ac:dyDescent="0.4">
      <c r="B1591" s="13">
        <v>42361</v>
      </c>
      <c r="C1591" s="12">
        <v>2064.290039</v>
      </c>
      <c r="E1591" s="14">
        <v>42361</v>
      </c>
      <c r="F1591" s="7">
        <v>178.78701138479499</v>
      </c>
      <c r="G1591" s="11">
        <f t="shared" si="24"/>
        <v>1.78787011384795</v>
      </c>
    </row>
    <row r="1592" spans="2:10" x14ac:dyDescent="0.4">
      <c r="B1592" s="13">
        <v>42362</v>
      </c>
      <c r="C1592" s="12">
        <v>2060.98999</v>
      </c>
      <c r="E1592" s="14">
        <v>42362</v>
      </c>
      <c r="F1592" s="7">
        <v>178.819914842495</v>
      </c>
      <c r="G1592" s="11">
        <f t="shared" si="24"/>
        <v>1.78819914842495</v>
      </c>
      <c r="I1592" s="14">
        <v>42363</v>
      </c>
      <c r="J1592" s="7">
        <v>178.819914842495</v>
      </c>
    </row>
    <row r="1593" spans="2:10" x14ac:dyDescent="0.4">
      <c r="B1593" s="13">
        <v>42366</v>
      </c>
      <c r="C1593" s="12">
        <v>2056.5</v>
      </c>
      <c r="E1593" s="14">
        <v>42366</v>
      </c>
      <c r="F1593" s="7">
        <v>178.74378212231099</v>
      </c>
      <c r="G1593" s="11">
        <f t="shared" si="24"/>
        <v>1.7874378212231099</v>
      </c>
    </row>
    <row r="1594" spans="2:10" x14ac:dyDescent="0.4">
      <c r="B1594" s="13">
        <v>42367</v>
      </c>
      <c r="C1594" s="12">
        <v>2078.360107</v>
      </c>
      <c r="E1594" s="14">
        <v>42367</v>
      </c>
      <c r="F1594" s="7">
        <v>181.62161996721599</v>
      </c>
      <c r="G1594" s="11">
        <f t="shared" si="24"/>
        <v>1.81621619967216</v>
      </c>
    </row>
    <row r="1595" spans="2:10" x14ac:dyDescent="0.4">
      <c r="B1595" s="13">
        <v>42368</v>
      </c>
      <c r="C1595" s="12">
        <v>2063.360107</v>
      </c>
      <c r="E1595" s="14">
        <v>42368</v>
      </c>
      <c r="F1595" s="7">
        <v>179.59575928920401</v>
      </c>
      <c r="G1595" s="11">
        <f t="shared" si="24"/>
        <v>1.7959575928920402</v>
      </c>
    </row>
    <row r="1596" spans="2:10" x14ac:dyDescent="0.4">
      <c r="B1596" s="13">
        <v>42369</v>
      </c>
      <c r="C1596" s="12">
        <v>2043.9399410000001</v>
      </c>
      <c r="E1596" s="14">
        <v>42369</v>
      </c>
      <c r="F1596" s="7">
        <v>176.76729402301601</v>
      </c>
      <c r="G1596" s="11">
        <f t="shared" si="24"/>
        <v>1.7676729402301601</v>
      </c>
      <c r="I1596" s="14">
        <v>42370</v>
      </c>
      <c r="J1596" s="7">
        <v>176.76729402301601</v>
      </c>
    </row>
    <row r="1597" spans="2:10" x14ac:dyDescent="0.4">
      <c r="B1597" s="13">
        <v>42373</v>
      </c>
      <c r="C1597" s="12">
        <v>2012.660034</v>
      </c>
      <c r="E1597" s="14">
        <v>42373</v>
      </c>
      <c r="F1597" s="7">
        <v>172.23122145534799</v>
      </c>
      <c r="G1597" s="11">
        <f t="shared" si="24"/>
        <v>1.7223122145534799</v>
      </c>
    </row>
    <row r="1598" spans="2:10" x14ac:dyDescent="0.4">
      <c r="B1598" s="13">
        <v>42374</v>
      </c>
      <c r="C1598" s="12">
        <v>2016.709961</v>
      </c>
      <c r="E1598" s="14">
        <v>42374</v>
      </c>
      <c r="F1598" s="7">
        <v>173.247747995965</v>
      </c>
      <c r="G1598" s="11">
        <f t="shared" si="24"/>
        <v>1.7324774799596501</v>
      </c>
    </row>
    <row r="1599" spans="2:10" x14ac:dyDescent="0.4">
      <c r="B1599" s="13">
        <v>42375</v>
      </c>
      <c r="C1599" s="12">
        <v>1990.26001</v>
      </c>
      <c r="E1599" s="14">
        <v>42375</v>
      </c>
      <c r="F1599" s="7">
        <v>169.91842489000001</v>
      </c>
      <c r="G1599" s="11">
        <f t="shared" si="24"/>
        <v>1.6991842489000002</v>
      </c>
    </row>
    <row r="1600" spans="2:10" x14ac:dyDescent="0.4">
      <c r="B1600" s="13">
        <v>42376</v>
      </c>
      <c r="C1600" s="12">
        <v>1943.089966</v>
      </c>
      <c r="E1600" s="14">
        <v>42376</v>
      </c>
      <c r="F1600" s="7">
        <v>164.26692909368501</v>
      </c>
      <c r="G1600" s="11">
        <f t="shared" si="24"/>
        <v>1.6426692909368501</v>
      </c>
    </row>
    <row r="1601" spans="2:10" x14ac:dyDescent="0.4">
      <c r="B1601" s="13">
        <v>42377</v>
      </c>
      <c r="C1601" s="12">
        <v>1922.030029</v>
      </c>
      <c r="E1601" s="14">
        <v>42377</v>
      </c>
      <c r="F1601" s="7">
        <v>160.839239570243</v>
      </c>
      <c r="G1601" s="11">
        <f t="shared" si="24"/>
        <v>1.60839239570243</v>
      </c>
    </row>
    <row r="1602" spans="2:10" x14ac:dyDescent="0.4">
      <c r="B1602" s="13">
        <v>42380</v>
      </c>
      <c r="C1602" s="12">
        <v>1923.670044</v>
      </c>
      <c r="E1602" s="14">
        <v>42380</v>
      </c>
      <c r="F1602" s="7">
        <v>160.778066684875</v>
      </c>
      <c r="G1602" s="11">
        <f t="shared" si="24"/>
        <v>1.60778066684875</v>
      </c>
    </row>
    <row r="1603" spans="2:10" x14ac:dyDescent="0.4">
      <c r="B1603" s="13">
        <v>42381</v>
      </c>
      <c r="C1603" s="12">
        <v>1938.6800539999999</v>
      </c>
      <c r="E1603" s="14">
        <v>42381</v>
      </c>
      <c r="F1603" s="7">
        <v>164.60552011874199</v>
      </c>
      <c r="G1603" s="11">
        <f t="shared" si="24"/>
        <v>1.6460552011874199</v>
      </c>
    </row>
    <row r="1604" spans="2:10" x14ac:dyDescent="0.4">
      <c r="B1604" s="13">
        <v>42382</v>
      </c>
      <c r="C1604" s="12">
        <v>1890.280029</v>
      </c>
      <c r="E1604" s="14">
        <v>42382</v>
      </c>
      <c r="F1604" s="7">
        <v>157.31128142998699</v>
      </c>
      <c r="G1604" s="11">
        <f t="shared" ref="G1604:G1667" si="25">F1604/100</f>
        <v>1.5731128142998698</v>
      </c>
    </row>
    <row r="1605" spans="2:10" x14ac:dyDescent="0.4">
      <c r="B1605" s="13">
        <v>42383</v>
      </c>
      <c r="C1605" s="12">
        <v>1921.839966</v>
      </c>
      <c r="E1605" s="14">
        <v>42383</v>
      </c>
      <c r="F1605" s="7">
        <v>159.854853596716</v>
      </c>
      <c r="G1605" s="11">
        <f t="shared" si="25"/>
        <v>1.5985485359671601</v>
      </c>
    </row>
    <row r="1606" spans="2:10" x14ac:dyDescent="0.4">
      <c r="B1606" s="13">
        <v>42384</v>
      </c>
      <c r="C1606" s="12">
        <v>1880.329956</v>
      </c>
      <c r="E1606" s="14">
        <v>42384</v>
      </c>
      <c r="F1606" s="7">
        <v>154.97999970739201</v>
      </c>
      <c r="G1606" s="11">
        <f t="shared" si="25"/>
        <v>1.54979999707392</v>
      </c>
      <c r="I1606" s="14">
        <v>42387</v>
      </c>
      <c r="J1606" s="7">
        <v>154.97999970739201</v>
      </c>
    </row>
    <row r="1607" spans="2:10" x14ac:dyDescent="0.4">
      <c r="B1607" s="13">
        <v>42388</v>
      </c>
      <c r="C1607" s="12">
        <v>1881.329956</v>
      </c>
      <c r="E1607" s="14">
        <v>42388</v>
      </c>
      <c r="F1607" s="7">
        <v>155.33274042870099</v>
      </c>
      <c r="G1607" s="11">
        <f t="shared" si="25"/>
        <v>1.5533274042870098</v>
      </c>
    </row>
    <row r="1608" spans="2:10" x14ac:dyDescent="0.4">
      <c r="B1608" s="13">
        <v>42389</v>
      </c>
      <c r="C1608" s="12">
        <v>1859.329956</v>
      </c>
      <c r="E1608" s="14">
        <v>42389</v>
      </c>
      <c r="F1608" s="7">
        <v>152.77148110531701</v>
      </c>
      <c r="G1608" s="11">
        <f t="shared" si="25"/>
        <v>1.52771481105317</v>
      </c>
    </row>
    <row r="1609" spans="2:10" x14ac:dyDescent="0.4">
      <c r="B1609" s="13">
        <v>42390</v>
      </c>
      <c r="C1609" s="12">
        <v>1868.98999</v>
      </c>
      <c r="E1609" s="14">
        <v>42390</v>
      </c>
      <c r="F1609" s="7">
        <v>154.20209493647499</v>
      </c>
      <c r="G1609" s="11">
        <f t="shared" si="25"/>
        <v>1.5420209493647499</v>
      </c>
    </row>
    <row r="1610" spans="2:10" x14ac:dyDescent="0.4">
      <c r="B1610" s="13">
        <v>42391</v>
      </c>
      <c r="C1610" s="12">
        <v>1906.900024</v>
      </c>
      <c r="E1610" s="14">
        <v>42391</v>
      </c>
      <c r="F1610" s="7">
        <v>157.92774883028301</v>
      </c>
      <c r="G1610" s="11">
        <f t="shared" si="25"/>
        <v>1.57927748830283</v>
      </c>
    </row>
    <row r="1611" spans="2:10" x14ac:dyDescent="0.4">
      <c r="B1611" s="13">
        <v>42394</v>
      </c>
      <c r="C1611" s="12">
        <v>1877.079956</v>
      </c>
      <c r="E1611" s="14">
        <v>42394</v>
      </c>
      <c r="F1611" s="7">
        <v>155.03771835542199</v>
      </c>
      <c r="G1611" s="11">
        <f t="shared" si="25"/>
        <v>1.5503771835542199</v>
      </c>
    </row>
    <row r="1612" spans="2:10" x14ac:dyDescent="0.4">
      <c r="B1612" s="13">
        <v>42395</v>
      </c>
      <c r="C1612" s="12">
        <v>1903.630005</v>
      </c>
      <c r="E1612" s="14">
        <v>42395</v>
      </c>
      <c r="F1612" s="7">
        <v>157.68537976071201</v>
      </c>
      <c r="G1612" s="11">
        <f t="shared" si="25"/>
        <v>1.5768537976071202</v>
      </c>
    </row>
    <row r="1613" spans="2:10" x14ac:dyDescent="0.4">
      <c r="B1613" s="13">
        <v>42396</v>
      </c>
      <c r="C1613" s="12">
        <v>1882.9499510000001</v>
      </c>
      <c r="E1613" s="14">
        <v>42396</v>
      </c>
      <c r="F1613" s="7">
        <v>154.19994573506199</v>
      </c>
      <c r="G1613" s="11">
        <f t="shared" si="25"/>
        <v>1.5419994573506199</v>
      </c>
    </row>
    <row r="1614" spans="2:10" x14ac:dyDescent="0.4">
      <c r="B1614" s="13">
        <v>42397</v>
      </c>
      <c r="C1614" s="12">
        <v>1893.3599850000001</v>
      </c>
      <c r="E1614" s="14">
        <v>42397</v>
      </c>
      <c r="F1614" s="7">
        <v>154.14420550283199</v>
      </c>
      <c r="G1614" s="11">
        <f t="shared" si="25"/>
        <v>1.5414420550283199</v>
      </c>
    </row>
    <row r="1615" spans="2:10" x14ac:dyDescent="0.4">
      <c r="B1615" s="13">
        <v>42398</v>
      </c>
      <c r="C1615" s="12">
        <v>1940.23999</v>
      </c>
      <c r="E1615" s="14">
        <v>42398</v>
      </c>
      <c r="F1615" s="7">
        <v>161.84985373656201</v>
      </c>
      <c r="G1615" s="11">
        <f t="shared" si="25"/>
        <v>1.6184985373656202</v>
      </c>
    </row>
    <row r="1616" spans="2:10" x14ac:dyDescent="0.4">
      <c r="B1616" s="13">
        <v>42401</v>
      </c>
      <c r="C1616" s="12">
        <v>1939.380005</v>
      </c>
      <c r="E1616" s="14">
        <v>42401</v>
      </c>
      <c r="F1616" s="7">
        <v>162.54034018972499</v>
      </c>
      <c r="G1616" s="11">
        <f t="shared" si="25"/>
        <v>1.6254034018972499</v>
      </c>
    </row>
    <row r="1617" spans="2:10" x14ac:dyDescent="0.4">
      <c r="B1617" s="13">
        <v>42402</v>
      </c>
      <c r="C1617" s="12">
        <v>1903.030029</v>
      </c>
      <c r="E1617" s="14">
        <v>42402</v>
      </c>
      <c r="F1617" s="7">
        <v>157.899534955755</v>
      </c>
      <c r="G1617" s="11">
        <f t="shared" si="25"/>
        <v>1.5789953495575499</v>
      </c>
    </row>
    <row r="1618" spans="2:10" x14ac:dyDescent="0.4">
      <c r="B1618" s="13">
        <v>42403</v>
      </c>
      <c r="C1618" s="12">
        <v>1912.530029</v>
      </c>
      <c r="E1618" s="14">
        <v>42403</v>
      </c>
      <c r="F1618" s="7">
        <v>157.75234009873699</v>
      </c>
      <c r="G1618" s="11">
        <f t="shared" si="25"/>
        <v>1.57752340098737</v>
      </c>
    </row>
    <row r="1619" spans="2:10" x14ac:dyDescent="0.4">
      <c r="B1619" s="13">
        <v>42404</v>
      </c>
      <c r="C1619" s="12">
        <v>1915.4499510000001</v>
      </c>
      <c r="E1619" s="14">
        <v>42404</v>
      </c>
      <c r="F1619" s="7">
        <v>156.281927741869</v>
      </c>
      <c r="G1619" s="11">
        <f t="shared" si="25"/>
        <v>1.56281927741869</v>
      </c>
    </row>
    <row r="1620" spans="2:10" x14ac:dyDescent="0.4">
      <c r="B1620" s="13">
        <v>42405</v>
      </c>
      <c r="C1620" s="12">
        <v>1880.0500489999999</v>
      </c>
      <c r="E1620" s="14">
        <v>42405</v>
      </c>
      <c r="F1620" s="7">
        <v>152.30301681821501</v>
      </c>
      <c r="G1620" s="11">
        <f t="shared" si="25"/>
        <v>1.5230301681821501</v>
      </c>
    </row>
    <row r="1621" spans="2:10" x14ac:dyDescent="0.4">
      <c r="B1621" s="13">
        <v>42408</v>
      </c>
      <c r="C1621" s="12">
        <v>1853.4399410000001</v>
      </c>
      <c r="E1621" s="14">
        <v>42408</v>
      </c>
      <c r="F1621" s="7">
        <v>149.01937724860201</v>
      </c>
      <c r="G1621" s="11">
        <f t="shared" si="25"/>
        <v>1.4901937724860201</v>
      </c>
    </row>
    <row r="1622" spans="2:10" x14ac:dyDescent="0.4">
      <c r="B1622" s="13">
        <v>42409</v>
      </c>
      <c r="C1622" s="12">
        <v>1852.209961</v>
      </c>
      <c r="E1622" s="14">
        <v>42409</v>
      </c>
      <c r="F1622" s="7">
        <v>151.32531612196601</v>
      </c>
      <c r="G1622" s="11">
        <f t="shared" si="25"/>
        <v>1.51325316121966</v>
      </c>
    </row>
    <row r="1623" spans="2:10" x14ac:dyDescent="0.4">
      <c r="B1623" s="13">
        <v>42410</v>
      </c>
      <c r="C1623" s="12">
        <v>1851.8599850000001</v>
      </c>
      <c r="E1623" s="14">
        <v>42410</v>
      </c>
      <c r="F1623" s="7">
        <v>152.512326780287</v>
      </c>
      <c r="G1623" s="11">
        <f t="shared" si="25"/>
        <v>1.5251232678028699</v>
      </c>
    </row>
    <row r="1624" spans="2:10" x14ac:dyDescent="0.4">
      <c r="B1624" s="13">
        <v>42411</v>
      </c>
      <c r="C1624" s="12">
        <v>1829.079956</v>
      </c>
      <c r="E1624" s="14">
        <v>42411</v>
      </c>
      <c r="F1624" s="7">
        <v>148.70192515981901</v>
      </c>
      <c r="G1624" s="11">
        <f t="shared" si="25"/>
        <v>1.4870192515981902</v>
      </c>
    </row>
    <row r="1625" spans="2:10" x14ac:dyDescent="0.4">
      <c r="B1625" s="13">
        <v>42412</v>
      </c>
      <c r="C1625" s="12">
        <v>1864.780029</v>
      </c>
      <c r="E1625" s="14">
        <v>42412</v>
      </c>
      <c r="F1625" s="7">
        <v>153.28504817967701</v>
      </c>
      <c r="G1625" s="11">
        <f t="shared" si="25"/>
        <v>1.5328504817967701</v>
      </c>
      <c r="I1625" s="14">
        <v>42415</v>
      </c>
      <c r="J1625" s="7">
        <v>153.28504817967701</v>
      </c>
    </row>
    <row r="1626" spans="2:10" x14ac:dyDescent="0.4">
      <c r="B1626" s="13">
        <v>42416</v>
      </c>
      <c r="C1626" s="12">
        <v>1895.579956</v>
      </c>
      <c r="E1626" s="14">
        <v>42416</v>
      </c>
      <c r="F1626" s="7">
        <v>158.69792351014999</v>
      </c>
      <c r="G1626" s="11">
        <f t="shared" si="25"/>
        <v>1.5869792351015</v>
      </c>
    </row>
    <row r="1627" spans="2:10" x14ac:dyDescent="0.4">
      <c r="B1627" s="13">
        <v>42417</v>
      </c>
      <c r="C1627" s="12">
        <v>1926.8199460000001</v>
      </c>
      <c r="E1627" s="14">
        <v>42417</v>
      </c>
      <c r="F1627" s="7">
        <v>163.01221160637999</v>
      </c>
      <c r="G1627" s="11">
        <f t="shared" si="25"/>
        <v>1.6301221160638</v>
      </c>
    </row>
    <row r="1628" spans="2:10" x14ac:dyDescent="0.4">
      <c r="B1628" s="13">
        <v>42418</v>
      </c>
      <c r="C1628" s="12">
        <v>1917.829956</v>
      </c>
      <c r="E1628" s="14">
        <v>42418</v>
      </c>
      <c r="F1628" s="7">
        <v>161.308440083947</v>
      </c>
      <c r="G1628" s="11">
        <f t="shared" si="25"/>
        <v>1.61308440083947</v>
      </c>
    </row>
    <row r="1629" spans="2:10" x14ac:dyDescent="0.4">
      <c r="B1629" s="13">
        <v>42419</v>
      </c>
      <c r="C1629" s="12">
        <v>1917.780029</v>
      </c>
      <c r="E1629" s="14">
        <v>42419</v>
      </c>
      <c r="F1629" s="7">
        <v>161.50265977634001</v>
      </c>
      <c r="G1629" s="11">
        <f t="shared" si="25"/>
        <v>1.6150265977634002</v>
      </c>
    </row>
    <row r="1630" spans="2:10" x14ac:dyDescent="0.4">
      <c r="B1630" s="13">
        <v>42422</v>
      </c>
      <c r="C1630" s="12">
        <v>1945.5</v>
      </c>
      <c r="E1630" s="14">
        <v>42422</v>
      </c>
      <c r="F1630" s="7">
        <v>164.94870064815299</v>
      </c>
      <c r="G1630" s="11">
        <f t="shared" si="25"/>
        <v>1.6494870064815299</v>
      </c>
    </row>
    <row r="1631" spans="2:10" x14ac:dyDescent="0.4">
      <c r="B1631" s="13">
        <v>42423</v>
      </c>
      <c r="C1631" s="12">
        <v>1921.2700199999999</v>
      </c>
      <c r="E1631" s="14">
        <v>42423</v>
      </c>
      <c r="F1631" s="7">
        <v>164.27139521465199</v>
      </c>
      <c r="G1631" s="11">
        <f t="shared" si="25"/>
        <v>1.6427139521465199</v>
      </c>
    </row>
    <row r="1632" spans="2:10" x14ac:dyDescent="0.4">
      <c r="B1632" s="13">
        <v>42424</v>
      </c>
      <c r="C1632" s="12">
        <v>1929.8000489999999</v>
      </c>
      <c r="E1632" s="14">
        <v>42424</v>
      </c>
      <c r="F1632" s="7">
        <v>164.86177486411401</v>
      </c>
      <c r="G1632" s="11">
        <f t="shared" si="25"/>
        <v>1.6486177486411402</v>
      </c>
    </row>
    <row r="1633" spans="2:7" x14ac:dyDescent="0.4">
      <c r="B1633" s="13">
        <v>42425</v>
      </c>
      <c r="C1633" s="12">
        <v>1951.6999510000001</v>
      </c>
      <c r="E1633" s="14">
        <v>42425</v>
      </c>
      <c r="F1633" s="7">
        <v>167.275178950331</v>
      </c>
      <c r="G1633" s="11">
        <f t="shared" si="25"/>
        <v>1.6727517895033099</v>
      </c>
    </row>
    <row r="1634" spans="2:7" x14ac:dyDescent="0.4">
      <c r="B1634" s="13">
        <v>42426</v>
      </c>
      <c r="C1634" s="12">
        <v>1948.0500489999999</v>
      </c>
      <c r="E1634" s="14">
        <v>42426</v>
      </c>
      <c r="F1634" s="7">
        <v>166.86739369564199</v>
      </c>
      <c r="G1634" s="11">
        <f t="shared" si="25"/>
        <v>1.6686739369564199</v>
      </c>
    </row>
    <row r="1635" spans="2:7" x14ac:dyDescent="0.4">
      <c r="B1635" s="13">
        <v>42429</v>
      </c>
      <c r="C1635" s="12">
        <v>1932.2299800000001</v>
      </c>
      <c r="E1635" s="14">
        <v>42429</v>
      </c>
      <c r="F1635" s="7">
        <v>164.62558087285001</v>
      </c>
      <c r="G1635" s="11">
        <f t="shared" si="25"/>
        <v>1.6462558087285002</v>
      </c>
    </row>
    <row r="1636" spans="2:7" x14ac:dyDescent="0.4">
      <c r="B1636" s="13">
        <v>42430</v>
      </c>
      <c r="C1636" s="12">
        <v>1978.349976</v>
      </c>
      <c r="E1636" s="14">
        <v>42430</v>
      </c>
      <c r="F1636" s="7">
        <v>169.577490543941</v>
      </c>
      <c r="G1636" s="11">
        <f t="shared" si="25"/>
        <v>1.69577490543941</v>
      </c>
    </row>
    <row r="1637" spans="2:7" x14ac:dyDescent="0.4">
      <c r="B1637" s="13">
        <v>42431</v>
      </c>
      <c r="C1637" s="12">
        <v>1986.4499510000001</v>
      </c>
      <c r="E1637" s="14">
        <v>42431</v>
      </c>
      <c r="F1637" s="7">
        <v>169.925542159683</v>
      </c>
      <c r="G1637" s="11">
        <f t="shared" si="25"/>
        <v>1.6992554215968301</v>
      </c>
    </row>
    <row r="1638" spans="2:7" x14ac:dyDescent="0.4">
      <c r="B1638" s="13">
        <v>42432</v>
      </c>
      <c r="C1638" s="12">
        <v>1993.400024</v>
      </c>
      <c r="E1638" s="14">
        <v>42432</v>
      </c>
      <c r="F1638" s="7">
        <v>170.08536757175099</v>
      </c>
      <c r="G1638" s="11">
        <f t="shared" si="25"/>
        <v>1.7008536757175099</v>
      </c>
    </row>
    <row r="1639" spans="2:7" x14ac:dyDescent="0.4">
      <c r="B1639" s="13">
        <v>42433</v>
      </c>
      <c r="C1639" s="12">
        <v>1999.98999</v>
      </c>
      <c r="E1639" s="14">
        <v>42433</v>
      </c>
      <c r="F1639" s="7">
        <v>169.35899696698601</v>
      </c>
      <c r="G1639" s="11">
        <f t="shared" si="25"/>
        <v>1.6935899696698602</v>
      </c>
    </row>
    <row r="1640" spans="2:7" x14ac:dyDescent="0.4">
      <c r="B1640" s="13">
        <v>42436</v>
      </c>
      <c r="C1640" s="12">
        <v>2001.76001</v>
      </c>
      <c r="E1640" s="14">
        <v>42436</v>
      </c>
      <c r="F1640" s="7">
        <v>169.56021104943</v>
      </c>
      <c r="G1640" s="11">
        <f t="shared" si="25"/>
        <v>1.6956021104943</v>
      </c>
    </row>
    <row r="1641" spans="2:7" x14ac:dyDescent="0.4">
      <c r="B1641" s="13">
        <v>42437</v>
      </c>
      <c r="C1641" s="12">
        <v>1979.26001</v>
      </c>
      <c r="E1641" s="14">
        <v>42437</v>
      </c>
      <c r="F1641" s="7">
        <v>168.06588587559301</v>
      </c>
      <c r="G1641" s="11">
        <f t="shared" si="25"/>
        <v>1.6806588587559301</v>
      </c>
    </row>
    <row r="1642" spans="2:7" x14ac:dyDescent="0.4">
      <c r="B1642" s="13">
        <v>42438</v>
      </c>
      <c r="C1642" s="12">
        <v>1989.26001</v>
      </c>
      <c r="E1642" s="14">
        <v>42438</v>
      </c>
      <c r="F1642" s="7">
        <v>168.364056106698</v>
      </c>
      <c r="G1642" s="11">
        <f t="shared" si="25"/>
        <v>1.68364056106698</v>
      </c>
    </row>
    <row r="1643" spans="2:7" x14ac:dyDescent="0.4">
      <c r="B1643" s="13">
        <v>42439</v>
      </c>
      <c r="C1643" s="12">
        <v>1989.5699460000001</v>
      </c>
      <c r="E1643" s="14">
        <v>42439</v>
      </c>
      <c r="F1643" s="7">
        <v>168.53928759165399</v>
      </c>
      <c r="G1643" s="11">
        <f t="shared" si="25"/>
        <v>1.68539287591654</v>
      </c>
    </row>
    <row r="1644" spans="2:7" x14ac:dyDescent="0.4">
      <c r="B1644" s="13">
        <v>42440</v>
      </c>
      <c r="C1644" s="12">
        <v>2022.1899410000001</v>
      </c>
      <c r="E1644" s="14">
        <v>42440</v>
      </c>
      <c r="F1644" s="7">
        <v>172.937156608766</v>
      </c>
      <c r="G1644" s="11">
        <f t="shared" si="25"/>
        <v>1.7293715660876601</v>
      </c>
    </row>
    <row r="1645" spans="2:7" x14ac:dyDescent="0.4">
      <c r="B1645" s="13">
        <v>42443</v>
      </c>
      <c r="C1645" s="12">
        <v>2019.6400149999999</v>
      </c>
      <c r="E1645" s="14">
        <v>42443</v>
      </c>
      <c r="F1645" s="7">
        <v>173.55533046249599</v>
      </c>
      <c r="G1645" s="11">
        <f t="shared" si="25"/>
        <v>1.7355533046249598</v>
      </c>
    </row>
    <row r="1646" spans="2:7" x14ac:dyDescent="0.4">
      <c r="B1646" s="13">
        <v>42444</v>
      </c>
      <c r="C1646" s="12">
        <v>2015.9300539999999</v>
      </c>
      <c r="E1646" s="14">
        <v>42444</v>
      </c>
      <c r="F1646" s="7">
        <v>172.99921198105099</v>
      </c>
      <c r="G1646" s="11">
        <f t="shared" si="25"/>
        <v>1.7299921198105099</v>
      </c>
    </row>
    <row r="1647" spans="2:7" x14ac:dyDescent="0.4">
      <c r="B1647" s="13">
        <v>42445</v>
      </c>
      <c r="C1647" s="12">
        <v>2027.219971</v>
      </c>
      <c r="E1647" s="14">
        <v>42445</v>
      </c>
      <c r="F1647" s="7">
        <v>174.23949748982099</v>
      </c>
      <c r="G1647" s="11">
        <f t="shared" si="25"/>
        <v>1.7423949748982099</v>
      </c>
    </row>
    <row r="1648" spans="2:7" x14ac:dyDescent="0.4">
      <c r="B1648" s="13">
        <v>42446</v>
      </c>
      <c r="C1648" s="12">
        <v>2040.589966</v>
      </c>
      <c r="E1648" s="14">
        <v>42446</v>
      </c>
      <c r="F1648" s="7">
        <v>175.189898407513</v>
      </c>
      <c r="G1648" s="11">
        <f t="shared" si="25"/>
        <v>1.75189898407513</v>
      </c>
    </row>
    <row r="1649" spans="2:10" x14ac:dyDescent="0.4">
      <c r="B1649" s="13">
        <v>42447</v>
      </c>
      <c r="C1649" s="12">
        <v>2049.580078</v>
      </c>
      <c r="E1649" s="14">
        <v>42447</v>
      </c>
      <c r="F1649" s="7">
        <v>177.411531605568</v>
      </c>
      <c r="G1649" s="11">
        <f t="shared" si="25"/>
        <v>1.77411531605568</v>
      </c>
    </row>
    <row r="1650" spans="2:10" x14ac:dyDescent="0.4">
      <c r="B1650" s="13">
        <v>42450</v>
      </c>
      <c r="C1650" s="12">
        <v>2051.6000979999999</v>
      </c>
      <c r="E1650" s="14">
        <v>42450</v>
      </c>
      <c r="F1650" s="7">
        <v>176.901302366745</v>
      </c>
      <c r="G1650" s="11">
        <f t="shared" si="25"/>
        <v>1.7690130236674499</v>
      </c>
    </row>
    <row r="1651" spans="2:10" x14ac:dyDescent="0.4">
      <c r="B1651" s="13">
        <v>42451</v>
      </c>
      <c r="C1651" s="12">
        <v>2049.8000489999999</v>
      </c>
      <c r="E1651" s="14">
        <v>42451</v>
      </c>
      <c r="F1651" s="7">
        <v>176.738693823197</v>
      </c>
      <c r="G1651" s="11">
        <f t="shared" si="25"/>
        <v>1.76738693823197</v>
      </c>
    </row>
    <row r="1652" spans="2:10" x14ac:dyDescent="0.4">
      <c r="B1652" s="13">
        <v>42452</v>
      </c>
      <c r="C1652" s="12">
        <v>2036.709961</v>
      </c>
      <c r="E1652" s="14">
        <v>42452</v>
      </c>
      <c r="F1652" s="7">
        <v>175.52172785681901</v>
      </c>
      <c r="G1652" s="11">
        <f t="shared" si="25"/>
        <v>1.7552172785681901</v>
      </c>
    </row>
    <row r="1653" spans="2:10" x14ac:dyDescent="0.4">
      <c r="B1653" s="13">
        <v>42453</v>
      </c>
      <c r="C1653" s="12">
        <v>2035.9399410000001</v>
      </c>
      <c r="E1653" s="14">
        <v>42453</v>
      </c>
      <c r="F1653" s="7">
        <v>174.69767630046101</v>
      </c>
      <c r="G1653" s="11">
        <f t="shared" si="25"/>
        <v>1.74697676300461</v>
      </c>
      <c r="I1653" s="14">
        <v>42454</v>
      </c>
      <c r="J1653" s="7">
        <v>174.69767630046101</v>
      </c>
    </row>
    <row r="1654" spans="2:10" x14ac:dyDescent="0.4">
      <c r="B1654" s="13">
        <v>42457</v>
      </c>
      <c r="C1654" s="12">
        <v>2037.0500489999999</v>
      </c>
      <c r="E1654" s="14">
        <v>42457</v>
      </c>
      <c r="F1654" s="7">
        <v>175.82691773176299</v>
      </c>
      <c r="G1654" s="11">
        <f t="shared" si="25"/>
        <v>1.75826917731763</v>
      </c>
    </row>
    <row r="1655" spans="2:10" x14ac:dyDescent="0.4">
      <c r="B1655" s="13">
        <v>42458</v>
      </c>
      <c r="C1655" s="12">
        <v>2055.01001</v>
      </c>
      <c r="E1655" s="14">
        <v>42458</v>
      </c>
      <c r="F1655" s="7">
        <v>177.45807754846101</v>
      </c>
      <c r="G1655" s="11">
        <f t="shared" si="25"/>
        <v>1.7745807754846101</v>
      </c>
    </row>
    <row r="1656" spans="2:10" x14ac:dyDescent="0.4">
      <c r="B1656" s="13">
        <v>42459</v>
      </c>
      <c r="C1656" s="12">
        <v>2063.9499510000001</v>
      </c>
      <c r="E1656" s="14">
        <v>42459</v>
      </c>
      <c r="F1656" s="7">
        <v>178.450472463712</v>
      </c>
      <c r="G1656" s="11">
        <f t="shared" si="25"/>
        <v>1.78450472463712</v>
      </c>
    </row>
    <row r="1657" spans="2:10" x14ac:dyDescent="0.4">
      <c r="B1657" s="13">
        <v>42460</v>
      </c>
      <c r="C1657" s="12">
        <v>2059.73999</v>
      </c>
      <c r="E1657" s="14">
        <v>42460</v>
      </c>
      <c r="F1657" s="7">
        <v>177.454492950325</v>
      </c>
      <c r="G1657" s="11">
        <f t="shared" si="25"/>
        <v>1.77454492950325</v>
      </c>
    </row>
    <row r="1658" spans="2:10" x14ac:dyDescent="0.4">
      <c r="B1658" s="13">
        <v>42461</v>
      </c>
      <c r="C1658" s="12">
        <v>2072.780029</v>
      </c>
      <c r="E1658" s="14">
        <v>42461</v>
      </c>
      <c r="F1658" s="7">
        <v>180.08979918370099</v>
      </c>
      <c r="G1658" s="11">
        <f t="shared" si="25"/>
        <v>1.8008979918370098</v>
      </c>
    </row>
    <row r="1659" spans="2:10" x14ac:dyDescent="0.4">
      <c r="B1659" s="13">
        <v>42464</v>
      </c>
      <c r="C1659" s="12">
        <v>2066.1298830000001</v>
      </c>
      <c r="E1659" s="14">
        <v>42464</v>
      </c>
      <c r="F1659" s="7">
        <v>178.48445565996701</v>
      </c>
      <c r="G1659" s="11">
        <f t="shared" si="25"/>
        <v>1.78484455659967</v>
      </c>
    </row>
    <row r="1660" spans="2:10" x14ac:dyDescent="0.4">
      <c r="B1660" s="13">
        <v>42465</v>
      </c>
      <c r="C1660" s="12">
        <v>2045.170044</v>
      </c>
      <c r="E1660" s="14">
        <v>42465</v>
      </c>
      <c r="F1660" s="7">
        <v>175.40247392825299</v>
      </c>
      <c r="G1660" s="11">
        <f t="shared" si="25"/>
        <v>1.7540247392825299</v>
      </c>
    </row>
    <row r="1661" spans="2:10" x14ac:dyDescent="0.4">
      <c r="B1661" s="13">
        <v>42466</v>
      </c>
      <c r="C1661" s="12">
        <v>2066.6599120000001</v>
      </c>
      <c r="E1661" s="14">
        <v>42466</v>
      </c>
      <c r="F1661" s="7">
        <v>178.141202842826</v>
      </c>
      <c r="G1661" s="11">
        <f t="shared" si="25"/>
        <v>1.78141202842826</v>
      </c>
    </row>
    <row r="1662" spans="2:10" x14ac:dyDescent="0.4">
      <c r="B1662" s="13">
        <v>42467</v>
      </c>
      <c r="C1662" s="12">
        <v>2041.910034</v>
      </c>
      <c r="E1662" s="14">
        <v>42467</v>
      </c>
      <c r="F1662" s="7">
        <v>175.05623926369901</v>
      </c>
      <c r="G1662" s="11">
        <f t="shared" si="25"/>
        <v>1.7505623926369902</v>
      </c>
    </row>
    <row r="1663" spans="2:10" x14ac:dyDescent="0.4">
      <c r="B1663" s="13">
        <v>42468</v>
      </c>
      <c r="C1663" s="12">
        <v>2047.599976</v>
      </c>
      <c r="E1663" s="14">
        <v>42468</v>
      </c>
      <c r="F1663" s="7">
        <v>175.26802537474501</v>
      </c>
      <c r="G1663" s="11">
        <f t="shared" si="25"/>
        <v>1.7526802537474502</v>
      </c>
    </row>
    <row r="1664" spans="2:10" x14ac:dyDescent="0.4">
      <c r="B1664" s="13">
        <v>42471</v>
      </c>
      <c r="C1664" s="12">
        <v>2041.98999</v>
      </c>
      <c r="E1664" s="14">
        <v>42471</v>
      </c>
      <c r="F1664" s="7">
        <v>174.08745407215901</v>
      </c>
      <c r="G1664" s="11">
        <f t="shared" si="25"/>
        <v>1.74087454072159</v>
      </c>
    </row>
    <row r="1665" spans="2:7" x14ac:dyDescent="0.4">
      <c r="B1665" s="13">
        <v>42472</v>
      </c>
      <c r="C1665" s="12">
        <v>2061.719971</v>
      </c>
      <c r="E1665" s="14">
        <v>42472</v>
      </c>
      <c r="F1665" s="7">
        <v>175.52157461674301</v>
      </c>
      <c r="G1665" s="11">
        <f t="shared" si="25"/>
        <v>1.75521574616743</v>
      </c>
    </row>
    <row r="1666" spans="2:7" x14ac:dyDescent="0.4">
      <c r="B1666" s="13">
        <v>42473</v>
      </c>
      <c r="C1666" s="12">
        <v>2082.419922</v>
      </c>
      <c r="E1666" s="14">
        <v>42473</v>
      </c>
      <c r="F1666" s="7">
        <v>177.381058652414</v>
      </c>
      <c r="G1666" s="11">
        <f t="shared" si="25"/>
        <v>1.77381058652414</v>
      </c>
    </row>
    <row r="1667" spans="2:7" x14ac:dyDescent="0.4">
      <c r="B1667" s="13">
        <v>42474</v>
      </c>
      <c r="C1667" s="12">
        <v>2082.780029</v>
      </c>
      <c r="E1667" s="14">
        <v>42474</v>
      </c>
      <c r="F1667" s="7">
        <v>177.33932953452401</v>
      </c>
      <c r="G1667" s="11">
        <f t="shared" si="25"/>
        <v>1.77339329534524</v>
      </c>
    </row>
    <row r="1668" spans="2:7" x14ac:dyDescent="0.4">
      <c r="B1668" s="13">
        <v>42475</v>
      </c>
      <c r="C1668" s="12">
        <v>2080.7299800000001</v>
      </c>
      <c r="E1668" s="14">
        <v>42475</v>
      </c>
      <c r="F1668" s="7">
        <v>177.55313771175801</v>
      </c>
      <c r="G1668" s="11">
        <f t="shared" ref="G1668:G1731" si="26">F1668/100</f>
        <v>1.77553137711758</v>
      </c>
    </row>
    <row r="1669" spans="2:7" x14ac:dyDescent="0.4">
      <c r="B1669" s="13">
        <v>42478</v>
      </c>
      <c r="C1669" s="12">
        <v>2094.3400879999999</v>
      </c>
      <c r="E1669" s="14">
        <v>42478</v>
      </c>
      <c r="F1669" s="7">
        <v>179.52407908203199</v>
      </c>
      <c r="G1669" s="11">
        <f t="shared" si="26"/>
        <v>1.7952407908203198</v>
      </c>
    </row>
    <row r="1670" spans="2:7" x14ac:dyDescent="0.4">
      <c r="B1670" s="13">
        <v>42479</v>
      </c>
      <c r="C1670" s="12">
        <v>2100.8000489999999</v>
      </c>
      <c r="E1670" s="14">
        <v>42479</v>
      </c>
      <c r="F1670" s="7">
        <v>179.81291102279101</v>
      </c>
      <c r="G1670" s="11">
        <f t="shared" si="26"/>
        <v>1.7981291102279102</v>
      </c>
    </row>
    <row r="1671" spans="2:7" x14ac:dyDescent="0.4">
      <c r="B1671" s="13">
        <v>42480</v>
      </c>
      <c r="C1671" s="12">
        <v>2102.3999020000001</v>
      </c>
      <c r="E1671" s="14">
        <v>42480</v>
      </c>
      <c r="F1671" s="7">
        <v>179.807710600386</v>
      </c>
      <c r="G1671" s="11">
        <f t="shared" si="26"/>
        <v>1.7980771060038601</v>
      </c>
    </row>
    <row r="1672" spans="2:7" x14ac:dyDescent="0.4">
      <c r="B1672" s="13">
        <v>42481</v>
      </c>
      <c r="C1672" s="12">
        <v>2091.4799800000001</v>
      </c>
      <c r="E1672" s="14">
        <v>42481</v>
      </c>
      <c r="F1672" s="7">
        <v>179.313931858091</v>
      </c>
      <c r="G1672" s="11">
        <f t="shared" si="26"/>
        <v>1.7931393185809099</v>
      </c>
    </row>
    <row r="1673" spans="2:7" x14ac:dyDescent="0.4">
      <c r="B1673" s="13">
        <v>42482</v>
      </c>
      <c r="C1673" s="12">
        <v>2091.580078</v>
      </c>
      <c r="E1673" s="14">
        <v>42482</v>
      </c>
      <c r="F1673" s="7">
        <v>178.262922586646</v>
      </c>
      <c r="G1673" s="11">
        <f t="shared" si="26"/>
        <v>1.78262922586646</v>
      </c>
    </row>
    <row r="1674" spans="2:7" x14ac:dyDescent="0.4">
      <c r="B1674" s="13">
        <v>42485</v>
      </c>
      <c r="C1674" s="12">
        <v>2087.790039</v>
      </c>
      <c r="E1674" s="14">
        <v>42485</v>
      </c>
      <c r="F1674" s="7">
        <v>178.953695085487</v>
      </c>
      <c r="G1674" s="11">
        <f t="shared" si="26"/>
        <v>1.78953695085487</v>
      </c>
    </row>
    <row r="1675" spans="2:7" x14ac:dyDescent="0.4">
      <c r="B1675" s="13">
        <v>42486</v>
      </c>
      <c r="C1675" s="12">
        <v>2091.6999510000001</v>
      </c>
      <c r="E1675" s="14">
        <v>42486</v>
      </c>
      <c r="F1675" s="7">
        <v>179.651784856766</v>
      </c>
      <c r="G1675" s="11">
        <f t="shared" si="26"/>
        <v>1.7965178485676601</v>
      </c>
    </row>
    <row r="1676" spans="2:7" x14ac:dyDescent="0.4">
      <c r="B1676" s="13">
        <v>42487</v>
      </c>
      <c r="C1676" s="12">
        <v>2095.1499020000001</v>
      </c>
      <c r="E1676" s="14">
        <v>42487</v>
      </c>
      <c r="F1676" s="7">
        <v>180.03075051698201</v>
      </c>
      <c r="G1676" s="11">
        <f t="shared" si="26"/>
        <v>1.8003075051698201</v>
      </c>
    </row>
    <row r="1677" spans="2:7" x14ac:dyDescent="0.4">
      <c r="B1677" s="13">
        <v>42488</v>
      </c>
      <c r="C1677" s="12">
        <v>2075.8100589999999</v>
      </c>
      <c r="E1677" s="14">
        <v>42488</v>
      </c>
      <c r="F1677" s="7">
        <v>176.35110289863701</v>
      </c>
      <c r="G1677" s="11">
        <f t="shared" si="26"/>
        <v>1.76351102898637</v>
      </c>
    </row>
    <row r="1678" spans="2:7" x14ac:dyDescent="0.4">
      <c r="B1678" s="13">
        <v>42489</v>
      </c>
      <c r="C1678" s="12">
        <v>2065.3000489999999</v>
      </c>
      <c r="E1678" s="14">
        <v>42489</v>
      </c>
      <c r="F1678" s="7">
        <v>175.40806245164299</v>
      </c>
      <c r="G1678" s="11">
        <f t="shared" si="26"/>
        <v>1.75408062451643</v>
      </c>
    </row>
    <row r="1679" spans="2:7" x14ac:dyDescent="0.4">
      <c r="B1679" s="13">
        <v>42492</v>
      </c>
      <c r="C1679" s="12">
        <v>2081.429932</v>
      </c>
      <c r="E1679" s="14">
        <v>42492</v>
      </c>
      <c r="F1679" s="7">
        <v>177.14730227752099</v>
      </c>
      <c r="G1679" s="11">
        <f t="shared" si="26"/>
        <v>1.77147302277521</v>
      </c>
    </row>
    <row r="1680" spans="2:7" x14ac:dyDescent="0.4">
      <c r="B1680" s="13">
        <v>42493</v>
      </c>
      <c r="C1680" s="12">
        <v>2063.3701169999999</v>
      </c>
      <c r="E1680" s="14">
        <v>42493</v>
      </c>
      <c r="F1680" s="7">
        <v>175.08618844887201</v>
      </c>
      <c r="G1680" s="11">
        <f t="shared" si="26"/>
        <v>1.75086188448872</v>
      </c>
    </row>
    <row r="1681" spans="2:7" x14ac:dyDescent="0.4">
      <c r="B1681" s="13">
        <v>42494</v>
      </c>
      <c r="C1681" s="12">
        <v>2051.1201169999999</v>
      </c>
      <c r="E1681" s="14">
        <v>42494</v>
      </c>
      <c r="F1681" s="7">
        <v>173.78116102008499</v>
      </c>
      <c r="G1681" s="11">
        <f t="shared" si="26"/>
        <v>1.7378116102008498</v>
      </c>
    </row>
    <row r="1682" spans="2:7" x14ac:dyDescent="0.4">
      <c r="B1682" s="13">
        <v>42495</v>
      </c>
      <c r="C1682" s="12">
        <v>2050.6298830000001</v>
      </c>
      <c r="E1682" s="14">
        <v>42495</v>
      </c>
      <c r="F1682" s="7">
        <v>172.680328360185</v>
      </c>
      <c r="G1682" s="11">
        <f t="shared" si="26"/>
        <v>1.7268032836018501</v>
      </c>
    </row>
    <row r="1683" spans="2:7" x14ac:dyDescent="0.4">
      <c r="B1683" s="13">
        <v>42496</v>
      </c>
      <c r="C1683" s="12">
        <v>2057.139893</v>
      </c>
      <c r="E1683" s="14">
        <v>42496</v>
      </c>
      <c r="F1683" s="7">
        <v>173.679965122059</v>
      </c>
      <c r="G1683" s="11">
        <f t="shared" si="26"/>
        <v>1.7367996512205901</v>
      </c>
    </row>
    <row r="1684" spans="2:7" x14ac:dyDescent="0.4">
      <c r="B1684" s="13">
        <v>42499</v>
      </c>
      <c r="C1684" s="12">
        <v>2058.6899410000001</v>
      </c>
      <c r="E1684" s="14">
        <v>42499</v>
      </c>
      <c r="F1684" s="7">
        <v>175.43907406857301</v>
      </c>
      <c r="G1684" s="11">
        <f t="shared" si="26"/>
        <v>1.75439074068573</v>
      </c>
    </row>
    <row r="1685" spans="2:7" x14ac:dyDescent="0.4">
      <c r="B1685" s="13">
        <v>42500</v>
      </c>
      <c r="C1685" s="12">
        <v>2084.389893</v>
      </c>
      <c r="E1685" s="14">
        <v>42500</v>
      </c>
      <c r="F1685" s="7">
        <v>178.02505383481201</v>
      </c>
      <c r="G1685" s="11">
        <f t="shared" si="26"/>
        <v>1.7802505383481202</v>
      </c>
    </row>
    <row r="1686" spans="2:7" x14ac:dyDescent="0.4">
      <c r="B1686" s="13">
        <v>42501</v>
      </c>
      <c r="C1686" s="12">
        <v>2064.459961</v>
      </c>
      <c r="E1686" s="14">
        <v>42501</v>
      </c>
      <c r="F1686" s="7">
        <v>173.808216414669</v>
      </c>
      <c r="G1686" s="11">
        <f t="shared" si="26"/>
        <v>1.7380821641466901</v>
      </c>
    </row>
    <row r="1687" spans="2:7" x14ac:dyDescent="0.4">
      <c r="B1687" s="13">
        <v>42502</v>
      </c>
      <c r="C1687" s="12">
        <v>2064.110107</v>
      </c>
      <c r="E1687" s="14">
        <v>42502</v>
      </c>
      <c r="F1687" s="7">
        <v>174.27454596578701</v>
      </c>
      <c r="G1687" s="11">
        <f t="shared" si="26"/>
        <v>1.7427454596578702</v>
      </c>
    </row>
    <row r="1688" spans="2:7" x14ac:dyDescent="0.4">
      <c r="B1688" s="13">
        <v>42503</v>
      </c>
      <c r="C1688" s="12">
        <v>2046.6099850000001</v>
      </c>
      <c r="E1688" s="14">
        <v>42503</v>
      </c>
      <c r="F1688" s="7">
        <v>172.60690768775501</v>
      </c>
      <c r="G1688" s="11">
        <f t="shared" si="26"/>
        <v>1.7260690768775502</v>
      </c>
    </row>
    <row r="1689" spans="2:7" x14ac:dyDescent="0.4">
      <c r="B1689" s="13">
        <v>42506</v>
      </c>
      <c r="C1689" s="12">
        <v>2066.6599120000001</v>
      </c>
      <c r="E1689" s="14">
        <v>42506</v>
      </c>
      <c r="F1689" s="7">
        <v>174.956604445994</v>
      </c>
      <c r="G1689" s="11">
        <f t="shared" si="26"/>
        <v>1.7495660444599401</v>
      </c>
    </row>
    <row r="1690" spans="2:7" x14ac:dyDescent="0.4">
      <c r="B1690" s="13">
        <v>42507</v>
      </c>
      <c r="C1690" s="12">
        <v>2047.209961</v>
      </c>
      <c r="E1690" s="14">
        <v>42507</v>
      </c>
      <c r="F1690" s="7">
        <v>171.91999310471101</v>
      </c>
      <c r="G1690" s="11">
        <f t="shared" si="26"/>
        <v>1.7191999310471102</v>
      </c>
    </row>
    <row r="1691" spans="2:7" x14ac:dyDescent="0.4">
      <c r="B1691" s="13">
        <v>42508</v>
      </c>
      <c r="C1691" s="12">
        <v>2047.630005</v>
      </c>
      <c r="E1691" s="14">
        <v>42508</v>
      </c>
      <c r="F1691" s="7">
        <v>170.77722502514999</v>
      </c>
      <c r="G1691" s="11">
        <f t="shared" si="26"/>
        <v>1.7077722502514998</v>
      </c>
    </row>
    <row r="1692" spans="2:7" x14ac:dyDescent="0.4">
      <c r="B1692" s="13">
        <v>42509</v>
      </c>
      <c r="C1692" s="12">
        <v>2040.040039</v>
      </c>
      <c r="E1692" s="14">
        <v>42509</v>
      </c>
      <c r="F1692" s="7">
        <v>170.255018654173</v>
      </c>
      <c r="G1692" s="11">
        <f t="shared" si="26"/>
        <v>1.7025501865417301</v>
      </c>
    </row>
    <row r="1693" spans="2:7" x14ac:dyDescent="0.4">
      <c r="B1693" s="13">
        <v>42510</v>
      </c>
      <c r="C1693" s="12">
        <v>2052.320068</v>
      </c>
      <c r="E1693" s="14">
        <v>42510</v>
      </c>
      <c r="F1693" s="7">
        <v>170.51407210975901</v>
      </c>
      <c r="G1693" s="11">
        <f t="shared" si="26"/>
        <v>1.7051407210975902</v>
      </c>
    </row>
    <row r="1694" spans="2:7" x14ac:dyDescent="0.4">
      <c r="B1694" s="13">
        <v>42513</v>
      </c>
      <c r="C1694" s="12">
        <v>2048.040039</v>
      </c>
      <c r="E1694" s="14">
        <v>42513</v>
      </c>
      <c r="F1694" s="7">
        <v>169.30016274990101</v>
      </c>
      <c r="G1694" s="11">
        <f t="shared" si="26"/>
        <v>1.6930016274990101</v>
      </c>
    </row>
    <row r="1695" spans="2:7" x14ac:dyDescent="0.4">
      <c r="B1695" s="13">
        <v>42514</v>
      </c>
      <c r="C1695" s="12">
        <v>2076.0600589999999</v>
      </c>
      <c r="E1695" s="14">
        <v>42514</v>
      </c>
      <c r="F1695" s="7">
        <v>172.449274982725</v>
      </c>
      <c r="G1695" s="11">
        <f t="shared" si="26"/>
        <v>1.72449274982725</v>
      </c>
    </row>
    <row r="1696" spans="2:7" x14ac:dyDescent="0.4">
      <c r="B1696" s="13">
        <v>42515</v>
      </c>
      <c r="C1696" s="12">
        <v>2090.540039</v>
      </c>
      <c r="E1696" s="14">
        <v>42515</v>
      </c>
      <c r="F1696" s="7">
        <v>172.463241641134</v>
      </c>
      <c r="G1696" s="11">
        <f t="shared" si="26"/>
        <v>1.72463241641134</v>
      </c>
    </row>
    <row r="1697" spans="2:10" x14ac:dyDescent="0.4">
      <c r="B1697" s="13">
        <v>42516</v>
      </c>
      <c r="C1697" s="12">
        <v>2090.1000979999999</v>
      </c>
      <c r="E1697" s="14">
        <v>42516</v>
      </c>
      <c r="F1697" s="7">
        <v>172.630226185352</v>
      </c>
      <c r="G1697" s="11">
        <f t="shared" si="26"/>
        <v>1.72630226185352</v>
      </c>
    </row>
    <row r="1698" spans="2:10" x14ac:dyDescent="0.4">
      <c r="B1698" s="13">
        <v>42517</v>
      </c>
      <c r="C1698" s="12">
        <v>2099.0600589999999</v>
      </c>
      <c r="E1698" s="14">
        <v>42517</v>
      </c>
      <c r="F1698" s="7">
        <v>173.625243789942</v>
      </c>
      <c r="G1698" s="11">
        <f t="shared" si="26"/>
        <v>1.73625243789942</v>
      </c>
    </row>
    <row r="1699" spans="2:10" x14ac:dyDescent="0.4">
      <c r="B1699" s="13">
        <v>42521</v>
      </c>
      <c r="C1699" s="12">
        <v>2096.9499510000001</v>
      </c>
      <c r="E1699" s="14">
        <v>42520</v>
      </c>
      <c r="F1699" s="7">
        <v>173.625243789942</v>
      </c>
      <c r="G1699" s="11">
        <f t="shared" si="26"/>
        <v>1.73625243789942</v>
      </c>
      <c r="I1699" s="14">
        <v>42521</v>
      </c>
      <c r="J1699" s="7">
        <v>172.31574974367501</v>
      </c>
    </row>
    <row r="1700" spans="2:10" x14ac:dyDescent="0.4">
      <c r="B1700" s="13">
        <v>42522</v>
      </c>
      <c r="C1700" s="12">
        <v>2099.330078</v>
      </c>
      <c r="E1700" s="14">
        <v>42522</v>
      </c>
      <c r="F1700" s="7">
        <v>172.86931173436599</v>
      </c>
      <c r="G1700" s="11">
        <f t="shared" si="26"/>
        <v>1.7286931173436599</v>
      </c>
    </row>
    <row r="1701" spans="2:10" x14ac:dyDescent="0.4">
      <c r="B1701" s="13">
        <v>42523</v>
      </c>
      <c r="C1701" s="12">
        <v>2105.26001</v>
      </c>
      <c r="E1701" s="14">
        <v>42523</v>
      </c>
      <c r="F1701" s="7">
        <v>173.145982756954</v>
      </c>
      <c r="G1701" s="11">
        <f t="shared" si="26"/>
        <v>1.7314598275695401</v>
      </c>
    </row>
    <row r="1702" spans="2:10" x14ac:dyDescent="0.4">
      <c r="B1702" s="13">
        <v>42524</v>
      </c>
      <c r="C1702" s="12">
        <v>2099.1298830000001</v>
      </c>
      <c r="E1702" s="14">
        <v>42524</v>
      </c>
      <c r="F1702" s="7">
        <v>172.435731750624</v>
      </c>
      <c r="G1702" s="11">
        <f t="shared" si="26"/>
        <v>1.7243573175062401</v>
      </c>
    </row>
    <row r="1703" spans="2:10" x14ac:dyDescent="0.4">
      <c r="B1703" s="13">
        <v>42527</v>
      </c>
      <c r="C1703" s="12">
        <v>2109.4099120000001</v>
      </c>
      <c r="E1703" s="14">
        <v>42527</v>
      </c>
      <c r="F1703" s="7">
        <v>172.771597514468</v>
      </c>
      <c r="G1703" s="11">
        <f t="shared" si="26"/>
        <v>1.72771597514468</v>
      </c>
    </row>
    <row r="1704" spans="2:10" x14ac:dyDescent="0.4">
      <c r="B1704" s="13">
        <v>42528</v>
      </c>
      <c r="C1704" s="12">
        <v>2112.1298830000001</v>
      </c>
      <c r="E1704" s="14">
        <v>42528</v>
      </c>
      <c r="F1704" s="7">
        <v>173.45644043906199</v>
      </c>
      <c r="G1704" s="11">
        <f t="shared" si="26"/>
        <v>1.7345644043906199</v>
      </c>
    </row>
    <row r="1705" spans="2:10" x14ac:dyDescent="0.4">
      <c r="B1705" s="13">
        <v>42529</v>
      </c>
      <c r="C1705" s="12">
        <v>2119.1201169999999</v>
      </c>
      <c r="E1705" s="14">
        <v>42529</v>
      </c>
      <c r="F1705" s="7">
        <v>174.138956851882</v>
      </c>
      <c r="G1705" s="11">
        <f t="shared" si="26"/>
        <v>1.7413895685188201</v>
      </c>
    </row>
    <row r="1706" spans="2:10" x14ac:dyDescent="0.4">
      <c r="B1706" s="13">
        <v>42530</v>
      </c>
      <c r="C1706" s="12">
        <v>2115.4799800000001</v>
      </c>
      <c r="E1706" s="14">
        <v>42530</v>
      </c>
      <c r="F1706" s="7">
        <v>174.752916384607</v>
      </c>
      <c r="G1706" s="11">
        <f t="shared" si="26"/>
        <v>1.7475291638460702</v>
      </c>
    </row>
    <row r="1707" spans="2:10" x14ac:dyDescent="0.4">
      <c r="B1707" s="13">
        <v>42531</v>
      </c>
      <c r="C1707" s="12">
        <v>2096.070068</v>
      </c>
      <c r="E1707" s="14">
        <v>42531</v>
      </c>
      <c r="F1707" s="7">
        <v>172.284281902506</v>
      </c>
      <c r="G1707" s="11">
        <f t="shared" si="26"/>
        <v>1.72284281902506</v>
      </c>
    </row>
    <row r="1708" spans="2:10" x14ac:dyDescent="0.4">
      <c r="B1708" s="13">
        <v>42534</v>
      </c>
      <c r="C1708" s="12">
        <v>2079.0600589999999</v>
      </c>
      <c r="E1708" s="14">
        <v>42534</v>
      </c>
      <c r="F1708" s="7">
        <v>169.42430722137701</v>
      </c>
      <c r="G1708" s="11">
        <f t="shared" si="26"/>
        <v>1.69424307221377</v>
      </c>
    </row>
    <row r="1709" spans="2:10" x14ac:dyDescent="0.4">
      <c r="B1709" s="13">
        <v>42535</v>
      </c>
      <c r="C1709" s="12">
        <v>2075.320068</v>
      </c>
      <c r="E1709" s="14">
        <v>42535</v>
      </c>
      <c r="F1709" s="7">
        <v>168.862890707465</v>
      </c>
      <c r="G1709" s="11">
        <f t="shared" si="26"/>
        <v>1.6886289070746501</v>
      </c>
    </row>
    <row r="1710" spans="2:10" x14ac:dyDescent="0.4">
      <c r="B1710" s="13">
        <v>42536</v>
      </c>
      <c r="C1710" s="12">
        <v>2071.5</v>
      </c>
      <c r="E1710" s="14">
        <v>42536</v>
      </c>
      <c r="F1710" s="7">
        <v>168.33900420808499</v>
      </c>
      <c r="G1710" s="11">
        <f t="shared" si="26"/>
        <v>1.6833900420808499</v>
      </c>
    </row>
    <row r="1711" spans="2:10" x14ac:dyDescent="0.4">
      <c r="B1711" s="13">
        <v>42537</v>
      </c>
      <c r="C1711" s="12">
        <v>2077.98999</v>
      </c>
      <c r="E1711" s="14">
        <v>42537</v>
      </c>
      <c r="F1711" s="7">
        <v>169.34292520563301</v>
      </c>
      <c r="G1711" s="11">
        <f t="shared" si="26"/>
        <v>1.6934292520563301</v>
      </c>
    </row>
    <row r="1712" spans="2:10" x14ac:dyDescent="0.4">
      <c r="B1712" s="13">
        <v>42538</v>
      </c>
      <c r="C1712" s="12">
        <v>2071.219971</v>
      </c>
      <c r="E1712" s="14">
        <v>42538</v>
      </c>
      <c r="F1712" s="7">
        <v>168.50571227401599</v>
      </c>
      <c r="G1712" s="11">
        <f t="shared" si="26"/>
        <v>1.6850571227401598</v>
      </c>
    </row>
    <row r="1713" spans="2:10" x14ac:dyDescent="0.4">
      <c r="B1713" s="13">
        <v>42541</v>
      </c>
      <c r="C1713" s="12">
        <v>2083.25</v>
      </c>
      <c r="E1713" s="14">
        <v>42541</v>
      </c>
      <c r="F1713" s="7">
        <v>169.434336097038</v>
      </c>
      <c r="G1713" s="11">
        <f t="shared" si="26"/>
        <v>1.69434336097038</v>
      </c>
    </row>
    <row r="1714" spans="2:10" x14ac:dyDescent="0.4">
      <c r="B1714" s="13">
        <v>42542</v>
      </c>
      <c r="C1714" s="12">
        <v>2088.8999020000001</v>
      </c>
      <c r="E1714" s="14">
        <v>42542</v>
      </c>
      <c r="F1714" s="7">
        <v>169.793131600675</v>
      </c>
      <c r="G1714" s="11">
        <f t="shared" si="26"/>
        <v>1.69793131600675</v>
      </c>
    </row>
    <row r="1715" spans="2:10" x14ac:dyDescent="0.4">
      <c r="B1715" s="13">
        <v>42543</v>
      </c>
      <c r="C1715" s="12">
        <v>2085.4499510000001</v>
      </c>
      <c r="E1715" s="14">
        <v>42543</v>
      </c>
      <c r="F1715" s="7">
        <v>169.15798839431699</v>
      </c>
      <c r="G1715" s="11">
        <f t="shared" si="26"/>
        <v>1.6915798839431699</v>
      </c>
    </row>
    <row r="1716" spans="2:10" x14ac:dyDescent="0.4">
      <c r="B1716" s="13">
        <v>42544</v>
      </c>
      <c r="C1716" s="12">
        <v>2113.320068</v>
      </c>
      <c r="E1716" s="14">
        <v>42544</v>
      </c>
      <c r="F1716" s="7">
        <v>171.57018306817301</v>
      </c>
      <c r="G1716" s="11">
        <f t="shared" si="26"/>
        <v>1.71570183068173</v>
      </c>
    </row>
    <row r="1717" spans="2:10" x14ac:dyDescent="0.4">
      <c r="B1717" s="13">
        <v>42545</v>
      </c>
      <c r="C1717" s="12">
        <v>2037.410034</v>
      </c>
      <c r="E1717" s="14">
        <v>42545</v>
      </c>
      <c r="F1717" s="7">
        <v>165.28275898794101</v>
      </c>
      <c r="G1717" s="11">
        <f t="shared" si="26"/>
        <v>1.65282758987941</v>
      </c>
    </row>
    <row r="1718" spans="2:10" x14ac:dyDescent="0.4">
      <c r="B1718" s="13">
        <v>42548</v>
      </c>
      <c r="C1718" s="12">
        <v>2000.540039</v>
      </c>
      <c r="E1718" s="14">
        <v>42548</v>
      </c>
      <c r="F1718" s="7">
        <v>162.69199616172901</v>
      </c>
      <c r="G1718" s="11">
        <f t="shared" si="26"/>
        <v>1.62691996161729</v>
      </c>
    </row>
    <row r="1719" spans="2:10" x14ac:dyDescent="0.4">
      <c r="B1719" s="13">
        <v>42549</v>
      </c>
      <c r="C1719" s="12">
        <v>2036.089966</v>
      </c>
      <c r="E1719" s="14">
        <v>42549</v>
      </c>
      <c r="F1719" s="7">
        <v>165.268331947679</v>
      </c>
      <c r="G1719" s="11">
        <f t="shared" si="26"/>
        <v>1.65268331947679</v>
      </c>
    </row>
    <row r="1720" spans="2:10" x14ac:dyDescent="0.4">
      <c r="B1720" s="13">
        <v>42550</v>
      </c>
      <c r="C1720" s="12">
        <f>C1719</f>
        <v>2036.089966</v>
      </c>
      <c r="E1720" s="14">
        <v>42550</v>
      </c>
      <c r="F1720" s="7">
        <v>169.09458582188901</v>
      </c>
      <c r="G1720" s="11">
        <f t="shared" si="26"/>
        <v>1.6909458582188901</v>
      </c>
    </row>
    <row r="1721" spans="2:10" x14ac:dyDescent="0.4">
      <c r="B1721" s="13">
        <v>42551</v>
      </c>
      <c r="C1721" s="12">
        <v>2098.860107</v>
      </c>
      <c r="E1721" s="14">
        <v>42551</v>
      </c>
      <c r="F1721" s="7">
        <v>172.09487961592899</v>
      </c>
      <c r="G1721" s="11">
        <f t="shared" si="26"/>
        <v>1.72094879615929</v>
      </c>
    </row>
    <row r="1722" spans="2:10" x14ac:dyDescent="0.4">
      <c r="B1722" s="13">
        <v>42552</v>
      </c>
      <c r="C1722" s="12">
        <v>2102.9499510000001</v>
      </c>
      <c r="E1722" s="14">
        <v>42552</v>
      </c>
      <c r="F1722" s="7">
        <v>172.39939481163901</v>
      </c>
      <c r="G1722" s="11">
        <f t="shared" si="26"/>
        <v>1.7239939481163902</v>
      </c>
      <c r="I1722" s="14">
        <v>42555</v>
      </c>
      <c r="J1722" s="7">
        <v>172.39939481163901</v>
      </c>
    </row>
    <row r="1723" spans="2:10" x14ac:dyDescent="0.4">
      <c r="B1723" s="13">
        <v>42556</v>
      </c>
      <c r="C1723" s="12">
        <v>2088.5500489999999</v>
      </c>
      <c r="E1723" s="14">
        <v>42556</v>
      </c>
      <c r="F1723" s="7">
        <v>171.47170439292299</v>
      </c>
      <c r="G1723" s="11">
        <f t="shared" si="26"/>
        <v>1.7147170439292299</v>
      </c>
    </row>
    <row r="1724" spans="2:10" x14ac:dyDescent="0.4">
      <c r="B1724" s="13">
        <v>42557</v>
      </c>
      <c r="C1724" s="12">
        <v>2099.7299800000001</v>
      </c>
      <c r="E1724" s="14">
        <v>42557</v>
      </c>
      <c r="F1724" s="7">
        <v>172.71620921899901</v>
      </c>
      <c r="G1724" s="11">
        <f t="shared" si="26"/>
        <v>1.7271620921899902</v>
      </c>
    </row>
    <row r="1725" spans="2:10" x14ac:dyDescent="0.4">
      <c r="B1725" s="13">
        <v>42558</v>
      </c>
      <c r="C1725" s="12">
        <v>2097.8999020000001</v>
      </c>
      <c r="E1725" s="14">
        <v>42558</v>
      </c>
      <c r="F1725" s="7">
        <v>172.86209275705801</v>
      </c>
      <c r="G1725" s="11">
        <f t="shared" si="26"/>
        <v>1.7286209275705802</v>
      </c>
    </row>
    <row r="1726" spans="2:10" x14ac:dyDescent="0.4">
      <c r="B1726" s="13">
        <v>42559</v>
      </c>
      <c r="C1726" s="12">
        <v>2129.8999020000001</v>
      </c>
      <c r="E1726" s="14">
        <v>42559</v>
      </c>
      <c r="F1726" s="7">
        <v>177.03645205324699</v>
      </c>
      <c r="G1726" s="11">
        <f t="shared" si="26"/>
        <v>1.7703645205324698</v>
      </c>
    </row>
    <row r="1727" spans="2:10" x14ac:dyDescent="0.4">
      <c r="B1727" s="13">
        <v>42562</v>
      </c>
      <c r="C1727" s="12">
        <v>2137.1599120000001</v>
      </c>
      <c r="E1727" s="14">
        <v>42562</v>
      </c>
      <c r="F1727" s="7">
        <v>176.996968457451</v>
      </c>
      <c r="G1727" s="11">
        <f t="shared" si="26"/>
        <v>1.7699696845745101</v>
      </c>
    </row>
    <row r="1728" spans="2:10" x14ac:dyDescent="0.4">
      <c r="B1728" s="13">
        <v>42563</v>
      </c>
      <c r="C1728" s="12">
        <v>2152.139893</v>
      </c>
      <c r="E1728" s="14">
        <v>42563</v>
      </c>
      <c r="F1728" s="7">
        <v>178.56940820565501</v>
      </c>
      <c r="G1728" s="11">
        <f t="shared" si="26"/>
        <v>1.7856940820565501</v>
      </c>
    </row>
    <row r="1729" spans="2:7" x14ac:dyDescent="0.4">
      <c r="B1729" s="13">
        <v>42564</v>
      </c>
      <c r="C1729" s="12">
        <v>2152.429932</v>
      </c>
      <c r="E1729" s="14">
        <v>42564</v>
      </c>
      <c r="F1729" s="7">
        <v>178.49211077318799</v>
      </c>
      <c r="G1729" s="11">
        <f t="shared" si="26"/>
        <v>1.7849211077318798</v>
      </c>
    </row>
    <row r="1730" spans="2:7" x14ac:dyDescent="0.4">
      <c r="B1730" s="13">
        <v>42565</v>
      </c>
      <c r="C1730" s="12">
        <v>2163.75</v>
      </c>
      <c r="E1730" s="14">
        <v>42565</v>
      </c>
      <c r="F1730" s="7">
        <v>179.987326486109</v>
      </c>
      <c r="G1730" s="11">
        <f t="shared" si="26"/>
        <v>1.79987326486109</v>
      </c>
    </row>
    <row r="1731" spans="2:7" x14ac:dyDescent="0.4">
      <c r="B1731" s="13">
        <v>42566</v>
      </c>
      <c r="C1731" s="12">
        <v>2161.73999</v>
      </c>
      <c r="E1731" s="14">
        <v>42566</v>
      </c>
      <c r="F1731" s="7">
        <v>179.615667022613</v>
      </c>
      <c r="G1731" s="11">
        <f t="shared" si="26"/>
        <v>1.79615667022613</v>
      </c>
    </row>
    <row r="1732" spans="2:7" x14ac:dyDescent="0.4">
      <c r="B1732" s="13">
        <v>42569</v>
      </c>
      <c r="C1732" s="12">
        <v>2166.889893</v>
      </c>
      <c r="E1732" s="14">
        <v>42569</v>
      </c>
      <c r="F1732" s="7">
        <v>180.03874761333</v>
      </c>
      <c r="G1732" s="11">
        <f t="shared" ref="G1732:G1795" si="27">F1732/100</f>
        <v>1.8003874761333001</v>
      </c>
    </row>
    <row r="1733" spans="2:7" x14ac:dyDescent="0.4">
      <c r="B1733" s="13">
        <v>42570</v>
      </c>
      <c r="C1733" s="12">
        <v>2163.780029</v>
      </c>
      <c r="E1733" s="14">
        <v>42570</v>
      </c>
      <c r="F1733" s="7">
        <v>180.38269409088699</v>
      </c>
      <c r="G1733" s="11">
        <f t="shared" si="27"/>
        <v>1.8038269409088699</v>
      </c>
    </row>
    <row r="1734" spans="2:7" x14ac:dyDescent="0.4">
      <c r="B1734" s="13">
        <v>42571</v>
      </c>
      <c r="C1734" s="12">
        <v>2173.0200199999999</v>
      </c>
      <c r="E1734" s="14">
        <v>42571</v>
      </c>
      <c r="F1734" s="7">
        <v>182.56969376933301</v>
      </c>
      <c r="G1734" s="11">
        <f t="shared" si="27"/>
        <v>1.8256969376933301</v>
      </c>
    </row>
    <row r="1735" spans="2:7" x14ac:dyDescent="0.4">
      <c r="B1735" s="13">
        <v>42572</v>
      </c>
      <c r="C1735" s="12">
        <v>2165.169922</v>
      </c>
      <c r="E1735" s="14">
        <v>42572</v>
      </c>
      <c r="F1735" s="7">
        <v>179.54708945117301</v>
      </c>
      <c r="G1735" s="11">
        <f t="shared" si="27"/>
        <v>1.7954708945117301</v>
      </c>
    </row>
    <row r="1736" spans="2:7" x14ac:dyDescent="0.4">
      <c r="B1736" s="13">
        <v>42573</v>
      </c>
      <c r="C1736" s="12">
        <v>2175.030029</v>
      </c>
      <c r="E1736" s="14">
        <v>42573</v>
      </c>
      <c r="F1736" s="7">
        <v>181.42846922277201</v>
      </c>
      <c r="G1736" s="11">
        <f t="shared" si="27"/>
        <v>1.81428469222772</v>
      </c>
    </row>
    <row r="1737" spans="2:7" x14ac:dyDescent="0.4">
      <c r="B1737" s="13">
        <v>42576</v>
      </c>
      <c r="C1737" s="12">
        <v>2168.4799800000001</v>
      </c>
      <c r="E1737" s="14">
        <v>42576</v>
      </c>
      <c r="F1737" s="7">
        <v>180.20761380924</v>
      </c>
      <c r="G1737" s="11">
        <f t="shared" si="27"/>
        <v>1.8020761380924</v>
      </c>
    </row>
    <row r="1738" spans="2:7" x14ac:dyDescent="0.4">
      <c r="B1738" s="13">
        <v>42577</v>
      </c>
      <c r="C1738" s="12">
        <v>2169.179932</v>
      </c>
      <c r="E1738" s="14">
        <v>42577</v>
      </c>
      <c r="F1738" s="7">
        <v>181.30308826827999</v>
      </c>
      <c r="G1738" s="11">
        <f t="shared" si="27"/>
        <v>1.8130308826827999</v>
      </c>
    </row>
    <row r="1739" spans="2:7" x14ac:dyDescent="0.4">
      <c r="B1739" s="13">
        <v>42578</v>
      </c>
      <c r="C1739" s="12">
        <v>2166.580078</v>
      </c>
      <c r="E1739" s="14">
        <v>42578</v>
      </c>
      <c r="F1739" s="7">
        <v>180.21515886378</v>
      </c>
      <c r="G1739" s="11">
        <f t="shared" si="27"/>
        <v>1.8021515886378001</v>
      </c>
    </row>
    <row r="1740" spans="2:7" x14ac:dyDescent="0.4">
      <c r="B1740" s="13">
        <v>42579</v>
      </c>
      <c r="C1740" s="12">
        <v>2170.0600589999999</v>
      </c>
      <c r="E1740" s="14">
        <v>42579</v>
      </c>
      <c r="F1740" s="7">
        <v>180.703240706537</v>
      </c>
      <c r="G1740" s="11">
        <f t="shared" si="27"/>
        <v>1.80703240706537</v>
      </c>
    </row>
    <row r="1741" spans="2:7" x14ac:dyDescent="0.4">
      <c r="B1741" s="13">
        <v>42580</v>
      </c>
      <c r="C1741" s="12">
        <v>2173.6000979999999</v>
      </c>
      <c r="E1741" s="14">
        <v>42580</v>
      </c>
      <c r="F1741" s="7">
        <v>180.863729663496</v>
      </c>
      <c r="G1741" s="11">
        <f t="shared" si="27"/>
        <v>1.80863729663496</v>
      </c>
    </row>
    <row r="1742" spans="2:7" x14ac:dyDescent="0.4">
      <c r="B1742" s="13">
        <v>42583</v>
      </c>
      <c r="C1742" s="12">
        <v>2170.8400879999999</v>
      </c>
      <c r="E1742" s="14">
        <v>42583</v>
      </c>
      <c r="F1742" s="7">
        <v>181.349376535582</v>
      </c>
      <c r="G1742" s="11">
        <f t="shared" si="27"/>
        <v>1.8134937653558199</v>
      </c>
    </row>
    <row r="1743" spans="2:7" x14ac:dyDescent="0.4">
      <c r="B1743" s="13">
        <v>42584</v>
      </c>
      <c r="C1743" s="12">
        <v>2157.030029</v>
      </c>
      <c r="E1743" s="14">
        <v>42584</v>
      </c>
      <c r="F1743" s="7">
        <v>178.80822366555199</v>
      </c>
      <c r="G1743" s="11">
        <f t="shared" si="27"/>
        <v>1.78808223665552</v>
      </c>
    </row>
    <row r="1744" spans="2:7" x14ac:dyDescent="0.4">
      <c r="B1744" s="13">
        <v>42585</v>
      </c>
      <c r="C1744" s="12">
        <v>2163.790039</v>
      </c>
      <c r="E1744" s="14">
        <v>42585</v>
      </c>
      <c r="F1744" s="7">
        <v>179.03111387148201</v>
      </c>
      <c r="G1744" s="11">
        <f t="shared" si="27"/>
        <v>1.7903111387148201</v>
      </c>
    </row>
    <row r="1745" spans="2:7" x14ac:dyDescent="0.4">
      <c r="B1745" s="13">
        <v>42586</v>
      </c>
      <c r="C1745" s="12">
        <v>2164.25</v>
      </c>
      <c r="E1745" s="14">
        <v>42586</v>
      </c>
      <c r="F1745" s="7">
        <v>178.21648722922899</v>
      </c>
      <c r="G1745" s="11">
        <f t="shared" si="27"/>
        <v>1.7821648722922898</v>
      </c>
    </row>
    <row r="1746" spans="2:7" x14ac:dyDescent="0.4">
      <c r="B1746" s="13">
        <v>42587</v>
      </c>
      <c r="C1746" s="12">
        <v>2182.8701169999999</v>
      </c>
      <c r="E1746" s="14">
        <v>42587</v>
      </c>
      <c r="F1746" s="7">
        <v>180.29095769752001</v>
      </c>
      <c r="G1746" s="11">
        <f t="shared" si="27"/>
        <v>1.8029095769752002</v>
      </c>
    </row>
    <row r="1747" spans="2:7" x14ac:dyDescent="0.4">
      <c r="B1747" s="13">
        <v>42590</v>
      </c>
      <c r="C1747" s="12">
        <v>2180.889893</v>
      </c>
      <c r="E1747" s="14">
        <v>42590</v>
      </c>
      <c r="F1747" s="7">
        <v>179.23072149907301</v>
      </c>
      <c r="G1747" s="11">
        <f t="shared" si="27"/>
        <v>1.7923072149907302</v>
      </c>
    </row>
    <row r="1748" spans="2:7" x14ac:dyDescent="0.4">
      <c r="B1748" s="13">
        <v>42591</v>
      </c>
      <c r="C1748" s="12">
        <v>2181.73999</v>
      </c>
      <c r="E1748" s="14">
        <v>42591</v>
      </c>
      <c r="F1748" s="7">
        <v>179.36884822585199</v>
      </c>
      <c r="G1748" s="11">
        <f t="shared" si="27"/>
        <v>1.79368848225852</v>
      </c>
    </row>
    <row r="1749" spans="2:7" x14ac:dyDescent="0.4">
      <c r="B1749" s="13">
        <v>42592</v>
      </c>
      <c r="C1749" s="12">
        <v>2175.48999</v>
      </c>
      <c r="E1749" s="14">
        <v>42592</v>
      </c>
      <c r="F1749" s="7">
        <v>179.60070760406299</v>
      </c>
      <c r="G1749" s="11">
        <f t="shared" si="27"/>
        <v>1.7960070760406299</v>
      </c>
    </row>
    <row r="1750" spans="2:7" x14ac:dyDescent="0.4">
      <c r="B1750" s="13">
        <v>42593</v>
      </c>
      <c r="C1750" s="12">
        <v>2185.790039</v>
      </c>
      <c r="E1750" s="14">
        <v>42593</v>
      </c>
      <c r="F1750" s="7">
        <v>180.82406481805401</v>
      </c>
      <c r="G1750" s="11">
        <f t="shared" si="27"/>
        <v>1.8082406481805402</v>
      </c>
    </row>
    <row r="1751" spans="2:7" x14ac:dyDescent="0.4">
      <c r="B1751" s="13">
        <v>42594</v>
      </c>
      <c r="C1751" s="12">
        <v>2184.0500489999999</v>
      </c>
      <c r="E1751" s="14">
        <v>42594</v>
      </c>
      <c r="F1751" s="7">
        <v>180.56578782939599</v>
      </c>
      <c r="G1751" s="11">
        <f t="shared" si="27"/>
        <v>1.8056578782939599</v>
      </c>
    </row>
    <row r="1752" spans="2:7" x14ac:dyDescent="0.4">
      <c r="B1752" s="13">
        <v>42597</v>
      </c>
      <c r="C1752" s="12">
        <v>2190.1499020000001</v>
      </c>
      <c r="E1752" s="14">
        <v>42597</v>
      </c>
      <c r="F1752" s="7">
        <v>181.312032395491</v>
      </c>
      <c r="G1752" s="11">
        <f t="shared" si="27"/>
        <v>1.8131203239549101</v>
      </c>
    </row>
    <row r="1753" spans="2:7" x14ac:dyDescent="0.4">
      <c r="B1753" s="13">
        <v>42598</v>
      </c>
      <c r="C1753" s="12">
        <v>2178.1499020000001</v>
      </c>
      <c r="E1753" s="14">
        <v>42598</v>
      </c>
      <c r="F1753" s="7">
        <v>180.15363355384901</v>
      </c>
      <c r="G1753" s="11">
        <f t="shared" si="27"/>
        <v>1.8015363355384901</v>
      </c>
    </row>
    <row r="1754" spans="2:7" x14ac:dyDescent="0.4">
      <c r="B1754" s="13">
        <v>42599</v>
      </c>
      <c r="C1754" s="12">
        <v>2182.219971</v>
      </c>
      <c r="E1754" s="14">
        <v>42599</v>
      </c>
      <c r="F1754" s="7">
        <v>181.08654243589399</v>
      </c>
      <c r="G1754" s="11">
        <f t="shared" si="27"/>
        <v>1.8108654243589399</v>
      </c>
    </row>
    <row r="1755" spans="2:7" x14ac:dyDescent="0.4">
      <c r="B1755" s="13">
        <v>42600</v>
      </c>
      <c r="C1755" s="12">
        <v>2187.0200199999999</v>
      </c>
      <c r="E1755" s="14">
        <v>42600</v>
      </c>
      <c r="F1755" s="7">
        <v>180.96775445987299</v>
      </c>
      <c r="G1755" s="11">
        <f t="shared" si="27"/>
        <v>1.8096775445987299</v>
      </c>
    </row>
    <row r="1756" spans="2:7" x14ac:dyDescent="0.4">
      <c r="B1756" s="13">
        <v>42601</v>
      </c>
      <c r="C1756" s="12">
        <v>2183.8701169999999</v>
      </c>
      <c r="E1756" s="14">
        <v>42601</v>
      </c>
      <c r="F1756" s="7">
        <v>182.246621243974</v>
      </c>
      <c r="G1756" s="11">
        <f t="shared" si="27"/>
        <v>1.8224662124397399</v>
      </c>
    </row>
    <row r="1757" spans="2:7" x14ac:dyDescent="0.4">
      <c r="B1757" s="13">
        <v>42604</v>
      </c>
      <c r="C1757" s="12">
        <v>2182.639893</v>
      </c>
      <c r="E1757" s="14">
        <v>42604</v>
      </c>
      <c r="F1757" s="7">
        <v>183.241757289064</v>
      </c>
      <c r="G1757" s="11">
        <f t="shared" si="27"/>
        <v>1.83241757289064</v>
      </c>
    </row>
    <row r="1758" spans="2:7" x14ac:dyDescent="0.4">
      <c r="B1758" s="13">
        <v>42605</v>
      </c>
      <c r="C1758" s="12">
        <v>2186.8999020000001</v>
      </c>
      <c r="E1758" s="14">
        <v>42605</v>
      </c>
      <c r="F1758" s="7">
        <v>183.338701404657</v>
      </c>
      <c r="G1758" s="11">
        <f t="shared" si="27"/>
        <v>1.83338701404657</v>
      </c>
    </row>
    <row r="1759" spans="2:7" x14ac:dyDescent="0.4">
      <c r="B1759" s="13">
        <v>42606</v>
      </c>
      <c r="C1759" s="12">
        <v>2175.4399410000001</v>
      </c>
      <c r="E1759" s="14">
        <v>42606</v>
      </c>
      <c r="F1759" s="7">
        <v>182.167269922402</v>
      </c>
      <c r="G1759" s="11">
        <f t="shared" si="27"/>
        <v>1.82167269922402</v>
      </c>
    </row>
    <row r="1760" spans="2:7" x14ac:dyDescent="0.4">
      <c r="B1760" s="13">
        <v>42607</v>
      </c>
      <c r="C1760" s="12">
        <v>2172.469971</v>
      </c>
      <c r="E1760" s="14">
        <v>42607</v>
      </c>
      <c r="F1760" s="7">
        <v>182.01524232759499</v>
      </c>
      <c r="G1760" s="11">
        <f t="shared" si="27"/>
        <v>1.8201524232759498</v>
      </c>
    </row>
    <row r="1761" spans="2:10" x14ac:dyDescent="0.4">
      <c r="B1761" s="13">
        <v>42608</v>
      </c>
      <c r="C1761" s="12">
        <v>2169.040039</v>
      </c>
      <c r="E1761" s="14">
        <v>42608</v>
      </c>
      <c r="F1761" s="7">
        <v>181.35909467573501</v>
      </c>
      <c r="G1761" s="11">
        <f t="shared" si="27"/>
        <v>1.8135909467573501</v>
      </c>
    </row>
    <row r="1762" spans="2:10" x14ac:dyDescent="0.4">
      <c r="B1762" s="13">
        <v>42611</v>
      </c>
      <c r="C1762" s="12">
        <v>2180.3798830000001</v>
      </c>
      <c r="E1762" s="14">
        <v>42611</v>
      </c>
      <c r="F1762" s="7">
        <v>182.53470057788201</v>
      </c>
      <c r="G1762" s="11">
        <f t="shared" si="27"/>
        <v>1.8253470057788201</v>
      </c>
    </row>
    <row r="1763" spans="2:10" x14ac:dyDescent="0.4">
      <c r="B1763" s="13">
        <v>42612</v>
      </c>
      <c r="C1763" s="12">
        <v>2176.1201169999999</v>
      </c>
      <c r="E1763" s="14">
        <v>42612</v>
      </c>
      <c r="F1763" s="7">
        <v>181.41668845984501</v>
      </c>
      <c r="G1763" s="11">
        <f t="shared" si="27"/>
        <v>1.81416688459845</v>
      </c>
    </row>
    <row r="1764" spans="2:10" x14ac:dyDescent="0.4">
      <c r="B1764" s="13">
        <v>42613</v>
      </c>
      <c r="C1764" s="12">
        <v>2170.9499510000001</v>
      </c>
      <c r="E1764" s="14">
        <v>42613</v>
      </c>
      <c r="F1764" s="7">
        <v>180.86897034485401</v>
      </c>
      <c r="G1764" s="11">
        <f t="shared" si="27"/>
        <v>1.8086897034485401</v>
      </c>
    </row>
    <row r="1765" spans="2:10" x14ac:dyDescent="0.4">
      <c r="B1765" s="13">
        <v>42614</v>
      </c>
      <c r="C1765" s="12">
        <v>2170.860107</v>
      </c>
      <c r="E1765" s="14">
        <v>42614</v>
      </c>
      <c r="F1765" s="7">
        <v>181.213704991085</v>
      </c>
      <c r="G1765" s="11">
        <f t="shared" si="27"/>
        <v>1.81213704991085</v>
      </c>
    </row>
    <row r="1766" spans="2:10" x14ac:dyDescent="0.4">
      <c r="B1766" s="13">
        <v>42615</v>
      </c>
      <c r="C1766" s="12">
        <v>2179.9799800000001</v>
      </c>
      <c r="E1766" s="14">
        <v>42615</v>
      </c>
      <c r="F1766" s="7">
        <v>182.931298228044</v>
      </c>
      <c r="G1766" s="11">
        <f t="shared" si="27"/>
        <v>1.8293129822804399</v>
      </c>
      <c r="I1766" s="14">
        <v>42618</v>
      </c>
      <c r="J1766" s="7">
        <v>182.931298228044</v>
      </c>
    </row>
    <row r="1767" spans="2:10" x14ac:dyDescent="0.4">
      <c r="B1767" s="13">
        <v>42619</v>
      </c>
      <c r="C1767" s="12">
        <v>2186.4799800000001</v>
      </c>
      <c r="E1767" s="14">
        <v>42619</v>
      </c>
      <c r="F1767" s="7">
        <v>182.329124664169</v>
      </c>
      <c r="G1767" s="11">
        <f t="shared" si="27"/>
        <v>1.82329124664169</v>
      </c>
    </row>
    <row r="1768" spans="2:10" x14ac:dyDescent="0.4">
      <c r="B1768" s="13">
        <v>42620</v>
      </c>
      <c r="C1768" s="12">
        <v>2186.1599120000001</v>
      </c>
      <c r="E1768" s="14">
        <v>42620</v>
      </c>
      <c r="F1768" s="7">
        <v>181.73040284708699</v>
      </c>
      <c r="G1768" s="11">
        <f t="shared" si="27"/>
        <v>1.8173040284708699</v>
      </c>
    </row>
    <row r="1769" spans="2:10" x14ac:dyDescent="0.4">
      <c r="B1769" s="13">
        <v>42621</v>
      </c>
      <c r="C1769" s="12">
        <v>2181.3000489999999</v>
      </c>
      <c r="E1769" s="14">
        <v>42621</v>
      </c>
      <c r="F1769" s="7">
        <v>178.89937825815599</v>
      </c>
      <c r="G1769" s="11">
        <f t="shared" si="27"/>
        <v>1.7889937825815598</v>
      </c>
    </row>
    <row r="1770" spans="2:10" x14ac:dyDescent="0.4">
      <c r="B1770" s="13">
        <v>42622</v>
      </c>
      <c r="C1770" s="12">
        <v>2127.8100589999999</v>
      </c>
      <c r="E1770" s="14">
        <v>42622</v>
      </c>
      <c r="F1770" s="7">
        <v>172.07600293384701</v>
      </c>
      <c r="G1770" s="11">
        <f t="shared" si="27"/>
        <v>1.7207600293384702</v>
      </c>
    </row>
    <row r="1771" spans="2:10" x14ac:dyDescent="0.4">
      <c r="B1771" s="13">
        <v>42625</v>
      </c>
      <c r="C1771" s="12">
        <v>2159.040039</v>
      </c>
      <c r="E1771" s="14">
        <v>42625</v>
      </c>
      <c r="F1771" s="7">
        <v>175.136373825334</v>
      </c>
      <c r="G1771" s="11">
        <f t="shared" si="27"/>
        <v>1.75136373825334</v>
      </c>
    </row>
    <row r="1772" spans="2:10" x14ac:dyDescent="0.4">
      <c r="B1772" s="13">
        <v>42626</v>
      </c>
      <c r="C1772" s="12">
        <v>2127.0200199999999</v>
      </c>
      <c r="E1772" s="14">
        <v>42626</v>
      </c>
      <c r="F1772" s="7">
        <v>172.15322952785201</v>
      </c>
      <c r="G1772" s="11">
        <f t="shared" si="27"/>
        <v>1.7215322952785201</v>
      </c>
    </row>
    <row r="1773" spans="2:10" x14ac:dyDescent="0.4">
      <c r="B1773" s="13">
        <v>42627</v>
      </c>
      <c r="C1773" s="12">
        <v>2125.7700199999999</v>
      </c>
      <c r="E1773" s="14">
        <v>42627</v>
      </c>
      <c r="F1773" s="7">
        <v>171.42767426268301</v>
      </c>
      <c r="G1773" s="11">
        <f t="shared" si="27"/>
        <v>1.7142767426268302</v>
      </c>
    </row>
    <row r="1774" spans="2:10" x14ac:dyDescent="0.4">
      <c r="B1774" s="13">
        <v>42628</v>
      </c>
      <c r="C1774" s="12">
        <v>2147.26001</v>
      </c>
      <c r="E1774" s="14">
        <v>42628</v>
      </c>
      <c r="F1774" s="7">
        <v>173.686806779996</v>
      </c>
      <c r="G1774" s="11">
        <f t="shared" si="27"/>
        <v>1.7368680677999599</v>
      </c>
    </row>
    <row r="1775" spans="2:10" x14ac:dyDescent="0.4">
      <c r="B1775" s="13">
        <v>42629</v>
      </c>
      <c r="C1775" s="12">
        <v>2139.1599120000001</v>
      </c>
      <c r="E1775" s="14">
        <v>42629</v>
      </c>
      <c r="F1775" s="7">
        <v>172.55988701078499</v>
      </c>
      <c r="G1775" s="11">
        <f t="shared" si="27"/>
        <v>1.72559887010785</v>
      </c>
    </row>
    <row r="1776" spans="2:10" x14ac:dyDescent="0.4">
      <c r="B1776" s="13">
        <v>42632</v>
      </c>
      <c r="C1776" s="12">
        <v>2139.1201169999999</v>
      </c>
      <c r="E1776" s="14">
        <v>42632</v>
      </c>
      <c r="F1776" s="7">
        <v>172.699747015593</v>
      </c>
      <c r="G1776" s="11">
        <f t="shared" si="27"/>
        <v>1.7269974701559301</v>
      </c>
    </row>
    <row r="1777" spans="2:7" x14ac:dyDescent="0.4">
      <c r="B1777" s="13">
        <v>42633</v>
      </c>
      <c r="C1777" s="12">
        <v>2139.76001</v>
      </c>
      <c r="E1777" s="14">
        <v>42633</v>
      </c>
      <c r="F1777" s="7">
        <v>173.50894388857299</v>
      </c>
      <c r="G1777" s="11">
        <f t="shared" si="27"/>
        <v>1.7350894388857299</v>
      </c>
    </row>
    <row r="1778" spans="2:7" x14ac:dyDescent="0.4">
      <c r="B1778" s="13">
        <v>42634</v>
      </c>
      <c r="C1778" s="12">
        <v>2163.1201169999999</v>
      </c>
      <c r="E1778" s="14">
        <v>42634</v>
      </c>
      <c r="F1778" s="7">
        <v>175.525964116502</v>
      </c>
      <c r="G1778" s="11">
        <f t="shared" si="27"/>
        <v>1.7552596411650199</v>
      </c>
    </row>
    <row r="1779" spans="2:7" x14ac:dyDescent="0.4">
      <c r="B1779" s="13">
        <v>42635</v>
      </c>
      <c r="C1779" s="12">
        <v>2177.179932</v>
      </c>
      <c r="E1779" s="14">
        <v>42635</v>
      </c>
      <c r="F1779" s="7">
        <v>177.74181296812699</v>
      </c>
      <c r="G1779" s="11">
        <f t="shared" si="27"/>
        <v>1.7774181296812699</v>
      </c>
    </row>
    <row r="1780" spans="2:7" x14ac:dyDescent="0.4">
      <c r="B1780" s="13">
        <v>42636</v>
      </c>
      <c r="C1780" s="12">
        <v>2164.6899410000001</v>
      </c>
      <c r="E1780" s="14">
        <v>42636</v>
      </c>
      <c r="F1780" s="7">
        <v>176.59123755198601</v>
      </c>
      <c r="G1780" s="11">
        <f t="shared" si="27"/>
        <v>1.76591237551986</v>
      </c>
    </row>
    <row r="1781" spans="2:7" x14ac:dyDescent="0.4">
      <c r="B1781" s="13">
        <v>42639</v>
      </c>
      <c r="C1781" s="12">
        <v>2146.1000979999999</v>
      </c>
      <c r="E1781" s="14">
        <v>42639</v>
      </c>
      <c r="F1781" s="7">
        <v>174.525012953871</v>
      </c>
      <c r="G1781" s="11">
        <f t="shared" si="27"/>
        <v>1.7452501295387099</v>
      </c>
    </row>
    <row r="1782" spans="2:7" x14ac:dyDescent="0.4">
      <c r="B1782" s="13">
        <v>42640</v>
      </c>
      <c r="C1782" s="12">
        <v>2159.929932</v>
      </c>
      <c r="E1782" s="14">
        <v>42640</v>
      </c>
      <c r="F1782" s="7">
        <v>176.34809023134201</v>
      </c>
      <c r="G1782" s="11">
        <f t="shared" si="27"/>
        <v>1.7634809023134201</v>
      </c>
    </row>
    <row r="1783" spans="2:7" x14ac:dyDescent="0.4">
      <c r="B1783" s="13">
        <v>42641</v>
      </c>
      <c r="C1783" s="12">
        <v>2171.3701169999999</v>
      </c>
      <c r="E1783" s="14">
        <v>42641</v>
      </c>
      <c r="F1783" s="7">
        <v>176.78907121395</v>
      </c>
      <c r="G1783" s="11">
        <f t="shared" si="27"/>
        <v>1.7678907121395</v>
      </c>
    </row>
    <row r="1784" spans="2:7" x14ac:dyDescent="0.4">
      <c r="B1784" s="13">
        <v>42642</v>
      </c>
      <c r="C1784" s="12">
        <v>2151.1298830000001</v>
      </c>
      <c r="E1784" s="14">
        <v>42642</v>
      </c>
      <c r="F1784" s="7">
        <v>173.84093728207301</v>
      </c>
      <c r="G1784" s="11">
        <f t="shared" si="27"/>
        <v>1.7384093728207302</v>
      </c>
    </row>
    <row r="1785" spans="2:7" x14ac:dyDescent="0.4">
      <c r="B1785" s="13">
        <v>42643</v>
      </c>
      <c r="C1785" s="12">
        <v>2168.2700199999999</v>
      </c>
      <c r="E1785" s="14">
        <v>42643</v>
      </c>
      <c r="F1785" s="7">
        <v>176.047130044993</v>
      </c>
      <c r="G1785" s="11">
        <f t="shared" si="27"/>
        <v>1.7604713004499299</v>
      </c>
    </row>
    <row r="1786" spans="2:7" x14ac:dyDescent="0.4">
      <c r="B1786" s="13">
        <v>42646</v>
      </c>
      <c r="C1786" s="12">
        <v>2161.1999510000001</v>
      </c>
      <c r="E1786" s="14">
        <v>42646</v>
      </c>
      <c r="F1786" s="7">
        <v>175.62298858975899</v>
      </c>
      <c r="G1786" s="11">
        <f t="shared" si="27"/>
        <v>1.75622988589759</v>
      </c>
    </row>
    <row r="1787" spans="2:7" x14ac:dyDescent="0.4">
      <c r="B1787" s="13">
        <v>42647</v>
      </c>
      <c r="C1787" s="12">
        <v>2150.48999</v>
      </c>
      <c r="E1787" s="14">
        <v>42647</v>
      </c>
      <c r="F1787" s="7">
        <v>173.97996635398499</v>
      </c>
      <c r="G1787" s="11">
        <f t="shared" si="27"/>
        <v>1.7397996635398498</v>
      </c>
    </row>
    <row r="1788" spans="2:7" x14ac:dyDescent="0.4">
      <c r="B1788" s="13">
        <v>42648</v>
      </c>
      <c r="C1788" s="12">
        <v>2159.7299800000001</v>
      </c>
      <c r="E1788" s="14">
        <v>42648</v>
      </c>
      <c r="F1788" s="7">
        <v>174.33058116223799</v>
      </c>
      <c r="G1788" s="11">
        <f t="shared" si="27"/>
        <v>1.7433058116223799</v>
      </c>
    </row>
    <row r="1789" spans="2:7" x14ac:dyDescent="0.4">
      <c r="B1789" s="13">
        <v>42649</v>
      </c>
      <c r="C1789" s="12">
        <v>2160.7700199999999</v>
      </c>
      <c r="E1789" s="14">
        <v>42649</v>
      </c>
      <c r="F1789" s="7">
        <v>175.76077249068101</v>
      </c>
      <c r="G1789" s="11">
        <f t="shared" si="27"/>
        <v>1.7576077249068101</v>
      </c>
    </row>
    <row r="1790" spans="2:7" x14ac:dyDescent="0.4">
      <c r="B1790" s="13">
        <v>42650</v>
      </c>
      <c r="C1790" s="12">
        <v>2153.73999</v>
      </c>
      <c r="E1790" s="14">
        <v>42650</v>
      </c>
      <c r="F1790" s="7">
        <v>173.36182521564899</v>
      </c>
      <c r="G1790" s="11">
        <f t="shared" si="27"/>
        <v>1.73361825215649</v>
      </c>
    </row>
    <row r="1791" spans="2:7" x14ac:dyDescent="0.4">
      <c r="B1791" s="13">
        <v>42653</v>
      </c>
      <c r="C1791" s="12">
        <v>2163.6599120000001</v>
      </c>
      <c r="E1791" s="14">
        <v>42653</v>
      </c>
      <c r="F1791" s="7">
        <v>174.70702995745299</v>
      </c>
      <c r="G1791" s="11">
        <f t="shared" si="27"/>
        <v>1.74707029957453</v>
      </c>
    </row>
    <row r="1792" spans="2:7" x14ac:dyDescent="0.4">
      <c r="B1792" s="13">
        <v>42654</v>
      </c>
      <c r="C1792" s="12">
        <v>2136.7299800000001</v>
      </c>
      <c r="E1792" s="14">
        <v>42654</v>
      </c>
      <c r="F1792" s="7">
        <v>172.20132345425</v>
      </c>
      <c r="G1792" s="11">
        <f t="shared" si="27"/>
        <v>1.7220132345425001</v>
      </c>
    </row>
    <row r="1793" spans="2:7" x14ac:dyDescent="0.4">
      <c r="B1793" s="13">
        <v>42655</v>
      </c>
      <c r="C1793" s="12">
        <v>2139.179932</v>
      </c>
      <c r="E1793" s="14">
        <v>42655</v>
      </c>
      <c r="F1793" s="7">
        <v>173.15602130956199</v>
      </c>
      <c r="G1793" s="11">
        <f t="shared" si="27"/>
        <v>1.73156021309562</v>
      </c>
    </row>
    <row r="1794" spans="2:7" x14ac:dyDescent="0.4">
      <c r="B1794" s="13">
        <v>42656</v>
      </c>
      <c r="C1794" s="12">
        <v>2132.5500489999999</v>
      </c>
      <c r="E1794" s="14">
        <v>42656</v>
      </c>
      <c r="F1794" s="7">
        <v>172.58170788112901</v>
      </c>
      <c r="G1794" s="11">
        <f t="shared" si="27"/>
        <v>1.7258170788112901</v>
      </c>
    </row>
    <row r="1795" spans="2:7" x14ac:dyDescent="0.4">
      <c r="B1795" s="13">
        <v>42657</v>
      </c>
      <c r="C1795" s="12">
        <v>2132.9799800000001</v>
      </c>
      <c r="E1795" s="14">
        <v>42657</v>
      </c>
      <c r="F1795" s="7">
        <v>172.688008396322</v>
      </c>
      <c r="G1795" s="11">
        <f t="shared" si="27"/>
        <v>1.7268800839632201</v>
      </c>
    </row>
    <row r="1796" spans="2:7" x14ac:dyDescent="0.4">
      <c r="B1796" s="13">
        <v>42660</v>
      </c>
      <c r="C1796" s="12">
        <v>2126.5</v>
      </c>
      <c r="E1796" s="14">
        <v>42660</v>
      </c>
      <c r="F1796" s="7">
        <v>171.38865630789701</v>
      </c>
      <c r="G1796" s="11">
        <f t="shared" ref="G1796:G1859" si="28">F1796/100</f>
        <v>1.7138865630789701</v>
      </c>
    </row>
    <row r="1797" spans="2:7" x14ac:dyDescent="0.4">
      <c r="B1797" s="13">
        <v>42661</v>
      </c>
      <c r="C1797" s="12">
        <v>2139.6000979999999</v>
      </c>
      <c r="E1797" s="14">
        <v>42661</v>
      </c>
      <c r="F1797" s="7">
        <v>172.859228352526</v>
      </c>
      <c r="G1797" s="11">
        <f t="shared" si="28"/>
        <v>1.7285922835252601</v>
      </c>
    </row>
    <row r="1798" spans="2:7" x14ac:dyDescent="0.4">
      <c r="B1798" s="13">
        <v>42662</v>
      </c>
      <c r="C1798" s="12">
        <v>2144.290039</v>
      </c>
      <c r="E1798" s="14">
        <v>42662</v>
      </c>
      <c r="F1798" s="7">
        <v>173.94375280641401</v>
      </c>
      <c r="G1798" s="11">
        <f t="shared" si="28"/>
        <v>1.7394375280641401</v>
      </c>
    </row>
    <row r="1799" spans="2:7" x14ac:dyDescent="0.4">
      <c r="B1799" s="13">
        <v>42663</v>
      </c>
      <c r="C1799" s="12">
        <v>2141.3400879999999</v>
      </c>
      <c r="E1799" s="14">
        <v>42663</v>
      </c>
      <c r="F1799" s="7">
        <v>174.596464885546</v>
      </c>
      <c r="G1799" s="11">
        <f t="shared" si="28"/>
        <v>1.7459646488554599</v>
      </c>
    </row>
    <row r="1800" spans="2:7" x14ac:dyDescent="0.4">
      <c r="B1800" s="13">
        <v>42664</v>
      </c>
      <c r="C1800" s="12">
        <v>2141.1599120000001</v>
      </c>
      <c r="E1800" s="14">
        <v>42664</v>
      </c>
      <c r="F1800" s="7">
        <v>174.24923959881201</v>
      </c>
      <c r="G1800" s="11">
        <f t="shared" si="28"/>
        <v>1.74249239598812</v>
      </c>
    </row>
    <row r="1801" spans="2:7" x14ac:dyDescent="0.4">
      <c r="B1801" s="13">
        <v>42667</v>
      </c>
      <c r="C1801" s="12">
        <v>2151.330078</v>
      </c>
      <c r="E1801" s="14">
        <v>42667</v>
      </c>
      <c r="F1801" s="7">
        <v>175.293421936637</v>
      </c>
      <c r="G1801" s="11">
        <f t="shared" si="28"/>
        <v>1.75293421936637</v>
      </c>
    </row>
    <row r="1802" spans="2:7" x14ac:dyDescent="0.4">
      <c r="B1802" s="13">
        <v>42668</v>
      </c>
      <c r="C1802" s="12">
        <v>2143.1599120000001</v>
      </c>
      <c r="E1802" s="14">
        <v>42668</v>
      </c>
      <c r="F1802" s="7">
        <v>172.10999702549199</v>
      </c>
      <c r="G1802" s="11">
        <f t="shared" si="28"/>
        <v>1.7210999702549199</v>
      </c>
    </row>
    <row r="1803" spans="2:7" x14ac:dyDescent="0.4">
      <c r="B1803" s="13">
        <v>42669</v>
      </c>
      <c r="C1803" s="12">
        <v>2139.429932</v>
      </c>
      <c r="E1803" s="14">
        <v>42669</v>
      </c>
      <c r="F1803" s="7">
        <v>170.48637371642999</v>
      </c>
      <c r="G1803" s="11">
        <f t="shared" si="28"/>
        <v>1.7048637371642998</v>
      </c>
    </row>
    <row r="1804" spans="2:7" x14ac:dyDescent="0.4">
      <c r="B1804" s="13">
        <v>42670</v>
      </c>
      <c r="C1804" s="12">
        <v>2133.040039</v>
      </c>
      <c r="E1804" s="14">
        <v>42670</v>
      </c>
      <c r="F1804" s="7">
        <v>170.39196745318</v>
      </c>
      <c r="G1804" s="11">
        <f t="shared" si="28"/>
        <v>1.7039196745317999</v>
      </c>
    </row>
    <row r="1805" spans="2:7" x14ac:dyDescent="0.4">
      <c r="B1805" s="13">
        <v>42671</v>
      </c>
      <c r="C1805" s="12">
        <v>2126.4099120000001</v>
      </c>
      <c r="E1805" s="14">
        <v>42671</v>
      </c>
      <c r="F1805" s="7">
        <v>169.18180312762999</v>
      </c>
      <c r="G1805" s="11">
        <f t="shared" si="28"/>
        <v>1.6918180312762998</v>
      </c>
    </row>
    <row r="1806" spans="2:7" x14ac:dyDescent="0.4">
      <c r="B1806" s="13">
        <v>42674</v>
      </c>
      <c r="C1806" s="12">
        <v>2126.1499020000001</v>
      </c>
      <c r="E1806" s="14">
        <v>42674</v>
      </c>
      <c r="F1806" s="7">
        <v>169.98801538725101</v>
      </c>
      <c r="G1806" s="11">
        <f t="shared" si="28"/>
        <v>1.6998801538725101</v>
      </c>
    </row>
    <row r="1807" spans="2:7" x14ac:dyDescent="0.4">
      <c r="B1807" s="13">
        <v>42675</v>
      </c>
      <c r="C1807" s="12">
        <v>2111.719971</v>
      </c>
      <c r="E1807" s="14">
        <v>42675</v>
      </c>
      <c r="F1807" s="7">
        <v>168.01928773728201</v>
      </c>
      <c r="G1807" s="11">
        <f t="shared" si="28"/>
        <v>1.6801928773728201</v>
      </c>
    </row>
    <row r="1808" spans="2:7" x14ac:dyDescent="0.4">
      <c r="B1808" s="13">
        <v>42676</v>
      </c>
      <c r="C1808" s="12">
        <v>2097.9399410000001</v>
      </c>
      <c r="E1808" s="14">
        <v>42676</v>
      </c>
      <c r="F1808" s="7">
        <v>167.87846641040301</v>
      </c>
      <c r="G1808" s="11">
        <f t="shared" si="28"/>
        <v>1.67878466410403</v>
      </c>
    </row>
    <row r="1809" spans="2:10" x14ac:dyDescent="0.4">
      <c r="B1809" s="13">
        <v>42677</v>
      </c>
      <c r="C1809" s="12">
        <v>2088.6599120000001</v>
      </c>
      <c r="E1809" s="14">
        <v>42677</v>
      </c>
      <c r="F1809" s="7">
        <v>166.13434855901701</v>
      </c>
      <c r="G1809" s="11">
        <f t="shared" si="28"/>
        <v>1.6613434855901701</v>
      </c>
    </row>
    <row r="1810" spans="2:10" x14ac:dyDescent="0.4">
      <c r="B1810" s="13">
        <v>42678</v>
      </c>
      <c r="C1810" s="12">
        <v>2085.179932</v>
      </c>
      <c r="E1810" s="14">
        <v>42678</v>
      </c>
      <c r="F1810" s="7">
        <v>166.186415802939</v>
      </c>
      <c r="G1810" s="11">
        <f t="shared" si="28"/>
        <v>1.66186415802939</v>
      </c>
    </row>
    <row r="1811" spans="2:10" x14ac:dyDescent="0.4">
      <c r="B1811" s="13">
        <v>42681</v>
      </c>
      <c r="C1811" s="12">
        <v>2131.5200199999999</v>
      </c>
      <c r="E1811" s="14">
        <v>42681</v>
      </c>
      <c r="F1811" s="7">
        <v>171.86317349813999</v>
      </c>
      <c r="G1811" s="11">
        <f t="shared" si="28"/>
        <v>1.7186317349813998</v>
      </c>
    </row>
    <row r="1812" spans="2:10" x14ac:dyDescent="0.4">
      <c r="B1812" s="13">
        <v>42682</v>
      </c>
      <c r="C1812" s="12">
        <v>2139.5600589999999</v>
      </c>
      <c r="E1812" s="14">
        <v>42682</v>
      </c>
      <c r="F1812" s="7">
        <v>171.32615108553699</v>
      </c>
      <c r="G1812" s="11">
        <f t="shared" si="28"/>
        <v>1.7132615108553699</v>
      </c>
    </row>
    <row r="1813" spans="2:10" x14ac:dyDescent="0.4">
      <c r="B1813" s="13">
        <v>42683</v>
      </c>
      <c r="C1813" s="12">
        <v>2163.26001</v>
      </c>
      <c r="E1813" s="14">
        <v>42683</v>
      </c>
      <c r="F1813" s="7">
        <v>174.16651903163799</v>
      </c>
      <c r="G1813" s="11">
        <f t="shared" si="28"/>
        <v>1.7416651903163798</v>
      </c>
    </row>
    <row r="1814" spans="2:10" x14ac:dyDescent="0.4">
      <c r="B1814" s="13">
        <v>42684</v>
      </c>
      <c r="C1814" s="12">
        <v>2167.4799800000001</v>
      </c>
      <c r="E1814" s="14">
        <v>42684</v>
      </c>
      <c r="F1814" s="7">
        <v>175.949724786643</v>
      </c>
      <c r="G1814" s="11">
        <f t="shared" si="28"/>
        <v>1.7594972478664301</v>
      </c>
    </row>
    <row r="1815" spans="2:10" x14ac:dyDescent="0.4">
      <c r="B1815" s="13">
        <v>42685</v>
      </c>
      <c r="C1815" s="12">
        <v>2164.4499510000001</v>
      </c>
      <c r="E1815" s="14">
        <v>42685</v>
      </c>
      <c r="F1815" s="7">
        <v>176.63875435378699</v>
      </c>
      <c r="G1815" s="11">
        <f t="shared" si="28"/>
        <v>1.76638754353787</v>
      </c>
    </row>
    <row r="1816" spans="2:10" x14ac:dyDescent="0.4">
      <c r="B1816" s="13">
        <v>42688</v>
      </c>
      <c r="C1816" s="12">
        <v>2164.1999510000001</v>
      </c>
      <c r="E1816" s="14">
        <v>42688</v>
      </c>
      <c r="F1816" s="7">
        <v>177.610666104681</v>
      </c>
      <c r="G1816" s="11">
        <f t="shared" si="28"/>
        <v>1.7761066610468099</v>
      </c>
    </row>
    <row r="1817" spans="2:10" x14ac:dyDescent="0.4">
      <c r="B1817" s="13">
        <v>42689</v>
      </c>
      <c r="C1817" s="12">
        <v>2180.389893</v>
      </c>
      <c r="E1817" s="14">
        <v>42689</v>
      </c>
      <c r="F1817" s="7">
        <v>178.22577943360201</v>
      </c>
      <c r="G1817" s="11">
        <f t="shared" si="28"/>
        <v>1.7822577943360201</v>
      </c>
    </row>
    <row r="1818" spans="2:10" x14ac:dyDescent="0.4">
      <c r="B1818" s="13">
        <v>42690</v>
      </c>
      <c r="C1818" s="12">
        <v>2176.9399410000001</v>
      </c>
      <c r="E1818" s="14">
        <v>42690</v>
      </c>
      <c r="F1818" s="7">
        <v>178.61643762503999</v>
      </c>
      <c r="G1818" s="11">
        <f t="shared" si="28"/>
        <v>1.7861643762504</v>
      </c>
    </row>
    <row r="1819" spans="2:10" x14ac:dyDescent="0.4">
      <c r="B1819" s="13">
        <v>42691</v>
      </c>
      <c r="C1819" s="12">
        <v>2187.1201169999999</v>
      </c>
      <c r="E1819" s="14">
        <v>42691</v>
      </c>
      <c r="F1819" s="7">
        <v>179.28155039168101</v>
      </c>
      <c r="G1819" s="11">
        <f t="shared" si="28"/>
        <v>1.7928155039168101</v>
      </c>
    </row>
    <row r="1820" spans="2:10" x14ac:dyDescent="0.4">
      <c r="B1820" s="13">
        <v>42692</v>
      </c>
      <c r="C1820" s="12">
        <v>2181.8999020000001</v>
      </c>
      <c r="E1820" s="14">
        <v>42692</v>
      </c>
      <c r="F1820" s="7">
        <v>178.98907909729101</v>
      </c>
      <c r="G1820" s="11">
        <f t="shared" si="28"/>
        <v>1.78989079097291</v>
      </c>
    </row>
    <row r="1821" spans="2:10" x14ac:dyDescent="0.4">
      <c r="B1821" s="13">
        <v>42695</v>
      </c>
      <c r="C1821" s="12">
        <v>2198.179932</v>
      </c>
      <c r="E1821" s="14">
        <v>42695</v>
      </c>
      <c r="F1821" s="7">
        <v>178.32270325366301</v>
      </c>
      <c r="G1821" s="11">
        <f t="shared" si="28"/>
        <v>1.7832270325366302</v>
      </c>
    </row>
    <row r="1822" spans="2:10" x14ac:dyDescent="0.4">
      <c r="B1822" s="13">
        <v>42696</v>
      </c>
      <c r="C1822" s="12">
        <v>2202.9399410000001</v>
      </c>
      <c r="E1822" s="14">
        <v>42696</v>
      </c>
      <c r="F1822" s="7">
        <v>179.530535073929</v>
      </c>
      <c r="G1822" s="11">
        <f t="shared" si="28"/>
        <v>1.79530535073929</v>
      </c>
    </row>
    <row r="1823" spans="2:10" x14ac:dyDescent="0.4">
      <c r="B1823" s="13">
        <v>42697</v>
      </c>
      <c r="C1823" s="12">
        <v>2204.719971</v>
      </c>
      <c r="E1823" s="14">
        <v>42697</v>
      </c>
      <c r="F1823" s="7">
        <v>179.96639744754799</v>
      </c>
      <c r="G1823" s="11">
        <f t="shared" si="28"/>
        <v>1.7996639744754799</v>
      </c>
      <c r="I1823" s="14">
        <v>42698</v>
      </c>
      <c r="J1823" s="7">
        <v>179.96639744754799</v>
      </c>
    </row>
    <row r="1824" spans="2:10" x14ac:dyDescent="0.4">
      <c r="B1824" s="13">
        <v>42699</v>
      </c>
      <c r="C1824" s="12">
        <v>2213.3500979999999</v>
      </c>
      <c r="E1824" s="14">
        <v>42699</v>
      </c>
      <c r="F1824" s="7">
        <v>181.011473959444</v>
      </c>
      <c r="G1824" s="11">
        <f t="shared" si="28"/>
        <v>1.8101147395944401</v>
      </c>
    </row>
    <row r="1825" spans="2:7" x14ac:dyDescent="0.4">
      <c r="B1825" s="13">
        <v>42702</v>
      </c>
      <c r="C1825" s="12">
        <v>2201.719971</v>
      </c>
      <c r="E1825" s="14">
        <v>42702</v>
      </c>
      <c r="F1825" s="7">
        <v>179.385805290051</v>
      </c>
      <c r="G1825" s="11">
        <f t="shared" si="28"/>
        <v>1.7938580529005099</v>
      </c>
    </row>
    <row r="1826" spans="2:7" x14ac:dyDescent="0.4">
      <c r="B1826" s="13">
        <v>42703</v>
      </c>
      <c r="C1826" s="12">
        <v>2204.6599120000001</v>
      </c>
      <c r="E1826" s="14">
        <v>42703</v>
      </c>
      <c r="F1826" s="7">
        <v>180.27535193033501</v>
      </c>
      <c r="G1826" s="11">
        <f t="shared" si="28"/>
        <v>1.8027535193033501</v>
      </c>
    </row>
    <row r="1827" spans="2:7" x14ac:dyDescent="0.4">
      <c r="B1827" s="13">
        <v>42704</v>
      </c>
      <c r="C1827" s="12">
        <v>2198.8100589999999</v>
      </c>
      <c r="E1827" s="14">
        <v>42704</v>
      </c>
      <c r="F1827" s="7">
        <v>178.526927107326</v>
      </c>
      <c r="G1827" s="11">
        <f t="shared" si="28"/>
        <v>1.7852692710732601</v>
      </c>
    </row>
    <row r="1828" spans="2:7" x14ac:dyDescent="0.4">
      <c r="B1828" s="13">
        <v>42705</v>
      </c>
      <c r="C1828" s="12">
        <v>2191.080078</v>
      </c>
      <c r="E1828" s="14">
        <v>42705</v>
      </c>
      <c r="F1828" s="7">
        <v>178.24980809110599</v>
      </c>
      <c r="G1828" s="11">
        <f t="shared" si="28"/>
        <v>1.78249808091106</v>
      </c>
    </row>
    <row r="1829" spans="2:7" x14ac:dyDescent="0.4">
      <c r="B1829" s="13">
        <v>42706</v>
      </c>
      <c r="C1829" s="12">
        <v>2191.9499510000001</v>
      </c>
      <c r="E1829" s="14">
        <v>42706</v>
      </c>
      <c r="F1829" s="7">
        <v>178.77386378735901</v>
      </c>
      <c r="G1829" s="11">
        <f t="shared" si="28"/>
        <v>1.78773863787359</v>
      </c>
    </row>
    <row r="1830" spans="2:7" x14ac:dyDescent="0.4">
      <c r="B1830" s="13">
        <v>42709</v>
      </c>
      <c r="C1830" s="12">
        <v>2204.709961</v>
      </c>
      <c r="E1830" s="14">
        <v>42709</v>
      </c>
      <c r="F1830" s="7">
        <v>179.60503999014901</v>
      </c>
      <c r="G1830" s="11">
        <f t="shared" si="28"/>
        <v>1.7960503999014901</v>
      </c>
    </row>
    <row r="1831" spans="2:7" x14ac:dyDescent="0.4">
      <c r="B1831" s="13">
        <v>42710</v>
      </c>
      <c r="C1831" s="12">
        <v>2212.2299800000001</v>
      </c>
      <c r="E1831" s="14">
        <v>42710</v>
      </c>
      <c r="F1831" s="7">
        <v>180.19388022727199</v>
      </c>
      <c r="G1831" s="11">
        <f t="shared" si="28"/>
        <v>1.8019388022727199</v>
      </c>
    </row>
    <row r="1832" spans="2:7" x14ac:dyDescent="0.4">
      <c r="B1832" s="13">
        <v>42711</v>
      </c>
      <c r="C1832" s="12">
        <v>2241.3500979999999</v>
      </c>
      <c r="E1832" s="14">
        <v>42711</v>
      </c>
      <c r="F1832" s="7">
        <v>184.41704445011499</v>
      </c>
      <c r="G1832" s="11">
        <f t="shared" si="28"/>
        <v>1.8441704445011498</v>
      </c>
    </row>
    <row r="1833" spans="2:7" x14ac:dyDescent="0.4">
      <c r="B1833" s="13">
        <v>42712</v>
      </c>
      <c r="C1833" s="12">
        <v>2246.1899410000001</v>
      </c>
      <c r="E1833" s="14">
        <v>42712</v>
      </c>
      <c r="F1833" s="7">
        <v>184.880812085109</v>
      </c>
      <c r="G1833" s="11">
        <f t="shared" si="28"/>
        <v>1.84880812085109</v>
      </c>
    </row>
    <row r="1834" spans="2:7" x14ac:dyDescent="0.4">
      <c r="B1834" s="13">
        <v>42713</v>
      </c>
      <c r="C1834" s="12">
        <v>2259.530029</v>
      </c>
      <c r="E1834" s="14">
        <v>42713</v>
      </c>
      <c r="F1834" s="7">
        <v>186.55411821824299</v>
      </c>
      <c r="G1834" s="11">
        <f t="shared" si="28"/>
        <v>1.8655411821824299</v>
      </c>
    </row>
    <row r="1835" spans="2:7" x14ac:dyDescent="0.4">
      <c r="B1835" s="13">
        <v>42716</v>
      </c>
      <c r="C1835" s="12">
        <v>2256.959961</v>
      </c>
      <c r="E1835" s="14">
        <v>42716</v>
      </c>
      <c r="F1835" s="7">
        <v>185.385337481204</v>
      </c>
      <c r="G1835" s="11">
        <f t="shared" si="28"/>
        <v>1.85385337481204</v>
      </c>
    </row>
    <row r="1836" spans="2:7" x14ac:dyDescent="0.4">
      <c r="B1836" s="13">
        <v>42717</v>
      </c>
      <c r="C1836" s="12">
        <v>2271.719971</v>
      </c>
      <c r="E1836" s="14">
        <v>42717</v>
      </c>
      <c r="F1836" s="7">
        <v>187.35201545202901</v>
      </c>
      <c r="G1836" s="11">
        <f t="shared" si="28"/>
        <v>1.87352015452029</v>
      </c>
    </row>
    <row r="1837" spans="2:7" x14ac:dyDescent="0.4">
      <c r="B1837" s="13">
        <v>42718</v>
      </c>
      <c r="C1837" s="12">
        <v>2253.280029</v>
      </c>
      <c r="E1837" s="14">
        <v>42718</v>
      </c>
      <c r="F1837" s="7">
        <v>186.032706559768</v>
      </c>
      <c r="G1837" s="11">
        <f t="shared" si="28"/>
        <v>1.86032706559768</v>
      </c>
    </row>
    <row r="1838" spans="2:7" x14ac:dyDescent="0.4">
      <c r="B1838" s="13">
        <v>42719</v>
      </c>
      <c r="C1838" s="12">
        <v>2262.030029</v>
      </c>
      <c r="E1838" s="14">
        <v>42719</v>
      </c>
      <c r="F1838" s="7">
        <v>187.858599039534</v>
      </c>
      <c r="G1838" s="11">
        <f t="shared" si="28"/>
        <v>1.8785859903953399</v>
      </c>
    </row>
    <row r="1839" spans="2:7" x14ac:dyDescent="0.4">
      <c r="B1839" s="13">
        <v>42720</v>
      </c>
      <c r="C1839" s="12">
        <v>2258.070068</v>
      </c>
      <c r="E1839" s="14">
        <v>42720</v>
      </c>
      <c r="F1839" s="7">
        <v>187.45262799040799</v>
      </c>
      <c r="G1839" s="11">
        <f t="shared" si="28"/>
        <v>1.8745262799040798</v>
      </c>
    </row>
    <row r="1840" spans="2:7" x14ac:dyDescent="0.4">
      <c r="B1840" s="13">
        <v>42723</v>
      </c>
      <c r="C1840" s="12">
        <v>2262.530029</v>
      </c>
      <c r="E1840" s="14">
        <v>42723</v>
      </c>
      <c r="F1840" s="7">
        <v>187.41804742914201</v>
      </c>
      <c r="G1840" s="11">
        <f t="shared" si="28"/>
        <v>1.8741804742914201</v>
      </c>
    </row>
    <row r="1841" spans="2:10" x14ac:dyDescent="0.4">
      <c r="B1841" s="13">
        <v>42724</v>
      </c>
      <c r="C1841" s="12">
        <v>2270.76001</v>
      </c>
      <c r="E1841" s="14">
        <v>42724</v>
      </c>
      <c r="F1841" s="7">
        <v>188.18631956127399</v>
      </c>
      <c r="G1841" s="11">
        <f t="shared" si="28"/>
        <v>1.8818631956127398</v>
      </c>
    </row>
    <row r="1842" spans="2:10" x14ac:dyDescent="0.4">
      <c r="B1842" s="13">
        <v>42725</v>
      </c>
      <c r="C1842" s="12">
        <v>2265.179932</v>
      </c>
      <c r="E1842" s="14">
        <v>42725</v>
      </c>
      <c r="F1842" s="7">
        <v>187.51864321139399</v>
      </c>
      <c r="G1842" s="11">
        <f t="shared" si="28"/>
        <v>1.87518643211394</v>
      </c>
    </row>
    <row r="1843" spans="2:10" x14ac:dyDescent="0.4">
      <c r="B1843" s="13">
        <v>42726</v>
      </c>
      <c r="C1843" s="12">
        <v>2260.959961</v>
      </c>
      <c r="E1843" s="14">
        <v>42726</v>
      </c>
      <c r="F1843" s="7">
        <v>187.00086161299899</v>
      </c>
      <c r="G1843" s="11">
        <f t="shared" si="28"/>
        <v>1.8700086161299898</v>
      </c>
    </row>
    <row r="1844" spans="2:10" x14ac:dyDescent="0.4">
      <c r="B1844" s="13">
        <v>42727</v>
      </c>
      <c r="C1844" s="12">
        <v>2263.790039</v>
      </c>
      <c r="E1844" s="14">
        <v>42727</v>
      </c>
      <c r="F1844" s="7">
        <v>187.403747159896</v>
      </c>
      <c r="G1844" s="11">
        <f t="shared" si="28"/>
        <v>1.8740374715989601</v>
      </c>
      <c r="I1844" s="14">
        <v>42730</v>
      </c>
      <c r="J1844" s="7">
        <v>187.403747159896</v>
      </c>
    </row>
    <row r="1845" spans="2:10" x14ac:dyDescent="0.4">
      <c r="B1845" s="13">
        <v>42731</v>
      </c>
      <c r="C1845" s="12">
        <v>2268.8798830000001</v>
      </c>
      <c r="E1845" s="14">
        <v>42731</v>
      </c>
      <c r="F1845" s="7">
        <v>187.74507228749599</v>
      </c>
      <c r="G1845" s="11">
        <f t="shared" si="28"/>
        <v>1.87745072287496</v>
      </c>
    </row>
    <row r="1846" spans="2:10" x14ac:dyDescent="0.4">
      <c r="B1846" s="13">
        <v>42732</v>
      </c>
      <c r="C1846" s="12">
        <v>2249.919922</v>
      </c>
      <c r="E1846" s="14">
        <v>42732</v>
      </c>
      <c r="F1846" s="7">
        <v>185.10543259465601</v>
      </c>
      <c r="G1846" s="11">
        <f t="shared" si="28"/>
        <v>1.8510543259465602</v>
      </c>
    </row>
    <row r="1847" spans="2:10" x14ac:dyDescent="0.4">
      <c r="B1847" s="13">
        <v>42733</v>
      </c>
      <c r="C1847" s="12">
        <v>2249.26001</v>
      </c>
      <c r="E1847" s="14">
        <v>42733</v>
      </c>
      <c r="F1847" s="7">
        <v>185.24910542320501</v>
      </c>
      <c r="G1847" s="11">
        <f t="shared" si="28"/>
        <v>1.8524910542320501</v>
      </c>
    </row>
    <row r="1848" spans="2:10" x14ac:dyDescent="0.4">
      <c r="B1848" s="13">
        <v>42734</v>
      </c>
      <c r="C1848" s="12">
        <v>2238.830078</v>
      </c>
      <c r="E1848" s="14">
        <v>42734</v>
      </c>
      <c r="F1848" s="7">
        <v>183.598553987244</v>
      </c>
      <c r="G1848" s="11">
        <f t="shared" si="28"/>
        <v>1.8359855398724401</v>
      </c>
      <c r="I1848" s="14">
        <v>42737</v>
      </c>
      <c r="J1848" s="7">
        <v>183.598553987244</v>
      </c>
    </row>
    <row r="1849" spans="2:10" x14ac:dyDescent="0.4">
      <c r="B1849" s="13">
        <v>42738</v>
      </c>
      <c r="C1849" s="12">
        <v>2257.830078</v>
      </c>
      <c r="E1849" s="14">
        <v>42738</v>
      </c>
      <c r="F1849" s="7">
        <v>185.63128611718699</v>
      </c>
      <c r="G1849" s="11">
        <f t="shared" si="28"/>
        <v>1.8563128611718698</v>
      </c>
    </row>
    <row r="1850" spans="2:10" x14ac:dyDescent="0.4">
      <c r="B1850" s="13">
        <v>42739</v>
      </c>
      <c r="C1850" s="12">
        <v>2270.75</v>
      </c>
      <c r="E1850" s="14">
        <v>42739</v>
      </c>
      <c r="F1850" s="7">
        <v>187.90148476133399</v>
      </c>
      <c r="G1850" s="11">
        <f t="shared" si="28"/>
        <v>1.8790148476133399</v>
      </c>
    </row>
    <row r="1851" spans="2:10" x14ac:dyDescent="0.4">
      <c r="B1851" s="13">
        <v>42740</v>
      </c>
      <c r="C1851" s="12">
        <v>2269</v>
      </c>
      <c r="E1851" s="14">
        <v>42740</v>
      </c>
      <c r="F1851" s="7">
        <v>187.319373588074</v>
      </c>
      <c r="G1851" s="11">
        <f t="shared" si="28"/>
        <v>1.87319373588074</v>
      </c>
    </row>
    <row r="1852" spans="2:10" x14ac:dyDescent="0.4">
      <c r="B1852" s="13">
        <v>42741</v>
      </c>
      <c r="C1852" s="12">
        <v>2276.9799800000001</v>
      </c>
      <c r="E1852" s="14">
        <v>42741</v>
      </c>
      <c r="F1852" s="7">
        <v>188.685330899961</v>
      </c>
      <c r="G1852" s="11">
        <f t="shared" si="28"/>
        <v>1.88685330899961</v>
      </c>
    </row>
    <row r="1853" spans="2:10" x14ac:dyDescent="0.4">
      <c r="B1853" s="13">
        <v>42744</v>
      </c>
      <c r="C1853" s="12">
        <v>2268.8999020000001</v>
      </c>
      <c r="E1853" s="14">
        <v>42744</v>
      </c>
      <c r="F1853" s="7">
        <v>188.246242676913</v>
      </c>
      <c r="G1853" s="11">
        <f t="shared" si="28"/>
        <v>1.8824624267691299</v>
      </c>
    </row>
    <row r="1854" spans="2:10" x14ac:dyDescent="0.4">
      <c r="B1854" s="13">
        <v>42745</v>
      </c>
      <c r="C1854" s="12">
        <v>2268.8999020000001</v>
      </c>
      <c r="E1854" s="14">
        <v>42745</v>
      </c>
      <c r="F1854" s="7">
        <v>189.05703328363401</v>
      </c>
      <c r="G1854" s="11">
        <f t="shared" si="28"/>
        <v>1.8905703328363401</v>
      </c>
    </row>
    <row r="1855" spans="2:10" x14ac:dyDescent="0.4">
      <c r="B1855" s="13">
        <v>42746</v>
      </c>
      <c r="C1855" s="12">
        <v>2275.320068</v>
      </c>
      <c r="E1855" s="14">
        <v>42746</v>
      </c>
      <c r="F1855" s="7">
        <v>190.765335506269</v>
      </c>
      <c r="G1855" s="11">
        <f t="shared" si="28"/>
        <v>1.90765335506269</v>
      </c>
    </row>
    <row r="1856" spans="2:10" x14ac:dyDescent="0.4">
      <c r="B1856" s="13">
        <v>42747</v>
      </c>
      <c r="C1856" s="12">
        <v>2270.4399410000001</v>
      </c>
      <c r="E1856" s="14">
        <v>42747</v>
      </c>
      <c r="F1856" s="7">
        <v>189.92754008503201</v>
      </c>
      <c r="G1856" s="11">
        <f t="shared" si="28"/>
        <v>1.8992754008503201</v>
      </c>
    </row>
    <row r="1857" spans="2:10" x14ac:dyDescent="0.4">
      <c r="B1857" s="13">
        <v>42748</v>
      </c>
      <c r="C1857" s="12">
        <v>2274.639893</v>
      </c>
      <c r="E1857" s="14">
        <v>42748</v>
      </c>
      <c r="F1857" s="7">
        <v>190.60328243478401</v>
      </c>
      <c r="G1857" s="11">
        <f t="shared" si="28"/>
        <v>1.9060328243478402</v>
      </c>
      <c r="I1857" s="14">
        <v>42751</v>
      </c>
      <c r="J1857" s="7">
        <v>190.60328243478401</v>
      </c>
    </row>
    <row r="1858" spans="2:10" x14ac:dyDescent="0.4">
      <c r="B1858" s="13">
        <v>42752</v>
      </c>
      <c r="C1858" s="12">
        <v>2267.889893</v>
      </c>
      <c r="E1858" s="14">
        <v>42752</v>
      </c>
      <c r="F1858" s="7">
        <v>190.053492548945</v>
      </c>
      <c r="G1858" s="11">
        <f t="shared" si="28"/>
        <v>1.9005349254894499</v>
      </c>
    </row>
    <row r="1859" spans="2:10" x14ac:dyDescent="0.4">
      <c r="B1859" s="13">
        <v>42753</v>
      </c>
      <c r="C1859" s="12">
        <v>2271.889893</v>
      </c>
      <c r="E1859" s="14">
        <v>42753</v>
      </c>
      <c r="F1859" s="7">
        <v>190.70160375450899</v>
      </c>
      <c r="G1859" s="11">
        <f t="shared" si="28"/>
        <v>1.90701603754509</v>
      </c>
    </row>
    <row r="1860" spans="2:10" x14ac:dyDescent="0.4">
      <c r="B1860" s="13">
        <v>42754</v>
      </c>
      <c r="C1860" s="12">
        <v>2263.6899410000001</v>
      </c>
      <c r="E1860" s="14">
        <v>42754</v>
      </c>
      <c r="F1860" s="7">
        <v>189.067911132527</v>
      </c>
      <c r="G1860" s="11">
        <f t="shared" ref="G1860:G1923" si="29">F1860/100</f>
        <v>1.8906791113252701</v>
      </c>
    </row>
    <row r="1861" spans="2:10" x14ac:dyDescent="0.4">
      <c r="B1861" s="13">
        <v>42755</v>
      </c>
      <c r="C1861" s="12">
        <v>2271.3100589999999</v>
      </c>
      <c r="E1861" s="14">
        <v>42755</v>
      </c>
      <c r="F1861" s="7">
        <v>189.63574954147501</v>
      </c>
      <c r="G1861" s="11">
        <f t="shared" si="29"/>
        <v>1.8963574954147502</v>
      </c>
    </row>
    <row r="1862" spans="2:10" x14ac:dyDescent="0.4">
      <c r="B1862" s="13">
        <v>42758</v>
      </c>
      <c r="C1862" s="12">
        <v>2265.1999510000001</v>
      </c>
      <c r="E1862" s="14">
        <v>42758</v>
      </c>
      <c r="F1862" s="7">
        <v>188.615995423322</v>
      </c>
      <c r="G1862" s="11">
        <f t="shared" si="29"/>
        <v>1.8861599542332201</v>
      </c>
    </row>
    <row r="1863" spans="2:10" x14ac:dyDescent="0.4">
      <c r="B1863" s="13">
        <v>42759</v>
      </c>
      <c r="C1863" s="12">
        <v>2280.070068</v>
      </c>
      <c r="E1863" s="14">
        <v>42759</v>
      </c>
      <c r="F1863" s="7">
        <v>191.192836132857</v>
      </c>
      <c r="G1863" s="11">
        <f t="shared" si="29"/>
        <v>1.91192836132857</v>
      </c>
    </row>
    <row r="1864" spans="2:10" x14ac:dyDescent="0.4">
      <c r="B1864" s="13">
        <v>42760</v>
      </c>
      <c r="C1864" s="12">
        <v>2298.3701169999999</v>
      </c>
      <c r="E1864" s="14">
        <v>42760</v>
      </c>
      <c r="F1864" s="7">
        <v>192.64523969924801</v>
      </c>
      <c r="G1864" s="11">
        <f t="shared" si="29"/>
        <v>1.9264523969924801</v>
      </c>
    </row>
    <row r="1865" spans="2:10" x14ac:dyDescent="0.4">
      <c r="B1865" s="13">
        <v>42761</v>
      </c>
      <c r="C1865" s="12">
        <v>2296.679932</v>
      </c>
      <c r="E1865" s="14">
        <v>42761</v>
      </c>
      <c r="F1865" s="7">
        <v>194.11606974751501</v>
      </c>
      <c r="G1865" s="11">
        <f t="shared" si="29"/>
        <v>1.9411606974751501</v>
      </c>
    </row>
    <row r="1866" spans="2:10" x14ac:dyDescent="0.4">
      <c r="B1866" s="13">
        <v>42762</v>
      </c>
      <c r="C1866" s="12">
        <v>2294.6899410000001</v>
      </c>
      <c r="E1866" s="14">
        <v>42762</v>
      </c>
      <c r="F1866" s="7">
        <v>194.33278063848499</v>
      </c>
      <c r="G1866" s="11">
        <f t="shared" si="29"/>
        <v>1.9433278063848498</v>
      </c>
    </row>
    <row r="1867" spans="2:10" x14ac:dyDescent="0.4">
      <c r="B1867" s="13">
        <v>42765</v>
      </c>
      <c r="C1867" s="12">
        <v>2280.8999020000001</v>
      </c>
      <c r="E1867" s="14">
        <v>42765</v>
      </c>
      <c r="F1867" s="7">
        <v>193.49377738206101</v>
      </c>
      <c r="G1867" s="11">
        <f t="shared" si="29"/>
        <v>1.9349377738206102</v>
      </c>
    </row>
    <row r="1868" spans="2:10" x14ac:dyDescent="0.4">
      <c r="B1868" s="13">
        <v>42766</v>
      </c>
      <c r="C1868" s="12">
        <v>2278.8701169999999</v>
      </c>
      <c r="E1868" s="14">
        <v>42766</v>
      </c>
      <c r="F1868" s="7">
        <v>194.35845632493701</v>
      </c>
      <c r="G1868" s="11">
        <f t="shared" si="29"/>
        <v>1.94358456324937</v>
      </c>
    </row>
    <row r="1869" spans="2:10" x14ac:dyDescent="0.4">
      <c r="B1869" s="13">
        <v>42767</v>
      </c>
      <c r="C1869" s="12">
        <v>2279.5500489999999</v>
      </c>
      <c r="E1869" s="14">
        <v>42767</v>
      </c>
      <c r="F1869" s="7">
        <v>193.51518572579499</v>
      </c>
      <c r="G1869" s="11">
        <f t="shared" si="29"/>
        <v>1.93515185725795</v>
      </c>
    </row>
    <row r="1870" spans="2:10" x14ac:dyDescent="0.4">
      <c r="B1870" s="13">
        <v>42768</v>
      </c>
      <c r="C1870" s="12">
        <v>2280.8500979999999</v>
      </c>
      <c r="E1870" s="14">
        <v>42768</v>
      </c>
      <c r="F1870" s="7">
        <v>193.058389225638</v>
      </c>
      <c r="G1870" s="11">
        <f t="shared" si="29"/>
        <v>1.9305838922563801</v>
      </c>
    </row>
    <row r="1871" spans="2:10" x14ac:dyDescent="0.4">
      <c r="B1871" s="13">
        <v>42769</v>
      </c>
      <c r="C1871" s="12">
        <v>2297.419922</v>
      </c>
      <c r="E1871" s="14">
        <v>42769</v>
      </c>
      <c r="F1871" s="7">
        <v>195.34959680360399</v>
      </c>
      <c r="G1871" s="11">
        <f t="shared" si="29"/>
        <v>1.95349596803604</v>
      </c>
    </row>
    <row r="1872" spans="2:10" x14ac:dyDescent="0.4">
      <c r="B1872" s="13">
        <v>42772</v>
      </c>
      <c r="C1872" s="12">
        <v>2292.5600589999999</v>
      </c>
      <c r="E1872" s="14">
        <v>42772</v>
      </c>
      <c r="F1872" s="7">
        <v>193.926718456722</v>
      </c>
      <c r="G1872" s="11">
        <f t="shared" si="29"/>
        <v>1.93926718456722</v>
      </c>
    </row>
    <row r="1873" spans="2:10" x14ac:dyDescent="0.4">
      <c r="B1873" s="13">
        <v>42773</v>
      </c>
      <c r="C1873" s="12">
        <v>2293.080078</v>
      </c>
      <c r="E1873" s="14">
        <v>42773</v>
      </c>
      <c r="F1873" s="7">
        <v>193.89709100727799</v>
      </c>
      <c r="G1873" s="11">
        <f t="shared" si="29"/>
        <v>1.9389709100727799</v>
      </c>
    </row>
    <row r="1874" spans="2:10" x14ac:dyDescent="0.4">
      <c r="B1874" s="13">
        <v>42774</v>
      </c>
      <c r="C1874" s="12">
        <v>2294.669922</v>
      </c>
      <c r="E1874" s="14">
        <v>42774</v>
      </c>
      <c r="F1874" s="7">
        <v>194.07064730071701</v>
      </c>
      <c r="G1874" s="11">
        <f t="shared" si="29"/>
        <v>1.9407064730071701</v>
      </c>
    </row>
    <row r="1875" spans="2:10" x14ac:dyDescent="0.4">
      <c r="B1875" s="13">
        <v>42775</v>
      </c>
      <c r="C1875" s="12">
        <v>2307.8701169999999</v>
      </c>
      <c r="E1875" s="14">
        <v>42775</v>
      </c>
      <c r="F1875" s="7">
        <v>197.247222791019</v>
      </c>
      <c r="G1875" s="11">
        <f t="shared" si="29"/>
        <v>1.9724722279101901</v>
      </c>
    </row>
    <row r="1876" spans="2:10" x14ac:dyDescent="0.4">
      <c r="B1876" s="13">
        <v>42776</v>
      </c>
      <c r="C1876" s="12">
        <v>2316.1000979999999</v>
      </c>
      <c r="E1876" s="14">
        <v>42776</v>
      </c>
      <c r="F1876" s="7">
        <v>198.445746115205</v>
      </c>
      <c r="G1876" s="11">
        <f t="shared" si="29"/>
        <v>1.98445746115205</v>
      </c>
    </row>
    <row r="1877" spans="2:10" x14ac:dyDescent="0.4">
      <c r="B1877" s="13">
        <v>42779</v>
      </c>
      <c r="C1877" s="12">
        <v>2328.25</v>
      </c>
      <c r="E1877" s="14">
        <v>42779</v>
      </c>
      <c r="F1877" s="7">
        <v>199.85073535398899</v>
      </c>
      <c r="G1877" s="11">
        <f t="shared" si="29"/>
        <v>1.9985073535398898</v>
      </c>
    </row>
    <row r="1878" spans="2:10" x14ac:dyDescent="0.4">
      <c r="B1878" s="13">
        <v>42780</v>
      </c>
      <c r="C1878" s="12">
        <v>2337.580078</v>
      </c>
      <c r="E1878" s="14">
        <v>42780</v>
      </c>
      <c r="F1878" s="7">
        <v>200.851818179574</v>
      </c>
      <c r="G1878" s="11">
        <f t="shared" si="29"/>
        <v>2.0085181817957398</v>
      </c>
    </row>
    <row r="1879" spans="2:10" x14ac:dyDescent="0.4">
      <c r="B1879" s="13">
        <v>42781</v>
      </c>
      <c r="C1879" s="12">
        <v>2349.25</v>
      </c>
      <c r="E1879" s="14">
        <v>42781</v>
      </c>
      <c r="F1879" s="7">
        <v>203.43175421742399</v>
      </c>
      <c r="G1879" s="11">
        <f t="shared" si="29"/>
        <v>2.0343175421742399</v>
      </c>
    </row>
    <row r="1880" spans="2:10" x14ac:dyDescent="0.4">
      <c r="B1880" s="13">
        <v>42782</v>
      </c>
      <c r="C1880" s="12">
        <v>2347.219971</v>
      </c>
      <c r="E1880" s="14">
        <v>42782</v>
      </c>
      <c r="F1880" s="7">
        <v>202.786675935365</v>
      </c>
      <c r="G1880" s="11">
        <f t="shared" si="29"/>
        <v>2.0278667593536501</v>
      </c>
    </row>
    <row r="1881" spans="2:10" x14ac:dyDescent="0.4">
      <c r="B1881" s="13">
        <v>42783</v>
      </c>
      <c r="C1881" s="12">
        <v>2351.1599120000001</v>
      </c>
      <c r="E1881" s="14">
        <v>42783</v>
      </c>
      <c r="F1881" s="7">
        <v>203.07196398219099</v>
      </c>
      <c r="G1881" s="11">
        <f t="shared" si="29"/>
        <v>2.0307196398219101</v>
      </c>
      <c r="I1881" s="14">
        <v>42786</v>
      </c>
      <c r="J1881" s="7">
        <v>203.07196398219099</v>
      </c>
    </row>
    <row r="1882" spans="2:10" x14ac:dyDescent="0.4">
      <c r="B1882" s="13">
        <v>42787</v>
      </c>
      <c r="C1882" s="12">
        <v>2365.3798830000001</v>
      </c>
      <c r="E1882" s="14">
        <v>42787</v>
      </c>
      <c r="F1882" s="7">
        <v>203.83455315287401</v>
      </c>
      <c r="G1882" s="11">
        <f t="shared" si="29"/>
        <v>2.0383455315287402</v>
      </c>
    </row>
    <row r="1883" spans="2:10" x14ac:dyDescent="0.4">
      <c r="B1883" s="13">
        <v>42788</v>
      </c>
      <c r="C1883" s="12">
        <v>2362.820068</v>
      </c>
      <c r="E1883" s="14">
        <v>42788</v>
      </c>
      <c r="F1883" s="7">
        <v>204.06075187255999</v>
      </c>
      <c r="G1883" s="11">
        <f t="shared" si="29"/>
        <v>2.0406075187255999</v>
      </c>
    </row>
    <row r="1884" spans="2:10" x14ac:dyDescent="0.4">
      <c r="B1884" s="13">
        <v>42789</v>
      </c>
      <c r="C1884" s="12">
        <v>2363.8100589999999</v>
      </c>
      <c r="E1884" s="14">
        <v>42789</v>
      </c>
      <c r="F1884" s="7">
        <v>202.99432658180501</v>
      </c>
      <c r="G1884" s="11">
        <f t="shared" si="29"/>
        <v>2.0299432658180501</v>
      </c>
    </row>
    <row r="1885" spans="2:10" x14ac:dyDescent="0.4">
      <c r="B1885" s="13">
        <v>42790</v>
      </c>
      <c r="C1885" s="12">
        <v>2367.3400879999999</v>
      </c>
      <c r="E1885" s="14">
        <v>42790</v>
      </c>
      <c r="F1885" s="7">
        <v>204.45681169577099</v>
      </c>
      <c r="G1885" s="11">
        <f t="shared" si="29"/>
        <v>2.0445681169577101</v>
      </c>
    </row>
    <row r="1886" spans="2:10" x14ac:dyDescent="0.4">
      <c r="B1886" s="13">
        <v>42793</v>
      </c>
      <c r="C1886" s="12">
        <v>2369.75</v>
      </c>
      <c r="E1886" s="14">
        <v>42793</v>
      </c>
      <c r="F1886" s="7">
        <v>203.476228004148</v>
      </c>
      <c r="G1886" s="11">
        <f t="shared" si="29"/>
        <v>2.03476228004148</v>
      </c>
    </row>
    <row r="1887" spans="2:10" x14ac:dyDescent="0.4">
      <c r="B1887" s="13">
        <v>42794</v>
      </c>
      <c r="C1887" s="12">
        <v>2363.639893</v>
      </c>
      <c r="E1887" s="14">
        <v>42794</v>
      </c>
      <c r="F1887" s="7">
        <v>201.98188231861101</v>
      </c>
      <c r="G1887" s="11">
        <f t="shared" si="29"/>
        <v>2.0198188231861103</v>
      </c>
    </row>
    <row r="1888" spans="2:10" x14ac:dyDescent="0.4">
      <c r="B1888" s="13">
        <v>42795</v>
      </c>
      <c r="C1888" s="12">
        <v>2395.959961</v>
      </c>
      <c r="E1888" s="14">
        <v>42795</v>
      </c>
      <c r="F1888" s="7">
        <v>205.97225970829501</v>
      </c>
      <c r="G1888" s="11">
        <f t="shared" si="29"/>
        <v>2.05972259708295</v>
      </c>
    </row>
    <row r="1889" spans="2:7" x14ac:dyDescent="0.4">
      <c r="B1889" s="13">
        <v>42796</v>
      </c>
      <c r="C1889" s="12">
        <v>2381.919922</v>
      </c>
      <c r="E1889" s="14">
        <v>42796</v>
      </c>
      <c r="F1889" s="7">
        <v>203.84482695052</v>
      </c>
      <c r="G1889" s="11">
        <f t="shared" si="29"/>
        <v>2.0384482695052002</v>
      </c>
    </row>
    <row r="1890" spans="2:7" x14ac:dyDescent="0.4">
      <c r="B1890" s="13">
        <v>42797</v>
      </c>
      <c r="C1890" s="12">
        <v>2383.1201169999999</v>
      </c>
      <c r="E1890" s="14">
        <v>42797</v>
      </c>
      <c r="F1890" s="7">
        <v>204.104559103535</v>
      </c>
      <c r="G1890" s="11">
        <f t="shared" si="29"/>
        <v>2.04104559103535</v>
      </c>
    </row>
    <row r="1891" spans="2:7" x14ac:dyDescent="0.4">
      <c r="B1891" s="13">
        <v>42800</v>
      </c>
      <c r="C1891" s="12">
        <v>2375.3100589999999</v>
      </c>
      <c r="E1891" s="14">
        <v>42800</v>
      </c>
      <c r="F1891" s="7">
        <v>202.449848625242</v>
      </c>
      <c r="G1891" s="11">
        <f t="shared" si="29"/>
        <v>2.02449848625242</v>
      </c>
    </row>
    <row r="1892" spans="2:7" x14ac:dyDescent="0.4">
      <c r="B1892" s="13">
        <v>42801</v>
      </c>
      <c r="C1892" s="12">
        <v>2368.389893</v>
      </c>
      <c r="E1892" s="14">
        <v>42801</v>
      </c>
      <c r="F1892" s="7">
        <v>201.470412483768</v>
      </c>
      <c r="G1892" s="11">
        <f t="shared" si="29"/>
        <v>2.0147041248376798</v>
      </c>
    </row>
    <row r="1893" spans="2:7" x14ac:dyDescent="0.4">
      <c r="B1893" s="13">
        <v>42802</v>
      </c>
      <c r="C1893" s="12">
        <v>2362.9799800000001</v>
      </c>
      <c r="E1893" s="14">
        <v>42802</v>
      </c>
      <c r="F1893" s="7">
        <v>201.46514750500501</v>
      </c>
      <c r="G1893" s="11">
        <f t="shared" si="29"/>
        <v>2.0146514750500502</v>
      </c>
    </row>
    <row r="1894" spans="2:7" x14ac:dyDescent="0.4">
      <c r="B1894" s="13">
        <v>42803</v>
      </c>
      <c r="C1894" s="12">
        <v>2364.8701169999999</v>
      </c>
      <c r="E1894" s="14">
        <v>42803</v>
      </c>
      <c r="F1894" s="7">
        <v>201.486870316699</v>
      </c>
      <c r="G1894" s="11">
        <f t="shared" si="29"/>
        <v>2.0148687031669898</v>
      </c>
    </row>
    <row r="1895" spans="2:7" x14ac:dyDescent="0.4">
      <c r="B1895" s="13">
        <v>42804</v>
      </c>
      <c r="C1895" s="12">
        <v>2372.6000979999999</v>
      </c>
      <c r="E1895" s="14">
        <v>42804</v>
      </c>
      <c r="F1895" s="7">
        <v>203.107013876135</v>
      </c>
      <c r="G1895" s="11">
        <f t="shared" si="29"/>
        <v>2.0310701387613501</v>
      </c>
    </row>
    <row r="1896" spans="2:7" x14ac:dyDescent="0.4">
      <c r="B1896" s="13">
        <v>42807</v>
      </c>
      <c r="C1896" s="12">
        <v>2373.469971</v>
      </c>
      <c r="E1896" s="14">
        <v>42807</v>
      </c>
      <c r="F1896" s="7">
        <v>203.332300536562</v>
      </c>
      <c r="G1896" s="11">
        <f t="shared" si="29"/>
        <v>2.0333230053656202</v>
      </c>
    </row>
    <row r="1897" spans="2:7" x14ac:dyDescent="0.4">
      <c r="B1897" s="13">
        <v>42808</v>
      </c>
      <c r="C1897" s="12">
        <v>2365.4499510000001</v>
      </c>
      <c r="E1897" s="14">
        <v>42808</v>
      </c>
      <c r="F1897" s="7">
        <v>201.77165641922099</v>
      </c>
      <c r="G1897" s="11">
        <f t="shared" si="29"/>
        <v>2.0177165641922099</v>
      </c>
    </row>
    <row r="1898" spans="2:7" x14ac:dyDescent="0.4">
      <c r="B1898" s="13">
        <v>42809</v>
      </c>
      <c r="C1898" s="12">
        <v>2385.26001</v>
      </c>
      <c r="E1898" s="14">
        <v>42809</v>
      </c>
      <c r="F1898" s="7">
        <v>205.12813159975099</v>
      </c>
      <c r="G1898" s="11">
        <f t="shared" si="29"/>
        <v>2.0512813159975098</v>
      </c>
    </row>
    <row r="1899" spans="2:7" x14ac:dyDescent="0.4">
      <c r="B1899" s="13">
        <v>42810</v>
      </c>
      <c r="C1899" s="12">
        <v>2381.3798830000001</v>
      </c>
      <c r="E1899" s="14">
        <v>42810</v>
      </c>
      <c r="F1899" s="7">
        <v>203.98819003041899</v>
      </c>
      <c r="G1899" s="11">
        <f t="shared" si="29"/>
        <v>2.0398819003041897</v>
      </c>
    </row>
    <row r="1900" spans="2:7" x14ac:dyDescent="0.4">
      <c r="B1900" s="13">
        <v>42811</v>
      </c>
      <c r="C1900" s="12">
        <v>2378.25</v>
      </c>
      <c r="E1900" s="14">
        <v>42811</v>
      </c>
      <c r="F1900" s="7">
        <v>205.17262554142201</v>
      </c>
      <c r="G1900" s="11">
        <f t="shared" si="29"/>
        <v>2.0517262554142199</v>
      </c>
    </row>
    <row r="1901" spans="2:7" x14ac:dyDescent="0.4">
      <c r="B1901" s="13">
        <v>42814</v>
      </c>
      <c r="C1901" s="12">
        <v>2373.469971</v>
      </c>
      <c r="E1901" s="14">
        <v>42814</v>
      </c>
      <c r="F1901" s="7">
        <v>204.243515798662</v>
      </c>
      <c r="G1901" s="11">
        <f t="shared" si="29"/>
        <v>2.04243515798662</v>
      </c>
    </row>
    <row r="1902" spans="2:7" x14ac:dyDescent="0.4">
      <c r="B1902" s="13">
        <v>42815</v>
      </c>
      <c r="C1902" s="12">
        <v>2344.0200199999999</v>
      </c>
      <c r="E1902" s="14">
        <v>42815</v>
      </c>
      <c r="F1902" s="7">
        <v>201.33916266618101</v>
      </c>
      <c r="G1902" s="11">
        <f t="shared" si="29"/>
        <v>2.0133916266618099</v>
      </c>
    </row>
    <row r="1903" spans="2:7" x14ac:dyDescent="0.4">
      <c r="B1903" s="13">
        <v>42816</v>
      </c>
      <c r="C1903" s="12">
        <v>2348.4499510000001</v>
      </c>
      <c r="E1903" s="14">
        <v>42816</v>
      </c>
      <c r="F1903" s="7">
        <v>202.322971713116</v>
      </c>
      <c r="G1903" s="11">
        <f t="shared" si="29"/>
        <v>2.02322971713116</v>
      </c>
    </row>
    <row r="1904" spans="2:7" x14ac:dyDescent="0.4">
      <c r="B1904" s="13">
        <v>42817</v>
      </c>
      <c r="C1904" s="12">
        <v>2345.959961</v>
      </c>
      <c r="E1904" s="14">
        <v>42817</v>
      </c>
      <c r="F1904" s="7">
        <v>202.52375311260201</v>
      </c>
      <c r="G1904" s="11">
        <f t="shared" si="29"/>
        <v>2.0252375311260202</v>
      </c>
    </row>
    <row r="1905" spans="2:10" x14ac:dyDescent="0.4">
      <c r="B1905" s="13">
        <v>42818</v>
      </c>
      <c r="C1905" s="12">
        <v>2343.9799800000001</v>
      </c>
      <c r="E1905" s="14">
        <v>42818</v>
      </c>
      <c r="F1905" s="7">
        <v>202.361890995701</v>
      </c>
      <c r="G1905" s="11">
        <f t="shared" si="29"/>
        <v>2.0236189099570101</v>
      </c>
    </row>
    <row r="1906" spans="2:10" x14ac:dyDescent="0.4">
      <c r="B1906" s="13">
        <v>42821</v>
      </c>
      <c r="C1906" s="12">
        <v>2341.5900879999999</v>
      </c>
      <c r="E1906" s="14">
        <v>42821</v>
      </c>
      <c r="F1906" s="7">
        <v>202.03973381561599</v>
      </c>
      <c r="G1906" s="11">
        <f t="shared" si="29"/>
        <v>2.02039733815616</v>
      </c>
    </row>
    <row r="1907" spans="2:10" x14ac:dyDescent="0.4">
      <c r="B1907" s="13">
        <v>42822</v>
      </c>
      <c r="C1907" s="12">
        <v>2358.570068</v>
      </c>
      <c r="E1907" s="14">
        <v>42822</v>
      </c>
      <c r="F1907" s="7">
        <v>204.18745236357299</v>
      </c>
      <c r="G1907" s="11">
        <f t="shared" si="29"/>
        <v>2.0418745236357299</v>
      </c>
    </row>
    <row r="1908" spans="2:10" x14ac:dyDescent="0.4">
      <c r="B1908" s="13">
        <v>42823</v>
      </c>
      <c r="C1908" s="12">
        <v>2361.1298830000001</v>
      </c>
      <c r="E1908" s="14">
        <v>42823</v>
      </c>
      <c r="F1908" s="7">
        <v>203.60436704432101</v>
      </c>
      <c r="G1908" s="11">
        <f t="shared" si="29"/>
        <v>2.0360436704432101</v>
      </c>
    </row>
    <row r="1909" spans="2:10" x14ac:dyDescent="0.4">
      <c r="B1909" s="13">
        <v>42824</v>
      </c>
      <c r="C1909" s="12">
        <v>2368.0600589999999</v>
      </c>
      <c r="E1909" s="14">
        <v>42824</v>
      </c>
      <c r="F1909" s="7">
        <v>204.518479585997</v>
      </c>
      <c r="G1909" s="11">
        <f t="shared" si="29"/>
        <v>2.0451847958599698</v>
      </c>
    </row>
    <row r="1910" spans="2:10" x14ac:dyDescent="0.4">
      <c r="B1910" s="13">
        <v>42825</v>
      </c>
      <c r="C1910" s="12">
        <v>2362.719971</v>
      </c>
      <c r="E1910" s="14">
        <v>42825</v>
      </c>
      <c r="F1910" s="7">
        <v>204.24691671734399</v>
      </c>
      <c r="G1910" s="11">
        <f t="shared" si="29"/>
        <v>2.0424691671734401</v>
      </c>
    </row>
    <row r="1911" spans="2:10" x14ac:dyDescent="0.4">
      <c r="B1911" s="13">
        <v>42828</v>
      </c>
      <c r="C1911" s="12">
        <v>2358.8400879999999</v>
      </c>
      <c r="E1911" s="14">
        <v>42828</v>
      </c>
      <c r="F1911" s="7">
        <v>203.64568074035</v>
      </c>
      <c r="G1911" s="11">
        <f t="shared" si="29"/>
        <v>2.0364568074034999</v>
      </c>
    </row>
    <row r="1912" spans="2:10" x14ac:dyDescent="0.4">
      <c r="B1912" s="13">
        <v>42829</v>
      </c>
      <c r="C1912" s="12">
        <v>2360.1599120000001</v>
      </c>
      <c r="E1912" s="14">
        <v>42829</v>
      </c>
      <c r="F1912" s="7">
        <v>202.61496789953199</v>
      </c>
      <c r="G1912" s="11">
        <f t="shared" si="29"/>
        <v>2.0261496789953197</v>
      </c>
    </row>
    <row r="1913" spans="2:10" x14ac:dyDescent="0.4">
      <c r="B1913" s="13">
        <v>42830</v>
      </c>
      <c r="C1913" s="12">
        <v>2352.9499510000001</v>
      </c>
      <c r="E1913" s="14">
        <v>42830</v>
      </c>
      <c r="F1913" s="7">
        <v>201.98577198244601</v>
      </c>
      <c r="G1913" s="11">
        <f t="shared" si="29"/>
        <v>2.0198577198244601</v>
      </c>
    </row>
    <row r="1914" spans="2:10" x14ac:dyDescent="0.4">
      <c r="B1914" s="13">
        <v>42831</v>
      </c>
      <c r="C1914" s="12">
        <v>2357.48999</v>
      </c>
      <c r="E1914" s="14">
        <v>42831</v>
      </c>
      <c r="F1914" s="7">
        <v>202.75431875186001</v>
      </c>
      <c r="G1914" s="11">
        <f t="shared" si="29"/>
        <v>2.0275431875186003</v>
      </c>
    </row>
    <row r="1915" spans="2:10" x14ac:dyDescent="0.4">
      <c r="B1915" s="13">
        <v>42832</v>
      </c>
      <c r="C1915" s="12">
        <v>2355.540039</v>
      </c>
      <c r="E1915" s="14">
        <v>42832</v>
      </c>
      <c r="F1915" s="7">
        <v>202.67457774968199</v>
      </c>
      <c r="G1915" s="11">
        <f t="shared" si="29"/>
        <v>2.0267457774968198</v>
      </c>
    </row>
    <row r="1916" spans="2:10" x14ac:dyDescent="0.4">
      <c r="B1916" s="13">
        <v>42835</v>
      </c>
      <c r="C1916" s="12">
        <v>2357.1599120000001</v>
      </c>
      <c r="E1916" s="14">
        <v>42835</v>
      </c>
      <c r="F1916" s="7">
        <v>203.320759241888</v>
      </c>
      <c r="G1916" s="11">
        <f t="shared" si="29"/>
        <v>2.0332075924188802</v>
      </c>
    </row>
    <row r="1917" spans="2:10" x14ac:dyDescent="0.4">
      <c r="B1917" s="13">
        <v>42836</v>
      </c>
      <c r="C1917" s="12">
        <v>2353.780029</v>
      </c>
      <c r="E1917" s="14">
        <v>42836</v>
      </c>
      <c r="F1917" s="7">
        <v>203.242421801825</v>
      </c>
      <c r="G1917" s="11">
        <f t="shared" si="29"/>
        <v>2.0324242180182499</v>
      </c>
    </row>
    <row r="1918" spans="2:10" x14ac:dyDescent="0.4">
      <c r="B1918" s="13">
        <v>42837</v>
      </c>
      <c r="C1918" s="12">
        <v>2344.929932</v>
      </c>
      <c r="E1918" s="14">
        <v>42837</v>
      </c>
      <c r="F1918" s="7">
        <v>201.940774590345</v>
      </c>
      <c r="G1918" s="11">
        <f t="shared" si="29"/>
        <v>2.0194077459034498</v>
      </c>
    </row>
    <row r="1919" spans="2:10" x14ac:dyDescent="0.4">
      <c r="B1919" s="13">
        <v>42838</v>
      </c>
      <c r="C1919" s="12">
        <v>2328.9499510000001</v>
      </c>
      <c r="E1919" s="14">
        <v>42838</v>
      </c>
      <c r="F1919" s="7">
        <v>200.43134173893699</v>
      </c>
      <c r="G1919" s="11">
        <f t="shared" si="29"/>
        <v>2.00431341738937</v>
      </c>
      <c r="I1919" s="14">
        <v>42839</v>
      </c>
      <c r="J1919" s="7">
        <v>200.43134173893699</v>
      </c>
    </row>
    <row r="1920" spans="2:10" x14ac:dyDescent="0.4">
      <c r="B1920" s="13">
        <v>42842</v>
      </c>
      <c r="C1920" s="12">
        <v>2349.01001</v>
      </c>
      <c r="E1920" s="14">
        <v>42842</v>
      </c>
      <c r="F1920" s="7">
        <v>203.29513616389099</v>
      </c>
      <c r="G1920" s="11">
        <f t="shared" si="29"/>
        <v>2.0329513616389097</v>
      </c>
    </row>
    <row r="1921" spans="2:7" x14ac:dyDescent="0.4">
      <c r="B1921" s="13">
        <v>42843</v>
      </c>
      <c r="C1921" s="12">
        <v>2342.1899410000001</v>
      </c>
      <c r="E1921" s="14">
        <v>42843</v>
      </c>
      <c r="F1921" s="7">
        <v>203.283486151868</v>
      </c>
      <c r="G1921" s="11">
        <f t="shared" si="29"/>
        <v>2.0328348615186802</v>
      </c>
    </row>
    <row r="1922" spans="2:7" x14ac:dyDescent="0.4">
      <c r="B1922" s="13">
        <v>42844</v>
      </c>
      <c r="C1922" s="12">
        <v>2338.169922</v>
      </c>
      <c r="E1922" s="14">
        <v>42844</v>
      </c>
      <c r="F1922" s="7">
        <v>203.36030078181801</v>
      </c>
      <c r="G1922" s="11">
        <f t="shared" si="29"/>
        <v>2.0336030078181802</v>
      </c>
    </row>
    <row r="1923" spans="2:7" x14ac:dyDescent="0.4">
      <c r="B1923" s="13">
        <v>42845</v>
      </c>
      <c r="C1923" s="12">
        <v>2355.8400879999999</v>
      </c>
      <c r="E1923" s="14">
        <v>42845</v>
      </c>
      <c r="F1923" s="7">
        <v>206.178284779047</v>
      </c>
      <c r="G1923" s="11">
        <f t="shared" si="29"/>
        <v>2.0617828477904698</v>
      </c>
    </row>
    <row r="1924" spans="2:7" x14ac:dyDescent="0.4">
      <c r="B1924" s="13">
        <v>42846</v>
      </c>
      <c r="C1924" s="12">
        <v>2348.6899410000001</v>
      </c>
      <c r="E1924" s="14">
        <v>42846</v>
      </c>
      <c r="F1924" s="7">
        <v>206.658165098691</v>
      </c>
      <c r="G1924" s="11">
        <f t="shared" ref="G1924:G1929" si="30">F1924/100</f>
        <v>2.0665816509869099</v>
      </c>
    </row>
    <row r="1925" spans="2:7" x14ac:dyDescent="0.4">
      <c r="B1925" s="13">
        <v>42849</v>
      </c>
      <c r="C1925" s="12">
        <v>2374.1499020000001</v>
      </c>
      <c r="E1925" s="14">
        <v>42849</v>
      </c>
      <c r="F1925" s="7">
        <v>209.422236607701</v>
      </c>
      <c r="G1925" s="11">
        <f t="shared" si="30"/>
        <v>2.0942223660770098</v>
      </c>
    </row>
    <row r="1926" spans="2:7" x14ac:dyDescent="0.4">
      <c r="B1926" s="13">
        <v>42850</v>
      </c>
      <c r="C1926" s="12">
        <v>2388.610107</v>
      </c>
      <c r="E1926" s="14">
        <v>42850</v>
      </c>
      <c r="F1926" s="7">
        <v>211.31656886535399</v>
      </c>
      <c r="G1926" s="11">
        <f t="shared" si="30"/>
        <v>2.1131656886535399</v>
      </c>
    </row>
    <row r="1927" spans="2:7" x14ac:dyDescent="0.4">
      <c r="B1927" s="13">
        <v>42851</v>
      </c>
      <c r="C1927" s="12">
        <v>2387.4499510000001</v>
      </c>
      <c r="E1927" s="14">
        <v>42851</v>
      </c>
      <c r="F1927" s="7">
        <v>211.34557213643001</v>
      </c>
      <c r="G1927" s="11">
        <f t="shared" si="30"/>
        <v>2.1134557213642999</v>
      </c>
    </row>
    <row r="1928" spans="2:7" x14ac:dyDescent="0.4">
      <c r="B1928" s="13">
        <v>42852</v>
      </c>
      <c r="C1928" s="12">
        <v>2388.7700199999999</v>
      </c>
      <c r="E1928" s="14">
        <v>42852</v>
      </c>
      <c r="F1928" s="7">
        <v>211.58648536327499</v>
      </c>
      <c r="G1928" s="11">
        <f t="shared" si="30"/>
        <v>2.11586485363275</v>
      </c>
    </row>
    <row r="1929" spans="2:7" x14ac:dyDescent="0.4">
      <c r="B1929" s="13">
        <v>42853</v>
      </c>
      <c r="C1929" s="12">
        <v>2384.1999510000001</v>
      </c>
      <c r="E1929" s="14">
        <v>42853</v>
      </c>
      <c r="F1929" s="7">
        <v>210.728067895035</v>
      </c>
      <c r="G1929" s="11">
        <f t="shared" si="30"/>
        <v>2.10728067895035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  <pageSetUpPr fitToPage="1"/>
  </sheetPr>
  <dimension ref="A1:O25"/>
  <sheetViews>
    <sheetView tabSelected="1" workbookViewId="0">
      <selection activeCell="D7" sqref="D7"/>
    </sheetView>
  </sheetViews>
  <sheetFormatPr defaultRowHeight="15" x14ac:dyDescent="0.5"/>
  <cols>
    <col min="1" max="1" width="9.23046875" style="178"/>
    <col min="2" max="7" width="11.61328125" style="178" customWidth="1"/>
    <col min="8" max="8" width="8.69140625" style="178"/>
    <col min="9" max="14" width="11.61328125" style="178" customWidth="1"/>
    <col min="15" max="16384" width="9.23046875" style="178"/>
  </cols>
  <sheetData>
    <row r="1" spans="1:15" ht="15.45" thickBot="1" x14ac:dyDescent="0.55000000000000004"/>
    <row r="2" spans="1:15" ht="15.45" thickBot="1" x14ac:dyDescent="0.55000000000000004">
      <c r="B2" s="204" t="s">
        <v>78</v>
      </c>
      <c r="C2" s="199"/>
      <c r="D2" s="199"/>
      <c r="E2" s="199"/>
      <c r="F2" s="199"/>
      <c r="G2" s="200"/>
      <c r="I2" s="205" t="s">
        <v>76</v>
      </c>
      <c r="J2" s="197"/>
      <c r="K2" s="197"/>
      <c r="L2" s="197"/>
      <c r="M2" s="197"/>
      <c r="N2" s="198"/>
    </row>
    <row r="3" spans="1:15" x14ac:dyDescent="0.5">
      <c r="B3" s="208" t="s">
        <v>77</v>
      </c>
      <c r="C3" s="208" t="s">
        <v>72</v>
      </c>
      <c r="D3" s="209" t="s">
        <v>74</v>
      </c>
      <c r="E3" s="209" t="s">
        <v>54</v>
      </c>
      <c r="F3" s="209" t="s">
        <v>50</v>
      </c>
      <c r="G3" s="210" t="s">
        <v>55</v>
      </c>
      <c r="H3" s="211"/>
      <c r="I3" s="212" t="s">
        <v>77</v>
      </c>
      <c r="J3" s="212" t="s">
        <v>72</v>
      </c>
      <c r="K3" s="213" t="s">
        <v>74</v>
      </c>
      <c r="L3" s="213" t="s">
        <v>54</v>
      </c>
      <c r="M3" s="213" t="s">
        <v>50</v>
      </c>
      <c r="N3" s="214" t="s">
        <v>55</v>
      </c>
    </row>
    <row r="4" spans="1:15" ht="15.45" thickBot="1" x14ac:dyDescent="0.55000000000000004">
      <c r="B4" s="215" t="s">
        <v>52</v>
      </c>
      <c r="C4" s="215" t="s">
        <v>53</v>
      </c>
      <c r="D4" s="216" t="s">
        <v>73</v>
      </c>
      <c r="E4" s="216" t="s">
        <v>75</v>
      </c>
      <c r="F4" s="216" t="s">
        <v>57</v>
      </c>
      <c r="G4" s="217" t="s">
        <v>56</v>
      </c>
      <c r="H4" s="211"/>
      <c r="I4" s="218" t="s">
        <v>52</v>
      </c>
      <c r="J4" s="218" t="s">
        <v>53</v>
      </c>
      <c r="K4" s="219" t="s">
        <v>73</v>
      </c>
      <c r="L4" s="219" t="s">
        <v>75</v>
      </c>
      <c r="M4" s="219" t="s">
        <v>57</v>
      </c>
      <c r="N4" s="220" t="s">
        <v>56</v>
      </c>
    </row>
    <row r="5" spans="1:15" x14ac:dyDescent="0.5">
      <c r="A5" s="238"/>
      <c r="B5" s="234">
        <f>VLOOKUP(LARGE('S&amp;P500 Analysis'!$N$17:$N$1944,H5),'S&amp;P500 Analysis'!$N$17:$N$1944,1,0)</f>
        <v>0.1480877212662709</v>
      </c>
      <c r="C5" s="239">
        <f>INDEX('S&amp;P500 Analysis'!B:B,VLOOKUP(B5,'S&amp;P500 Analysis'!$P$17:$R$156,3,FALSE),0)+1</f>
        <v>40660</v>
      </c>
      <c r="D5" s="240">
        <f>VLOOKUP(B5,'S&amp;P500 Analysis'!$P$17:$U$156,6,FALSE)</f>
        <v>40819</v>
      </c>
      <c r="E5" s="241">
        <f>INDEX('S&amp;P500 Analysis'!B$17:B$1048576,MATCH(B5,'S&amp;P500 Analysis'!N$17:N$1048576,0),0)</f>
        <v>40942</v>
      </c>
      <c r="F5" s="242">
        <f t="shared" ref="F5:F14" si="0">D5-C5</f>
        <v>159</v>
      </c>
      <c r="G5" s="243">
        <f t="shared" ref="G5:G14" si="1">E5-C5</f>
        <v>282</v>
      </c>
      <c r="H5" s="244">
        <v>1</v>
      </c>
      <c r="I5" s="234">
        <f>VLOOKUP(LARGE('BG Analysis'!$N$17:$N$1944,H5),'BG Analysis'!$N$17:$N$1944,1,0)</f>
        <v>0.13876241621005508</v>
      </c>
      <c r="J5" s="239">
        <f>INDEX('BG Analysis'!B:B,VLOOKUP(I5,'BG Analysis'!$P$17:$R$156,3,FALSE),0)+1</f>
        <v>40732</v>
      </c>
      <c r="K5" s="240">
        <f>VLOOKUP(I5,'BG Analysis'!$P$17:$U$156,6,FALSE)</f>
        <v>40763</v>
      </c>
      <c r="L5" s="241">
        <f>INDEX('BG Analysis'!B$17:B$1048576,MATCH(I5,'BG Analysis'!N$17:N$1048576,0),0)</f>
        <v>40843</v>
      </c>
      <c r="M5" s="242">
        <f t="shared" ref="M5:M14" si="2">K5-J5</f>
        <v>31</v>
      </c>
      <c r="N5" s="243">
        <f t="shared" ref="N5:N14" si="3">L5-J5</f>
        <v>111</v>
      </c>
      <c r="O5" s="238"/>
    </row>
    <row r="6" spans="1:15" x14ac:dyDescent="0.5">
      <c r="A6" s="238"/>
      <c r="B6" s="185">
        <f>VLOOKUP(LARGE('S&amp;P500 Analysis'!$N$17:$N$1944,H6),'S&amp;P500 Analysis'!$N$17:$N$1944,1,0)</f>
        <v>0.13667329140879292</v>
      </c>
      <c r="C6" s="179">
        <f>INDEX('S&amp;P500 Analysis'!B:B,VLOOKUP(B6,'S&amp;P500 Analysis'!$P$17:$R$156,3,FALSE),0)+1</f>
        <v>40292</v>
      </c>
      <c r="D6" s="180">
        <f>VLOOKUP(B6,'S&amp;P500 Analysis'!$P$17:$U$156,6,FALSE)</f>
        <v>40361</v>
      </c>
      <c r="E6" s="181">
        <f>INDEX('S&amp;P500 Analysis'!B$17:B$1048576,MATCH(B6,'S&amp;P500 Analysis'!N$17:N$1048576,0),0)</f>
        <v>40486</v>
      </c>
      <c r="F6" s="186">
        <f t="shared" si="0"/>
        <v>69</v>
      </c>
      <c r="G6" s="187">
        <f t="shared" si="1"/>
        <v>194</v>
      </c>
      <c r="H6" s="244">
        <f t="shared" ref="H6:H14" si="4">H5+1</f>
        <v>2</v>
      </c>
      <c r="I6" s="185">
        <f>VLOOKUP(LARGE('BG Analysis'!$N$17:$N$1944,H6),'BG Analysis'!$N$17:$N$1944,1,0)</f>
        <v>0.13867837819050935</v>
      </c>
      <c r="J6" s="179">
        <f>INDEX('BG Analysis'!B:B,VLOOKUP(I6,'BG Analysis'!$P$17:$R$156,3,FALSE),0)+1</f>
        <v>40289</v>
      </c>
      <c r="K6" s="180">
        <f>VLOOKUP(I6,'BG Analysis'!$P$17:$U$156,6,FALSE)</f>
        <v>40365</v>
      </c>
      <c r="L6" s="181">
        <f>INDEX('BG Analysis'!B$17:B$1048576,MATCH(I6,'BG Analysis'!N$17:N$1048576,0),0)</f>
        <v>40484</v>
      </c>
      <c r="M6" s="186">
        <f t="shared" si="2"/>
        <v>76</v>
      </c>
      <c r="N6" s="187">
        <f t="shared" si="3"/>
        <v>195</v>
      </c>
      <c r="O6" s="238"/>
    </row>
    <row r="7" spans="1:15" x14ac:dyDescent="0.5">
      <c r="A7" s="238"/>
      <c r="B7" s="233">
        <f>VLOOKUP(LARGE('S&amp;P500 Analysis'!$N$17:$N$1944,H7),'S&amp;P500 Analysis'!$N$17:$N$1944,1,0)</f>
        <v>7.6987312481619691E-2</v>
      </c>
      <c r="C7" s="245">
        <f>INDEX('S&amp;P500 Analysis'!B:B,VLOOKUP(B7,'S&amp;P500 Analysis'!$P$17:$R$156,3,FALSE),0)+1</f>
        <v>42146</v>
      </c>
      <c r="D7" s="246">
        <f>VLOOKUP(B7,'S&amp;P500 Analysis'!$P$17:$U$156,6,FALSE)</f>
        <v>42411</v>
      </c>
      <c r="E7" s="247">
        <f>INDEX('S&amp;P500 Analysis'!B$17:B$1048576,MATCH(B7,'S&amp;P500 Analysis'!N$17:N$1048576,0),0)</f>
        <v>42523</v>
      </c>
      <c r="F7" s="248">
        <f t="shared" si="0"/>
        <v>265</v>
      </c>
      <c r="G7" s="249">
        <f t="shared" si="1"/>
        <v>377</v>
      </c>
      <c r="H7" s="244">
        <f t="shared" si="4"/>
        <v>3</v>
      </c>
      <c r="I7" s="233">
        <f>VLOOKUP(LARGE('BG Analysis'!$N$17:$N$1944,H7),'BG Analysis'!$N$17:$N$1944,1,0)</f>
        <v>0.10662264056991587</v>
      </c>
      <c r="J7" s="245">
        <f>INDEX('BG Analysis'!B:B,VLOOKUP(I7,'BG Analysis'!$P$17:$R$156,3,FALSE),0)+1</f>
        <v>42343</v>
      </c>
      <c r="K7" s="246">
        <f>VLOOKUP(I7,'BG Analysis'!$P$17:$U$156,6,FALSE)</f>
        <v>42411</v>
      </c>
      <c r="L7" s="247">
        <f>INDEX('BG Analysis'!B$17:B$1048576,MATCH(I7,'BG Analysis'!N$17:N$1048576,0),0)</f>
        <v>42571</v>
      </c>
      <c r="M7" s="248">
        <f t="shared" si="2"/>
        <v>68</v>
      </c>
      <c r="N7" s="249">
        <f t="shared" si="3"/>
        <v>228</v>
      </c>
      <c r="O7" s="238"/>
    </row>
    <row r="8" spans="1:15" x14ac:dyDescent="0.5">
      <c r="B8" s="185">
        <f>VLOOKUP(LARGE('S&amp;P500 Analysis'!$N$17:$N$1944,H8),'S&amp;P500 Analysis'!$N$17:$N$1944,1,0)</f>
        <v>7.3304755864614296E-2</v>
      </c>
      <c r="C8" s="179">
        <f>INDEX('S&amp;P500 Analysis'!B:B,VLOOKUP(B8,'S&amp;P500 Analysis'!$P$17:$R$156,3,FALSE),0)+1</f>
        <v>41002</v>
      </c>
      <c r="D8" s="180">
        <f>VLOOKUP(B8,'S&amp;P500 Analysis'!$P$17:$U$156,6,FALSE)</f>
        <v>41061</v>
      </c>
      <c r="E8" s="181">
        <f>INDEX('S&amp;P500 Analysis'!B$17:B$1048576,MATCH(B8,'S&amp;P500 Analysis'!N$17:N$1048576,0),0)</f>
        <v>41137</v>
      </c>
      <c r="F8" s="186">
        <f t="shared" si="0"/>
        <v>59</v>
      </c>
      <c r="G8" s="187">
        <f t="shared" si="1"/>
        <v>135</v>
      </c>
      <c r="H8" s="206">
        <f t="shared" si="4"/>
        <v>4</v>
      </c>
      <c r="I8" s="185">
        <f>VLOOKUP(LARGE('BG Analysis'!$N$17:$N$1944,H8),'BG Analysis'!$N$17:$N$1944,1,0)</f>
        <v>9.6377229689128277E-2</v>
      </c>
      <c r="J8" s="179">
        <f>INDEX('BG Analysis'!B:B,VLOOKUP(I8,'BG Analysis'!$P$17:$R$156,3,FALSE),0)+1</f>
        <v>42234</v>
      </c>
      <c r="K8" s="180">
        <f>VLOOKUP(I8,'BG Analysis'!$P$17:$U$156,6,FALSE)</f>
        <v>42241</v>
      </c>
      <c r="L8" s="181">
        <f>INDEX('BG Analysis'!B$17:B$1048576,MATCH(I8,'BG Analysis'!N$17:N$1048576,0),0)</f>
        <v>42311</v>
      </c>
      <c r="M8" s="186">
        <f t="shared" si="2"/>
        <v>7</v>
      </c>
      <c r="N8" s="187">
        <f t="shared" si="3"/>
        <v>77</v>
      </c>
    </row>
    <row r="9" spans="1:15" x14ac:dyDescent="0.5">
      <c r="B9" s="188">
        <f>VLOOKUP(LARGE('S&amp;P500 Analysis'!$N$17:$N$1944,H9),'S&amp;P500 Analysis'!$N$17:$N$1944,1,0)</f>
        <v>7.2618690624246793E-2</v>
      </c>
      <c r="C9" s="182">
        <f>INDEX('S&amp;P500 Analysis'!B:B,VLOOKUP(B9,'S&amp;P500 Analysis'!$P$17:$R$156,3,FALSE),0)+1</f>
        <v>40198</v>
      </c>
      <c r="D9" s="183">
        <f>VLOOKUP(B9,'S&amp;P500 Analysis'!$P$17:$U$156,6,FALSE)</f>
        <v>40217</v>
      </c>
      <c r="E9" s="184">
        <f>INDEX('S&amp;P500 Analysis'!B$17:B$1048576,MATCH(B9,'S&amp;P500 Analysis'!N$17:N$1048576,0),0)</f>
        <v>40248</v>
      </c>
      <c r="F9" s="189">
        <f t="shared" si="0"/>
        <v>19</v>
      </c>
      <c r="G9" s="190">
        <f t="shared" si="1"/>
        <v>50</v>
      </c>
      <c r="H9" s="206">
        <f t="shared" si="4"/>
        <v>5</v>
      </c>
      <c r="I9" s="188">
        <f>VLOOKUP(LARGE('BG Analysis'!$N$17:$N$1944,H9),'BG Analysis'!$N$17:$N$1944,1,0)</f>
        <v>7.9523155693824191E-2</v>
      </c>
      <c r="J9" s="182">
        <f>INDEX('BG Analysis'!B:B,VLOOKUP(I9,'BG Analysis'!$P$17:$R$156,3,FALSE),0)+1</f>
        <v>40106</v>
      </c>
      <c r="K9" s="183">
        <f>VLOOKUP(I9,'BG Analysis'!$P$17:$U$156,6,FALSE)</f>
        <v>40116</v>
      </c>
      <c r="L9" s="184">
        <f>INDEX('BG Analysis'!B$17:B$1048576,MATCH(I9,'BG Analysis'!N$17:N$1048576,0),0)</f>
        <v>40182</v>
      </c>
      <c r="M9" s="189">
        <f t="shared" si="2"/>
        <v>10</v>
      </c>
      <c r="N9" s="190">
        <f t="shared" si="3"/>
        <v>76</v>
      </c>
    </row>
    <row r="10" spans="1:15" x14ac:dyDescent="0.5">
      <c r="B10" s="185">
        <f>VLOOKUP(LARGE('S&amp;P500 Analysis'!$N$17:$N$1944,H10),'S&amp;P500 Analysis'!$N$17:$N$1944,1,0)</f>
        <v>5.466506130451998E-2</v>
      </c>
      <c r="C10" s="179">
        <f>INDEX('S&amp;P500 Analysis'!B:B,VLOOKUP(B10,'S&amp;P500 Analysis'!$P$17:$R$156,3,FALSE),0)+1</f>
        <v>41166</v>
      </c>
      <c r="D10" s="180">
        <f>VLOOKUP(B10,'S&amp;P500 Analysis'!$P$17:$U$156,6,FALSE)</f>
        <v>41228</v>
      </c>
      <c r="E10" s="181">
        <f>INDEX('S&amp;P500 Analysis'!B$17:B$1048576,MATCH(B10,'S&amp;P500 Analysis'!N$17:N$1048576,0),0)</f>
        <v>41276</v>
      </c>
      <c r="F10" s="186">
        <f t="shared" si="0"/>
        <v>62</v>
      </c>
      <c r="G10" s="187">
        <f t="shared" si="1"/>
        <v>110</v>
      </c>
      <c r="H10" s="206">
        <f t="shared" si="4"/>
        <v>6</v>
      </c>
      <c r="I10" s="185">
        <f>VLOOKUP(LARGE('BG Analysis'!$N$17:$N$1944,H10),'BG Analysis'!$N$17:$N$1944,1,0)</f>
        <v>7.436569214819487E-2</v>
      </c>
      <c r="J10" s="179">
        <f>INDEX('BG Analysis'!B:B,VLOOKUP(I10,'BG Analysis'!$P$17:$R$156,3,FALSE),0)+1</f>
        <v>40856</v>
      </c>
      <c r="K10" s="180">
        <f>VLOOKUP(I10,'BG Analysis'!$P$17:$U$156,6,FALSE)</f>
        <v>40872</v>
      </c>
      <c r="L10" s="181">
        <f>INDEX('BG Analysis'!B$17:B$1048576,MATCH(I10,'BG Analysis'!N$17:N$1048576,0),0)</f>
        <v>40911</v>
      </c>
      <c r="M10" s="186">
        <f t="shared" si="2"/>
        <v>16</v>
      </c>
      <c r="N10" s="187">
        <f t="shared" si="3"/>
        <v>55</v>
      </c>
    </row>
    <row r="11" spans="1:15" x14ac:dyDescent="0.5">
      <c r="B11" s="188">
        <f>VLOOKUP(LARGE('S&amp;P500 Analysis'!$N$17:$N$1944,H11),'S&amp;P500 Analysis'!$N$17:$N$1944,1,0)</f>
        <v>5.1634324415091908E-2</v>
      </c>
      <c r="C11" s="182">
        <f>INDEX('S&amp;P500 Analysis'!B:B,VLOOKUP(B11,'S&amp;P500 Analysis'!$P$17:$R$156,3,FALSE),0)+1</f>
        <v>40106</v>
      </c>
      <c r="D11" s="183">
        <f>VLOOKUP(B11,'S&amp;P500 Analysis'!$P$17:$U$156,6,FALSE)</f>
        <v>40116</v>
      </c>
      <c r="E11" s="184">
        <f>INDEX('S&amp;P500 Analysis'!B$17:B$1048576,MATCH(B11,'S&amp;P500 Analysis'!N$17:N$1048576,0),0)</f>
        <v>40128</v>
      </c>
      <c r="F11" s="189">
        <f t="shared" si="0"/>
        <v>10</v>
      </c>
      <c r="G11" s="190">
        <f t="shared" si="1"/>
        <v>22</v>
      </c>
      <c r="H11" s="206">
        <f t="shared" si="4"/>
        <v>7</v>
      </c>
      <c r="I11" s="188">
        <f>VLOOKUP(LARGE('BG Analysis'!$N$17:$N$1944,H11),'BG Analysis'!$N$17:$N$1944,1,0)</f>
        <v>7.1509072332235163E-2</v>
      </c>
      <c r="J11" s="182">
        <f>INDEX('BG Analysis'!B:B,VLOOKUP(I11,'BG Analysis'!$P$17:$R$156,3,FALSE),0)+1</f>
        <v>41639</v>
      </c>
      <c r="K11" s="183">
        <f>VLOOKUP(I11,'BG Analysis'!$P$17:$U$156,6,FALSE)</f>
        <v>41673</v>
      </c>
      <c r="L11" s="184">
        <f>INDEX('BG Analysis'!B$17:B$1048576,MATCH(I11,'BG Analysis'!N$17:N$1048576,0),0)</f>
        <v>41695</v>
      </c>
      <c r="M11" s="189">
        <f t="shared" si="2"/>
        <v>34</v>
      </c>
      <c r="N11" s="190">
        <f t="shared" si="3"/>
        <v>56</v>
      </c>
    </row>
    <row r="12" spans="1:15" x14ac:dyDescent="0.5">
      <c r="B12" s="185">
        <f>VLOOKUP(LARGE('S&amp;P500 Analysis'!$N$17:$N$1944,H12),'S&amp;P500 Analysis'!$N$17:$N$1944,1,0)</f>
        <v>4.9228602912869603E-2</v>
      </c>
      <c r="C12" s="179">
        <f>INDEX('S&amp;P500 Analysis'!B:B,VLOOKUP(B12,'S&amp;P500 Analysis'!$P$17:$R$156,3,FALSE),0)+1</f>
        <v>40591</v>
      </c>
      <c r="D12" s="180">
        <f>VLOOKUP(B12,'S&amp;P500 Analysis'!$P$17:$U$156,6,FALSE)</f>
        <v>40618</v>
      </c>
      <c r="E12" s="181">
        <f>INDEX('S&amp;P500 Analysis'!B$17:B$1048576,MATCH(B12,'S&amp;P500 Analysis'!N$17:N$1048576,0),0)</f>
        <v>40659</v>
      </c>
      <c r="F12" s="186">
        <f t="shared" si="0"/>
        <v>27</v>
      </c>
      <c r="G12" s="187">
        <f t="shared" si="1"/>
        <v>68</v>
      </c>
      <c r="H12" s="206">
        <f t="shared" si="4"/>
        <v>8</v>
      </c>
      <c r="I12" s="185">
        <f>VLOOKUP(LARGE('BG Analysis'!$N$17:$N$1944,H12),'BG Analysis'!$N$17:$N$1944,1,0)</f>
        <v>7.099767145308003E-2</v>
      </c>
      <c r="J12" s="179">
        <f>INDEX('BG Analysis'!B:B,VLOOKUP(I12,'BG Analysis'!$P$17:$R$156,3,FALSE),0)+1</f>
        <v>41885</v>
      </c>
      <c r="K12" s="180">
        <f>VLOOKUP(I12,'BG Analysis'!$P$17:$U$156,6,FALSE)</f>
        <v>41925</v>
      </c>
      <c r="L12" s="181">
        <f>INDEX('BG Analysis'!B$17:B$1048576,MATCH(I12,'BG Analysis'!N$17:N$1048576,0),0)</f>
        <v>41942</v>
      </c>
      <c r="M12" s="186">
        <f t="shared" si="2"/>
        <v>40</v>
      </c>
      <c r="N12" s="187">
        <f t="shared" si="3"/>
        <v>57</v>
      </c>
    </row>
    <row r="13" spans="1:15" x14ac:dyDescent="0.5">
      <c r="B13" s="188">
        <f>VLOOKUP(LARGE('S&amp;P500 Analysis'!$N$17:$N$1944,H13),'S&amp;P500 Analysis'!$N$17:$N$1944,1,0)</f>
        <v>4.2775986814012339E-2</v>
      </c>
      <c r="C13" s="182">
        <f>INDEX('S&amp;P500 Analysis'!B:B,VLOOKUP(B13,'S&amp;P500 Analysis'!$P$17:$R$156,3,FALSE),0)+1</f>
        <v>41901</v>
      </c>
      <c r="D13" s="183">
        <f>VLOOKUP(B13,'S&amp;P500 Analysis'!$P$17:$U$156,6,FALSE)</f>
        <v>41927</v>
      </c>
      <c r="E13" s="184">
        <f>INDEX('S&amp;P500 Analysis'!B$17:B$1048576,MATCH(B13,'S&amp;P500 Analysis'!N$17:N$1048576,0),0)</f>
        <v>41943</v>
      </c>
      <c r="F13" s="189">
        <f t="shared" si="0"/>
        <v>26</v>
      </c>
      <c r="G13" s="190">
        <f t="shared" si="1"/>
        <v>42</v>
      </c>
      <c r="H13" s="206">
        <f t="shared" si="4"/>
        <v>9</v>
      </c>
      <c r="I13" s="188">
        <f>VLOOKUP(LARGE('BG Analysis'!$N$17:$N$1944,H13),'BG Analysis'!$N$17:$N$1944,1,0)</f>
        <v>6.1943808175148413E-2</v>
      </c>
      <c r="J13" s="182">
        <f>INDEX('BG Analysis'!B:B,VLOOKUP(I13,'BG Analysis'!$P$17:$R$156,3,FALSE),0)+1</f>
        <v>40198</v>
      </c>
      <c r="K13" s="183">
        <f>VLOOKUP(I13,'BG Analysis'!$P$17:$U$156,6,FALSE)</f>
        <v>40217</v>
      </c>
      <c r="L13" s="184">
        <f>INDEX('BG Analysis'!B$17:B$1048576,MATCH(I13,'BG Analysis'!N$17:N$1048576,0),0)</f>
        <v>40241</v>
      </c>
      <c r="M13" s="189">
        <f t="shared" si="2"/>
        <v>19</v>
      </c>
      <c r="N13" s="190">
        <f t="shared" si="3"/>
        <v>43</v>
      </c>
    </row>
    <row r="14" spans="1:15" ht="15.45" thickBot="1" x14ac:dyDescent="0.55000000000000004">
      <c r="B14" s="191">
        <f>VLOOKUP(LARGE('S&amp;P500 Analysis'!$N$17:$N$1944,H14),'S&amp;P500 Analysis'!$N$17:$N$1944,1,0)</f>
        <v>4.0737696372041582E-2</v>
      </c>
      <c r="C14" s="192">
        <f>INDEX('S&amp;P500 Analysis'!B:B,VLOOKUP(B14,'S&amp;P500 Analysis'!$P$17:$R$156,3,FALSE),0)+1</f>
        <v>40079</v>
      </c>
      <c r="D14" s="193">
        <f>VLOOKUP(B14,'S&amp;P500 Analysis'!$P$17:$U$156,6,FALSE)</f>
        <v>40088</v>
      </c>
      <c r="E14" s="181">
        <f>INDEX('S&amp;P500 Analysis'!B$17:B$1048576,MATCH(B14,'S&amp;P500 Analysis'!N$17:N$1048576,0),0)</f>
        <v>40095</v>
      </c>
      <c r="F14" s="186">
        <f t="shared" si="0"/>
        <v>9</v>
      </c>
      <c r="G14" s="187">
        <f t="shared" si="1"/>
        <v>16</v>
      </c>
      <c r="H14" s="206">
        <f t="shared" si="4"/>
        <v>10</v>
      </c>
      <c r="I14" s="185">
        <f>VLOOKUP(LARGE('BG Analysis'!$N$17:$N$1944,H14),'BG Analysis'!$N$17:$N$1944,1,0)</f>
        <v>6.097362932481179E-2</v>
      </c>
      <c r="J14" s="179">
        <f>INDEX('BG Analysis'!B:B,VLOOKUP(I14,'BG Analysis'!$P$17:$R$156,3,FALSE),0)+1</f>
        <v>41027</v>
      </c>
      <c r="K14" s="180">
        <f>VLOOKUP(I14,'BG Analysis'!$P$17:$U$156,6,FALSE)</f>
        <v>41061</v>
      </c>
      <c r="L14" s="194">
        <f>INDEX('BG Analysis'!B$17:B$1048576,MATCH(I14,'BG Analysis'!N$17:N$1048576,0),0)</f>
        <v>41124</v>
      </c>
      <c r="M14" s="195">
        <f t="shared" si="2"/>
        <v>34</v>
      </c>
      <c r="N14" s="196">
        <f t="shared" si="3"/>
        <v>97</v>
      </c>
    </row>
    <row r="15" spans="1:15" x14ac:dyDescent="0.5">
      <c r="E15" s="221"/>
      <c r="F15" s="235">
        <f>SUM(F5:F14)</f>
        <v>705</v>
      </c>
      <c r="G15" s="235">
        <f>SUM(G5:G14)</f>
        <v>1296</v>
      </c>
      <c r="H15" s="221"/>
      <c r="I15" s="221"/>
      <c r="J15" s="221"/>
      <c r="K15" s="221"/>
      <c r="M15" s="235">
        <f>SUM(M5:M14)</f>
        <v>335</v>
      </c>
      <c r="N15" s="235">
        <f>SUM(N5:N14)</f>
        <v>995</v>
      </c>
    </row>
    <row r="16" spans="1:15" x14ac:dyDescent="0.5">
      <c r="E16" s="221"/>
      <c r="F16" s="222">
        <f>B5</f>
        <v>0.1480877212662709</v>
      </c>
      <c r="G16" s="221"/>
      <c r="H16" s="223" t="s">
        <v>51</v>
      </c>
      <c r="I16" s="221"/>
      <c r="J16" s="224">
        <f>I5</f>
        <v>0.13876241621005508</v>
      </c>
      <c r="K16" s="221"/>
    </row>
    <row r="17" spans="2:11" x14ac:dyDescent="0.5">
      <c r="B17" s="207" t="s">
        <v>87</v>
      </c>
      <c r="C17" s="202"/>
      <c r="D17" s="202"/>
      <c r="E17" s="221"/>
      <c r="F17" s="225">
        <f>COUNTIF('S&amp;P500 Analysis'!M17:M1944,"&gt;.0001")</f>
        <v>133</v>
      </c>
      <c r="G17" s="221"/>
      <c r="H17" s="201" t="s">
        <v>63</v>
      </c>
      <c r="I17" s="221"/>
      <c r="J17" s="226">
        <f>COUNTIF('BG Analysis'!M17:M1944,"&gt;.0001")</f>
        <v>140</v>
      </c>
      <c r="K17" s="221"/>
    </row>
    <row r="18" spans="2:11" x14ac:dyDescent="0.5">
      <c r="B18" s="203" t="s">
        <v>92</v>
      </c>
      <c r="C18" s="203"/>
      <c r="D18" s="203"/>
      <c r="E18" s="221"/>
      <c r="F18" s="222">
        <f>SUM('S&amp;P500 Analysis'!N17:N1944)</f>
        <v>1.5704705548505109</v>
      </c>
      <c r="G18" s="221"/>
      <c r="H18" s="201" t="s">
        <v>85</v>
      </c>
      <c r="I18" s="221"/>
      <c r="J18" s="224">
        <f>SUM('BG Analysis'!N17:N1944)</f>
        <v>2.3279287193254059</v>
      </c>
      <c r="K18" s="221"/>
    </row>
    <row r="19" spans="2:11" x14ac:dyDescent="0.5">
      <c r="B19" s="203" t="s">
        <v>90</v>
      </c>
      <c r="C19" s="203"/>
      <c r="D19" s="203"/>
      <c r="E19" s="221"/>
      <c r="F19" s="227">
        <f>AVERAGE('S&amp;P500 Analysis'!M17:M1944)</f>
        <v>1.7214763721719903</v>
      </c>
      <c r="G19" s="221"/>
      <c r="H19" s="201" t="s">
        <v>81</v>
      </c>
      <c r="I19" s="221"/>
      <c r="J19" s="228">
        <f>AVERAGE('BG Analysis'!M17:M1944)</f>
        <v>3.5557786825180662</v>
      </c>
      <c r="K19" s="221"/>
    </row>
    <row r="20" spans="2:11" x14ac:dyDescent="0.5">
      <c r="B20" s="203" t="s">
        <v>89</v>
      </c>
      <c r="C20" s="203"/>
      <c r="D20" s="203"/>
      <c r="E20" s="221"/>
      <c r="F20" s="222">
        <f>AVERAGE(B5:B14)</f>
        <v>7.4671344346407986E-2</v>
      </c>
      <c r="G20" s="221"/>
      <c r="H20" s="201" t="s">
        <v>80</v>
      </c>
      <c r="I20" s="221"/>
      <c r="J20" s="224">
        <f>AVERAGE(I5:I14)</f>
        <v>8.9975369378690301E-2</v>
      </c>
      <c r="K20" s="221"/>
    </row>
    <row r="21" spans="2:11" x14ac:dyDescent="0.5">
      <c r="B21" s="203" t="s">
        <v>88</v>
      </c>
      <c r="C21" s="203"/>
      <c r="D21" s="203"/>
      <c r="E21" s="221"/>
      <c r="F21" s="229">
        <f>AVERAGE(G5:G14)</f>
        <v>129.6</v>
      </c>
      <c r="G21" s="221"/>
      <c r="H21" s="201" t="s">
        <v>82</v>
      </c>
      <c r="I21" s="221"/>
      <c r="J21" s="230">
        <f>AVERAGE(N5:N14)</f>
        <v>99.5</v>
      </c>
      <c r="K21" s="221"/>
    </row>
    <row r="22" spans="2:11" ht="15.45" thickBot="1" x14ac:dyDescent="0.55000000000000004">
      <c r="B22" s="203" t="s">
        <v>91</v>
      </c>
      <c r="C22" s="203"/>
      <c r="D22" s="203"/>
      <c r="E22" s="221"/>
      <c r="F22" s="231"/>
      <c r="G22" s="221"/>
      <c r="H22" s="221"/>
      <c r="I22" s="221"/>
      <c r="J22" s="232"/>
      <c r="K22" s="221"/>
    </row>
    <row r="23" spans="2:11" x14ac:dyDescent="0.5">
      <c r="E23" s="221"/>
      <c r="F23" s="237">
        <v>1.3888822126922857</v>
      </c>
      <c r="G23" s="221"/>
      <c r="H23" s="223" t="s">
        <v>83</v>
      </c>
      <c r="I23" s="221"/>
      <c r="J23" s="224">
        <f>'BG Analysis'!H1945</f>
        <v>2.5074999999987515</v>
      </c>
      <c r="K23" s="221"/>
    </row>
    <row r="24" spans="2:11" ht="15.45" thickBot="1" x14ac:dyDescent="0.55000000000000004">
      <c r="E24" s="221"/>
      <c r="F24" s="236">
        <v>1.3888822126922857</v>
      </c>
      <c r="G24" s="221"/>
      <c r="H24" s="223" t="s">
        <v>84</v>
      </c>
      <c r="I24" s="221"/>
      <c r="J24" s="224">
        <f>'BG Analysis'!F1945</f>
        <v>2.10728067895035</v>
      </c>
      <c r="K24" s="221"/>
    </row>
    <row r="25" spans="2:11" x14ac:dyDescent="0.5">
      <c r="E25" s="221"/>
      <c r="F25" s="221"/>
      <c r="G25" s="221"/>
      <c r="H25" s="221"/>
      <c r="I25" s="221"/>
      <c r="J25" s="221"/>
      <c r="K25" s="221"/>
    </row>
  </sheetData>
  <pageMargins left="0.25" right="0.25" top="0.75" bottom="0.75" header="0.3" footer="0.3"/>
  <pageSetup scale="8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5"/>
  <sheetViews>
    <sheetView topLeftCell="A8" workbookViewId="0">
      <pane xSplit="6" ySplit="9" topLeftCell="G17" activePane="bottomRight" state="frozen"/>
      <selection activeCell="A8" sqref="A8"/>
      <selection pane="topRight" activeCell="G8" sqref="G8"/>
      <selection pane="bottomLeft" activeCell="A17" sqref="A17"/>
      <selection pane="bottomRight" activeCell="U29" sqref="U29"/>
    </sheetView>
  </sheetViews>
  <sheetFormatPr defaultRowHeight="14.6" x14ac:dyDescent="0.4"/>
  <cols>
    <col min="1" max="1" width="3.921875" style="106" bestFit="1" customWidth="1"/>
    <col min="2" max="2" width="10.4609375" style="7" bestFit="1" customWidth="1"/>
    <col min="3" max="4" width="10.61328125" style="7" hidden="1" customWidth="1"/>
    <col min="5" max="5" width="10.3828125" hidden="1" customWidth="1"/>
    <col min="6" max="6" width="11.921875" style="7" hidden="1" customWidth="1"/>
    <col min="7" max="7" width="9.15234375" style="7" bestFit="1" customWidth="1"/>
    <col min="8" max="8" width="11.921875" style="19" bestFit="1" customWidth="1"/>
    <col min="9" max="9" width="10.61328125" style="74" hidden="1" customWidth="1"/>
    <col min="10" max="10" width="10.61328125" style="7" hidden="1" customWidth="1"/>
    <col min="11" max="11" width="10.61328125" style="69" hidden="1" customWidth="1"/>
    <col min="12" max="14" width="10.61328125" style="74" hidden="1" customWidth="1"/>
    <col min="15" max="15" width="9.23046875" style="7" bestFit="1" customWidth="1"/>
    <col min="17" max="18" width="0" style="118" hidden="1" customWidth="1"/>
    <col min="19" max="19" width="9.69140625" style="118" bestFit="1" customWidth="1"/>
    <col min="20" max="20" width="12.3828125" style="128" bestFit="1" customWidth="1"/>
    <col min="21" max="21" width="8.69140625" style="114"/>
    <col min="22" max="22" width="8.69140625" style="23"/>
  </cols>
  <sheetData>
    <row r="1" spans="1:23" hidden="1" x14ac:dyDescent="0.4">
      <c r="Q1" s="7"/>
      <c r="R1" s="7"/>
      <c r="S1"/>
      <c r="T1" s="118"/>
      <c r="U1" s="118"/>
      <c r="V1" s="174"/>
      <c r="W1" s="114"/>
    </row>
    <row r="2" spans="1:23" hidden="1" x14ac:dyDescent="0.4">
      <c r="Q2" s="7"/>
      <c r="R2" s="7"/>
      <c r="S2"/>
      <c r="T2" s="118"/>
      <c r="U2" s="118"/>
      <c r="V2" s="174"/>
      <c r="W2" s="114"/>
    </row>
    <row r="3" spans="1:23" hidden="1" x14ac:dyDescent="0.4">
      <c r="O3" s="113"/>
      <c r="P3" s="113"/>
      <c r="Q3" s="7"/>
      <c r="R3" s="7"/>
      <c r="S3"/>
      <c r="T3" s="118"/>
      <c r="U3" s="118"/>
      <c r="V3" s="174"/>
      <c r="W3" s="114"/>
    </row>
    <row r="4" spans="1:23" hidden="1" x14ac:dyDescent="0.4">
      <c r="O4" s="74"/>
      <c r="P4" s="74"/>
      <c r="Q4" s="7"/>
      <c r="R4" s="7"/>
      <c r="S4"/>
      <c r="T4" s="118"/>
      <c r="U4" s="118"/>
      <c r="V4" s="174"/>
      <c r="W4" s="114"/>
    </row>
    <row r="5" spans="1:23" hidden="1" x14ac:dyDescent="0.4">
      <c r="C5" s="109"/>
      <c r="D5" s="110"/>
      <c r="E5" s="110"/>
      <c r="F5" s="111"/>
      <c r="G5" s="112"/>
      <c r="O5" s="74"/>
      <c r="P5" s="74"/>
      <c r="Q5" s="7"/>
      <c r="R5" s="7"/>
      <c r="S5"/>
      <c r="T5" s="118"/>
      <c r="U5" s="118"/>
      <c r="V5" s="174"/>
      <c r="W5" s="114"/>
    </row>
    <row r="6" spans="1:23" hidden="1" x14ac:dyDescent="0.4">
      <c r="F6" s="111"/>
      <c r="G6" s="112"/>
      <c r="O6" s="74"/>
      <c r="P6" s="74"/>
      <c r="Q6" s="7"/>
      <c r="R6" s="7"/>
      <c r="S6"/>
      <c r="T6" s="118"/>
      <c r="U6" s="118"/>
      <c r="V6" s="174"/>
      <c r="W6" s="114"/>
    </row>
    <row r="7" spans="1:23" hidden="1" x14ac:dyDescent="0.4">
      <c r="F7" s="111"/>
      <c r="G7" s="112"/>
      <c r="O7" s="74"/>
      <c r="P7" s="74"/>
      <c r="Q7" s="7"/>
      <c r="R7" s="7"/>
      <c r="S7"/>
      <c r="T7" s="118"/>
      <c r="U7" s="118"/>
      <c r="V7" s="174"/>
      <c r="W7" s="114"/>
    </row>
    <row r="8" spans="1:23" x14ac:dyDescent="0.4">
      <c r="C8" s="109"/>
      <c r="D8" s="110"/>
      <c r="E8" s="110"/>
      <c r="F8" s="111"/>
      <c r="G8" s="112"/>
      <c r="O8" s="74"/>
      <c r="P8" s="74"/>
      <c r="Q8" s="7"/>
      <c r="R8" s="7"/>
      <c r="S8"/>
      <c r="T8" s="118"/>
      <c r="U8" s="118"/>
      <c r="V8" s="174"/>
      <c r="W8" s="114"/>
    </row>
    <row r="9" spans="1:23" x14ac:dyDescent="0.4">
      <c r="C9" s="109"/>
      <c r="D9" s="110"/>
      <c r="E9" s="110"/>
      <c r="F9" s="111"/>
      <c r="G9" s="112"/>
      <c r="O9" s="74"/>
      <c r="P9" s="74"/>
      <c r="Q9" s="7"/>
      <c r="R9" s="7"/>
      <c r="S9"/>
      <c r="T9" s="118"/>
      <c r="U9" s="118"/>
      <c r="V9" s="174"/>
      <c r="W9" s="114"/>
    </row>
    <row r="10" spans="1:23" x14ac:dyDescent="0.4">
      <c r="C10" s="109"/>
      <c r="D10" s="110"/>
      <c r="E10" s="110"/>
      <c r="F10" s="110"/>
      <c r="G10" s="110"/>
      <c r="H10" s="110"/>
      <c r="I10" s="110"/>
      <c r="O10" s="74"/>
      <c r="P10" s="74"/>
      <c r="Q10" s="7"/>
      <c r="R10" s="7"/>
      <c r="S10"/>
      <c r="T10" s="118"/>
      <c r="U10" s="118"/>
      <c r="V10" s="174"/>
      <c r="W10" s="114"/>
    </row>
    <row r="11" spans="1:23" x14ac:dyDescent="0.4">
      <c r="C11" s="109"/>
      <c r="D11" s="110"/>
      <c r="E11" s="110"/>
      <c r="F11" s="110"/>
      <c r="G11" s="110"/>
      <c r="H11" s="110"/>
      <c r="I11" s="110"/>
      <c r="O11" s="74"/>
      <c r="P11" s="74"/>
      <c r="Q11" s="7"/>
      <c r="R11" s="7"/>
      <c r="S11"/>
      <c r="T11" s="118"/>
      <c r="U11" s="118"/>
      <c r="V11" s="174"/>
      <c r="W11" s="114"/>
    </row>
    <row r="12" spans="1:23" x14ac:dyDescent="0.4">
      <c r="C12" s="109"/>
      <c r="D12" s="110"/>
      <c r="E12" s="110"/>
      <c r="F12" s="110"/>
      <c r="G12" s="110"/>
      <c r="H12" s="110"/>
      <c r="I12" s="110"/>
      <c r="O12" s="74"/>
      <c r="P12" s="74"/>
      <c r="Q12" s="7"/>
      <c r="R12" s="7"/>
      <c r="S12"/>
      <c r="T12" s="118"/>
      <c r="U12" s="118"/>
      <c r="V12" s="174"/>
      <c r="W12" s="114"/>
    </row>
    <row r="13" spans="1:23" ht="15" thickBot="1" x14ac:dyDescent="0.45">
      <c r="B13" s="16"/>
      <c r="E13" s="7"/>
      <c r="H13" s="7"/>
      <c r="I13" s="7"/>
    </row>
    <row r="14" spans="1:23" ht="15" thickBot="1" x14ac:dyDescent="0.45">
      <c r="B14" s="30"/>
      <c r="E14" s="7"/>
      <c r="G14" s="34" t="s">
        <v>35</v>
      </c>
      <c r="H14" s="29"/>
      <c r="I14" s="147" t="s">
        <v>79</v>
      </c>
      <c r="J14" s="148"/>
      <c r="K14" s="149"/>
      <c r="L14" s="150"/>
      <c r="M14" s="150"/>
      <c r="N14" s="151"/>
    </row>
    <row r="15" spans="1:23" x14ac:dyDescent="0.4">
      <c r="A15" s="107"/>
      <c r="B15" s="26"/>
      <c r="E15" s="7"/>
      <c r="G15" s="37" t="s">
        <v>43</v>
      </c>
      <c r="H15" s="33" t="s">
        <v>45</v>
      </c>
      <c r="I15" s="152"/>
      <c r="J15" s="153"/>
      <c r="K15" s="154"/>
      <c r="L15" s="155"/>
      <c r="M15" s="155"/>
      <c r="N15" s="156" t="s">
        <v>49</v>
      </c>
      <c r="O15" s="166" t="s">
        <v>86</v>
      </c>
      <c r="P15" s="167" t="s">
        <v>50</v>
      </c>
      <c r="Q15" s="167" t="s">
        <v>50</v>
      </c>
      <c r="R15" s="167"/>
      <c r="S15" s="167" t="s">
        <v>66</v>
      </c>
      <c r="T15" s="168" t="s">
        <v>68</v>
      </c>
      <c r="U15" s="169" t="s">
        <v>70</v>
      </c>
    </row>
    <row r="16" spans="1:23" ht="15" thickBot="1" x14ac:dyDescent="0.45">
      <c r="A16" s="107"/>
      <c r="B16" s="105" t="s">
        <v>0</v>
      </c>
      <c r="E16" s="7"/>
      <c r="G16" s="17" t="s">
        <v>44</v>
      </c>
      <c r="H16" s="18" t="s">
        <v>36</v>
      </c>
      <c r="I16" s="157"/>
      <c r="J16" s="158"/>
      <c r="K16" s="159"/>
      <c r="L16" s="160"/>
      <c r="M16" s="160"/>
      <c r="N16" s="161" t="s">
        <v>50</v>
      </c>
      <c r="O16" s="170" t="s">
        <v>50</v>
      </c>
      <c r="P16" s="171" t="s">
        <v>65</v>
      </c>
      <c r="Q16" s="171" t="s">
        <v>64</v>
      </c>
      <c r="R16" s="171"/>
      <c r="S16" s="171" t="s">
        <v>67</v>
      </c>
      <c r="T16" s="171" t="s">
        <v>69</v>
      </c>
      <c r="U16" s="172" t="s">
        <v>71</v>
      </c>
    </row>
    <row r="17" spans="1:22" ht="15" thickBot="1" x14ac:dyDescent="0.45">
      <c r="A17" s="108">
        <v>1</v>
      </c>
      <c r="B17" s="39">
        <v>40057</v>
      </c>
      <c r="C17" s="40"/>
      <c r="D17" s="41"/>
      <c r="E17" s="42"/>
      <c r="F17" s="43"/>
      <c r="G17" s="40">
        <v>998.03997800000002</v>
      </c>
      <c r="H17" s="43"/>
      <c r="I17" s="76">
        <v>100</v>
      </c>
      <c r="J17" s="73"/>
      <c r="K17" s="44"/>
      <c r="L17" s="78"/>
      <c r="M17" s="73"/>
      <c r="N17" s="104"/>
      <c r="O17" s="126">
        <v>98</v>
      </c>
      <c r="P17" s="127">
        <v>1.2856384933639037E-3</v>
      </c>
      <c r="Q17" s="128">
        <v>25</v>
      </c>
      <c r="R17" s="128"/>
      <c r="S17" s="128">
        <f>Q17</f>
        <v>25</v>
      </c>
      <c r="T17" s="134">
        <f>J18</f>
        <v>99.670356090685573</v>
      </c>
      <c r="U17" s="136">
        <v>40058</v>
      </c>
    </row>
    <row r="18" spans="1:22" x14ac:dyDescent="0.4">
      <c r="A18" s="108">
        <f t="shared" ref="A18:A81" si="0">A17+1</f>
        <v>2</v>
      </c>
      <c r="B18" s="45">
        <v>40058</v>
      </c>
      <c r="C18" s="46"/>
      <c r="D18" s="47"/>
      <c r="E18" s="48"/>
      <c r="F18" s="49"/>
      <c r="G18" s="46">
        <v>994.75</v>
      </c>
      <c r="H18" s="49">
        <v>-3.2964390931442544E-3</v>
      </c>
      <c r="I18" s="83">
        <f t="shared" ref="I18:I81" si="1">H18*$I$17</f>
        <v>-0.32964390931442544</v>
      </c>
      <c r="J18" s="72">
        <f>I17+I18</f>
        <v>99.670356090685573</v>
      </c>
      <c r="K18" s="88">
        <f t="shared" ref="K18:K81" si="2">MAX(J18,K17)</f>
        <v>99.670356090685573</v>
      </c>
      <c r="L18" s="79">
        <f t="shared" ref="L18:L81" si="3">IF(J18=K18,0,MAX(L17,K18-J18))</f>
        <v>0</v>
      </c>
      <c r="M18" s="72" t="str">
        <f t="shared" ref="M18:M81" si="4">IF(AND(L17&gt;0,L18=0),L17,"")</f>
        <v/>
      </c>
      <c r="N18" s="51" t="str">
        <f>IFERROR(IF(L18=0,"",M18/K18),"")</f>
        <v/>
      </c>
      <c r="O18" s="126">
        <v>72</v>
      </c>
      <c r="P18" s="127">
        <v>3.5737235790256976E-3</v>
      </c>
      <c r="Q18" s="128">
        <v>31</v>
      </c>
      <c r="R18" s="128">
        <f t="shared" ref="R18:R49" si="5">Q17</f>
        <v>25</v>
      </c>
      <c r="S18" s="128">
        <f t="shared" ref="S18:S49" si="6">Q18-Q17</f>
        <v>6</v>
      </c>
      <c r="T18" s="135">
        <f t="shared" ref="T18:T49" ca="1" si="7">MIN(OFFSET(INDEX(J:J,Q18,0),-S18,0,S18,1))</f>
        <v>105.03941297304489</v>
      </c>
      <c r="U18" s="133">
        <v>40070</v>
      </c>
      <c r="V18" s="175">
        <f ca="1">INDEX(B:B,MATCH(T18,J:J,0),0)</f>
        <v>40070</v>
      </c>
    </row>
    <row r="19" spans="1:22" x14ac:dyDescent="0.4">
      <c r="A19" s="108">
        <f t="shared" si="0"/>
        <v>3</v>
      </c>
      <c r="B19" s="39">
        <v>40059</v>
      </c>
      <c r="C19" s="40"/>
      <c r="D19" s="51"/>
      <c r="E19" s="52"/>
      <c r="F19" s="53"/>
      <c r="G19" s="40">
        <v>1003.23999</v>
      </c>
      <c r="H19" s="53">
        <v>8.5347976878613618E-3</v>
      </c>
      <c r="I19" s="83">
        <f t="shared" si="1"/>
        <v>0.85347976878613618</v>
      </c>
      <c r="J19" s="72">
        <f t="shared" ref="J19:J82" si="8">J18+I19</f>
        <v>100.5238358594717</v>
      </c>
      <c r="K19" s="88">
        <f t="shared" si="2"/>
        <v>100.5238358594717</v>
      </c>
      <c r="L19" s="79">
        <f t="shared" si="3"/>
        <v>0</v>
      </c>
      <c r="M19" s="72" t="str">
        <f t="shared" si="4"/>
        <v/>
      </c>
      <c r="N19" s="51" t="str">
        <f>IFERROR(IF(L19=0,"",M19/K19),"")</f>
        <v/>
      </c>
      <c r="O19" s="126">
        <v>10</v>
      </c>
      <c r="P19" s="127">
        <v>4.0737696372041582E-2</v>
      </c>
      <c r="Q19" s="128">
        <v>44</v>
      </c>
      <c r="R19" s="128">
        <f t="shared" si="5"/>
        <v>31</v>
      </c>
      <c r="S19" s="128">
        <f t="shared" si="6"/>
        <v>13</v>
      </c>
      <c r="T19" s="135">
        <f t="shared" ca="1" si="7"/>
        <v>102.79145389957417</v>
      </c>
      <c r="U19" s="133">
        <v>40088</v>
      </c>
    </row>
    <row r="20" spans="1:22" x14ac:dyDescent="0.4">
      <c r="A20" s="108">
        <f t="shared" si="0"/>
        <v>4</v>
      </c>
      <c r="B20" s="45">
        <v>40060</v>
      </c>
      <c r="C20" s="46"/>
      <c r="D20" s="47"/>
      <c r="E20" s="48"/>
      <c r="F20" s="49"/>
      <c r="G20" s="46">
        <v>1016.400024</v>
      </c>
      <c r="H20" s="49">
        <v>1.3117533323208086E-2</v>
      </c>
      <c r="I20" s="83">
        <f t="shared" si="1"/>
        <v>1.3117533323208086</v>
      </c>
      <c r="J20" s="72">
        <f t="shared" si="8"/>
        <v>101.83558919179251</v>
      </c>
      <c r="K20" s="88">
        <f t="shared" si="2"/>
        <v>101.83558919179251</v>
      </c>
      <c r="L20" s="79">
        <f t="shared" si="3"/>
        <v>0</v>
      </c>
      <c r="M20" s="72" t="str">
        <f t="shared" si="4"/>
        <v/>
      </c>
      <c r="N20" s="51" t="str">
        <f t="shared" ref="N20:N83" si="9">IFERROR((M20/K20),"")</f>
        <v/>
      </c>
      <c r="O20" s="126">
        <v>79</v>
      </c>
      <c r="P20" s="127">
        <v>2.554016887319311E-3</v>
      </c>
      <c r="Q20" s="128">
        <v>47</v>
      </c>
      <c r="R20" s="128">
        <f t="shared" si="5"/>
        <v>44</v>
      </c>
      <c r="S20" s="128">
        <f t="shared" si="6"/>
        <v>3</v>
      </c>
      <c r="T20" s="135">
        <f t="shared" ca="1" si="7"/>
        <v>107.23172001217776</v>
      </c>
      <c r="U20" s="133">
        <v>40095</v>
      </c>
    </row>
    <row r="21" spans="1:22" x14ac:dyDescent="0.4">
      <c r="A21" s="108">
        <f t="shared" si="0"/>
        <v>5</v>
      </c>
      <c r="B21" s="39">
        <v>40064</v>
      </c>
      <c r="C21" s="40"/>
      <c r="D21" s="51"/>
      <c r="E21" s="52"/>
      <c r="F21" s="53"/>
      <c r="G21" s="40">
        <v>1025.3900149999999</v>
      </c>
      <c r="H21" s="53">
        <v>8.8449338722171866E-3</v>
      </c>
      <c r="I21" s="83">
        <f t="shared" si="1"/>
        <v>0.88449338722171866</v>
      </c>
      <c r="J21" s="72">
        <f t="shared" si="8"/>
        <v>102.72008257901423</v>
      </c>
      <c r="K21" s="88">
        <f t="shared" si="2"/>
        <v>102.72008257901423</v>
      </c>
      <c r="L21" s="79">
        <f t="shared" si="3"/>
        <v>0</v>
      </c>
      <c r="M21" s="72" t="str">
        <f t="shared" si="4"/>
        <v/>
      </c>
      <c r="N21" s="51" t="str">
        <f t="shared" si="9"/>
        <v/>
      </c>
      <c r="O21" s="126">
        <v>49</v>
      </c>
      <c r="P21" s="127">
        <v>7.3824960674977328E-3</v>
      </c>
      <c r="Q21" s="128">
        <v>50</v>
      </c>
      <c r="R21" s="128">
        <f t="shared" si="5"/>
        <v>47</v>
      </c>
      <c r="S21" s="128">
        <f t="shared" si="6"/>
        <v>3</v>
      </c>
      <c r="T21" s="135">
        <f t="shared" ca="1" si="7"/>
        <v>108.75212659557903</v>
      </c>
      <c r="U21" s="133">
        <v>40102</v>
      </c>
    </row>
    <row r="22" spans="1:22" x14ac:dyDescent="0.4">
      <c r="A22" s="108">
        <f t="shared" si="0"/>
        <v>6</v>
      </c>
      <c r="B22" s="45">
        <v>40065</v>
      </c>
      <c r="C22" s="46"/>
      <c r="D22" s="47"/>
      <c r="E22" s="48"/>
      <c r="F22" s="49"/>
      <c r="G22" s="46">
        <v>1033.369995</v>
      </c>
      <c r="H22" s="49">
        <v>7.782385124942115E-3</v>
      </c>
      <c r="I22" s="83">
        <f t="shared" si="1"/>
        <v>0.7782385124942115</v>
      </c>
      <c r="J22" s="72">
        <f t="shared" si="8"/>
        <v>103.49832109150844</v>
      </c>
      <c r="K22" s="88">
        <f t="shared" si="2"/>
        <v>103.49832109150844</v>
      </c>
      <c r="L22" s="79">
        <f t="shared" si="3"/>
        <v>0</v>
      </c>
      <c r="M22" s="72" t="str">
        <f t="shared" si="4"/>
        <v/>
      </c>
      <c r="N22" s="51" t="str">
        <f t="shared" si="9"/>
        <v/>
      </c>
      <c r="O22" s="126">
        <v>7</v>
      </c>
      <c r="P22" s="127">
        <v>5.1634324415091908E-2</v>
      </c>
      <c r="Q22" s="128">
        <v>67</v>
      </c>
      <c r="R22" s="128">
        <f t="shared" si="5"/>
        <v>50</v>
      </c>
      <c r="S22" s="128">
        <f t="shared" si="6"/>
        <v>17</v>
      </c>
      <c r="T22" s="135">
        <f t="shared" ca="1" si="7"/>
        <v>104.01779581592402</v>
      </c>
      <c r="U22" s="133">
        <v>40116</v>
      </c>
    </row>
    <row r="23" spans="1:22" x14ac:dyDescent="0.4">
      <c r="A23" s="108">
        <f t="shared" si="0"/>
        <v>7</v>
      </c>
      <c r="B23" s="39">
        <v>40066</v>
      </c>
      <c r="C23" s="40"/>
      <c r="D23" s="51"/>
      <c r="E23" s="52"/>
      <c r="F23" s="53"/>
      <c r="G23" s="40">
        <v>1044.1400149999999</v>
      </c>
      <c r="H23" s="53">
        <v>1.042223022935751E-2</v>
      </c>
      <c r="I23" s="83">
        <f t="shared" si="1"/>
        <v>1.042223022935751</v>
      </c>
      <c r="J23" s="72">
        <f t="shared" si="8"/>
        <v>104.5405441144442</v>
      </c>
      <c r="K23" s="88">
        <f t="shared" si="2"/>
        <v>104.5405441144442</v>
      </c>
      <c r="L23" s="79">
        <f t="shared" si="3"/>
        <v>0</v>
      </c>
      <c r="M23" s="72" t="str">
        <f t="shared" si="4"/>
        <v/>
      </c>
      <c r="N23" s="51" t="str">
        <f t="shared" si="9"/>
        <v/>
      </c>
      <c r="O23" s="126">
        <v>38</v>
      </c>
      <c r="P23" s="127">
        <v>9.2510419487823094E-3</v>
      </c>
      <c r="Q23" s="128">
        <v>70</v>
      </c>
      <c r="R23" s="128">
        <f t="shared" si="5"/>
        <v>67</v>
      </c>
      <c r="S23" s="128">
        <f t="shared" si="6"/>
        <v>3</v>
      </c>
      <c r="T23" s="135">
        <f t="shared" ca="1" si="7"/>
        <v>108.87891683638591</v>
      </c>
      <c r="U23" s="133">
        <v>40129</v>
      </c>
    </row>
    <row r="24" spans="1:22" x14ac:dyDescent="0.4">
      <c r="A24" s="108">
        <f t="shared" si="0"/>
        <v>8</v>
      </c>
      <c r="B24" s="45">
        <v>40067</v>
      </c>
      <c r="C24" s="46"/>
      <c r="D24" s="47"/>
      <c r="E24" s="48"/>
      <c r="F24" s="49"/>
      <c r="G24" s="46">
        <v>1042.7299800000001</v>
      </c>
      <c r="H24" s="49">
        <v>-1.3504271263848899E-3</v>
      </c>
      <c r="I24" s="83">
        <f t="shared" si="1"/>
        <v>-0.13504271263848899</v>
      </c>
      <c r="J24" s="72">
        <f t="shared" si="8"/>
        <v>104.40550140180571</v>
      </c>
      <c r="K24" s="88">
        <f t="shared" si="2"/>
        <v>104.5405441144442</v>
      </c>
      <c r="L24" s="79">
        <f t="shared" si="3"/>
        <v>0.13504271263849432</v>
      </c>
      <c r="M24" s="72" t="str">
        <f t="shared" si="4"/>
        <v/>
      </c>
      <c r="N24" s="51" t="str">
        <f t="shared" si="9"/>
        <v/>
      </c>
      <c r="O24" s="126">
        <v>27</v>
      </c>
      <c r="P24" s="127">
        <v>1.5408082462722975E-2</v>
      </c>
      <c r="Q24" s="128">
        <v>77</v>
      </c>
      <c r="R24" s="128">
        <f t="shared" si="5"/>
        <v>70</v>
      </c>
      <c r="S24" s="128">
        <f t="shared" si="6"/>
        <v>7</v>
      </c>
      <c r="T24" s="135">
        <f t="shared" ca="1" si="7"/>
        <v>109.28064751974651</v>
      </c>
      <c r="U24" s="133">
        <v>40137</v>
      </c>
    </row>
    <row r="25" spans="1:22" x14ac:dyDescent="0.4">
      <c r="A25" s="108">
        <f t="shared" si="0"/>
        <v>9</v>
      </c>
      <c r="B25" s="39">
        <v>40070</v>
      </c>
      <c r="C25" s="40"/>
      <c r="D25" s="51"/>
      <c r="E25" s="52"/>
      <c r="F25" s="53"/>
      <c r="G25" s="40">
        <v>1049.339966</v>
      </c>
      <c r="H25" s="53">
        <v>6.339115712391763E-3</v>
      </c>
      <c r="I25" s="83">
        <f t="shared" si="1"/>
        <v>0.6339115712391763</v>
      </c>
      <c r="J25" s="72">
        <f t="shared" si="8"/>
        <v>105.03941297304489</v>
      </c>
      <c r="K25" s="88">
        <f t="shared" si="2"/>
        <v>105.03941297304489</v>
      </c>
      <c r="L25" s="79">
        <f t="shared" si="3"/>
        <v>0</v>
      </c>
      <c r="M25" s="72">
        <f t="shared" si="4"/>
        <v>0.13504271263849432</v>
      </c>
      <c r="N25" s="51">
        <f t="shared" si="9"/>
        <v>1.2856384933639037E-3</v>
      </c>
      <c r="O25" s="126">
        <v>26</v>
      </c>
      <c r="P25" s="127">
        <v>1.5471122125521109E-2</v>
      </c>
      <c r="Q25" s="128">
        <v>89</v>
      </c>
      <c r="R25" s="128">
        <f t="shared" si="5"/>
        <v>77</v>
      </c>
      <c r="S25" s="128">
        <f t="shared" si="6"/>
        <v>12</v>
      </c>
      <c r="T25" s="135">
        <f t="shared" ca="1" si="7"/>
        <v>109.31595881886972</v>
      </c>
      <c r="U25" s="133">
        <v>40144</v>
      </c>
    </row>
    <row r="26" spans="1:22" x14ac:dyDescent="0.4">
      <c r="A26" s="108">
        <f t="shared" si="0"/>
        <v>10</v>
      </c>
      <c r="B26" s="45">
        <v>40071</v>
      </c>
      <c r="C26" s="46"/>
      <c r="D26" s="47"/>
      <c r="E26" s="48"/>
      <c r="F26" s="49"/>
      <c r="G26" s="46">
        <v>1052.630005</v>
      </c>
      <c r="H26" s="49">
        <v>3.1353413637158489E-3</v>
      </c>
      <c r="I26" s="83">
        <f t="shared" si="1"/>
        <v>0.31353413637158489</v>
      </c>
      <c r="J26" s="72">
        <f t="shared" si="8"/>
        <v>105.35294710941648</v>
      </c>
      <c r="K26" s="88">
        <f t="shared" si="2"/>
        <v>105.35294710941648</v>
      </c>
      <c r="L26" s="79">
        <f t="shared" si="3"/>
        <v>0</v>
      </c>
      <c r="M26" s="72" t="str">
        <f t="shared" si="4"/>
        <v/>
      </c>
      <c r="N26" s="51" t="str">
        <f t="shared" si="9"/>
        <v/>
      </c>
      <c r="O26" s="126">
        <v>28</v>
      </c>
      <c r="P26" s="127">
        <v>1.4568318952693067E-2</v>
      </c>
      <c r="Q26" s="128">
        <v>94</v>
      </c>
      <c r="R26" s="128">
        <f t="shared" si="5"/>
        <v>89</v>
      </c>
      <c r="S26" s="128">
        <f t="shared" si="6"/>
        <v>5</v>
      </c>
      <c r="T26" s="135">
        <f t="shared" ca="1" si="7"/>
        <v>109.76830967013196</v>
      </c>
      <c r="U26" s="133">
        <v>40164</v>
      </c>
    </row>
    <row r="27" spans="1:22" x14ac:dyDescent="0.4">
      <c r="A27" s="108">
        <f t="shared" si="0"/>
        <v>11</v>
      </c>
      <c r="B27" s="39">
        <v>40072</v>
      </c>
      <c r="C27" s="40"/>
      <c r="D27" s="51"/>
      <c r="E27" s="52"/>
      <c r="F27" s="53"/>
      <c r="G27" s="40">
        <v>1068.76001</v>
      </c>
      <c r="H27" s="53">
        <v>1.5323527662504777E-2</v>
      </c>
      <c r="I27" s="83">
        <f t="shared" si="1"/>
        <v>1.5323527662504777</v>
      </c>
      <c r="J27" s="72">
        <f t="shared" si="8"/>
        <v>106.88529987566696</v>
      </c>
      <c r="K27" s="88">
        <f t="shared" si="2"/>
        <v>106.88529987566696</v>
      </c>
      <c r="L27" s="79">
        <f t="shared" si="3"/>
        <v>0</v>
      </c>
      <c r="M27" s="72" t="str">
        <f t="shared" si="4"/>
        <v/>
      </c>
      <c r="N27" s="51" t="str">
        <f t="shared" si="9"/>
        <v/>
      </c>
      <c r="O27" s="126">
        <v>33</v>
      </c>
      <c r="P27" s="127">
        <v>9.9508834105028095E-3</v>
      </c>
      <c r="Q27" s="128">
        <v>102</v>
      </c>
      <c r="R27" s="128">
        <f t="shared" si="5"/>
        <v>94</v>
      </c>
      <c r="S27" s="128">
        <f t="shared" si="6"/>
        <v>8</v>
      </c>
      <c r="T27" s="135">
        <f t="shared" ca="1" si="7"/>
        <v>111.40167352552707</v>
      </c>
      <c r="U27" s="133">
        <v>40168</v>
      </c>
    </row>
    <row r="28" spans="1:22" x14ac:dyDescent="0.4">
      <c r="A28" s="108">
        <f t="shared" si="0"/>
        <v>12</v>
      </c>
      <c r="B28" s="45">
        <v>40073</v>
      </c>
      <c r="C28" s="46"/>
      <c r="D28" s="47"/>
      <c r="E28" s="48"/>
      <c r="F28" s="49"/>
      <c r="G28" s="46">
        <v>1065.48999</v>
      </c>
      <c r="H28" s="49">
        <v>-3.059639179426199E-3</v>
      </c>
      <c r="I28" s="83">
        <f t="shared" si="1"/>
        <v>-0.3059639179426199</v>
      </c>
      <c r="J28" s="72">
        <f t="shared" si="8"/>
        <v>106.57933595772434</v>
      </c>
      <c r="K28" s="88">
        <f t="shared" si="2"/>
        <v>106.88529987566696</v>
      </c>
      <c r="L28" s="79">
        <f t="shared" si="3"/>
        <v>0.3059639179426199</v>
      </c>
      <c r="M28" s="72" t="str">
        <f t="shared" si="4"/>
        <v/>
      </c>
      <c r="N28" s="51" t="str">
        <f t="shared" si="9"/>
        <v/>
      </c>
      <c r="O28" s="126">
        <v>43</v>
      </c>
      <c r="P28" s="127">
        <v>8.1950223803796633E-3</v>
      </c>
      <c r="Q28" s="128">
        <v>110</v>
      </c>
      <c r="R28" s="128">
        <f t="shared" si="5"/>
        <v>102</v>
      </c>
      <c r="S28" s="128">
        <f t="shared" si="6"/>
        <v>8</v>
      </c>
      <c r="T28" s="135">
        <f t="shared" ca="1" si="7"/>
        <v>113.10773927587779</v>
      </c>
      <c r="U28" s="133">
        <v>40182</v>
      </c>
    </row>
    <row r="29" spans="1:22" x14ac:dyDescent="0.4">
      <c r="A29" s="108">
        <f t="shared" si="0"/>
        <v>13</v>
      </c>
      <c r="B29" s="39">
        <v>40074</v>
      </c>
      <c r="C29" s="40"/>
      <c r="D29" s="51"/>
      <c r="E29" s="52"/>
      <c r="F29" s="53"/>
      <c r="G29" s="40">
        <v>1068.3000489999999</v>
      </c>
      <c r="H29" s="53">
        <v>2.6373396525292137E-3</v>
      </c>
      <c r="I29" s="83">
        <f t="shared" si="1"/>
        <v>0.26373396525292137</v>
      </c>
      <c r="J29" s="72">
        <f t="shared" si="8"/>
        <v>106.84306992297726</v>
      </c>
      <c r="K29" s="88">
        <f t="shared" si="2"/>
        <v>106.88529987566696</v>
      </c>
      <c r="L29" s="79">
        <f t="shared" si="3"/>
        <v>0.3059639179426199</v>
      </c>
      <c r="M29" s="72" t="str">
        <f t="shared" si="4"/>
        <v/>
      </c>
      <c r="N29" s="51" t="str">
        <f t="shared" si="9"/>
        <v/>
      </c>
      <c r="O29" s="126">
        <v>35</v>
      </c>
      <c r="P29" s="127">
        <v>9.4408407584944849E-3</v>
      </c>
      <c r="Q29" s="128">
        <v>112</v>
      </c>
      <c r="R29" s="128">
        <f t="shared" si="5"/>
        <v>110</v>
      </c>
      <c r="S29" s="128">
        <f t="shared" si="6"/>
        <v>2</v>
      </c>
      <c r="T29" s="135">
        <f t="shared" ca="1" si="7"/>
        <v>113.39163283418002</v>
      </c>
      <c r="U29" s="133">
        <v>40193</v>
      </c>
    </row>
    <row r="30" spans="1:22" x14ac:dyDescent="0.4">
      <c r="A30" s="108">
        <f t="shared" si="0"/>
        <v>14</v>
      </c>
      <c r="B30" s="45">
        <v>40077</v>
      </c>
      <c r="C30" s="46"/>
      <c r="D30" s="47"/>
      <c r="E30" s="48"/>
      <c r="F30" s="49"/>
      <c r="G30" s="46">
        <v>1064.660034</v>
      </c>
      <c r="H30" s="49">
        <v>-3.4072964832373431E-3</v>
      </c>
      <c r="I30" s="83">
        <f t="shared" si="1"/>
        <v>-0.34072964832373431</v>
      </c>
      <c r="J30" s="72">
        <f t="shared" si="8"/>
        <v>106.50234027465353</v>
      </c>
      <c r="K30" s="88">
        <f t="shared" si="2"/>
        <v>106.88529987566696</v>
      </c>
      <c r="L30" s="79">
        <f t="shared" si="3"/>
        <v>0.3829596010134253</v>
      </c>
      <c r="M30" s="72" t="str">
        <f t="shared" si="4"/>
        <v/>
      </c>
      <c r="N30" s="51" t="str">
        <f t="shared" si="9"/>
        <v/>
      </c>
      <c r="O30" s="126">
        <v>5</v>
      </c>
      <c r="P30" s="127">
        <v>7.2618690624246793E-2</v>
      </c>
      <c r="Q30" s="128">
        <v>148</v>
      </c>
      <c r="R30" s="128">
        <f t="shared" si="5"/>
        <v>112</v>
      </c>
      <c r="S30" s="128">
        <f t="shared" si="6"/>
        <v>36</v>
      </c>
      <c r="T30" s="135">
        <f t="shared" ca="1" si="7"/>
        <v>106.30182653921226</v>
      </c>
      <c r="U30" s="133">
        <v>40217</v>
      </c>
    </row>
    <row r="31" spans="1:22" x14ac:dyDescent="0.4">
      <c r="A31" s="108">
        <f t="shared" si="0"/>
        <v>15</v>
      </c>
      <c r="B31" s="39">
        <v>40078</v>
      </c>
      <c r="C31" s="40"/>
      <c r="D31" s="51"/>
      <c r="E31" s="52"/>
      <c r="F31" s="53"/>
      <c r="G31" s="40">
        <v>1071.660034</v>
      </c>
      <c r="H31" s="53">
        <v>6.5748687622850799E-3</v>
      </c>
      <c r="I31" s="83">
        <f t="shared" si="1"/>
        <v>0.65748687622850799</v>
      </c>
      <c r="J31" s="72">
        <f t="shared" si="8"/>
        <v>107.15982715088204</v>
      </c>
      <c r="K31" s="88">
        <f t="shared" si="2"/>
        <v>107.15982715088204</v>
      </c>
      <c r="L31" s="79">
        <f t="shared" si="3"/>
        <v>0</v>
      </c>
      <c r="M31" s="72">
        <f t="shared" si="4"/>
        <v>0.3829596010134253</v>
      </c>
      <c r="N31" s="51">
        <f t="shared" si="9"/>
        <v>3.5737235790256976E-3</v>
      </c>
      <c r="O31" s="126">
        <v>130</v>
      </c>
      <c r="P31" s="127">
        <v>1.8921568731585151E-4</v>
      </c>
      <c r="Q31" s="128">
        <v>150</v>
      </c>
      <c r="R31" s="128">
        <f t="shared" si="5"/>
        <v>148</v>
      </c>
      <c r="S31" s="128">
        <f t="shared" si="6"/>
        <v>2</v>
      </c>
      <c r="T31" s="135">
        <f t="shared" ca="1" si="7"/>
        <v>114.82154980508989</v>
      </c>
      <c r="U31" s="133">
        <v>40249</v>
      </c>
    </row>
    <row r="32" spans="1:22" x14ac:dyDescent="0.4">
      <c r="A32" s="108">
        <f t="shared" si="0"/>
        <v>16</v>
      </c>
      <c r="B32" s="45">
        <v>40079</v>
      </c>
      <c r="C32" s="46"/>
      <c r="D32" s="47"/>
      <c r="E32" s="48"/>
      <c r="F32" s="49"/>
      <c r="G32" s="46">
        <v>1060.869995</v>
      </c>
      <c r="H32" s="49">
        <v>-1.0068527945122585E-2</v>
      </c>
      <c r="I32" s="83">
        <f t="shared" si="1"/>
        <v>-1.0068527945122585</v>
      </c>
      <c r="J32" s="72">
        <f t="shared" si="8"/>
        <v>106.15297435636978</v>
      </c>
      <c r="K32" s="88">
        <f t="shared" si="2"/>
        <v>107.15982715088204</v>
      </c>
      <c r="L32" s="79">
        <f t="shared" si="3"/>
        <v>1.0068527945122554</v>
      </c>
      <c r="M32" s="72" t="str">
        <f t="shared" si="4"/>
        <v/>
      </c>
      <c r="N32" s="51" t="str">
        <f t="shared" si="9"/>
        <v/>
      </c>
      <c r="O32" s="126">
        <v>61</v>
      </c>
      <c r="P32" s="127">
        <v>4.6293635526218251E-3</v>
      </c>
      <c r="Q32" s="128">
        <v>156</v>
      </c>
      <c r="R32" s="128">
        <f t="shared" si="5"/>
        <v>150</v>
      </c>
      <c r="S32" s="128">
        <f t="shared" si="6"/>
        <v>6</v>
      </c>
      <c r="T32" s="135">
        <f t="shared" ca="1" si="7"/>
        <v>114.86676932913113</v>
      </c>
      <c r="U32" s="133">
        <v>40252</v>
      </c>
    </row>
    <row r="33" spans="1:21" x14ac:dyDescent="0.4">
      <c r="A33" s="108">
        <f t="shared" si="0"/>
        <v>17</v>
      </c>
      <c r="B33" s="39">
        <v>40080</v>
      </c>
      <c r="C33" s="40"/>
      <c r="D33" s="51"/>
      <c r="E33" s="52"/>
      <c r="F33" s="53"/>
      <c r="G33" s="40">
        <v>1050.780029</v>
      </c>
      <c r="H33" s="53">
        <v>-9.5110296714537856E-3</v>
      </c>
      <c r="I33" s="83">
        <f t="shared" si="1"/>
        <v>-0.95110296714537856</v>
      </c>
      <c r="J33" s="72">
        <f t="shared" si="8"/>
        <v>105.20187138922441</v>
      </c>
      <c r="K33" s="88">
        <f t="shared" si="2"/>
        <v>107.15982715088204</v>
      </c>
      <c r="L33" s="79">
        <f t="shared" si="3"/>
        <v>1.9579557616576295</v>
      </c>
      <c r="M33" s="72" t="str">
        <f t="shared" si="4"/>
        <v/>
      </c>
      <c r="N33" s="51" t="str">
        <f t="shared" si="9"/>
        <v/>
      </c>
      <c r="O33" s="126">
        <v>54</v>
      </c>
      <c r="P33" s="127">
        <v>6.1384142764924331E-3</v>
      </c>
      <c r="Q33" s="128">
        <v>163</v>
      </c>
      <c r="R33" s="128">
        <f t="shared" si="5"/>
        <v>156</v>
      </c>
      <c r="S33" s="128">
        <f t="shared" si="6"/>
        <v>7</v>
      </c>
      <c r="T33" s="135">
        <f t="shared" ca="1" si="7"/>
        <v>116.19249838725388</v>
      </c>
      <c r="U33" s="133">
        <v>40262</v>
      </c>
    </row>
    <row r="34" spans="1:21" x14ac:dyDescent="0.4">
      <c r="A34" s="108">
        <f t="shared" si="0"/>
        <v>18</v>
      </c>
      <c r="B34" s="45">
        <v>40081</v>
      </c>
      <c r="C34" s="46"/>
      <c r="D34" s="47"/>
      <c r="E34" s="48"/>
      <c r="F34" s="49"/>
      <c r="G34" s="46">
        <v>1044.380005</v>
      </c>
      <c r="H34" s="49">
        <v>-6.0907362372415452E-3</v>
      </c>
      <c r="I34" s="83">
        <f t="shared" si="1"/>
        <v>-0.60907362372415452</v>
      </c>
      <c r="J34" s="72">
        <f t="shared" si="8"/>
        <v>104.59279776550025</v>
      </c>
      <c r="K34" s="88">
        <f t="shared" si="2"/>
        <v>107.15982715088204</v>
      </c>
      <c r="L34" s="79">
        <f t="shared" si="3"/>
        <v>2.5670293853817867</v>
      </c>
      <c r="M34" s="72" t="str">
        <f t="shared" si="4"/>
        <v/>
      </c>
      <c r="N34" s="51" t="str">
        <f t="shared" si="9"/>
        <v/>
      </c>
      <c r="O34" s="126">
        <v>60</v>
      </c>
      <c r="P34" s="127">
        <v>4.9537143066678878E-3</v>
      </c>
      <c r="Q34" s="128">
        <v>168</v>
      </c>
      <c r="R34" s="128">
        <f t="shared" si="5"/>
        <v>163</v>
      </c>
      <c r="S34" s="128">
        <f t="shared" si="6"/>
        <v>5</v>
      </c>
      <c r="T34" s="135">
        <f t="shared" ca="1" si="7"/>
        <v>117.25295279646457</v>
      </c>
      <c r="U34" s="133">
        <v>40269</v>
      </c>
    </row>
    <row r="35" spans="1:21" x14ac:dyDescent="0.4">
      <c r="A35" s="108">
        <f t="shared" si="0"/>
        <v>19</v>
      </c>
      <c r="B35" s="39">
        <v>40084</v>
      </c>
      <c r="C35" s="40"/>
      <c r="D35" s="51"/>
      <c r="E35" s="52"/>
      <c r="F35" s="53"/>
      <c r="G35" s="40">
        <v>1062.9799800000001</v>
      </c>
      <c r="H35" s="53">
        <v>1.7809585506187497E-2</v>
      </c>
      <c r="I35" s="83">
        <f t="shared" si="1"/>
        <v>1.7809585506187497</v>
      </c>
      <c r="J35" s="72">
        <f t="shared" si="8"/>
        <v>106.373756316119</v>
      </c>
      <c r="K35" s="88">
        <f t="shared" si="2"/>
        <v>107.15982715088204</v>
      </c>
      <c r="L35" s="79">
        <f t="shared" si="3"/>
        <v>2.5670293853817867</v>
      </c>
      <c r="M35" s="72" t="str">
        <f t="shared" si="4"/>
        <v/>
      </c>
      <c r="N35" s="51" t="str">
        <f t="shared" si="9"/>
        <v/>
      </c>
      <c r="O35" s="126">
        <v>30</v>
      </c>
      <c r="P35" s="127">
        <v>1.3376472296836318E-2</v>
      </c>
      <c r="Q35" s="128">
        <v>178</v>
      </c>
      <c r="R35" s="128">
        <f t="shared" si="5"/>
        <v>168</v>
      </c>
      <c r="S35" s="128">
        <f t="shared" si="6"/>
        <v>10</v>
      </c>
      <c r="T35" s="135">
        <f t="shared" ca="1" si="7"/>
        <v>118.46414365240062</v>
      </c>
      <c r="U35" s="133">
        <v>40284</v>
      </c>
    </row>
    <row r="36" spans="1:21" x14ac:dyDescent="0.4">
      <c r="A36" s="108">
        <f t="shared" si="0"/>
        <v>20</v>
      </c>
      <c r="B36" s="45">
        <v>40085</v>
      </c>
      <c r="C36" s="46"/>
      <c r="D36" s="47"/>
      <c r="E36" s="48"/>
      <c r="F36" s="49"/>
      <c r="G36" s="46">
        <v>1060.6099850000001</v>
      </c>
      <c r="H36" s="49">
        <v>-2.2295763274864377E-3</v>
      </c>
      <c r="I36" s="83">
        <f t="shared" si="1"/>
        <v>-0.22295763274864377</v>
      </c>
      <c r="J36" s="72">
        <f t="shared" si="8"/>
        <v>106.15079868337035</v>
      </c>
      <c r="K36" s="88">
        <f t="shared" si="2"/>
        <v>107.15982715088204</v>
      </c>
      <c r="L36" s="79">
        <f t="shared" si="3"/>
        <v>2.5670293853817867</v>
      </c>
      <c r="M36" s="72" t="str">
        <f t="shared" si="4"/>
        <v/>
      </c>
      <c r="N36" s="51" t="str">
        <f t="shared" si="9"/>
        <v/>
      </c>
      <c r="O36" s="126">
        <v>2</v>
      </c>
      <c r="P36" s="127">
        <v>0.13667329140879292</v>
      </c>
      <c r="Q36" s="128">
        <v>314</v>
      </c>
      <c r="R36" s="128">
        <f t="shared" si="5"/>
        <v>178</v>
      </c>
      <c r="S36" s="128">
        <f t="shared" si="6"/>
        <v>136</v>
      </c>
      <c r="T36" s="135">
        <f t="shared" ca="1" si="7"/>
        <v>103.87084737896889</v>
      </c>
      <c r="U36" s="133">
        <v>40361</v>
      </c>
    </row>
    <row r="37" spans="1:21" x14ac:dyDescent="0.4">
      <c r="A37" s="108">
        <f t="shared" si="0"/>
        <v>21</v>
      </c>
      <c r="B37" s="39">
        <v>40086</v>
      </c>
      <c r="C37" s="40"/>
      <c r="D37" s="51"/>
      <c r="E37" s="52"/>
      <c r="F37" s="53"/>
      <c r="G37" s="40">
        <v>1057.079956</v>
      </c>
      <c r="H37" s="53">
        <v>-3.3283007419546706E-3</v>
      </c>
      <c r="I37" s="83">
        <f t="shared" si="1"/>
        <v>-0.33283007419546706</v>
      </c>
      <c r="J37" s="72">
        <f t="shared" si="8"/>
        <v>105.81796860917488</v>
      </c>
      <c r="K37" s="88">
        <f t="shared" si="2"/>
        <v>107.15982715088204</v>
      </c>
      <c r="L37" s="79">
        <f t="shared" si="3"/>
        <v>2.5670293853817867</v>
      </c>
      <c r="M37" s="72" t="str">
        <f t="shared" si="4"/>
        <v/>
      </c>
      <c r="N37" s="51" t="str">
        <f t="shared" si="9"/>
        <v/>
      </c>
      <c r="O37" s="126">
        <v>13</v>
      </c>
      <c r="P37" s="127">
        <v>3.2058500873473512E-2</v>
      </c>
      <c r="Q37" s="128">
        <v>334</v>
      </c>
      <c r="R37" s="128">
        <f t="shared" si="5"/>
        <v>314</v>
      </c>
      <c r="S37" s="128">
        <f t="shared" si="6"/>
        <v>20</v>
      </c>
      <c r="T37" s="135">
        <f t="shared" ca="1" si="7"/>
        <v>118.56736793724755</v>
      </c>
      <c r="U37" s="133">
        <v>40498</v>
      </c>
    </row>
    <row r="38" spans="1:21" x14ac:dyDescent="0.4">
      <c r="A38" s="108">
        <f t="shared" si="0"/>
        <v>22</v>
      </c>
      <c r="B38" s="45">
        <v>40087</v>
      </c>
      <c r="C38" s="46"/>
      <c r="D38" s="47"/>
      <c r="E38" s="48"/>
      <c r="F38" s="49"/>
      <c r="G38" s="46">
        <v>1029.849976</v>
      </c>
      <c r="H38" s="49">
        <v>-2.5759621914541397E-2</v>
      </c>
      <c r="I38" s="83">
        <f t="shared" si="1"/>
        <v>-2.5759621914541397</v>
      </c>
      <c r="J38" s="72">
        <f t="shared" si="8"/>
        <v>103.24200641772075</v>
      </c>
      <c r="K38" s="88">
        <f t="shared" si="2"/>
        <v>107.15982715088204</v>
      </c>
      <c r="L38" s="79">
        <f t="shared" si="3"/>
        <v>3.9178207331612924</v>
      </c>
      <c r="M38" s="72" t="str">
        <f t="shared" si="4"/>
        <v/>
      </c>
      <c r="N38" s="51" t="str">
        <f t="shared" si="9"/>
        <v/>
      </c>
      <c r="O38" s="126">
        <v>102</v>
      </c>
      <c r="P38" s="127">
        <v>1.057295177567374E-3</v>
      </c>
      <c r="Q38" s="128">
        <v>337</v>
      </c>
      <c r="R38" s="128">
        <f t="shared" si="5"/>
        <v>334</v>
      </c>
      <c r="S38" s="128">
        <f t="shared" si="6"/>
        <v>3</v>
      </c>
      <c r="T38" s="135">
        <f t="shared" ca="1" si="7"/>
        <v>122.36699745213963</v>
      </c>
      <c r="U38" s="133">
        <v>40518</v>
      </c>
    </row>
    <row r="39" spans="1:21" x14ac:dyDescent="0.4">
      <c r="A39" s="108">
        <f t="shared" si="0"/>
        <v>23</v>
      </c>
      <c r="B39" s="39">
        <v>40088</v>
      </c>
      <c r="C39" s="40"/>
      <c r="D39" s="51"/>
      <c r="E39" s="52"/>
      <c r="F39" s="53"/>
      <c r="G39" s="40">
        <v>1025.209961</v>
      </c>
      <c r="H39" s="53">
        <v>-4.5055251814658526E-3</v>
      </c>
      <c r="I39" s="83">
        <f t="shared" si="1"/>
        <v>-0.45055251814658526</v>
      </c>
      <c r="J39" s="72">
        <f t="shared" si="8"/>
        <v>102.79145389957417</v>
      </c>
      <c r="K39" s="88">
        <f t="shared" si="2"/>
        <v>107.15982715088204</v>
      </c>
      <c r="L39" s="79">
        <f t="shared" si="3"/>
        <v>4.3683732513078724</v>
      </c>
      <c r="M39" s="72" t="str">
        <f t="shared" si="4"/>
        <v/>
      </c>
      <c r="N39" s="51" t="str">
        <f t="shared" si="9"/>
        <v/>
      </c>
      <c r="O39" s="126">
        <v>69</v>
      </c>
      <c r="P39" s="127">
        <v>4.1318329441811892E-3</v>
      </c>
      <c r="Q39" s="128">
        <v>343</v>
      </c>
      <c r="R39" s="128">
        <f t="shared" si="5"/>
        <v>337</v>
      </c>
      <c r="S39" s="128">
        <f t="shared" si="6"/>
        <v>6</v>
      </c>
      <c r="T39" s="135">
        <f t="shared" ca="1" si="7"/>
        <v>122.78868149734146</v>
      </c>
      <c r="U39" s="133">
        <v>40520</v>
      </c>
    </row>
    <row r="40" spans="1:21" x14ac:dyDescent="0.4">
      <c r="A40" s="108">
        <f t="shared" si="0"/>
        <v>24</v>
      </c>
      <c r="B40" s="45">
        <v>40091</v>
      </c>
      <c r="C40" s="46"/>
      <c r="D40" s="47"/>
      <c r="E40" s="48"/>
      <c r="F40" s="49"/>
      <c r="G40" s="46">
        <v>1040.459961</v>
      </c>
      <c r="H40" s="49">
        <v>1.4875001785122244E-2</v>
      </c>
      <c r="I40" s="83">
        <f t="shared" si="1"/>
        <v>1.4875001785122244</v>
      </c>
      <c r="J40" s="72">
        <f t="shared" si="8"/>
        <v>104.27895407808639</v>
      </c>
      <c r="K40" s="88">
        <f t="shared" si="2"/>
        <v>107.15982715088204</v>
      </c>
      <c r="L40" s="79">
        <f t="shared" si="3"/>
        <v>4.3683732513078724</v>
      </c>
      <c r="M40" s="72" t="str">
        <f t="shared" si="4"/>
        <v/>
      </c>
      <c r="N40" s="51" t="str">
        <f t="shared" si="9"/>
        <v/>
      </c>
      <c r="O40" s="126">
        <v>97</v>
      </c>
      <c r="P40" s="127">
        <v>1.312002221428179E-3</v>
      </c>
      <c r="Q40" s="128">
        <v>351</v>
      </c>
      <c r="R40" s="128">
        <f t="shared" si="5"/>
        <v>343</v>
      </c>
      <c r="S40" s="128">
        <f t="shared" si="6"/>
        <v>8</v>
      </c>
      <c r="T40" s="135">
        <f t="shared" ca="1" si="7"/>
        <v>123.97531243355215</v>
      </c>
      <c r="U40" s="133">
        <v>40528</v>
      </c>
    </row>
    <row r="41" spans="1:21" x14ac:dyDescent="0.4">
      <c r="A41" s="108">
        <f t="shared" si="0"/>
        <v>25</v>
      </c>
      <c r="B41" s="39">
        <v>40092</v>
      </c>
      <c r="C41" s="40"/>
      <c r="D41" s="51"/>
      <c r="E41" s="52"/>
      <c r="F41" s="53"/>
      <c r="G41" s="40">
        <v>1054.719971</v>
      </c>
      <c r="H41" s="53">
        <v>1.3705486548751367E-2</v>
      </c>
      <c r="I41" s="83">
        <f t="shared" si="1"/>
        <v>1.3705486548751367</v>
      </c>
      <c r="J41" s="72">
        <f t="shared" si="8"/>
        <v>105.64950273296152</v>
      </c>
      <c r="K41" s="88">
        <f t="shared" si="2"/>
        <v>107.15982715088204</v>
      </c>
      <c r="L41" s="79">
        <f t="shared" si="3"/>
        <v>4.3683732513078724</v>
      </c>
      <c r="M41" s="72" t="str">
        <f t="shared" si="4"/>
        <v/>
      </c>
      <c r="N41" s="51" t="str">
        <f t="shared" si="9"/>
        <v/>
      </c>
      <c r="O41" s="126">
        <v>94</v>
      </c>
      <c r="P41" s="127">
        <v>1.3453093496470134E-3</v>
      </c>
      <c r="Q41" s="128">
        <v>354</v>
      </c>
      <c r="R41" s="128">
        <f t="shared" si="5"/>
        <v>351</v>
      </c>
      <c r="S41" s="128">
        <f t="shared" si="6"/>
        <v>3</v>
      </c>
      <c r="T41" s="135">
        <f t="shared" ca="1" si="7"/>
        <v>125.15977692366916</v>
      </c>
      <c r="U41" s="133">
        <v>40543</v>
      </c>
    </row>
    <row r="42" spans="1:21" x14ac:dyDescent="0.4">
      <c r="A42" s="108">
        <f t="shared" si="0"/>
        <v>26</v>
      </c>
      <c r="B42" s="45">
        <v>40093</v>
      </c>
      <c r="C42" s="46"/>
      <c r="D42" s="47"/>
      <c r="E42" s="48"/>
      <c r="F42" s="49"/>
      <c r="G42" s="46">
        <v>1057.579956</v>
      </c>
      <c r="H42" s="49">
        <v>2.7116059984040319E-3</v>
      </c>
      <c r="I42" s="83">
        <f t="shared" si="1"/>
        <v>0.27116059984040319</v>
      </c>
      <c r="J42" s="72">
        <f t="shared" si="8"/>
        <v>105.92066333280192</v>
      </c>
      <c r="K42" s="88">
        <f t="shared" si="2"/>
        <v>107.15982715088204</v>
      </c>
      <c r="L42" s="79">
        <f t="shared" si="3"/>
        <v>4.3683732513078724</v>
      </c>
      <c r="M42" s="72" t="str">
        <f t="shared" si="4"/>
        <v/>
      </c>
      <c r="N42" s="51" t="str">
        <f t="shared" si="9"/>
        <v/>
      </c>
      <c r="O42" s="126">
        <v>103</v>
      </c>
      <c r="P42" s="127">
        <v>1.0366768695963488E-3</v>
      </c>
      <c r="Q42" s="128">
        <v>356</v>
      </c>
      <c r="R42" s="128">
        <f t="shared" si="5"/>
        <v>354</v>
      </c>
      <c r="S42" s="128">
        <f t="shared" si="6"/>
        <v>2</v>
      </c>
      <c r="T42" s="135">
        <f t="shared" ca="1" si="7"/>
        <v>126.15995349996993</v>
      </c>
      <c r="U42" s="133">
        <v>40547</v>
      </c>
    </row>
    <row r="43" spans="1:21" x14ac:dyDescent="0.4">
      <c r="A43" s="108">
        <f t="shared" si="0"/>
        <v>27</v>
      </c>
      <c r="B43" s="39">
        <v>40094</v>
      </c>
      <c r="C43" s="40"/>
      <c r="D43" s="51"/>
      <c r="E43" s="52"/>
      <c r="F43" s="53"/>
      <c r="G43" s="40">
        <v>1065.4799800000001</v>
      </c>
      <c r="H43" s="53">
        <v>7.4699070790633648E-3</v>
      </c>
      <c r="I43" s="83">
        <f t="shared" si="1"/>
        <v>0.74699070790633648</v>
      </c>
      <c r="J43" s="72">
        <f t="shared" si="8"/>
        <v>106.66765404070826</v>
      </c>
      <c r="K43" s="88">
        <f t="shared" si="2"/>
        <v>107.15982715088204</v>
      </c>
      <c r="L43" s="79">
        <f t="shared" si="3"/>
        <v>4.3683732513078724</v>
      </c>
      <c r="M43" s="72" t="str">
        <f t="shared" si="4"/>
        <v/>
      </c>
      <c r="N43" s="51" t="str">
        <f t="shared" si="9"/>
        <v/>
      </c>
      <c r="O43" s="126">
        <v>68</v>
      </c>
      <c r="P43" s="127">
        <v>4.1947305944341987E-3</v>
      </c>
      <c r="Q43" s="128">
        <v>361</v>
      </c>
      <c r="R43" s="128">
        <f t="shared" si="5"/>
        <v>356</v>
      </c>
      <c r="S43" s="128">
        <f t="shared" si="6"/>
        <v>5</v>
      </c>
      <c r="T43" s="135">
        <f t="shared" ca="1" si="7"/>
        <v>126.12626384623887</v>
      </c>
      <c r="U43" s="133">
        <v>40553</v>
      </c>
    </row>
    <row r="44" spans="1:21" x14ac:dyDescent="0.4">
      <c r="A44" s="108">
        <f t="shared" si="0"/>
        <v>28</v>
      </c>
      <c r="B44" s="45">
        <v>40095</v>
      </c>
      <c r="C44" s="46"/>
      <c r="D44" s="47"/>
      <c r="E44" s="48"/>
      <c r="F44" s="49"/>
      <c r="G44" s="46">
        <v>1071.48999</v>
      </c>
      <c r="H44" s="49">
        <v>5.6406597146949622E-3</v>
      </c>
      <c r="I44" s="83">
        <f t="shared" si="1"/>
        <v>0.56406597146949622</v>
      </c>
      <c r="J44" s="72">
        <f t="shared" si="8"/>
        <v>107.23172001217776</v>
      </c>
      <c r="K44" s="88">
        <f t="shared" si="2"/>
        <v>107.23172001217776</v>
      </c>
      <c r="L44" s="79">
        <f t="shared" si="3"/>
        <v>0</v>
      </c>
      <c r="M44" s="72">
        <f t="shared" si="4"/>
        <v>4.3683732513078724</v>
      </c>
      <c r="N44" s="51">
        <f t="shared" si="9"/>
        <v>4.0737696372041582E-2</v>
      </c>
      <c r="O44" s="126">
        <v>95</v>
      </c>
      <c r="P44" s="127">
        <v>1.336865954703221E-3</v>
      </c>
      <c r="Q44" s="128">
        <v>363</v>
      </c>
      <c r="R44" s="128">
        <f t="shared" si="5"/>
        <v>361</v>
      </c>
      <c r="S44" s="128">
        <f t="shared" si="6"/>
        <v>2</v>
      </c>
      <c r="T44" s="135">
        <f t="shared" ca="1" si="7"/>
        <v>127.2284599834436</v>
      </c>
      <c r="U44" s="133">
        <v>40556</v>
      </c>
    </row>
    <row r="45" spans="1:21" x14ac:dyDescent="0.4">
      <c r="A45" s="108">
        <f t="shared" si="0"/>
        <v>29</v>
      </c>
      <c r="B45" s="39">
        <v>40098</v>
      </c>
      <c r="C45" s="40"/>
      <c r="D45" s="51"/>
      <c r="E45" s="52"/>
      <c r="F45" s="53"/>
      <c r="G45" s="40">
        <v>1076.1899410000001</v>
      </c>
      <c r="H45" s="53">
        <v>4.3863694890888816E-3</v>
      </c>
      <c r="I45" s="83">
        <f t="shared" si="1"/>
        <v>0.43863694890888816</v>
      </c>
      <c r="J45" s="72">
        <f t="shared" si="8"/>
        <v>107.67035696108665</v>
      </c>
      <c r="K45" s="88">
        <f t="shared" si="2"/>
        <v>107.67035696108665</v>
      </c>
      <c r="L45" s="79">
        <f t="shared" si="3"/>
        <v>0</v>
      </c>
      <c r="M45" s="72" t="str">
        <f t="shared" si="4"/>
        <v/>
      </c>
      <c r="N45" s="51" t="str">
        <f t="shared" si="9"/>
        <v/>
      </c>
      <c r="O45" s="126">
        <v>39</v>
      </c>
      <c r="P45" s="127">
        <v>8.8980730848935395E-3</v>
      </c>
      <c r="Q45" s="128">
        <v>370</v>
      </c>
      <c r="R45" s="128">
        <f t="shared" si="5"/>
        <v>363</v>
      </c>
      <c r="S45" s="128">
        <f t="shared" si="6"/>
        <v>7</v>
      </c>
      <c r="T45" s="135">
        <f t="shared" ca="1" si="7"/>
        <v>126.9634938974098</v>
      </c>
      <c r="U45" s="133">
        <v>40563</v>
      </c>
    </row>
    <row r="46" spans="1:21" x14ac:dyDescent="0.4">
      <c r="A46" s="108">
        <f t="shared" si="0"/>
        <v>30</v>
      </c>
      <c r="B46" s="45">
        <v>40099</v>
      </c>
      <c r="C46" s="46"/>
      <c r="D46" s="47"/>
      <c r="E46" s="48"/>
      <c r="F46" s="49"/>
      <c r="G46" s="46">
        <v>1073.1899410000001</v>
      </c>
      <c r="H46" s="49">
        <v>-2.7876120057509501E-3</v>
      </c>
      <c r="I46" s="83">
        <f t="shared" si="1"/>
        <v>-0.27876120057509501</v>
      </c>
      <c r="J46" s="72">
        <f t="shared" si="8"/>
        <v>107.39159576051156</v>
      </c>
      <c r="K46" s="88">
        <f t="shared" si="2"/>
        <v>107.67035696108665</v>
      </c>
      <c r="L46" s="79">
        <f t="shared" si="3"/>
        <v>0.27876120057509013</v>
      </c>
      <c r="M46" s="72" t="str">
        <f t="shared" si="4"/>
        <v/>
      </c>
      <c r="N46" s="51" t="str">
        <f t="shared" si="9"/>
        <v/>
      </c>
      <c r="O46" s="126">
        <v>29</v>
      </c>
      <c r="P46" s="127">
        <v>1.3827194237548674E-2</v>
      </c>
      <c r="Q46" s="128">
        <v>374</v>
      </c>
      <c r="R46" s="128">
        <f t="shared" si="5"/>
        <v>370</v>
      </c>
      <c r="S46" s="128">
        <f t="shared" si="6"/>
        <v>4</v>
      </c>
      <c r="T46" s="135">
        <f t="shared" ca="1" si="7"/>
        <v>126.6760913514924</v>
      </c>
      <c r="U46" s="133">
        <v>40571</v>
      </c>
    </row>
    <row r="47" spans="1:21" x14ac:dyDescent="0.4">
      <c r="A47" s="108">
        <f t="shared" si="0"/>
        <v>31</v>
      </c>
      <c r="B47" s="39">
        <v>40100</v>
      </c>
      <c r="C47" s="40"/>
      <c r="D47" s="51"/>
      <c r="E47" s="52"/>
      <c r="F47" s="53"/>
      <c r="G47" s="40">
        <v>1092.0200199999999</v>
      </c>
      <c r="H47" s="53">
        <v>1.7545895913312348E-2</v>
      </c>
      <c r="I47" s="83">
        <f t="shared" si="1"/>
        <v>1.7545895913312348</v>
      </c>
      <c r="J47" s="72">
        <f t="shared" si="8"/>
        <v>109.1461853518428</v>
      </c>
      <c r="K47" s="88">
        <f t="shared" si="2"/>
        <v>109.1461853518428</v>
      </c>
      <c r="L47" s="79">
        <f t="shared" si="3"/>
        <v>0</v>
      </c>
      <c r="M47" s="72">
        <f t="shared" si="4"/>
        <v>0.27876120057509013</v>
      </c>
      <c r="N47" s="51">
        <f t="shared" si="9"/>
        <v>2.554016887319311E-3</v>
      </c>
      <c r="O47" s="126">
        <v>85</v>
      </c>
      <c r="P47" s="127">
        <v>2.1045519114160577E-3</v>
      </c>
      <c r="Q47" s="128">
        <v>377</v>
      </c>
      <c r="R47" s="128">
        <f t="shared" si="5"/>
        <v>374</v>
      </c>
      <c r="S47" s="128">
        <f t="shared" si="6"/>
        <v>3</v>
      </c>
      <c r="T47" s="135">
        <f t="shared" ca="1" si="7"/>
        <v>128.83945523094386</v>
      </c>
      <c r="U47" s="133">
        <v>40576</v>
      </c>
    </row>
    <row r="48" spans="1:21" x14ac:dyDescent="0.4">
      <c r="A48" s="108">
        <f t="shared" si="0"/>
        <v>32</v>
      </c>
      <c r="B48" s="45">
        <v>40101</v>
      </c>
      <c r="C48" s="46"/>
      <c r="D48" s="47"/>
      <c r="E48" s="48"/>
      <c r="F48" s="49"/>
      <c r="G48" s="46">
        <v>1096.5600589999999</v>
      </c>
      <c r="H48" s="49">
        <v>4.1574686515362114E-3</v>
      </c>
      <c r="I48" s="83">
        <f t="shared" si="1"/>
        <v>0.41574686515362114</v>
      </c>
      <c r="J48" s="72">
        <f t="shared" si="8"/>
        <v>109.56193221699642</v>
      </c>
      <c r="K48" s="88">
        <f t="shared" si="2"/>
        <v>109.56193221699642</v>
      </c>
      <c r="L48" s="79">
        <f t="shared" si="3"/>
        <v>0</v>
      </c>
      <c r="M48" s="72" t="str">
        <f t="shared" si="4"/>
        <v/>
      </c>
      <c r="N48" s="51" t="str">
        <f t="shared" si="9"/>
        <v/>
      </c>
      <c r="O48" s="126">
        <v>84</v>
      </c>
      <c r="P48" s="127">
        <v>2.130557125317744E-3</v>
      </c>
      <c r="Q48" s="128">
        <v>382</v>
      </c>
      <c r="R48" s="128">
        <f t="shared" si="5"/>
        <v>377</v>
      </c>
      <c r="S48" s="128">
        <f t="shared" si="6"/>
        <v>5</v>
      </c>
      <c r="T48" s="135">
        <f t="shared" ca="1" si="7"/>
        <v>129.36330140903175</v>
      </c>
      <c r="U48" s="133">
        <v>40578</v>
      </c>
    </row>
    <row r="49" spans="1:21" x14ac:dyDescent="0.4">
      <c r="A49" s="108">
        <f t="shared" si="0"/>
        <v>33</v>
      </c>
      <c r="B49" s="39">
        <v>40102</v>
      </c>
      <c r="C49" s="40"/>
      <c r="D49" s="51"/>
      <c r="E49" s="52"/>
      <c r="F49" s="53"/>
      <c r="G49" s="40">
        <v>1087.6800539999999</v>
      </c>
      <c r="H49" s="53">
        <v>-8.098056214174032E-3</v>
      </c>
      <c r="I49" s="83">
        <f t="shared" si="1"/>
        <v>-0.8098056214174032</v>
      </c>
      <c r="J49" s="72">
        <f t="shared" si="8"/>
        <v>108.75212659557903</v>
      </c>
      <c r="K49" s="88">
        <f t="shared" si="2"/>
        <v>109.56193221699642</v>
      </c>
      <c r="L49" s="79">
        <f t="shared" si="3"/>
        <v>0.80980562141739654</v>
      </c>
      <c r="M49" s="72" t="str">
        <f t="shared" si="4"/>
        <v/>
      </c>
      <c r="N49" s="51" t="str">
        <f t="shared" si="9"/>
        <v/>
      </c>
      <c r="O49" s="126">
        <v>80</v>
      </c>
      <c r="P49" s="127">
        <v>2.4638744529226616E-3</v>
      </c>
      <c r="Q49" s="128">
        <v>385</v>
      </c>
      <c r="R49" s="128">
        <f t="shared" si="5"/>
        <v>382</v>
      </c>
      <c r="S49" s="128">
        <f t="shared" si="6"/>
        <v>3</v>
      </c>
      <c r="T49" s="135">
        <f t="shared" ca="1" si="7"/>
        <v>130.66790500017467</v>
      </c>
      <c r="U49" s="133">
        <v>40589</v>
      </c>
    </row>
    <row r="50" spans="1:21" x14ac:dyDescent="0.4">
      <c r="A50" s="108">
        <f t="shared" si="0"/>
        <v>34</v>
      </c>
      <c r="B50" s="45">
        <v>40105</v>
      </c>
      <c r="C50" s="46"/>
      <c r="D50" s="47"/>
      <c r="E50" s="48"/>
      <c r="F50" s="49"/>
      <c r="G50" s="46">
        <v>1097.910034</v>
      </c>
      <c r="H50" s="49">
        <v>9.4053209511186786E-3</v>
      </c>
      <c r="I50" s="83">
        <f t="shared" si="1"/>
        <v>0.94053209511186786</v>
      </c>
      <c r="J50" s="72">
        <f t="shared" si="8"/>
        <v>109.69265869069089</v>
      </c>
      <c r="K50" s="88">
        <f t="shared" si="2"/>
        <v>109.69265869069089</v>
      </c>
      <c r="L50" s="79">
        <f t="shared" si="3"/>
        <v>0</v>
      </c>
      <c r="M50" s="72">
        <f t="shared" si="4"/>
        <v>0.80980562141739654</v>
      </c>
      <c r="N50" s="51">
        <f t="shared" si="9"/>
        <v>7.3824960674977328E-3</v>
      </c>
      <c r="O50" s="126">
        <v>8</v>
      </c>
      <c r="P50" s="127">
        <v>4.9228602912869603E-2</v>
      </c>
      <c r="Q50" s="128">
        <v>432</v>
      </c>
      <c r="R50" s="128">
        <f t="shared" ref="R50:R81" si="10">Q49</f>
        <v>385</v>
      </c>
      <c r="S50" s="128">
        <f t="shared" ref="S50:S81" si="11">Q50-Q49</f>
        <v>47</v>
      </c>
      <c r="T50" s="135">
        <f t="shared" ref="T50:T81" ca="1" si="12">MIN(OFFSET(INDEX(J:J,Q50,0),-S50,0,S50,1))</f>
        <v>125.28148223529821</v>
      </c>
      <c r="U50" s="133">
        <v>40618</v>
      </c>
    </row>
    <row r="51" spans="1:21" x14ac:dyDescent="0.4">
      <c r="A51" s="108">
        <f t="shared" si="0"/>
        <v>35</v>
      </c>
      <c r="B51" s="39">
        <v>40106</v>
      </c>
      <c r="C51" s="40"/>
      <c r="D51" s="51"/>
      <c r="E51" s="52"/>
      <c r="F51" s="53"/>
      <c r="G51" s="40">
        <v>1091.0600589999999</v>
      </c>
      <c r="H51" s="53">
        <v>-6.2391041049544294E-3</v>
      </c>
      <c r="I51" s="83">
        <f t="shared" si="1"/>
        <v>-0.62391041049544294</v>
      </c>
      <c r="J51" s="72">
        <f t="shared" si="8"/>
        <v>109.06874828019545</v>
      </c>
      <c r="K51" s="88">
        <f t="shared" si="2"/>
        <v>109.69265869069089</v>
      </c>
      <c r="L51" s="79">
        <f t="shared" si="3"/>
        <v>0.62391041049544071</v>
      </c>
      <c r="M51" s="72" t="str">
        <f t="shared" si="4"/>
        <v/>
      </c>
      <c r="N51" s="51" t="str">
        <f t="shared" si="9"/>
        <v/>
      </c>
      <c r="O51" s="126">
        <v>1</v>
      </c>
      <c r="P51" s="127">
        <v>0.1480877212662709</v>
      </c>
      <c r="Q51" s="128">
        <v>628</v>
      </c>
      <c r="R51" s="128">
        <f t="shared" si="10"/>
        <v>432</v>
      </c>
      <c r="S51" s="128">
        <f t="shared" si="11"/>
        <v>196</v>
      </c>
      <c r="T51" s="135">
        <f t="shared" ca="1" si="12"/>
        <v>113.55938892798278</v>
      </c>
      <c r="U51" s="133">
        <v>40819</v>
      </c>
    </row>
    <row r="52" spans="1:21" x14ac:dyDescent="0.4">
      <c r="A52" s="108">
        <f t="shared" si="0"/>
        <v>36</v>
      </c>
      <c r="B52" s="45">
        <v>40107</v>
      </c>
      <c r="C52" s="46"/>
      <c r="D52" s="47"/>
      <c r="E52" s="48"/>
      <c r="F52" s="49"/>
      <c r="G52" s="46">
        <v>1081.400024</v>
      </c>
      <c r="H52" s="49">
        <v>-8.8538068278786186E-3</v>
      </c>
      <c r="I52" s="83">
        <f t="shared" si="1"/>
        <v>-0.88538068278786186</v>
      </c>
      <c r="J52" s="72">
        <f t="shared" si="8"/>
        <v>108.18336759740758</v>
      </c>
      <c r="K52" s="88">
        <f t="shared" si="2"/>
        <v>109.69265869069089</v>
      </c>
      <c r="L52" s="79">
        <f t="shared" si="3"/>
        <v>1.5092910932833092</v>
      </c>
      <c r="M52" s="72" t="str">
        <f t="shared" si="4"/>
        <v/>
      </c>
      <c r="N52" s="51" t="str">
        <f t="shared" si="9"/>
        <v/>
      </c>
      <c r="O52" s="126">
        <v>127</v>
      </c>
      <c r="P52" s="127">
        <v>3.144826530434606E-4</v>
      </c>
      <c r="Q52" s="128">
        <v>630</v>
      </c>
      <c r="R52" s="128">
        <f t="shared" si="10"/>
        <v>628</v>
      </c>
      <c r="S52" s="128">
        <f t="shared" si="11"/>
        <v>2</v>
      </c>
      <c r="T52" s="135">
        <f t="shared" ca="1" si="12"/>
        <v>134.5821665451279</v>
      </c>
      <c r="U52" s="133">
        <v>40945</v>
      </c>
    </row>
    <row r="53" spans="1:21" x14ac:dyDescent="0.4">
      <c r="A53" s="108">
        <f t="shared" si="0"/>
        <v>37</v>
      </c>
      <c r="B53" s="39">
        <v>40108</v>
      </c>
      <c r="C53" s="40"/>
      <c r="D53" s="51"/>
      <c r="E53" s="52"/>
      <c r="F53" s="53"/>
      <c r="G53" s="40">
        <v>1092.910034</v>
      </c>
      <c r="H53" s="53">
        <v>1.0643619146063488E-2</v>
      </c>
      <c r="I53" s="83">
        <f t="shared" si="1"/>
        <v>1.0643619146063488</v>
      </c>
      <c r="J53" s="72">
        <f t="shared" si="8"/>
        <v>109.24772951201393</v>
      </c>
      <c r="K53" s="88">
        <f t="shared" si="2"/>
        <v>109.69265869069089</v>
      </c>
      <c r="L53" s="79">
        <f t="shared" si="3"/>
        <v>1.5092910932833092</v>
      </c>
      <c r="M53" s="72" t="str">
        <f t="shared" si="4"/>
        <v/>
      </c>
      <c r="N53" s="51" t="str">
        <f t="shared" si="9"/>
        <v/>
      </c>
      <c r="O53" s="126">
        <v>59</v>
      </c>
      <c r="P53" s="127">
        <v>5.0780341819694286E-3</v>
      </c>
      <c r="Q53" s="128">
        <v>637</v>
      </c>
      <c r="R53" s="128">
        <f t="shared" si="10"/>
        <v>630</v>
      </c>
      <c r="S53" s="128">
        <f t="shared" si="11"/>
        <v>7</v>
      </c>
      <c r="T53" s="135">
        <f t="shared" ca="1" si="12"/>
        <v>134.45930663065164</v>
      </c>
      <c r="U53" s="133">
        <v>40949</v>
      </c>
    </row>
    <row r="54" spans="1:21" x14ac:dyDescent="0.4">
      <c r="A54" s="108">
        <f t="shared" si="0"/>
        <v>38</v>
      </c>
      <c r="B54" s="45">
        <v>40109</v>
      </c>
      <c r="C54" s="46"/>
      <c r="D54" s="47"/>
      <c r="E54" s="48"/>
      <c r="F54" s="49"/>
      <c r="G54" s="46">
        <v>1079.599976</v>
      </c>
      <c r="H54" s="49">
        <v>-1.2178548632485131E-2</v>
      </c>
      <c r="I54" s="83">
        <f t="shared" si="1"/>
        <v>-1.2178548632485131</v>
      </c>
      <c r="J54" s="72">
        <f t="shared" si="8"/>
        <v>108.02987464876541</v>
      </c>
      <c r="K54" s="88">
        <f t="shared" si="2"/>
        <v>109.69265869069089</v>
      </c>
      <c r="L54" s="79">
        <f t="shared" si="3"/>
        <v>1.6627840419254767</v>
      </c>
      <c r="M54" s="72" t="str">
        <f t="shared" si="4"/>
        <v/>
      </c>
      <c r="N54" s="51" t="str">
        <f t="shared" si="9"/>
        <v/>
      </c>
      <c r="O54" s="126">
        <v>81</v>
      </c>
      <c r="P54" s="127">
        <v>2.455786165950621E-3</v>
      </c>
      <c r="Q54" s="128">
        <v>641</v>
      </c>
      <c r="R54" s="128">
        <f t="shared" si="10"/>
        <v>637</v>
      </c>
      <c r="S54" s="128">
        <f t="shared" si="11"/>
        <v>4</v>
      </c>
      <c r="T54" s="135">
        <f t="shared" ca="1" si="12"/>
        <v>135.58248280710097</v>
      </c>
      <c r="U54" s="133">
        <v>40961</v>
      </c>
    </row>
    <row r="55" spans="1:21" x14ac:dyDescent="0.4">
      <c r="A55" s="108">
        <f t="shared" si="0"/>
        <v>39</v>
      </c>
      <c r="B55" s="39">
        <v>40112</v>
      </c>
      <c r="C55" s="40"/>
      <c r="D55" s="51"/>
      <c r="E55" s="52"/>
      <c r="F55" s="53"/>
      <c r="G55" s="40">
        <v>1066.9499510000001</v>
      </c>
      <c r="H55" s="53">
        <v>-1.1717326121911564E-2</v>
      </c>
      <c r="I55" s="83">
        <f t="shared" si="1"/>
        <v>-1.1717326121911564</v>
      </c>
      <c r="J55" s="72">
        <f t="shared" si="8"/>
        <v>106.85814203657426</v>
      </c>
      <c r="K55" s="88">
        <f t="shared" si="2"/>
        <v>109.69265869069089</v>
      </c>
      <c r="L55" s="79">
        <f t="shared" si="3"/>
        <v>2.8345166541166265</v>
      </c>
      <c r="M55" s="72" t="str">
        <f t="shared" si="4"/>
        <v/>
      </c>
      <c r="N55" s="51" t="str">
        <f t="shared" si="9"/>
        <v/>
      </c>
      <c r="O55" s="126">
        <v>73</v>
      </c>
      <c r="P55" s="127">
        <v>3.4629608626739034E-3</v>
      </c>
      <c r="Q55" s="128">
        <v>646</v>
      </c>
      <c r="R55" s="128">
        <f t="shared" si="10"/>
        <v>641</v>
      </c>
      <c r="S55" s="128">
        <f t="shared" si="11"/>
        <v>5</v>
      </c>
      <c r="T55" s="135">
        <f t="shared" ca="1" si="12"/>
        <v>136.00968305272593</v>
      </c>
      <c r="U55" s="133">
        <v>40962</v>
      </c>
    </row>
    <row r="56" spans="1:21" x14ac:dyDescent="0.4">
      <c r="A56" s="108">
        <f t="shared" si="0"/>
        <v>40</v>
      </c>
      <c r="B56" s="45">
        <v>40113</v>
      </c>
      <c r="C56" s="46"/>
      <c r="D56" s="47"/>
      <c r="E56" s="48"/>
      <c r="F56" s="49"/>
      <c r="G56" s="46">
        <v>1063.410034</v>
      </c>
      <c r="H56" s="49">
        <v>-3.3177910516629661E-3</v>
      </c>
      <c r="I56" s="83">
        <f t="shared" si="1"/>
        <v>-0.33177910516629661</v>
      </c>
      <c r="J56" s="72">
        <f t="shared" si="8"/>
        <v>106.52636293140797</v>
      </c>
      <c r="K56" s="88">
        <f t="shared" si="2"/>
        <v>109.69265869069089</v>
      </c>
      <c r="L56" s="79">
        <f t="shared" si="3"/>
        <v>3.1662957592829173</v>
      </c>
      <c r="M56" s="72" t="str">
        <f t="shared" si="4"/>
        <v/>
      </c>
      <c r="N56" s="51" t="str">
        <f t="shared" si="9"/>
        <v/>
      </c>
      <c r="O56" s="126">
        <v>25</v>
      </c>
      <c r="P56" s="127">
        <v>1.6246157203544831E-2</v>
      </c>
      <c r="Q56" s="128">
        <v>654</v>
      </c>
      <c r="R56" s="128">
        <f t="shared" si="10"/>
        <v>646</v>
      </c>
      <c r="S56" s="128">
        <f t="shared" si="11"/>
        <v>8</v>
      </c>
      <c r="T56" s="135">
        <f t="shared" ca="1" si="12"/>
        <v>134.54154019708727</v>
      </c>
      <c r="U56" s="133">
        <v>40974</v>
      </c>
    </row>
    <row r="57" spans="1:21" x14ac:dyDescent="0.4">
      <c r="A57" s="108">
        <f t="shared" si="0"/>
        <v>41</v>
      </c>
      <c r="B57" s="39">
        <v>40114</v>
      </c>
      <c r="C57" s="40"/>
      <c r="D57" s="51"/>
      <c r="E57" s="52"/>
      <c r="F57" s="53"/>
      <c r="G57" s="40">
        <v>1042.630005</v>
      </c>
      <c r="H57" s="53">
        <v>-1.9540937489404997E-2</v>
      </c>
      <c r="I57" s="83">
        <f t="shared" si="1"/>
        <v>-1.9540937489404997</v>
      </c>
      <c r="J57" s="72">
        <f t="shared" si="8"/>
        <v>104.57226918246748</v>
      </c>
      <c r="K57" s="88">
        <f t="shared" si="2"/>
        <v>109.69265869069089</v>
      </c>
      <c r="L57" s="79">
        <f t="shared" si="3"/>
        <v>5.1203895082234112</v>
      </c>
      <c r="M57" s="72" t="str">
        <f t="shared" si="4"/>
        <v/>
      </c>
      <c r="N57" s="51" t="str">
        <f t="shared" si="9"/>
        <v/>
      </c>
      <c r="O57" s="126">
        <v>105</v>
      </c>
      <c r="P57" s="127">
        <v>8.6134636797686765E-4</v>
      </c>
      <c r="Q57" s="128">
        <v>656</v>
      </c>
      <c r="R57" s="128">
        <f t="shared" si="10"/>
        <v>654</v>
      </c>
      <c r="S57" s="128">
        <f t="shared" si="11"/>
        <v>2</v>
      </c>
      <c r="T57" s="135">
        <f t="shared" ca="1" si="12"/>
        <v>138.28609540647344</v>
      </c>
      <c r="U57" s="133">
        <v>40982</v>
      </c>
    </row>
    <row r="58" spans="1:21" x14ac:dyDescent="0.4">
      <c r="A58" s="108">
        <f t="shared" si="0"/>
        <v>42</v>
      </c>
      <c r="B58" s="45">
        <v>40115</v>
      </c>
      <c r="C58" s="46"/>
      <c r="D58" s="47"/>
      <c r="E58" s="48"/>
      <c r="F58" s="49"/>
      <c r="G58" s="46">
        <v>1066.1099850000001</v>
      </c>
      <c r="H58" s="49">
        <v>2.2519954238224837E-2</v>
      </c>
      <c r="I58" s="83">
        <f t="shared" si="1"/>
        <v>2.2519954238224837</v>
      </c>
      <c r="J58" s="72">
        <f t="shared" si="8"/>
        <v>106.82426460628996</v>
      </c>
      <c r="K58" s="88">
        <f t="shared" si="2"/>
        <v>109.69265869069089</v>
      </c>
      <c r="L58" s="79">
        <f t="shared" si="3"/>
        <v>5.1203895082234112</v>
      </c>
      <c r="M58" s="72" t="str">
        <f t="shared" si="4"/>
        <v/>
      </c>
      <c r="N58" s="51" t="str">
        <f t="shared" si="9"/>
        <v/>
      </c>
      <c r="O58" s="126">
        <v>40</v>
      </c>
      <c r="P58" s="127">
        <v>8.634494186215742E-3</v>
      </c>
      <c r="Q58" s="128">
        <v>663</v>
      </c>
      <c r="R58" s="128">
        <f t="shared" si="10"/>
        <v>656</v>
      </c>
      <c r="S58" s="128">
        <f t="shared" si="11"/>
        <v>7</v>
      </c>
      <c r="T58" s="135">
        <f t="shared" ca="1" si="12"/>
        <v>138.18431410604754</v>
      </c>
      <c r="U58" s="133">
        <v>40990</v>
      </c>
    </row>
    <row r="59" spans="1:21" x14ac:dyDescent="0.4">
      <c r="A59" s="108">
        <f t="shared" si="0"/>
        <v>43</v>
      </c>
      <c r="B59" s="39">
        <v>40116</v>
      </c>
      <c r="C59" s="40"/>
      <c r="D59" s="51"/>
      <c r="E59" s="52"/>
      <c r="F59" s="53"/>
      <c r="G59" s="40">
        <v>1036.1899410000001</v>
      </c>
      <c r="H59" s="53">
        <v>-2.8064687903659347E-2</v>
      </c>
      <c r="I59" s="83">
        <f t="shared" si="1"/>
        <v>-2.8064687903659347</v>
      </c>
      <c r="J59" s="72">
        <f t="shared" si="8"/>
        <v>104.01779581592402</v>
      </c>
      <c r="K59" s="88">
        <f t="shared" si="2"/>
        <v>109.69265869069089</v>
      </c>
      <c r="L59" s="79">
        <f t="shared" si="3"/>
        <v>5.6748628747668732</v>
      </c>
      <c r="M59" s="72" t="str">
        <f t="shared" si="4"/>
        <v/>
      </c>
      <c r="N59" s="51" t="str">
        <f t="shared" si="9"/>
        <v/>
      </c>
      <c r="O59" s="126">
        <v>51</v>
      </c>
      <c r="P59" s="127">
        <v>6.6869305895235426E-3</v>
      </c>
      <c r="Q59" s="128">
        <v>668</v>
      </c>
      <c r="R59" s="128">
        <f t="shared" si="10"/>
        <v>663</v>
      </c>
      <c r="S59" s="128">
        <f t="shared" si="11"/>
        <v>5</v>
      </c>
      <c r="T59" s="135">
        <f t="shared" ca="1" si="12"/>
        <v>138.9471610265141</v>
      </c>
      <c r="U59" s="133">
        <v>40997</v>
      </c>
    </row>
    <row r="60" spans="1:21" x14ac:dyDescent="0.4">
      <c r="A60" s="108">
        <f t="shared" si="0"/>
        <v>44</v>
      </c>
      <c r="B60" s="45">
        <v>40119</v>
      </c>
      <c r="C60" s="46"/>
      <c r="D60" s="47"/>
      <c r="E60" s="48"/>
      <c r="F60" s="49"/>
      <c r="G60" s="46">
        <v>1042.880005</v>
      </c>
      <c r="H60" s="49">
        <v>6.4564070111927663E-3</v>
      </c>
      <c r="I60" s="83">
        <f t="shared" si="1"/>
        <v>0.64564070111927663</v>
      </c>
      <c r="J60" s="72">
        <f t="shared" si="8"/>
        <v>104.66343651704329</v>
      </c>
      <c r="K60" s="88">
        <f t="shared" si="2"/>
        <v>109.69265869069089</v>
      </c>
      <c r="L60" s="79">
        <f t="shared" si="3"/>
        <v>5.6748628747668732</v>
      </c>
      <c r="M60" s="72" t="str">
        <f t="shared" si="4"/>
        <v/>
      </c>
      <c r="N60" s="51" t="str">
        <f t="shared" si="9"/>
        <v/>
      </c>
      <c r="O60" s="126">
        <v>4</v>
      </c>
      <c r="P60" s="127">
        <v>7.3304755864614296E-2</v>
      </c>
      <c r="Q60" s="128">
        <v>763</v>
      </c>
      <c r="R60" s="128">
        <f t="shared" si="10"/>
        <v>668</v>
      </c>
      <c r="S60" s="128">
        <f t="shared" si="11"/>
        <v>95</v>
      </c>
      <c r="T60" s="135">
        <f t="shared" ca="1" si="12"/>
        <v>129.78671497797686</v>
      </c>
      <c r="U60" s="133">
        <v>41061</v>
      </c>
    </row>
    <row r="61" spans="1:21" x14ac:dyDescent="0.4">
      <c r="A61" s="108">
        <f t="shared" si="0"/>
        <v>45</v>
      </c>
      <c r="B61" s="39">
        <v>40120</v>
      </c>
      <c r="C61" s="40"/>
      <c r="D61" s="51"/>
      <c r="E61" s="52"/>
      <c r="F61" s="53"/>
      <c r="G61" s="40">
        <v>1045.410034</v>
      </c>
      <c r="H61" s="53">
        <v>2.4260020212008016E-3</v>
      </c>
      <c r="I61" s="83">
        <f t="shared" si="1"/>
        <v>0.24260020212008016</v>
      </c>
      <c r="J61" s="72">
        <f t="shared" si="8"/>
        <v>104.90603671916338</v>
      </c>
      <c r="K61" s="88">
        <f t="shared" si="2"/>
        <v>109.69265869069089</v>
      </c>
      <c r="L61" s="79">
        <f t="shared" si="3"/>
        <v>5.6748628747668732</v>
      </c>
      <c r="M61" s="72" t="str">
        <f t="shared" si="4"/>
        <v/>
      </c>
      <c r="N61" s="51" t="str">
        <f t="shared" si="9"/>
        <v/>
      </c>
      <c r="O61" s="126">
        <v>37</v>
      </c>
      <c r="P61" s="127">
        <v>9.3099831114474944E-3</v>
      </c>
      <c r="Q61" s="128">
        <v>777</v>
      </c>
      <c r="R61" s="128">
        <f t="shared" si="10"/>
        <v>763</v>
      </c>
      <c r="S61" s="128">
        <f t="shared" si="11"/>
        <v>14</v>
      </c>
      <c r="T61" s="135">
        <f t="shared" ca="1" si="12"/>
        <v>139.11712274279805</v>
      </c>
      <c r="U61" s="133">
        <v>41151</v>
      </c>
    </row>
    <row r="62" spans="1:21" x14ac:dyDescent="0.4">
      <c r="A62" s="108">
        <f t="shared" si="0"/>
        <v>46</v>
      </c>
      <c r="B62" s="45">
        <v>40121</v>
      </c>
      <c r="C62" s="46"/>
      <c r="D62" s="47"/>
      <c r="E62" s="48"/>
      <c r="F62" s="49"/>
      <c r="G62" s="46">
        <v>1046.5</v>
      </c>
      <c r="H62" s="49">
        <v>1.0426205647076081E-3</v>
      </c>
      <c r="I62" s="83">
        <f t="shared" si="1"/>
        <v>0.10426205647076081</v>
      </c>
      <c r="J62" s="72">
        <f t="shared" si="8"/>
        <v>105.01029877563414</v>
      </c>
      <c r="K62" s="88">
        <f t="shared" si="2"/>
        <v>109.69265869069089</v>
      </c>
      <c r="L62" s="79">
        <f t="shared" si="3"/>
        <v>5.6748628747668732</v>
      </c>
      <c r="M62" s="72" t="str">
        <f t="shared" si="4"/>
        <v/>
      </c>
      <c r="N62" s="51" t="str">
        <f t="shared" si="9"/>
        <v/>
      </c>
      <c r="O62" s="126">
        <v>67</v>
      </c>
      <c r="P62" s="127">
        <v>4.287530587964326E-3</v>
      </c>
      <c r="Q62" s="128">
        <v>782</v>
      </c>
      <c r="R62" s="128">
        <f t="shared" si="10"/>
        <v>777</v>
      </c>
      <c r="S62" s="128">
        <f t="shared" si="11"/>
        <v>5</v>
      </c>
      <c r="T62" s="135">
        <f t="shared" ca="1" si="12"/>
        <v>141.2348587528019</v>
      </c>
      <c r="U62" s="133">
        <v>41162</v>
      </c>
    </row>
    <row r="63" spans="1:21" x14ac:dyDescent="0.4">
      <c r="A63" s="108">
        <f t="shared" si="0"/>
        <v>47</v>
      </c>
      <c r="B63" s="39">
        <v>40122</v>
      </c>
      <c r="C63" s="40"/>
      <c r="D63" s="51"/>
      <c r="E63" s="52"/>
      <c r="F63" s="53"/>
      <c r="G63" s="40">
        <v>1066.630005</v>
      </c>
      <c r="H63" s="53">
        <v>1.9235551839464904E-2</v>
      </c>
      <c r="I63" s="83">
        <f t="shared" si="1"/>
        <v>1.9235551839464904</v>
      </c>
      <c r="J63" s="72">
        <f t="shared" si="8"/>
        <v>106.93385395958063</v>
      </c>
      <c r="K63" s="88">
        <f t="shared" si="2"/>
        <v>109.69265869069089</v>
      </c>
      <c r="L63" s="79">
        <f t="shared" si="3"/>
        <v>5.6748628747668732</v>
      </c>
      <c r="M63" s="72" t="str">
        <f t="shared" si="4"/>
        <v/>
      </c>
      <c r="N63" s="51" t="str">
        <f t="shared" si="9"/>
        <v/>
      </c>
      <c r="O63" s="126">
        <v>6</v>
      </c>
      <c r="P63" s="127">
        <v>5.466506130451998E-2</v>
      </c>
      <c r="Q63" s="128">
        <v>856</v>
      </c>
      <c r="R63" s="128">
        <f t="shared" si="10"/>
        <v>782</v>
      </c>
      <c r="S63" s="128">
        <f t="shared" si="11"/>
        <v>74</v>
      </c>
      <c r="T63" s="135">
        <f t="shared" ca="1" si="12"/>
        <v>135.92395126136449</v>
      </c>
      <c r="U63" s="133">
        <v>41228</v>
      </c>
    </row>
    <row r="64" spans="1:21" x14ac:dyDescent="0.4">
      <c r="A64" s="108">
        <f t="shared" si="0"/>
        <v>48</v>
      </c>
      <c r="B64" s="45">
        <v>40123</v>
      </c>
      <c r="C64" s="46"/>
      <c r="D64" s="47"/>
      <c r="E64" s="48"/>
      <c r="F64" s="49"/>
      <c r="G64" s="46">
        <v>1069.3000489999999</v>
      </c>
      <c r="H64" s="49">
        <v>2.5032522875634289E-3</v>
      </c>
      <c r="I64" s="83">
        <f t="shared" si="1"/>
        <v>0.25032522875634289</v>
      </c>
      <c r="J64" s="72">
        <f t="shared" si="8"/>
        <v>107.18417918833697</v>
      </c>
      <c r="K64" s="88">
        <f t="shared" si="2"/>
        <v>109.69265869069089</v>
      </c>
      <c r="L64" s="79">
        <f t="shared" si="3"/>
        <v>5.6748628747668732</v>
      </c>
      <c r="M64" s="72" t="str">
        <f t="shared" si="4"/>
        <v/>
      </c>
      <c r="N64" s="51" t="str">
        <f t="shared" si="9"/>
        <v/>
      </c>
      <c r="O64" s="126">
        <v>92</v>
      </c>
      <c r="P64" s="127">
        <v>1.4476159578201424E-3</v>
      </c>
      <c r="Q64" s="128">
        <v>858</v>
      </c>
      <c r="R64" s="128">
        <f t="shared" si="10"/>
        <v>856</v>
      </c>
      <c r="S64" s="128">
        <f t="shared" si="11"/>
        <v>2</v>
      </c>
      <c r="T64" s="135">
        <f t="shared" ca="1" si="12"/>
        <v>143.58606710298486</v>
      </c>
      <c r="U64" s="133">
        <v>41277</v>
      </c>
    </row>
    <row r="65" spans="1:21" x14ac:dyDescent="0.4">
      <c r="A65" s="108">
        <f t="shared" si="0"/>
        <v>49</v>
      </c>
      <c r="B65" s="39">
        <v>40126</v>
      </c>
      <c r="C65" s="40"/>
      <c r="D65" s="51"/>
      <c r="E65" s="52"/>
      <c r="F65" s="53"/>
      <c r="G65" s="40">
        <v>1093.079956</v>
      </c>
      <c r="H65" s="53">
        <v>2.2238759852521106E-2</v>
      </c>
      <c r="I65" s="83">
        <f t="shared" si="1"/>
        <v>2.2238759852521106</v>
      </c>
      <c r="J65" s="72">
        <f t="shared" si="8"/>
        <v>109.40805517358908</v>
      </c>
      <c r="K65" s="88">
        <f t="shared" si="2"/>
        <v>109.69265869069089</v>
      </c>
      <c r="L65" s="79">
        <f t="shared" si="3"/>
        <v>5.6748628747668732</v>
      </c>
      <c r="M65" s="72" t="str">
        <f t="shared" si="4"/>
        <v/>
      </c>
      <c r="N65" s="51" t="str">
        <f t="shared" si="9"/>
        <v/>
      </c>
      <c r="O65" s="126">
        <v>64</v>
      </c>
      <c r="P65" s="127">
        <v>4.4063603692074396E-3</v>
      </c>
      <c r="Q65" s="128">
        <v>862</v>
      </c>
      <c r="R65" s="128">
        <f t="shared" si="10"/>
        <v>858</v>
      </c>
      <c r="S65" s="128">
        <f t="shared" si="11"/>
        <v>4</v>
      </c>
      <c r="T65" s="135">
        <f t="shared" ca="1" si="12"/>
        <v>143.43602796855151</v>
      </c>
      <c r="U65" s="133">
        <v>41282</v>
      </c>
    </row>
    <row r="66" spans="1:21" x14ac:dyDescent="0.4">
      <c r="A66" s="108">
        <f t="shared" si="0"/>
        <v>50</v>
      </c>
      <c r="B66" s="45">
        <v>40127</v>
      </c>
      <c r="C66" s="46"/>
      <c r="D66" s="47"/>
      <c r="E66" s="48"/>
      <c r="F66" s="49"/>
      <c r="G66" s="46">
        <v>1093.01001</v>
      </c>
      <c r="H66" s="49">
        <v>-6.3989829486965633E-5</v>
      </c>
      <c r="I66" s="83">
        <f t="shared" si="1"/>
        <v>-6.3989829486965633E-3</v>
      </c>
      <c r="J66" s="72">
        <f t="shared" si="8"/>
        <v>109.40165619064038</v>
      </c>
      <c r="K66" s="88">
        <f t="shared" si="2"/>
        <v>109.69265869069089</v>
      </c>
      <c r="L66" s="79">
        <f t="shared" si="3"/>
        <v>5.6748628747668732</v>
      </c>
      <c r="M66" s="72" t="str">
        <f t="shared" si="4"/>
        <v/>
      </c>
      <c r="N66" s="51" t="str">
        <f t="shared" si="9"/>
        <v/>
      </c>
      <c r="O66" s="126">
        <v>113</v>
      </c>
      <c r="P66" s="127">
        <v>6.770553811011994E-4</v>
      </c>
      <c r="Q66" s="128">
        <v>865</v>
      </c>
      <c r="R66" s="128">
        <f t="shared" si="10"/>
        <v>862</v>
      </c>
      <c r="S66" s="128">
        <f t="shared" si="11"/>
        <v>3</v>
      </c>
      <c r="T66" s="135">
        <f t="shared" ca="1" si="12"/>
        <v>144.36353756751072</v>
      </c>
      <c r="U66" s="133">
        <v>41288</v>
      </c>
    </row>
    <row r="67" spans="1:21" x14ac:dyDescent="0.4">
      <c r="A67" s="108">
        <f t="shared" si="0"/>
        <v>51</v>
      </c>
      <c r="B67" s="39">
        <v>40128</v>
      </c>
      <c r="C67" s="40"/>
      <c r="D67" s="51"/>
      <c r="E67" s="52"/>
      <c r="F67" s="53"/>
      <c r="G67" s="40">
        <v>1098.51001</v>
      </c>
      <c r="H67" s="53">
        <v>5.0319758736701026E-3</v>
      </c>
      <c r="I67" s="83">
        <f t="shared" si="1"/>
        <v>0.50319758736701026</v>
      </c>
      <c r="J67" s="72">
        <f t="shared" si="8"/>
        <v>109.90485377800739</v>
      </c>
      <c r="K67" s="88">
        <f t="shared" si="2"/>
        <v>109.90485377800739</v>
      </c>
      <c r="L67" s="79">
        <f t="shared" si="3"/>
        <v>0</v>
      </c>
      <c r="M67" s="72">
        <f t="shared" si="4"/>
        <v>5.6748628747668732</v>
      </c>
      <c r="N67" s="51">
        <f t="shared" si="9"/>
        <v>5.1634324415091908E-2</v>
      </c>
      <c r="O67" s="126">
        <v>100</v>
      </c>
      <c r="P67" s="127">
        <v>1.259401385691538E-3</v>
      </c>
      <c r="Q67" s="128">
        <v>874</v>
      </c>
      <c r="R67" s="128">
        <f t="shared" si="10"/>
        <v>865</v>
      </c>
      <c r="S67" s="128">
        <f t="shared" si="11"/>
        <v>9</v>
      </c>
      <c r="T67" s="135">
        <f t="shared" ca="1" si="12"/>
        <v>144.47640453646738</v>
      </c>
      <c r="U67" s="133">
        <v>41289</v>
      </c>
    </row>
    <row r="68" spans="1:21" x14ac:dyDescent="0.4">
      <c r="A68" s="108">
        <f t="shared" si="0"/>
        <v>52</v>
      </c>
      <c r="B68" s="45">
        <v>40129</v>
      </c>
      <c r="C68" s="46"/>
      <c r="D68" s="47"/>
      <c r="E68" s="48"/>
      <c r="F68" s="49"/>
      <c r="G68" s="46">
        <v>1087.23999</v>
      </c>
      <c r="H68" s="49">
        <v>-1.0259369416214859E-2</v>
      </c>
      <c r="I68" s="83">
        <f t="shared" si="1"/>
        <v>-1.0259369416214859</v>
      </c>
      <c r="J68" s="72">
        <f t="shared" si="8"/>
        <v>108.87891683638591</v>
      </c>
      <c r="K68" s="88">
        <f t="shared" si="2"/>
        <v>109.90485377800739</v>
      </c>
      <c r="L68" s="79">
        <f t="shared" si="3"/>
        <v>1.025936941621481</v>
      </c>
      <c r="M68" s="72" t="str">
        <f t="shared" si="4"/>
        <v/>
      </c>
      <c r="N68" s="51" t="str">
        <f t="shared" si="9"/>
        <v/>
      </c>
      <c r="O68" s="126">
        <v>65</v>
      </c>
      <c r="P68" s="127">
        <v>4.3898536043989042E-3</v>
      </c>
      <c r="Q68" s="128">
        <v>877</v>
      </c>
      <c r="R68" s="128">
        <f t="shared" si="10"/>
        <v>874</v>
      </c>
      <c r="S68" s="128">
        <f t="shared" si="11"/>
        <v>3</v>
      </c>
      <c r="T68" s="135">
        <f t="shared" ca="1" si="12"/>
        <v>146.21883609066646</v>
      </c>
      <c r="U68" s="133">
        <v>41305</v>
      </c>
    </row>
    <row r="69" spans="1:21" x14ac:dyDescent="0.4">
      <c r="A69" s="108">
        <f t="shared" si="0"/>
        <v>53</v>
      </c>
      <c r="B69" s="39">
        <v>40130</v>
      </c>
      <c r="C69" s="40"/>
      <c r="D69" s="51"/>
      <c r="E69" s="52"/>
      <c r="F69" s="53"/>
      <c r="G69" s="40">
        <v>1093.4799800000001</v>
      </c>
      <c r="H69" s="53">
        <v>5.739294044914578E-3</v>
      </c>
      <c r="I69" s="83">
        <f t="shared" si="1"/>
        <v>0.5739294044914578</v>
      </c>
      <c r="J69" s="72">
        <f t="shared" si="8"/>
        <v>109.45284624087736</v>
      </c>
      <c r="K69" s="88">
        <f t="shared" si="2"/>
        <v>109.90485377800739</v>
      </c>
      <c r="L69" s="79">
        <f t="shared" si="3"/>
        <v>1.025936941621481</v>
      </c>
      <c r="M69" s="72" t="str">
        <f t="shared" si="4"/>
        <v/>
      </c>
      <c r="N69" s="51" t="str">
        <f t="shared" si="9"/>
        <v/>
      </c>
      <c r="O69" s="126">
        <v>44</v>
      </c>
      <c r="P69" s="127">
        <v>7.8201180328861079E-3</v>
      </c>
      <c r="Q69" s="128">
        <v>882</v>
      </c>
      <c r="R69" s="128">
        <f t="shared" si="10"/>
        <v>877</v>
      </c>
      <c r="S69" s="128">
        <f t="shared" si="11"/>
        <v>5</v>
      </c>
      <c r="T69" s="135">
        <f t="shared" ca="1" si="12"/>
        <v>146.07023219345027</v>
      </c>
      <c r="U69" s="133">
        <v>41309</v>
      </c>
    </row>
    <row r="70" spans="1:21" x14ac:dyDescent="0.4">
      <c r="A70" s="108">
        <f t="shared" si="0"/>
        <v>54</v>
      </c>
      <c r="B70" s="45">
        <v>40133</v>
      </c>
      <c r="C70" s="46"/>
      <c r="D70" s="47"/>
      <c r="E70" s="48"/>
      <c r="F70" s="49"/>
      <c r="G70" s="46">
        <v>1109.3000489999999</v>
      </c>
      <c r="H70" s="49">
        <v>1.446763478925317E-2</v>
      </c>
      <c r="I70" s="83">
        <f t="shared" si="1"/>
        <v>1.446763478925317</v>
      </c>
      <c r="J70" s="72">
        <f t="shared" si="8"/>
        <v>110.89960971980268</v>
      </c>
      <c r="K70" s="88">
        <f t="shared" si="2"/>
        <v>110.89960971980268</v>
      </c>
      <c r="L70" s="79">
        <f t="shared" si="3"/>
        <v>0</v>
      </c>
      <c r="M70" s="72">
        <f t="shared" si="4"/>
        <v>1.025936941621481</v>
      </c>
      <c r="N70" s="51">
        <f t="shared" si="9"/>
        <v>9.2510419487823094E-3</v>
      </c>
      <c r="O70" s="126">
        <v>123</v>
      </c>
      <c r="P70" s="127">
        <v>4.1050696824553062E-4</v>
      </c>
      <c r="Q70" s="128">
        <v>884</v>
      </c>
      <c r="R70" s="128">
        <f t="shared" si="10"/>
        <v>882</v>
      </c>
      <c r="S70" s="128">
        <f t="shared" si="11"/>
        <v>2</v>
      </c>
      <c r="T70" s="135">
        <f t="shared" ca="1" si="12"/>
        <v>147.49144266533349</v>
      </c>
      <c r="U70" s="133">
        <v>41316</v>
      </c>
    </row>
    <row r="71" spans="1:21" x14ac:dyDescent="0.4">
      <c r="A71" s="108">
        <f t="shared" si="0"/>
        <v>55</v>
      </c>
      <c r="B71" s="39">
        <v>40134</v>
      </c>
      <c r="C71" s="40"/>
      <c r="D71" s="51"/>
      <c r="E71" s="52"/>
      <c r="F71" s="53"/>
      <c r="G71" s="40">
        <v>1110.3199460000001</v>
      </c>
      <c r="H71" s="53">
        <v>9.1940589105665715E-4</v>
      </c>
      <c r="I71" s="83">
        <f t="shared" si="1"/>
        <v>9.1940589105665715E-2</v>
      </c>
      <c r="J71" s="72">
        <f t="shared" si="8"/>
        <v>110.99155030890834</v>
      </c>
      <c r="K71" s="88">
        <f t="shared" si="2"/>
        <v>110.99155030890834</v>
      </c>
      <c r="L71" s="79">
        <f t="shared" si="3"/>
        <v>0</v>
      </c>
      <c r="M71" s="72" t="str">
        <f t="shared" si="4"/>
        <v/>
      </c>
      <c r="N71" s="51" t="str">
        <f t="shared" si="9"/>
        <v/>
      </c>
      <c r="O71" s="126">
        <v>112</v>
      </c>
      <c r="P71" s="127">
        <v>7.0419290047162117E-4</v>
      </c>
      <c r="Q71" s="128">
        <v>888</v>
      </c>
      <c r="R71" s="128">
        <f t="shared" si="10"/>
        <v>884</v>
      </c>
      <c r="S71" s="128">
        <f t="shared" si="11"/>
        <v>4</v>
      </c>
      <c r="T71" s="135">
        <f t="shared" ca="1" si="12"/>
        <v>147.65096989218415</v>
      </c>
      <c r="U71" s="133">
        <v>41317</v>
      </c>
    </row>
    <row r="72" spans="1:21" x14ac:dyDescent="0.4">
      <c r="A72" s="108">
        <f t="shared" si="0"/>
        <v>56</v>
      </c>
      <c r="B72" s="45">
        <v>40135</v>
      </c>
      <c r="C72" s="46"/>
      <c r="D72" s="47"/>
      <c r="E72" s="48"/>
      <c r="F72" s="49"/>
      <c r="G72" s="46">
        <v>1109.8000489999999</v>
      </c>
      <c r="H72" s="49">
        <v>-4.6824071014228696E-4</v>
      </c>
      <c r="I72" s="83">
        <f t="shared" si="1"/>
        <v>-4.6824071014228696E-2</v>
      </c>
      <c r="J72" s="72">
        <f t="shared" si="8"/>
        <v>110.94472623789412</v>
      </c>
      <c r="K72" s="88">
        <f t="shared" si="2"/>
        <v>110.99155030890834</v>
      </c>
      <c r="L72" s="79">
        <f t="shared" si="3"/>
        <v>4.6824071014228252E-2</v>
      </c>
      <c r="M72" s="72" t="str">
        <f t="shared" si="4"/>
        <v/>
      </c>
      <c r="N72" s="51" t="str">
        <f t="shared" si="9"/>
        <v/>
      </c>
      <c r="O72" s="126">
        <v>24</v>
      </c>
      <c r="P72" s="127">
        <v>1.8951946505819096E-2</v>
      </c>
      <c r="Q72" s="128">
        <v>898</v>
      </c>
      <c r="R72" s="128">
        <f t="shared" si="10"/>
        <v>888</v>
      </c>
      <c r="S72" s="128">
        <f t="shared" si="11"/>
        <v>10</v>
      </c>
      <c r="T72" s="135">
        <f t="shared" ca="1" si="12"/>
        <v>145.58397198984053</v>
      </c>
      <c r="U72" s="133">
        <v>41330</v>
      </c>
    </row>
    <row r="73" spans="1:21" x14ac:dyDescent="0.4">
      <c r="A73" s="108">
        <f t="shared" si="0"/>
        <v>57</v>
      </c>
      <c r="B73" s="39">
        <v>40136</v>
      </c>
      <c r="C73" s="40"/>
      <c r="D73" s="51"/>
      <c r="E73" s="52"/>
      <c r="F73" s="53"/>
      <c r="G73" s="40">
        <v>1094.900024</v>
      </c>
      <c r="H73" s="53">
        <v>-1.3425864427944245E-2</v>
      </c>
      <c r="I73" s="83">
        <f t="shared" si="1"/>
        <v>-1.3425864427944245</v>
      </c>
      <c r="J73" s="72">
        <f t="shared" si="8"/>
        <v>109.60213979509969</v>
      </c>
      <c r="K73" s="88">
        <f t="shared" si="2"/>
        <v>110.99155030890834</v>
      </c>
      <c r="L73" s="79">
        <f t="shared" si="3"/>
        <v>1.3894105138086559</v>
      </c>
      <c r="M73" s="72" t="str">
        <f t="shared" si="4"/>
        <v/>
      </c>
      <c r="N73" s="51" t="str">
        <f t="shared" si="9"/>
        <v/>
      </c>
      <c r="O73" s="126">
        <v>90</v>
      </c>
      <c r="P73" s="127">
        <v>1.5963617041454756E-3</v>
      </c>
      <c r="Q73" s="128">
        <v>905</v>
      </c>
      <c r="R73" s="128">
        <f t="shared" si="10"/>
        <v>898</v>
      </c>
      <c r="S73" s="128">
        <f t="shared" si="11"/>
        <v>7</v>
      </c>
      <c r="T73" s="135">
        <f t="shared" ca="1" si="12"/>
        <v>149.0311692989894</v>
      </c>
      <c r="U73" s="133">
        <v>41338</v>
      </c>
    </row>
    <row r="74" spans="1:21" x14ac:dyDescent="0.4">
      <c r="A74" s="108">
        <f t="shared" si="0"/>
        <v>58</v>
      </c>
      <c r="B74" s="45">
        <v>40137</v>
      </c>
      <c r="C74" s="46"/>
      <c r="D74" s="47"/>
      <c r="E74" s="48"/>
      <c r="F74" s="49"/>
      <c r="G74" s="46">
        <v>1091.380005</v>
      </c>
      <c r="H74" s="49">
        <v>-3.2149227535317459E-3</v>
      </c>
      <c r="I74" s="83">
        <f t="shared" si="1"/>
        <v>-0.32149227535317459</v>
      </c>
      <c r="J74" s="72">
        <f t="shared" si="8"/>
        <v>109.28064751974651</v>
      </c>
      <c r="K74" s="88">
        <f t="shared" si="2"/>
        <v>110.99155030890834</v>
      </c>
      <c r="L74" s="79">
        <f t="shared" si="3"/>
        <v>1.7109027891618354</v>
      </c>
      <c r="M74" s="72" t="str">
        <f t="shared" si="4"/>
        <v/>
      </c>
      <c r="N74" s="51" t="str">
        <f t="shared" si="9"/>
        <v/>
      </c>
      <c r="O74" s="126">
        <v>48</v>
      </c>
      <c r="P74" s="127">
        <v>7.39489518256392E-3</v>
      </c>
      <c r="Q74" s="128">
        <v>913</v>
      </c>
      <c r="R74" s="128">
        <f t="shared" si="10"/>
        <v>905</v>
      </c>
      <c r="S74" s="128">
        <f t="shared" si="11"/>
        <v>8</v>
      </c>
      <c r="T74" s="135">
        <f t="shared" ca="1" si="12"/>
        <v>149.43204443197922</v>
      </c>
      <c r="U74" s="133">
        <v>41354</v>
      </c>
    </row>
    <row r="75" spans="1:21" x14ac:dyDescent="0.4">
      <c r="A75" s="108">
        <f t="shared" si="0"/>
        <v>59</v>
      </c>
      <c r="B75" s="39">
        <v>40140</v>
      </c>
      <c r="C75" s="40"/>
      <c r="D75" s="51"/>
      <c r="E75" s="52"/>
      <c r="F75" s="53"/>
      <c r="G75" s="40">
        <v>1106.23999</v>
      </c>
      <c r="H75" s="53">
        <v>1.3615775377889605E-2</v>
      </c>
      <c r="I75" s="83">
        <f t="shared" si="1"/>
        <v>1.3615775377889605</v>
      </c>
      <c r="J75" s="72">
        <f t="shared" si="8"/>
        <v>110.64222505753547</v>
      </c>
      <c r="K75" s="88">
        <f t="shared" si="2"/>
        <v>110.99155030890834</v>
      </c>
      <c r="L75" s="79">
        <f t="shared" si="3"/>
        <v>1.7109027891618354</v>
      </c>
      <c r="M75" s="72" t="str">
        <f t="shared" si="4"/>
        <v/>
      </c>
      <c r="N75" s="51" t="str">
        <f t="shared" si="9"/>
        <v/>
      </c>
      <c r="O75" s="126">
        <v>125</v>
      </c>
      <c r="P75" s="127">
        <v>3.8978851699641927E-4</v>
      </c>
      <c r="Q75" s="128">
        <v>915</v>
      </c>
      <c r="R75" s="128">
        <f t="shared" si="10"/>
        <v>913</v>
      </c>
      <c r="S75" s="128">
        <f t="shared" si="11"/>
        <v>2</v>
      </c>
      <c r="T75" s="135">
        <f t="shared" ca="1" si="12"/>
        <v>150.53514228093434</v>
      </c>
      <c r="U75" s="133">
        <v>41360</v>
      </c>
    </row>
    <row r="76" spans="1:21" x14ac:dyDescent="0.4">
      <c r="A76" s="108">
        <f t="shared" si="0"/>
        <v>60</v>
      </c>
      <c r="B76" s="45">
        <v>40141</v>
      </c>
      <c r="C76" s="46"/>
      <c r="D76" s="47"/>
      <c r="E76" s="48"/>
      <c r="F76" s="49"/>
      <c r="G76" s="46">
        <v>1105.650024</v>
      </c>
      <c r="H76" s="49">
        <v>-5.3330742454904545E-4</v>
      </c>
      <c r="I76" s="83">
        <f t="shared" si="1"/>
        <v>-5.3330742454904545E-2</v>
      </c>
      <c r="J76" s="72">
        <f t="shared" si="8"/>
        <v>110.58889431508057</v>
      </c>
      <c r="K76" s="88">
        <f t="shared" si="2"/>
        <v>110.99155030890834</v>
      </c>
      <c r="L76" s="79">
        <f t="shared" si="3"/>
        <v>1.7109027891618354</v>
      </c>
      <c r="M76" s="72" t="str">
        <f t="shared" si="4"/>
        <v/>
      </c>
      <c r="N76" s="51" t="str">
        <f t="shared" si="9"/>
        <v/>
      </c>
      <c r="O76" s="126">
        <v>76</v>
      </c>
      <c r="P76" s="127">
        <v>2.9624263926913497E-3</v>
      </c>
      <c r="Q76" s="128">
        <v>917</v>
      </c>
      <c r="R76" s="128">
        <f t="shared" si="10"/>
        <v>915</v>
      </c>
      <c r="S76" s="128">
        <f t="shared" si="11"/>
        <v>2</v>
      </c>
      <c r="T76" s="135">
        <f t="shared" ca="1" si="12"/>
        <v>150.493451160973</v>
      </c>
      <c r="U76" s="133">
        <v>41365</v>
      </c>
    </row>
    <row r="77" spans="1:21" x14ac:dyDescent="0.4">
      <c r="A77" s="108">
        <f t="shared" si="0"/>
        <v>61</v>
      </c>
      <c r="B77" s="39">
        <v>40142</v>
      </c>
      <c r="C77" s="40"/>
      <c r="D77" s="51"/>
      <c r="E77" s="52"/>
      <c r="F77" s="53"/>
      <c r="G77" s="40">
        <v>1110.630005</v>
      </c>
      <c r="H77" s="53">
        <v>4.5041205552398544E-3</v>
      </c>
      <c r="I77" s="83">
        <f t="shared" si="1"/>
        <v>0.45041205552398544</v>
      </c>
      <c r="J77" s="72">
        <f t="shared" si="8"/>
        <v>111.03930637060455</v>
      </c>
      <c r="K77" s="88">
        <f t="shared" si="2"/>
        <v>111.03930637060455</v>
      </c>
      <c r="L77" s="79">
        <f t="shared" si="3"/>
        <v>0</v>
      </c>
      <c r="M77" s="72">
        <f t="shared" si="4"/>
        <v>1.7109027891618354</v>
      </c>
      <c r="N77" s="51">
        <f t="shared" si="9"/>
        <v>1.5408082462722975E-2</v>
      </c>
      <c r="O77" s="126">
        <v>50</v>
      </c>
      <c r="P77" s="127">
        <v>7.0940741318126889E-3</v>
      </c>
      <c r="Q77" s="128">
        <v>923</v>
      </c>
      <c r="R77" s="128">
        <f t="shared" si="10"/>
        <v>917</v>
      </c>
      <c r="S77" s="128">
        <f t="shared" si="11"/>
        <v>6</v>
      </c>
      <c r="T77" s="135">
        <f t="shared" ca="1" si="12"/>
        <v>149.931420312754</v>
      </c>
      <c r="U77" s="133">
        <v>41369</v>
      </c>
    </row>
    <row r="78" spans="1:21" x14ac:dyDescent="0.4">
      <c r="A78" s="108">
        <f t="shared" si="0"/>
        <v>62</v>
      </c>
      <c r="B78" s="45">
        <v>40144</v>
      </c>
      <c r="C78" s="46"/>
      <c r="D78" s="47"/>
      <c r="E78" s="48"/>
      <c r="F78" s="49"/>
      <c r="G78" s="46">
        <v>1091.48999</v>
      </c>
      <c r="H78" s="49">
        <v>-1.7233475517348329E-2</v>
      </c>
      <c r="I78" s="83">
        <f t="shared" si="1"/>
        <v>-1.7233475517348329</v>
      </c>
      <c r="J78" s="72">
        <f t="shared" si="8"/>
        <v>109.31595881886972</v>
      </c>
      <c r="K78" s="88">
        <f t="shared" si="2"/>
        <v>111.03930637060455</v>
      </c>
      <c r="L78" s="79">
        <f t="shared" si="3"/>
        <v>1.7233475517348325</v>
      </c>
      <c r="M78" s="72" t="str">
        <f t="shared" si="4"/>
        <v/>
      </c>
      <c r="N78" s="51" t="str">
        <f t="shared" si="9"/>
        <v/>
      </c>
      <c r="O78" s="126">
        <v>22</v>
      </c>
      <c r="P78" s="127">
        <v>2.1317882207548555E-2</v>
      </c>
      <c r="Q78" s="128">
        <v>936</v>
      </c>
      <c r="R78" s="128">
        <f t="shared" si="10"/>
        <v>923</v>
      </c>
      <c r="S78" s="128">
        <f t="shared" si="11"/>
        <v>13</v>
      </c>
      <c r="T78" s="135">
        <f t="shared" ca="1" si="12"/>
        <v>149.23781371290258</v>
      </c>
      <c r="U78" s="133">
        <v>41382</v>
      </c>
    </row>
    <row r="79" spans="1:21" x14ac:dyDescent="0.4">
      <c r="A79" s="108">
        <f t="shared" si="0"/>
        <v>63</v>
      </c>
      <c r="B79" s="39">
        <v>40147</v>
      </c>
      <c r="C79" s="40"/>
      <c r="D79" s="51"/>
      <c r="E79" s="52"/>
      <c r="F79" s="53"/>
      <c r="G79" s="40">
        <v>1095.630005</v>
      </c>
      <c r="H79" s="53">
        <v>3.7929940154557418E-3</v>
      </c>
      <c r="I79" s="83">
        <f t="shared" si="1"/>
        <v>0.37929940154557418</v>
      </c>
      <c r="J79" s="72">
        <f t="shared" si="8"/>
        <v>109.6952582204153</v>
      </c>
      <c r="K79" s="88">
        <f t="shared" si="2"/>
        <v>111.03930637060455</v>
      </c>
      <c r="L79" s="79">
        <f t="shared" si="3"/>
        <v>1.7233475517348325</v>
      </c>
      <c r="M79" s="72" t="str">
        <f t="shared" si="4"/>
        <v/>
      </c>
      <c r="N79" s="51" t="str">
        <f t="shared" si="9"/>
        <v/>
      </c>
      <c r="O79" s="126">
        <v>55</v>
      </c>
      <c r="P79" s="127">
        <v>6.090443287279171E-3</v>
      </c>
      <c r="Q79" s="128">
        <v>939</v>
      </c>
      <c r="R79" s="128">
        <f t="shared" si="10"/>
        <v>936</v>
      </c>
      <c r="S79" s="128">
        <f t="shared" si="11"/>
        <v>3</v>
      </c>
      <c r="T79" s="135">
        <f t="shared" ca="1" si="12"/>
        <v>151.88688755585994</v>
      </c>
      <c r="U79" s="133">
        <v>41395</v>
      </c>
    </row>
    <row r="80" spans="1:21" x14ac:dyDescent="0.4">
      <c r="A80" s="108">
        <f t="shared" si="0"/>
        <v>64</v>
      </c>
      <c r="B80" s="45">
        <v>40148</v>
      </c>
      <c r="C80" s="46"/>
      <c r="D80" s="47"/>
      <c r="E80" s="48"/>
      <c r="F80" s="49"/>
      <c r="G80" s="46">
        <v>1108.8599850000001</v>
      </c>
      <c r="H80" s="49">
        <v>1.2075226070501932E-2</v>
      </c>
      <c r="I80" s="83">
        <f t="shared" si="1"/>
        <v>1.2075226070501932</v>
      </c>
      <c r="J80" s="72">
        <f t="shared" si="8"/>
        <v>110.90278082746549</v>
      </c>
      <c r="K80" s="88">
        <f t="shared" si="2"/>
        <v>111.03930637060455</v>
      </c>
      <c r="L80" s="79">
        <f t="shared" si="3"/>
        <v>1.7233475517348325</v>
      </c>
      <c r="M80" s="72" t="str">
        <f t="shared" si="4"/>
        <v/>
      </c>
      <c r="N80" s="51" t="str">
        <f t="shared" si="9"/>
        <v/>
      </c>
      <c r="O80" s="126">
        <v>82</v>
      </c>
      <c r="P80" s="127">
        <v>2.3776671487430062E-3</v>
      </c>
      <c r="Q80" s="128">
        <v>945</v>
      </c>
      <c r="R80" s="128">
        <f t="shared" si="10"/>
        <v>939</v>
      </c>
      <c r="S80" s="128">
        <f t="shared" si="11"/>
        <v>6</v>
      </c>
      <c r="T80" s="135">
        <f t="shared" ca="1" si="12"/>
        <v>152.82768590431456</v>
      </c>
      <c r="U80" s="133">
        <v>41396</v>
      </c>
    </row>
    <row r="81" spans="1:21" x14ac:dyDescent="0.4">
      <c r="A81" s="108">
        <f t="shared" si="0"/>
        <v>65</v>
      </c>
      <c r="B81" s="39">
        <v>40149</v>
      </c>
      <c r="C81" s="40"/>
      <c r="D81" s="51"/>
      <c r="E81" s="52"/>
      <c r="F81" s="53"/>
      <c r="G81" s="40">
        <v>1109.23999</v>
      </c>
      <c r="H81" s="53">
        <v>3.4269881242043887E-4</v>
      </c>
      <c r="I81" s="83">
        <f t="shared" si="1"/>
        <v>3.4269881242043887E-2</v>
      </c>
      <c r="J81" s="72">
        <f t="shared" si="8"/>
        <v>110.93705070870753</v>
      </c>
      <c r="K81" s="88">
        <f t="shared" si="2"/>
        <v>111.03930637060455</v>
      </c>
      <c r="L81" s="79">
        <f t="shared" si="3"/>
        <v>1.7233475517348325</v>
      </c>
      <c r="M81" s="72" t="str">
        <f t="shared" si="4"/>
        <v/>
      </c>
      <c r="N81" s="51" t="str">
        <f t="shared" si="9"/>
        <v/>
      </c>
      <c r="O81" s="126">
        <v>74</v>
      </c>
      <c r="P81" s="127">
        <v>3.1882518830422292E-3</v>
      </c>
      <c r="Q81" s="128">
        <v>950</v>
      </c>
      <c r="R81" s="128">
        <f t="shared" si="10"/>
        <v>945</v>
      </c>
      <c r="S81" s="128">
        <f t="shared" si="11"/>
        <v>5</v>
      </c>
      <c r="T81" s="135">
        <f t="shared" ca="1" si="12"/>
        <v>155.07232065566953</v>
      </c>
      <c r="U81" s="133">
        <v>41404</v>
      </c>
    </row>
    <row r="82" spans="1:21" x14ac:dyDescent="0.4">
      <c r="A82" s="108">
        <f t="shared" ref="A82:A145" si="13">A81+1</f>
        <v>66</v>
      </c>
      <c r="B82" s="45">
        <v>40150</v>
      </c>
      <c r="C82" s="46"/>
      <c r="D82" s="47"/>
      <c r="E82" s="48"/>
      <c r="F82" s="49"/>
      <c r="G82" s="46">
        <v>1099.920044</v>
      </c>
      <c r="H82" s="49">
        <v>-8.4021006130513554E-3</v>
      </c>
      <c r="I82" s="83">
        <f t="shared" ref="I82:I145" si="14">H82*$I$17</f>
        <v>-0.84021006130513554</v>
      </c>
      <c r="J82" s="72">
        <f t="shared" si="8"/>
        <v>110.0968406474024</v>
      </c>
      <c r="K82" s="88">
        <f t="shared" ref="K82:K145" si="15">MAX(J82,K81)</f>
        <v>111.03930637060455</v>
      </c>
      <c r="L82" s="79">
        <f t="shared" ref="L82:L145" si="16">IF(J82=K82,0,MAX(L81,K82-J82))</f>
        <v>1.7233475517348325</v>
      </c>
      <c r="M82" s="72" t="str">
        <f t="shared" ref="M82:M145" si="17">IF(AND(L81&gt;0,L82=0),L81,"")</f>
        <v/>
      </c>
      <c r="N82" s="51" t="str">
        <f t="shared" si="9"/>
        <v/>
      </c>
      <c r="O82" s="126">
        <v>120</v>
      </c>
      <c r="P82" s="127">
        <v>4.5004500407468275E-4</v>
      </c>
      <c r="Q82" s="128">
        <v>952</v>
      </c>
      <c r="R82" s="128">
        <f t="shared" ref="R82:R113" si="18">Q81</f>
        <v>950</v>
      </c>
      <c r="S82" s="128">
        <f t="shared" ref="S82:S113" si="19">Q82-Q81</f>
        <v>2</v>
      </c>
      <c r="T82" s="135">
        <f t="shared" ref="T82:T113" ca="1" si="20">MIN(OFFSET(INDEX(J:J,Q82,0),-S82,0,S82,1))</f>
        <v>157.06051231684287</v>
      </c>
      <c r="U82" s="133">
        <v>41414</v>
      </c>
    </row>
    <row r="83" spans="1:21" x14ac:dyDescent="0.4">
      <c r="A83" s="108">
        <f t="shared" si="13"/>
        <v>67</v>
      </c>
      <c r="B83" s="39">
        <v>40151</v>
      </c>
      <c r="C83" s="40"/>
      <c r="D83" s="51"/>
      <c r="E83" s="52"/>
      <c r="F83" s="53"/>
      <c r="G83" s="40">
        <v>1105.9799800000001</v>
      </c>
      <c r="H83" s="53">
        <v>5.509433192945945E-3</v>
      </c>
      <c r="I83" s="83">
        <f t="shared" si="14"/>
        <v>0.5509433192945945</v>
      </c>
      <c r="J83" s="72">
        <f t="shared" ref="J83:J146" si="21">J82+I83</f>
        <v>110.64778396669699</v>
      </c>
      <c r="K83" s="88">
        <f t="shared" si="15"/>
        <v>111.03930637060455</v>
      </c>
      <c r="L83" s="79">
        <f t="shared" si="16"/>
        <v>1.7233475517348325</v>
      </c>
      <c r="M83" s="72" t="str">
        <f t="shared" si="17"/>
        <v/>
      </c>
      <c r="N83" s="51" t="str">
        <f t="shared" si="9"/>
        <v/>
      </c>
      <c r="O83" s="126">
        <v>11</v>
      </c>
      <c r="P83" s="127">
        <v>3.6817682447768105E-2</v>
      </c>
      <c r="Q83" s="128">
        <v>987</v>
      </c>
      <c r="R83" s="128">
        <f t="shared" si="18"/>
        <v>952</v>
      </c>
      <c r="S83" s="128">
        <f t="shared" si="19"/>
        <v>35</v>
      </c>
      <c r="T83" s="135">
        <f t="shared" ca="1" si="20"/>
        <v>151.42530369966062</v>
      </c>
      <c r="U83" s="133">
        <v>41449</v>
      </c>
    </row>
    <row r="84" spans="1:21" x14ac:dyDescent="0.4">
      <c r="A84" s="108">
        <f t="shared" si="13"/>
        <v>68</v>
      </c>
      <c r="B84" s="45">
        <v>40154</v>
      </c>
      <c r="C84" s="46"/>
      <c r="D84" s="47"/>
      <c r="E84" s="48"/>
      <c r="F84" s="49"/>
      <c r="G84" s="46">
        <v>1103.25</v>
      </c>
      <c r="H84" s="49">
        <v>-2.4683810280182739E-3</v>
      </c>
      <c r="I84" s="83">
        <f t="shared" si="14"/>
        <v>-0.24683810280182739</v>
      </c>
      <c r="J84" s="72">
        <f t="shared" si="21"/>
        <v>110.40094586389516</v>
      </c>
      <c r="K84" s="88">
        <f t="shared" si="15"/>
        <v>111.03930637060455</v>
      </c>
      <c r="L84" s="79">
        <f t="shared" si="16"/>
        <v>1.7233475517348325</v>
      </c>
      <c r="M84" s="72" t="str">
        <f t="shared" si="17"/>
        <v/>
      </c>
      <c r="N84" s="51" t="str">
        <f t="shared" ref="N84:N147" si="22">IFERROR((M84/K84),"")</f>
        <v/>
      </c>
      <c r="O84" s="126">
        <v>83</v>
      </c>
      <c r="P84" s="127">
        <v>2.3385660357745121E-3</v>
      </c>
      <c r="Q84" s="128">
        <v>992</v>
      </c>
      <c r="R84" s="128">
        <f t="shared" si="18"/>
        <v>987</v>
      </c>
      <c r="S84" s="128">
        <f t="shared" si="19"/>
        <v>5</v>
      </c>
      <c r="T84" s="135">
        <f t="shared" ca="1" si="20"/>
        <v>157.73527427532258</v>
      </c>
      <c r="U84" s="133">
        <v>41466</v>
      </c>
    </row>
    <row r="85" spans="1:21" x14ac:dyDescent="0.4">
      <c r="A85" s="108">
        <f t="shared" si="13"/>
        <v>69</v>
      </c>
      <c r="B85" s="39">
        <v>40155</v>
      </c>
      <c r="C85" s="40"/>
      <c r="D85" s="51"/>
      <c r="E85" s="52"/>
      <c r="F85" s="53"/>
      <c r="G85" s="40">
        <v>1091.9399410000001</v>
      </c>
      <c r="H85" s="53">
        <v>-1.0251583050079227E-2</v>
      </c>
      <c r="I85" s="83">
        <f t="shared" si="14"/>
        <v>-1.0251583050079227</v>
      </c>
      <c r="J85" s="72">
        <f t="shared" si="21"/>
        <v>109.37578755888724</v>
      </c>
      <c r="K85" s="88">
        <f t="shared" si="15"/>
        <v>111.03930637060455</v>
      </c>
      <c r="L85" s="79">
        <f t="shared" si="16"/>
        <v>1.7233475517348325</v>
      </c>
      <c r="M85" s="72" t="str">
        <f t="shared" si="17"/>
        <v/>
      </c>
      <c r="N85" s="51" t="str">
        <f t="shared" si="22"/>
        <v/>
      </c>
      <c r="O85" s="126">
        <v>70</v>
      </c>
      <c r="P85" s="127">
        <v>3.767686551944959E-3</v>
      </c>
      <c r="Q85" s="128">
        <v>1002</v>
      </c>
      <c r="R85" s="128">
        <f t="shared" si="18"/>
        <v>992</v>
      </c>
      <c r="S85" s="128">
        <f t="shared" si="19"/>
        <v>10</v>
      </c>
      <c r="T85" s="135">
        <f t="shared" ca="1" si="20"/>
        <v>158.35410035156471</v>
      </c>
      <c r="U85" s="133">
        <v>41484</v>
      </c>
    </row>
    <row r="86" spans="1:21" x14ac:dyDescent="0.4">
      <c r="A86" s="108">
        <f t="shared" si="13"/>
        <v>70</v>
      </c>
      <c r="B86" s="45">
        <v>40156</v>
      </c>
      <c r="C86" s="46"/>
      <c r="D86" s="47"/>
      <c r="E86" s="48"/>
      <c r="F86" s="49"/>
      <c r="G86" s="46">
        <v>1095.9499510000001</v>
      </c>
      <c r="H86" s="49">
        <v>3.6723723067841885E-3</v>
      </c>
      <c r="I86" s="83">
        <f t="shared" si="14"/>
        <v>0.36723723067841885</v>
      </c>
      <c r="J86" s="72">
        <f t="shared" si="21"/>
        <v>109.74302478956565</v>
      </c>
      <c r="K86" s="88">
        <f t="shared" si="15"/>
        <v>111.03930637060455</v>
      </c>
      <c r="L86" s="79">
        <f t="shared" si="16"/>
        <v>1.7233475517348325</v>
      </c>
      <c r="M86" s="72" t="str">
        <f t="shared" si="17"/>
        <v/>
      </c>
      <c r="N86" s="51" t="str">
        <f t="shared" si="22"/>
        <v/>
      </c>
      <c r="O86" s="126">
        <v>15</v>
      </c>
      <c r="P86" s="127">
        <v>2.9256512804035E-2</v>
      </c>
      <c r="Q86" s="128">
        <v>1035</v>
      </c>
      <c r="R86" s="128">
        <f t="shared" si="18"/>
        <v>1002</v>
      </c>
      <c r="S86" s="128">
        <f t="shared" si="19"/>
        <v>33</v>
      </c>
      <c r="T86" s="135">
        <f t="shared" ca="1" si="20"/>
        <v>155.09203405757265</v>
      </c>
      <c r="U86" s="133">
        <v>41513</v>
      </c>
    </row>
    <row r="87" spans="1:21" x14ac:dyDescent="0.4">
      <c r="A87" s="108">
        <f t="shared" si="13"/>
        <v>71</v>
      </c>
      <c r="B87" s="39">
        <v>40157</v>
      </c>
      <c r="C87" s="40"/>
      <c r="D87" s="51"/>
      <c r="E87" s="52"/>
      <c r="F87" s="53"/>
      <c r="G87" s="40">
        <v>1102.349976</v>
      </c>
      <c r="H87" s="53">
        <v>5.8397055396191E-3</v>
      </c>
      <c r="I87" s="83">
        <f t="shared" si="14"/>
        <v>0.58397055396191</v>
      </c>
      <c r="J87" s="72">
        <f t="shared" si="21"/>
        <v>110.32699534352756</v>
      </c>
      <c r="K87" s="88">
        <f t="shared" si="15"/>
        <v>111.03930637060455</v>
      </c>
      <c r="L87" s="79">
        <f t="shared" si="16"/>
        <v>1.7233475517348325</v>
      </c>
      <c r="M87" s="72" t="str">
        <f t="shared" si="17"/>
        <v/>
      </c>
      <c r="N87" s="51" t="str">
        <f t="shared" si="22"/>
        <v/>
      </c>
      <c r="O87" s="126">
        <v>19</v>
      </c>
      <c r="P87" s="127">
        <v>2.5522853322433165E-2</v>
      </c>
      <c r="Q87" s="128">
        <v>1056</v>
      </c>
      <c r="R87" s="128">
        <f t="shared" si="18"/>
        <v>1035</v>
      </c>
      <c r="S87" s="128">
        <f t="shared" si="19"/>
        <v>21</v>
      </c>
      <c r="T87" s="135">
        <f t="shared" ca="1" si="20"/>
        <v>156.66499224717347</v>
      </c>
      <c r="U87" s="133">
        <v>41555</v>
      </c>
    </row>
    <row r="88" spans="1:21" x14ac:dyDescent="0.4">
      <c r="A88" s="108">
        <f t="shared" si="13"/>
        <v>72</v>
      </c>
      <c r="B88" s="45">
        <v>40158</v>
      </c>
      <c r="C88" s="46"/>
      <c r="D88" s="47"/>
      <c r="E88" s="48"/>
      <c r="F88" s="49"/>
      <c r="G88" s="46">
        <v>1106.410034</v>
      </c>
      <c r="H88" s="49">
        <v>3.683093471578136E-3</v>
      </c>
      <c r="I88" s="83">
        <f t="shared" si="14"/>
        <v>0.3683093471578136</v>
      </c>
      <c r="J88" s="72">
        <f t="shared" si="21"/>
        <v>110.69530469068538</v>
      </c>
      <c r="K88" s="88">
        <f t="shared" si="15"/>
        <v>111.03930637060455</v>
      </c>
      <c r="L88" s="79">
        <f t="shared" si="16"/>
        <v>1.7233475517348325</v>
      </c>
      <c r="M88" s="72" t="str">
        <f t="shared" si="17"/>
        <v/>
      </c>
      <c r="N88" s="51" t="str">
        <f t="shared" si="22"/>
        <v/>
      </c>
      <c r="O88" s="126">
        <v>77</v>
      </c>
      <c r="P88" s="127">
        <v>2.9016531084096091E-3</v>
      </c>
      <c r="Q88" s="128">
        <v>1062</v>
      </c>
      <c r="R88" s="128">
        <f t="shared" si="18"/>
        <v>1056</v>
      </c>
      <c r="S88" s="128">
        <f t="shared" si="19"/>
        <v>6</v>
      </c>
      <c r="T88" s="135">
        <f t="shared" ca="1" si="20"/>
        <v>161.29230790044443</v>
      </c>
      <c r="U88" s="133">
        <v>41564</v>
      </c>
    </row>
    <row r="89" spans="1:21" x14ac:dyDescent="0.4">
      <c r="A89" s="108">
        <f t="shared" si="13"/>
        <v>73</v>
      </c>
      <c r="B89" s="39">
        <v>40161</v>
      </c>
      <c r="C89" s="40"/>
      <c r="D89" s="51"/>
      <c r="E89" s="52"/>
      <c r="F89" s="53"/>
      <c r="G89" s="40">
        <v>1114.1099850000001</v>
      </c>
      <c r="H89" s="53">
        <v>6.9594009123024048E-3</v>
      </c>
      <c r="I89" s="83">
        <f t="shared" si="14"/>
        <v>0.69594009123024048</v>
      </c>
      <c r="J89" s="72">
        <f t="shared" si="21"/>
        <v>111.39124478191562</v>
      </c>
      <c r="K89" s="88">
        <f t="shared" si="15"/>
        <v>111.39124478191562</v>
      </c>
      <c r="L89" s="79">
        <f t="shared" si="16"/>
        <v>0</v>
      </c>
      <c r="M89" s="72">
        <f t="shared" si="17"/>
        <v>1.7233475517348325</v>
      </c>
      <c r="N89" s="51">
        <f t="shared" si="22"/>
        <v>1.5471122125521109E-2</v>
      </c>
      <c r="O89" s="126">
        <v>41</v>
      </c>
      <c r="P89" s="127">
        <v>8.5390390172450543E-3</v>
      </c>
      <c r="Q89" s="128">
        <v>1073</v>
      </c>
      <c r="R89" s="128">
        <f t="shared" si="18"/>
        <v>1062</v>
      </c>
      <c r="S89" s="128">
        <f t="shared" si="19"/>
        <v>11</v>
      </c>
      <c r="T89" s="135">
        <f t="shared" ca="1" si="20"/>
        <v>162.11792553913162</v>
      </c>
      <c r="U89" s="133">
        <v>41585</v>
      </c>
    </row>
    <row r="90" spans="1:21" x14ac:dyDescent="0.4">
      <c r="A90" s="108">
        <f t="shared" si="13"/>
        <v>74</v>
      </c>
      <c r="B90" s="45">
        <v>40162</v>
      </c>
      <c r="C90" s="46"/>
      <c r="D90" s="47"/>
      <c r="E90" s="48"/>
      <c r="F90" s="49"/>
      <c r="G90" s="46">
        <v>1107.9300539999999</v>
      </c>
      <c r="H90" s="49">
        <v>-5.5469667117291621E-3</v>
      </c>
      <c r="I90" s="83">
        <f t="shared" si="14"/>
        <v>-0.55469667117291621</v>
      </c>
      <c r="J90" s="72">
        <f t="shared" si="21"/>
        <v>110.8365481107427</v>
      </c>
      <c r="K90" s="88">
        <f t="shared" si="15"/>
        <v>111.39124478191562</v>
      </c>
      <c r="L90" s="79">
        <f t="shared" si="16"/>
        <v>0.55469667117291976</v>
      </c>
      <c r="M90" s="72" t="str">
        <f t="shared" si="17"/>
        <v/>
      </c>
      <c r="N90" s="51" t="str">
        <f t="shared" si="22"/>
        <v/>
      </c>
      <c r="O90" s="126">
        <v>93</v>
      </c>
      <c r="P90" s="127">
        <v>1.4444320768623447E-3</v>
      </c>
      <c r="Q90" s="128">
        <v>1075</v>
      </c>
      <c r="R90" s="128">
        <f t="shared" si="18"/>
        <v>1073</v>
      </c>
      <c r="S90" s="128">
        <f t="shared" si="19"/>
        <v>2</v>
      </c>
      <c r="T90" s="135">
        <f t="shared" ca="1" si="20"/>
        <v>163.29593545510045</v>
      </c>
      <c r="U90" s="133">
        <v>41590</v>
      </c>
    </row>
    <row r="91" spans="1:21" x14ac:dyDescent="0.4">
      <c r="A91" s="108">
        <f t="shared" si="13"/>
        <v>75</v>
      </c>
      <c r="B91" s="39">
        <v>40163</v>
      </c>
      <c r="C91" s="40"/>
      <c r="D91" s="51"/>
      <c r="E91" s="52"/>
      <c r="F91" s="53"/>
      <c r="G91" s="40">
        <v>1109.1800539999999</v>
      </c>
      <c r="H91" s="53">
        <v>1.1282300678523427E-3</v>
      </c>
      <c r="I91" s="83">
        <f t="shared" si="14"/>
        <v>0.11282300678523427</v>
      </c>
      <c r="J91" s="72">
        <f t="shared" si="21"/>
        <v>110.94937111752793</v>
      </c>
      <c r="K91" s="88">
        <f t="shared" si="15"/>
        <v>111.39124478191562</v>
      </c>
      <c r="L91" s="79">
        <f t="shared" si="16"/>
        <v>0.55469667117291976</v>
      </c>
      <c r="M91" s="72" t="str">
        <f t="shared" si="17"/>
        <v/>
      </c>
      <c r="N91" s="51" t="str">
        <f t="shared" si="22"/>
        <v/>
      </c>
      <c r="O91" s="126">
        <v>56</v>
      </c>
      <c r="P91" s="127">
        <v>5.6697421952936651E-3</v>
      </c>
      <c r="Q91" s="128">
        <v>1082</v>
      </c>
      <c r="R91" s="128">
        <f t="shared" si="18"/>
        <v>1075</v>
      </c>
      <c r="S91" s="128">
        <f t="shared" si="19"/>
        <v>7</v>
      </c>
      <c r="T91" s="135">
        <f t="shared" ca="1" si="20"/>
        <v>164.07372179165256</v>
      </c>
      <c r="U91" s="133">
        <v>41598</v>
      </c>
    </row>
    <row r="92" spans="1:21" x14ac:dyDescent="0.4">
      <c r="A92" s="108">
        <f t="shared" si="13"/>
        <v>76</v>
      </c>
      <c r="B92" s="45">
        <v>40164</v>
      </c>
      <c r="C92" s="46"/>
      <c r="D92" s="47"/>
      <c r="E92" s="48"/>
      <c r="F92" s="49"/>
      <c r="G92" s="46">
        <v>1096.079956</v>
      </c>
      <c r="H92" s="49">
        <v>-1.1810614473959813E-2</v>
      </c>
      <c r="I92" s="83">
        <f t="shared" si="14"/>
        <v>-1.1810614473959813</v>
      </c>
      <c r="J92" s="72">
        <f t="shared" si="21"/>
        <v>109.76830967013196</v>
      </c>
      <c r="K92" s="88">
        <f t="shared" si="15"/>
        <v>111.39124478191562</v>
      </c>
      <c r="L92" s="79">
        <f t="shared" si="16"/>
        <v>1.6229351117836615</v>
      </c>
      <c r="M92" s="72" t="str">
        <f t="shared" si="17"/>
        <v/>
      </c>
      <c r="N92" s="51" t="str">
        <f t="shared" si="22"/>
        <v/>
      </c>
      <c r="O92" s="126">
        <v>110</v>
      </c>
      <c r="P92" s="127">
        <v>7.6325725933118894E-4</v>
      </c>
      <c r="Q92" s="128">
        <v>1085</v>
      </c>
      <c r="R92" s="128">
        <f t="shared" si="18"/>
        <v>1082</v>
      </c>
      <c r="S92" s="128">
        <f t="shared" si="19"/>
        <v>3</v>
      </c>
      <c r="T92" s="135">
        <f t="shared" ca="1" si="20"/>
        <v>165.25638978556427</v>
      </c>
      <c r="U92" s="133">
        <v>41603</v>
      </c>
    </row>
    <row r="93" spans="1:21" x14ac:dyDescent="0.4">
      <c r="A93" s="108">
        <f t="shared" si="13"/>
        <v>77</v>
      </c>
      <c r="B93" s="39">
        <v>40165</v>
      </c>
      <c r="C93" s="40"/>
      <c r="D93" s="51"/>
      <c r="E93" s="52"/>
      <c r="F93" s="53"/>
      <c r="G93" s="40">
        <v>1102.469971</v>
      </c>
      <c r="H93" s="53">
        <v>5.8298803522687237E-3</v>
      </c>
      <c r="I93" s="83">
        <f t="shared" si="14"/>
        <v>0.58298803522687237</v>
      </c>
      <c r="J93" s="72">
        <f t="shared" si="21"/>
        <v>110.35129770535883</v>
      </c>
      <c r="K93" s="88">
        <f t="shared" si="15"/>
        <v>111.39124478191562</v>
      </c>
      <c r="L93" s="79">
        <f t="shared" si="16"/>
        <v>1.6229351117836615</v>
      </c>
      <c r="M93" s="72" t="str">
        <f t="shared" si="17"/>
        <v/>
      </c>
      <c r="N93" s="51" t="str">
        <f t="shared" si="22"/>
        <v/>
      </c>
      <c r="O93" s="126">
        <v>47</v>
      </c>
      <c r="P93" s="127">
        <v>7.4524582833158416E-3</v>
      </c>
      <c r="Q93" s="128">
        <v>1092</v>
      </c>
      <c r="R93" s="128">
        <f t="shared" si="18"/>
        <v>1085</v>
      </c>
      <c r="S93" s="128">
        <f t="shared" si="19"/>
        <v>7</v>
      </c>
      <c r="T93" s="135">
        <f t="shared" ca="1" si="20"/>
        <v>164.28581601667813</v>
      </c>
      <c r="U93" s="133">
        <v>41613</v>
      </c>
    </row>
    <row r="94" spans="1:21" x14ac:dyDescent="0.4">
      <c r="A94" s="108">
        <f t="shared" si="13"/>
        <v>78</v>
      </c>
      <c r="B94" s="45">
        <v>40168</v>
      </c>
      <c r="C94" s="46"/>
      <c r="D94" s="47"/>
      <c r="E94" s="48"/>
      <c r="F94" s="49"/>
      <c r="G94" s="46">
        <v>1114.0500489999999</v>
      </c>
      <c r="H94" s="49">
        <v>1.0503758201682478E-2</v>
      </c>
      <c r="I94" s="83">
        <f t="shared" si="14"/>
        <v>1.0503758201682478</v>
      </c>
      <c r="J94" s="72">
        <f t="shared" si="21"/>
        <v>111.40167352552707</v>
      </c>
      <c r="K94" s="88">
        <f t="shared" si="15"/>
        <v>111.40167352552707</v>
      </c>
      <c r="L94" s="79">
        <f t="shared" si="16"/>
        <v>0</v>
      </c>
      <c r="M94" s="72">
        <f t="shared" si="17"/>
        <v>1.6229351117836615</v>
      </c>
      <c r="N94" s="51">
        <f t="shared" si="22"/>
        <v>1.4568318952693067E-2</v>
      </c>
      <c r="O94" s="126">
        <v>32</v>
      </c>
      <c r="P94" s="127">
        <v>1.1082645555320019E-2</v>
      </c>
      <c r="Q94" s="128">
        <v>1099</v>
      </c>
      <c r="R94" s="128">
        <f t="shared" si="18"/>
        <v>1092</v>
      </c>
      <c r="S94" s="128">
        <f t="shared" si="19"/>
        <v>7</v>
      </c>
      <c r="T94" s="135">
        <f t="shared" ca="1" si="20"/>
        <v>163.75446253074961</v>
      </c>
      <c r="U94" s="133">
        <v>41621</v>
      </c>
    </row>
    <row r="95" spans="1:21" x14ac:dyDescent="0.4">
      <c r="A95" s="108">
        <f t="shared" si="13"/>
        <v>79</v>
      </c>
      <c r="B95" s="39">
        <v>40169</v>
      </c>
      <c r="C95" s="40"/>
      <c r="D95" s="51"/>
      <c r="E95" s="52"/>
      <c r="F95" s="53"/>
      <c r="G95" s="40">
        <v>1118.0200199999999</v>
      </c>
      <c r="H95" s="53">
        <v>3.5635481579696648E-3</v>
      </c>
      <c r="I95" s="83">
        <f t="shared" si="14"/>
        <v>0.35635481579696648</v>
      </c>
      <c r="J95" s="72">
        <f t="shared" si="21"/>
        <v>111.75802834132404</v>
      </c>
      <c r="K95" s="88">
        <f t="shared" si="15"/>
        <v>111.75802834132404</v>
      </c>
      <c r="L95" s="79">
        <f t="shared" si="16"/>
        <v>0</v>
      </c>
      <c r="M95" s="72" t="str">
        <f t="shared" si="17"/>
        <v/>
      </c>
      <c r="N95" s="51" t="str">
        <f t="shared" si="22"/>
        <v/>
      </c>
      <c r="O95" s="126">
        <v>126</v>
      </c>
      <c r="P95" s="127">
        <v>3.4900766911401103E-4</v>
      </c>
      <c r="Q95" s="128">
        <v>1101</v>
      </c>
      <c r="R95" s="128">
        <f t="shared" si="18"/>
        <v>1099</v>
      </c>
      <c r="S95" s="128">
        <f t="shared" si="19"/>
        <v>2</v>
      </c>
      <c r="T95" s="135">
        <f t="shared" ca="1" si="20"/>
        <v>165.68317127096824</v>
      </c>
      <c r="U95" s="133">
        <v>41627</v>
      </c>
    </row>
    <row r="96" spans="1:21" x14ac:dyDescent="0.4">
      <c r="A96" s="108">
        <f t="shared" si="13"/>
        <v>80</v>
      </c>
      <c r="B96" s="45">
        <v>40170</v>
      </c>
      <c r="C96" s="46"/>
      <c r="D96" s="47"/>
      <c r="E96" s="48"/>
      <c r="F96" s="49"/>
      <c r="G96" s="46">
        <v>1120.589966</v>
      </c>
      <c r="H96" s="49">
        <v>2.2986583013067108E-3</v>
      </c>
      <c r="I96" s="83">
        <f t="shared" si="14"/>
        <v>0.22986583013067108</v>
      </c>
      <c r="J96" s="72">
        <f t="shared" si="21"/>
        <v>111.98789417145471</v>
      </c>
      <c r="K96" s="88">
        <f t="shared" si="15"/>
        <v>111.98789417145471</v>
      </c>
      <c r="L96" s="79">
        <f t="shared" si="16"/>
        <v>0</v>
      </c>
      <c r="M96" s="72" t="str">
        <f t="shared" si="17"/>
        <v/>
      </c>
      <c r="N96" s="51" t="str">
        <f t="shared" si="22"/>
        <v/>
      </c>
      <c r="O96" s="126">
        <v>128</v>
      </c>
      <c r="P96" s="127">
        <v>3.0739929175538854E-4</v>
      </c>
      <c r="Q96" s="128">
        <v>1107</v>
      </c>
      <c r="R96" s="128">
        <f t="shared" si="18"/>
        <v>1101</v>
      </c>
      <c r="S96" s="128">
        <f t="shared" si="19"/>
        <v>6</v>
      </c>
      <c r="T96" s="135">
        <f t="shared" ca="1" si="20"/>
        <v>166.16504406692587</v>
      </c>
      <c r="U96" s="133">
        <v>41628</v>
      </c>
    </row>
    <row r="97" spans="1:21" x14ac:dyDescent="0.4">
      <c r="A97" s="108">
        <f t="shared" si="13"/>
        <v>81</v>
      </c>
      <c r="B97" s="39">
        <v>40171</v>
      </c>
      <c r="C97" s="40"/>
      <c r="D97" s="51"/>
      <c r="E97" s="52"/>
      <c r="F97" s="53"/>
      <c r="G97" s="40">
        <v>1126.4799800000001</v>
      </c>
      <c r="H97" s="53">
        <v>5.2561723544828354E-3</v>
      </c>
      <c r="I97" s="83">
        <f t="shared" si="14"/>
        <v>0.52561723544828354</v>
      </c>
      <c r="J97" s="72">
        <f t="shared" si="21"/>
        <v>112.51351140690299</v>
      </c>
      <c r="K97" s="88">
        <f t="shared" si="15"/>
        <v>112.51351140690299</v>
      </c>
      <c r="L97" s="79">
        <f t="shared" si="16"/>
        <v>0</v>
      </c>
      <c r="M97" s="72" t="str">
        <f t="shared" si="17"/>
        <v/>
      </c>
      <c r="N97" s="51" t="str">
        <f t="shared" si="22"/>
        <v/>
      </c>
      <c r="O97" s="126">
        <v>36</v>
      </c>
      <c r="P97" s="127">
        <v>9.3894503284607141E-3</v>
      </c>
      <c r="Q97" s="128">
        <v>1117</v>
      </c>
      <c r="R97" s="128">
        <f t="shared" si="18"/>
        <v>1107</v>
      </c>
      <c r="S97" s="128">
        <f t="shared" si="19"/>
        <v>10</v>
      </c>
      <c r="T97" s="135">
        <f t="shared" ca="1" si="20"/>
        <v>166.23153637544317</v>
      </c>
      <c r="U97" s="133">
        <v>41652</v>
      </c>
    </row>
    <row r="98" spans="1:21" x14ac:dyDescent="0.4">
      <c r="A98" s="108">
        <f t="shared" si="13"/>
        <v>82</v>
      </c>
      <c r="B98" s="45">
        <v>40175</v>
      </c>
      <c r="C98" s="46"/>
      <c r="D98" s="47"/>
      <c r="E98" s="48"/>
      <c r="F98" s="49"/>
      <c r="G98" s="46">
        <v>1127.780029</v>
      </c>
      <c r="H98" s="49">
        <v>1.1540808741226094E-3</v>
      </c>
      <c r="I98" s="83">
        <f t="shared" si="14"/>
        <v>0.11540808741226094</v>
      </c>
      <c r="J98" s="72">
        <f t="shared" si="21"/>
        <v>112.62891949431526</v>
      </c>
      <c r="K98" s="88">
        <f t="shared" si="15"/>
        <v>112.62891949431526</v>
      </c>
      <c r="L98" s="79">
        <f t="shared" si="16"/>
        <v>0</v>
      </c>
      <c r="M98" s="72" t="str">
        <f t="shared" si="17"/>
        <v/>
      </c>
      <c r="N98" s="51" t="str">
        <f t="shared" si="22"/>
        <v/>
      </c>
      <c r="O98" s="126">
        <v>12</v>
      </c>
      <c r="P98" s="127">
        <v>3.4923183453445493E-2</v>
      </c>
      <c r="Q98" s="128">
        <v>1143</v>
      </c>
      <c r="R98" s="128">
        <f t="shared" si="18"/>
        <v>1117</v>
      </c>
      <c r="S98" s="128">
        <f t="shared" si="19"/>
        <v>26</v>
      </c>
      <c r="T98" s="135">
        <f t="shared" ca="1" si="20"/>
        <v>161.96657728259345</v>
      </c>
      <c r="U98" s="133">
        <v>41673</v>
      </c>
    </row>
    <row r="99" spans="1:21" x14ac:dyDescent="0.4">
      <c r="A99" s="108">
        <f t="shared" si="13"/>
        <v>83</v>
      </c>
      <c r="B99" s="39">
        <v>40176</v>
      </c>
      <c r="C99" s="40"/>
      <c r="D99" s="51"/>
      <c r="E99" s="52"/>
      <c r="F99" s="53"/>
      <c r="G99" s="40">
        <v>1126.1999510000001</v>
      </c>
      <c r="H99" s="53">
        <v>-1.4010515875165774E-3</v>
      </c>
      <c r="I99" s="83">
        <f t="shared" si="14"/>
        <v>-0.14010515875165774</v>
      </c>
      <c r="J99" s="72">
        <f t="shared" si="21"/>
        <v>112.4888143355636</v>
      </c>
      <c r="K99" s="88">
        <f t="shared" si="15"/>
        <v>112.62891949431526</v>
      </c>
      <c r="L99" s="79">
        <f t="shared" si="16"/>
        <v>0.14010515875165197</v>
      </c>
      <c r="M99" s="72" t="str">
        <f t="shared" si="17"/>
        <v/>
      </c>
      <c r="N99" s="51" t="str">
        <f t="shared" si="22"/>
        <v/>
      </c>
      <c r="O99" s="126">
        <v>108</v>
      </c>
      <c r="P99" s="127">
        <v>8.0097234284084962E-4</v>
      </c>
      <c r="Q99" s="128">
        <v>1146</v>
      </c>
      <c r="R99" s="128">
        <f t="shared" si="18"/>
        <v>1143</v>
      </c>
      <c r="S99" s="128">
        <f t="shared" si="19"/>
        <v>3</v>
      </c>
      <c r="T99" s="135">
        <f t="shared" ca="1" si="20"/>
        <v>167.75872022721401</v>
      </c>
      <c r="U99" s="133">
        <v>41695</v>
      </c>
    </row>
    <row r="100" spans="1:21" x14ac:dyDescent="0.4">
      <c r="A100" s="108">
        <f t="shared" si="13"/>
        <v>84</v>
      </c>
      <c r="B100" s="45">
        <v>40177</v>
      </c>
      <c r="C100" s="46"/>
      <c r="D100" s="47"/>
      <c r="E100" s="48"/>
      <c r="F100" s="49"/>
      <c r="G100" s="46">
        <v>1126.420044</v>
      </c>
      <c r="H100" s="49">
        <v>1.9542977231035152E-4</v>
      </c>
      <c r="I100" s="83">
        <f t="shared" si="14"/>
        <v>1.9542977231035152E-2</v>
      </c>
      <c r="J100" s="72">
        <f t="shared" si="21"/>
        <v>112.50835731279464</v>
      </c>
      <c r="K100" s="88">
        <f t="shared" si="15"/>
        <v>112.62891949431526</v>
      </c>
      <c r="L100" s="79">
        <f t="shared" si="16"/>
        <v>0.14010515875165197</v>
      </c>
      <c r="M100" s="72" t="str">
        <f t="shared" si="17"/>
        <v/>
      </c>
      <c r="N100" s="51" t="str">
        <f t="shared" si="22"/>
        <v/>
      </c>
      <c r="O100" s="126">
        <v>66</v>
      </c>
      <c r="P100" s="127">
        <v>4.3576569359840738E-3</v>
      </c>
      <c r="Q100" s="128">
        <v>1149</v>
      </c>
      <c r="R100" s="128">
        <f t="shared" si="18"/>
        <v>1146</v>
      </c>
      <c r="S100" s="128">
        <f t="shared" si="19"/>
        <v>3</v>
      </c>
      <c r="T100" s="135">
        <f t="shared" ca="1" si="20"/>
        <v>167.79611634445061</v>
      </c>
      <c r="U100" s="133">
        <v>41701</v>
      </c>
    </row>
    <row r="101" spans="1:21" x14ac:dyDescent="0.4">
      <c r="A101" s="108">
        <f t="shared" si="13"/>
        <v>85</v>
      </c>
      <c r="B101" s="39">
        <v>40178</v>
      </c>
      <c r="C101" s="40"/>
      <c r="D101" s="51"/>
      <c r="E101" s="52"/>
      <c r="F101" s="53"/>
      <c r="G101" s="40">
        <v>1115.099976</v>
      </c>
      <c r="H101" s="53">
        <v>-1.0049597448391956E-2</v>
      </c>
      <c r="I101" s="83">
        <f t="shared" si="14"/>
        <v>-1.0049597448391956</v>
      </c>
      <c r="J101" s="72">
        <f t="shared" si="21"/>
        <v>111.50339756795545</v>
      </c>
      <c r="K101" s="88">
        <f t="shared" si="15"/>
        <v>112.62891949431526</v>
      </c>
      <c r="L101" s="79">
        <f t="shared" si="16"/>
        <v>1.1255219263598093</v>
      </c>
      <c r="M101" s="72" t="str">
        <f t="shared" si="17"/>
        <v/>
      </c>
      <c r="N101" s="51" t="str">
        <f t="shared" si="22"/>
        <v/>
      </c>
      <c r="O101" s="126">
        <v>133</v>
      </c>
      <c r="P101" s="173">
        <v>3.1477494299045262E-5</v>
      </c>
      <c r="Q101" s="128">
        <v>1151</v>
      </c>
      <c r="R101" s="128">
        <f t="shared" si="18"/>
        <v>1149</v>
      </c>
      <c r="S101" s="128">
        <f t="shared" si="19"/>
        <v>2</v>
      </c>
      <c r="T101" s="135">
        <f t="shared" ca="1" si="20"/>
        <v>169.31755137225724</v>
      </c>
      <c r="U101" s="133">
        <v>41703</v>
      </c>
    </row>
    <row r="102" spans="1:21" x14ac:dyDescent="0.4">
      <c r="A102" s="108">
        <f t="shared" si="13"/>
        <v>86</v>
      </c>
      <c r="B102" s="45">
        <v>40182</v>
      </c>
      <c r="C102" s="46"/>
      <c r="D102" s="47"/>
      <c r="E102" s="48"/>
      <c r="F102" s="49"/>
      <c r="G102" s="46">
        <v>1132.98999</v>
      </c>
      <c r="H102" s="49">
        <v>1.604341707922341E-2</v>
      </c>
      <c r="I102" s="83">
        <f t="shared" si="14"/>
        <v>1.604341707922341</v>
      </c>
      <c r="J102" s="72">
        <f t="shared" si="21"/>
        <v>113.10773927587779</v>
      </c>
      <c r="K102" s="88">
        <f t="shared" si="15"/>
        <v>113.10773927587779</v>
      </c>
      <c r="L102" s="79">
        <f t="shared" si="16"/>
        <v>0</v>
      </c>
      <c r="M102" s="72">
        <f t="shared" si="17"/>
        <v>1.1255219263598093</v>
      </c>
      <c r="N102" s="51">
        <f t="shared" si="22"/>
        <v>9.9508834105028095E-3</v>
      </c>
      <c r="O102" s="126">
        <v>31</v>
      </c>
      <c r="P102" s="127">
        <v>1.1627254572113648E-2</v>
      </c>
      <c r="Q102" s="128">
        <v>1169</v>
      </c>
      <c r="R102" s="128">
        <f t="shared" si="18"/>
        <v>1151</v>
      </c>
      <c r="S102" s="128">
        <f t="shared" si="19"/>
        <v>18</v>
      </c>
      <c r="T102" s="135">
        <f t="shared" ca="1" si="20"/>
        <v>167.56689238882817</v>
      </c>
      <c r="U102" s="133">
        <v>41712</v>
      </c>
    </row>
    <row r="103" spans="1:21" x14ac:dyDescent="0.4">
      <c r="A103" s="108">
        <f t="shared" si="13"/>
        <v>87</v>
      </c>
      <c r="B103" s="39">
        <v>40183</v>
      </c>
      <c r="C103" s="40"/>
      <c r="D103" s="51"/>
      <c r="E103" s="52"/>
      <c r="F103" s="53"/>
      <c r="G103" s="40">
        <v>1136.5200199999999</v>
      </c>
      <c r="H103" s="53">
        <v>3.1156762470601063E-3</v>
      </c>
      <c r="I103" s="83">
        <f t="shared" si="14"/>
        <v>0.31156762470601063</v>
      </c>
      <c r="J103" s="72">
        <f t="shared" si="21"/>
        <v>113.41930690058381</v>
      </c>
      <c r="K103" s="88">
        <f t="shared" si="15"/>
        <v>113.41930690058381</v>
      </c>
      <c r="L103" s="79">
        <f t="shared" si="16"/>
        <v>0</v>
      </c>
      <c r="M103" s="72" t="str">
        <f t="shared" si="17"/>
        <v/>
      </c>
      <c r="N103" s="51" t="str">
        <f t="shared" si="22"/>
        <v/>
      </c>
      <c r="O103" s="126">
        <v>20</v>
      </c>
      <c r="P103" s="127">
        <v>2.3509883546405173E-2</v>
      </c>
      <c r="Q103" s="128">
        <v>1197</v>
      </c>
      <c r="R103" s="128">
        <f t="shared" si="18"/>
        <v>1169</v>
      </c>
      <c r="S103" s="128">
        <f t="shared" si="19"/>
        <v>28</v>
      </c>
      <c r="T103" s="135">
        <f t="shared" ca="1" si="20"/>
        <v>166.24575337409436</v>
      </c>
      <c r="U103" s="133">
        <v>41740</v>
      </c>
    </row>
    <row r="104" spans="1:21" x14ac:dyDescent="0.4">
      <c r="A104" s="108">
        <f t="shared" si="13"/>
        <v>88</v>
      </c>
      <c r="B104" s="45">
        <v>40184</v>
      </c>
      <c r="C104" s="46"/>
      <c r="D104" s="47"/>
      <c r="E104" s="48"/>
      <c r="F104" s="49"/>
      <c r="G104" s="46">
        <v>1137.1400149999999</v>
      </c>
      <c r="H104" s="49">
        <v>5.4552052677436791E-4</v>
      </c>
      <c r="I104" s="83">
        <f t="shared" si="14"/>
        <v>5.4552052677436791E-2</v>
      </c>
      <c r="J104" s="72">
        <f t="shared" si="21"/>
        <v>113.47385895326124</v>
      </c>
      <c r="K104" s="88">
        <f t="shared" si="15"/>
        <v>113.47385895326124</v>
      </c>
      <c r="L104" s="79">
        <f t="shared" si="16"/>
        <v>0</v>
      </c>
      <c r="M104" s="72" t="str">
        <f t="shared" si="17"/>
        <v/>
      </c>
      <c r="N104" s="51" t="str">
        <f t="shared" si="22"/>
        <v/>
      </c>
      <c r="O104" s="126">
        <v>42</v>
      </c>
      <c r="P104" s="127">
        <v>8.2308315046714133E-3</v>
      </c>
      <c r="Q104" s="128">
        <v>1206</v>
      </c>
      <c r="R104" s="128">
        <f t="shared" si="18"/>
        <v>1197</v>
      </c>
      <c r="S104" s="128">
        <f t="shared" si="19"/>
        <v>9</v>
      </c>
      <c r="T104" s="135">
        <f t="shared" ca="1" si="20"/>
        <v>169.27329203914218</v>
      </c>
      <c r="U104" s="133">
        <v>41774</v>
      </c>
    </row>
    <row r="105" spans="1:21" x14ac:dyDescent="0.4">
      <c r="A105" s="108">
        <f t="shared" si="13"/>
        <v>89</v>
      </c>
      <c r="B105" s="39">
        <v>40185</v>
      </c>
      <c r="C105" s="40"/>
      <c r="D105" s="51"/>
      <c r="E105" s="52"/>
      <c r="F105" s="53"/>
      <c r="G105" s="40">
        <v>1141.6899410000001</v>
      </c>
      <c r="H105" s="53">
        <v>4.0012012065200331E-3</v>
      </c>
      <c r="I105" s="83">
        <f t="shared" si="14"/>
        <v>0.40012012065200331</v>
      </c>
      <c r="J105" s="72">
        <f t="shared" si="21"/>
        <v>113.87397907391325</v>
      </c>
      <c r="K105" s="88">
        <f t="shared" si="15"/>
        <v>113.87397907391325</v>
      </c>
      <c r="L105" s="79">
        <f t="shared" si="16"/>
        <v>0</v>
      </c>
      <c r="M105" s="72" t="str">
        <f t="shared" si="17"/>
        <v/>
      </c>
      <c r="N105" s="51" t="str">
        <f t="shared" si="22"/>
        <v/>
      </c>
      <c r="O105" s="126">
        <v>114</v>
      </c>
      <c r="P105" s="127">
        <v>6.4817068060619358E-4</v>
      </c>
      <c r="Q105" s="128">
        <v>1209</v>
      </c>
      <c r="R105" s="128">
        <f t="shared" si="18"/>
        <v>1206</v>
      </c>
      <c r="S105" s="128">
        <f t="shared" si="19"/>
        <v>3</v>
      </c>
      <c r="T105" s="135">
        <f t="shared" ca="1" si="20"/>
        <v>170.85529942929833</v>
      </c>
      <c r="U105" s="133">
        <v>41782</v>
      </c>
    </row>
    <row r="106" spans="1:21" x14ac:dyDescent="0.4">
      <c r="A106" s="108">
        <f t="shared" si="13"/>
        <v>90</v>
      </c>
      <c r="B106" s="45">
        <v>40186</v>
      </c>
      <c r="C106" s="46"/>
      <c r="D106" s="47"/>
      <c r="E106" s="48"/>
      <c r="F106" s="49"/>
      <c r="G106" s="46">
        <v>1144.9799800000001</v>
      </c>
      <c r="H106" s="49">
        <v>2.8817272377106296E-3</v>
      </c>
      <c r="I106" s="83">
        <f t="shared" si="14"/>
        <v>0.28817272377106296</v>
      </c>
      <c r="J106" s="72">
        <f t="shared" si="21"/>
        <v>114.16215179768432</v>
      </c>
      <c r="K106" s="88">
        <f t="shared" si="15"/>
        <v>114.16215179768432</v>
      </c>
      <c r="L106" s="79">
        <f t="shared" si="16"/>
        <v>0</v>
      </c>
      <c r="M106" s="72" t="str">
        <f t="shared" si="17"/>
        <v/>
      </c>
      <c r="N106" s="51" t="str">
        <f t="shared" si="22"/>
        <v/>
      </c>
      <c r="O106" s="126">
        <v>129</v>
      </c>
      <c r="P106" s="127">
        <v>2.2010663024537092E-4</v>
      </c>
      <c r="Q106" s="128">
        <v>1213</v>
      </c>
      <c r="R106" s="128">
        <f t="shared" si="18"/>
        <v>1209</v>
      </c>
      <c r="S106" s="128">
        <f t="shared" si="19"/>
        <v>4</v>
      </c>
      <c r="T106" s="135">
        <f t="shared" ca="1" si="20"/>
        <v>171.87938387286886</v>
      </c>
      <c r="U106" s="133">
        <v>41788</v>
      </c>
    </row>
    <row r="107" spans="1:21" x14ac:dyDescent="0.4">
      <c r="A107" s="108">
        <f t="shared" si="13"/>
        <v>91</v>
      </c>
      <c r="B107" s="39">
        <v>40189</v>
      </c>
      <c r="C107" s="40"/>
      <c r="D107" s="51"/>
      <c r="E107" s="52"/>
      <c r="F107" s="53"/>
      <c r="G107" s="40">
        <v>1146.9799800000001</v>
      </c>
      <c r="H107" s="53">
        <v>1.7467554323526979E-3</v>
      </c>
      <c r="I107" s="83">
        <f t="shared" si="14"/>
        <v>0.17467554323526979</v>
      </c>
      <c r="J107" s="72">
        <f t="shared" si="21"/>
        <v>114.33682734091958</v>
      </c>
      <c r="K107" s="88">
        <f t="shared" si="15"/>
        <v>114.33682734091958</v>
      </c>
      <c r="L107" s="79">
        <f t="shared" si="16"/>
        <v>0</v>
      </c>
      <c r="M107" s="72" t="str">
        <f t="shared" si="17"/>
        <v/>
      </c>
      <c r="N107" s="51" t="str">
        <f t="shared" si="22"/>
        <v/>
      </c>
      <c r="O107" s="126">
        <v>53</v>
      </c>
      <c r="P107" s="127">
        <v>6.2555617438346655E-3</v>
      </c>
      <c r="Q107" s="128">
        <v>1223</v>
      </c>
      <c r="R107" s="128">
        <f t="shared" si="18"/>
        <v>1213</v>
      </c>
      <c r="S107" s="128">
        <f t="shared" si="19"/>
        <v>10</v>
      </c>
      <c r="T107" s="135">
        <f t="shared" ca="1" si="20"/>
        <v>172.28777899768892</v>
      </c>
      <c r="U107" s="133">
        <v>41794</v>
      </c>
    </row>
    <row r="108" spans="1:21" x14ac:dyDescent="0.4">
      <c r="A108" s="108">
        <f t="shared" si="13"/>
        <v>92</v>
      </c>
      <c r="B108" s="45">
        <v>40190</v>
      </c>
      <c r="C108" s="46"/>
      <c r="D108" s="47"/>
      <c r="E108" s="48"/>
      <c r="F108" s="49"/>
      <c r="G108" s="46">
        <v>1136.219971</v>
      </c>
      <c r="H108" s="49">
        <v>-9.3811654846844839E-3</v>
      </c>
      <c r="I108" s="83">
        <f t="shared" si="14"/>
        <v>-0.93811654846844839</v>
      </c>
      <c r="J108" s="72">
        <f t="shared" si="21"/>
        <v>113.39871079245114</v>
      </c>
      <c r="K108" s="88">
        <f t="shared" si="15"/>
        <v>114.33682734091958</v>
      </c>
      <c r="L108" s="79">
        <f t="shared" si="16"/>
        <v>0.93811654846844306</v>
      </c>
      <c r="M108" s="72" t="str">
        <f t="shared" si="17"/>
        <v/>
      </c>
      <c r="N108" s="51" t="str">
        <f t="shared" si="22"/>
        <v/>
      </c>
      <c r="O108" s="126">
        <v>71</v>
      </c>
      <c r="P108" s="127">
        <v>3.7608902299149901E-3</v>
      </c>
      <c r="Q108" s="128">
        <v>1232</v>
      </c>
      <c r="R108" s="128">
        <f t="shared" si="18"/>
        <v>1223</v>
      </c>
      <c r="S108" s="128">
        <f t="shared" si="19"/>
        <v>9</v>
      </c>
      <c r="T108" s="135">
        <f t="shared" ca="1" si="20"/>
        <v>173.44001604755576</v>
      </c>
      <c r="U108" s="133">
        <v>41814</v>
      </c>
    </row>
    <row r="109" spans="1:21" x14ac:dyDescent="0.4">
      <c r="A109" s="108">
        <f t="shared" si="13"/>
        <v>93</v>
      </c>
      <c r="B109" s="39">
        <v>40191</v>
      </c>
      <c r="C109" s="40"/>
      <c r="D109" s="51"/>
      <c r="E109" s="52"/>
      <c r="F109" s="53"/>
      <c r="G109" s="40">
        <v>1145.6800539999999</v>
      </c>
      <c r="H109" s="53">
        <v>8.3259256494796485E-3</v>
      </c>
      <c r="I109" s="83">
        <f t="shared" si="14"/>
        <v>0.83259256494796485</v>
      </c>
      <c r="J109" s="72">
        <f t="shared" si="21"/>
        <v>114.2313033573991</v>
      </c>
      <c r="K109" s="88">
        <f t="shared" si="15"/>
        <v>114.33682734091958</v>
      </c>
      <c r="L109" s="79">
        <f t="shared" si="16"/>
        <v>0.93811654846844306</v>
      </c>
      <c r="M109" s="72" t="str">
        <f t="shared" si="17"/>
        <v/>
      </c>
      <c r="N109" s="51" t="str">
        <f t="shared" si="22"/>
        <v/>
      </c>
      <c r="O109" s="126">
        <v>45</v>
      </c>
      <c r="P109" s="127">
        <v>7.8185644492455488E-3</v>
      </c>
      <c r="Q109" s="128">
        <v>1247</v>
      </c>
      <c r="R109" s="128">
        <f t="shared" si="18"/>
        <v>1232</v>
      </c>
      <c r="S109" s="128">
        <f t="shared" si="19"/>
        <v>15</v>
      </c>
      <c r="T109" s="135">
        <f t="shared" ca="1" si="20"/>
        <v>173.87638020557293</v>
      </c>
      <c r="U109" s="133">
        <v>41837</v>
      </c>
    </row>
    <row r="110" spans="1:21" x14ac:dyDescent="0.4">
      <c r="A110" s="108">
        <f t="shared" si="13"/>
        <v>94</v>
      </c>
      <c r="B110" s="45">
        <v>40192</v>
      </c>
      <c r="C110" s="46"/>
      <c r="D110" s="47"/>
      <c r="E110" s="48"/>
      <c r="F110" s="49"/>
      <c r="G110" s="46">
        <v>1148.459961</v>
      </c>
      <c r="H110" s="49">
        <v>2.4264252400085784E-3</v>
      </c>
      <c r="I110" s="83">
        <f t="shared" si="14"/>
        <v>0.24264252400085784</v>
      </c>
      <c r="J110" s="72">
        <f t="shared" si="21"/>
        <v>114.47394588139996</v>
      </c>
      <c r="K110" s="88">
        <f t="shared" si="15"/>
        <v>114.47394588139996</v>
      </c>
      <c r="L110" s="79">
        <f t="shared" si="16"/>
        <v>0</v>
      </c>
      <c r="M110" s="72">
        <f t="shared" si="17"/>
        <v>0.93811654846844306</v>
      </c>
      <c r="N110" s="51">
        <f t="shared" si="22"/>
        <v>8.1950223803796633E-3</v>
      </c>
      <c r="O110" s="126">
        <v>21</v>
      </c>
      <c r="P110" s="127">
        <v>2.2727159218450883E-2</v>
      </c>
      <c r="Q110" s="128">
        <v>1268</v>
      </c>
      <c r="R110" s="128">
        <f t="shared" si="18"/>
        <v>1247</v>
      </c>
      <c r="S110" s="128">
        <f t="shared" si="19"/>
        <v>21</v>
      </c>
      <c r="T110" s="135">
        <f t="shared" ca="1" si="20"/>
        <v>171.40435805558405</v>
      </c>
      <c r="U110" s="133">
        <v>41858</v>
      </c>
    </row>
    <row r="111" spans="1:21" x14ac:dyDescent="0.4">
      <c r="A111" s="108">
        <f t="shared" si="13"/>
        <v>95</v>
      </c>
      <c r="B111" s="39">
        <v>40193</v>
      </c>
      <c r="C111" s="40"/>
      <c r="D111" s="51"/>
      <c r="E111" s="52"/>
      <c r="F111" s="53"/>
      <c r="G111" s="40">
        <v>1136.030029</v>
      </c>
      <c r="H111" s="53">
        <v>-1.0823130472199405E-2</v>
      </c>
      <c r="I111" s="83">
        <f t="shared" si="14"/>
        <v>-1.0823130472199405</v>
      </c>
      <c r="J111" s="72">
        <f t="shared" si="21"/>
        <v>113.39163283418002</v>
      </c>
      <c r="K111" s="88">
        <f t="shared" si="15"/>
        <v>114.47394588139996</v>
      </c>
      <c r="L111" s="79">
        <f t="shared" si="16"/>
        <v>1.0823130472199409</v>
      </c>
      <c r="M111" s="72" t="str">
        <f t="shared" si="17"/>
        <v/>
      </c>
      <c r="N111" s="51" t="str">
        <f t="shared" si="22"/>
        <v/>
      </c>
      <c r="O111" s="126">
        <v>101</v>
      </c>
      <c r="P111" s="127">
        <v>1.132509225063361E-3</v>
      </c>
      <c r="Q111" s="128">
        <v>1270</v>
      </c>
      <c r="R111" s="128">
        <f t="shared" si="18"/>
        <v>1268</v>
      </c>
      <c r="S111" s="128">
        <f t="shared" si="19"/>
        <v>2</v>
      </c>
      <c r="T111" s="135">
        <f t="shared" ca="1" si="20"/>
        <v>175.46568074801488</v>
      </c>
      <c r="U111" s="133">
        <v>41873</v>
      </c>
    </row>
    <row r="112" spans="1:21" x14ac:dyDescent="0.4">
      <c r="A112" s="108">
        <f t="shared" si="13"/>
        <v>96</v>
      </c>
      <c r="B112" s="45">
        <v>40197</v>
      </c>
      <c r="C112" s="46"/>
      <c r="D112" s="47"/>
      <c r="E112" s="48"/>
      <c r="F112" s="49"/>
      <c r="G112" s="46">
        <v>1150.2299800000001</v>
      </c>
      <c r="H112" s="49">
        <v>1.2499626451335732E-2</v>
      </c>
      <c r="I112" s="83">
        <f t="shared" si="14"/>
        <v>1.2499626451335732</v>
      </c>
      <c r="J112" s="72">
        <f t="shared" si="21"/>
        <v>114.64159547931359</v>
      </c>
      <c r="K112" s="88">
        <f t="shared" si="15"/>
        <v>114.64159547931359</v>
      </c>
      <c r="L112" s="79">
        <f t="shared" si="16"/>
        <v>0</v>
      </c>
      <c r="M112" s="72">
        <f t="shared" si="17"/>
        <v>1.0823130472199409</v>
      </c>
      <c r="N112" s="51">
        <f t="shared" si="22"/>
        <v>9.4408407584944849E-3</v>
      </c>
      <c r="O112" s="126">
        <v>104</v>
      </c>
      <c r="P112" s="127">
        <v>9.5898533899970253E-4</v>
      </c>
      <c r="Q112" s="128">
        <v>1274</v>
      </c>
      <c r="R112" s="128">
        <f t="shared" si="18"/>
        <v>1270</v>
      </c>
      <c r="S112" s="128">
        <f t="shared" si="19"/>
        <v>4</v>
      </c>
      <c r="T112" s="135">
        <f t="shared" ca="1" si="20"/>
        <v>175.88557535319433</v>
      </c>
      <c r="U112" s="133">
        <v>41879</v>
      </c>
    </row>
    <row r="113" spans="1:21" x14ac:dyDescent="0.4">
      <c r="A113" s="108">
        <f t="shared" si="13"/>
        <v>97</v>
      </c>
      <c r="B113" s="39">
        <v>40198</v>
      </c>
      <c r="C113" s="40"/>
      <c r="D113" s="51"/>
      <c r="E113" s="52"/>
      <c r="F113" s="53"/>
      <c r="G113" s="40">
        <v>1138.040039</v>
      </c>
      <c r="H113" s="53">
        <v>-1.0597829314099472E-2</v>
      </c>
      <c r="I113" s="83">
        <f t="shared" si="14"/>
        <v>-1.0597829314099472</v>
      </c>
      <c r="J113" s="72">
        <f t="shared" si="21"/>
        <v>113.58181254790365</v>
      </c>
      <c r="K113" s="88">
        <f t="shared" si="15"/>
        <v>114.64159547931359</v>
      </c>
      <c r="L113" s="79">
        <f t="shared" si="16"/>
        <v>1.0597829314099414</v>
      </c>
      <c r="M113" s="72" t="str">
        <f t="shared" si="17"/>
        <v/>
      </c>
      <c r="N113" s="51" t="str">
        <f t="shared" si="22"/>
        <v/>
      </c>
      <c r="O113" s="126">
        <v>89</v>
      </c>
      <c r="P113" s="127">
        <v>1.6196451840071379E-3</v>
      </c>
      <c r="Q113" s="128">
        <v>1278</v>
      </c>
      <c r="R113" s="128">
        <f t="shared" si="18"/>
        <v>1274</v>
      </c>
      <c r="S113" s="128">
        <f t="shared" si="19"/>
        <v>4</v>
      </c>
      <c r="T113" s="135">
        <f t="shared" ca="1" si="20"/>
        <v>175.93185401760593</v>
      </c>
      <c r="U113" s="133">
        <v>41886</v>
      </c>
    </row>
    <row r="114" spans="1:21" x14ac:dyDescent="0.4">
      <c r="A114" s="108">
        <f t="shared" si="13"/>
        <v>98</v>
      </c>
      <c r="B114" s="45">
        <v>40199</v>
      </c>
      <c r="C114" s="46"/>
      <c r="D114" s="47"/>
      <c r="E114" s="48"/>
      <c r="F114" s="49"/>
      <c r="G114" s="46">
        <v>1116.4799800000001</v>
      </c>
      <c r="H114" s="49">
        <v>-1.8944903747802111E-2</v>
      </c>
      <c r="I114" s="83">
        <f t="shared" si="14"/>
        <v>-1.8944903747802111</v>
      </c>
      <c r="J114" s="72">
        <f t="shared" si="21"/>
        <v>111.68732217312345</v>
      </c>
      <c r="K114" s="88">
        <f t="shared" si="15"/>
        <v>114.64159547931359</v>
      </c>
      <c r="L114" s="79">
        <f t="shared" si="16"/>
        <v>2.9542733061901458</v>
      </c>
      <c r="M114" s="72" t="str">
        <f t="shared" si="17"/>
        <v/>
      </c>
      <c r="N114" s="51" t="str">
        <f t="shared" si="22"/>
        <v/>
      </c>
      <c r="O114" s="126">
        <v>52</v>
      </c>
      <c r="P114" s="127">
        <v>6.659741371711974E-3</v>
      </c>
      <c r="Q114" s="128">
        <v>1287</v>
      </c>
      <c r="R114" s="128">
        <f t="shared" ref="R114:R149" si="23">Q113</f>
        <v>1278</v>
      </c>
      <c r="S114" s="128">
        <f t="shared" ref="S114:S149" si="24">Q114-Q113</f>
        <v>9</v>
      </c>
      <c r="T114" s="135">
        <f t="shared" ref="T114:T145" ca="1" si="25">MIN(OFFSET(INDEX(J:J,Q114,0),-S114,0,S114,1))</f>
        <v>175.25915725227168</v>
      </c>
      <c r="U114" s="133">
        <v>41897</v>
      </c>
    </row>
    <row r="115" spans="1:21" x14ac:dyDescent="0.4">
      <c r="A115" s="108">
        <f t="shared" si="13"/>
        <v>99</v>
      </c>
      <c r="B115" s="39">
        <v>40200</v>
      </c>
      <c r="C115" s="40"/>
      <c r="D115" s="51"/>
      <c r="E115" s="52"/>
      <c r="F115" s="53"/>
      <c r="G115" s="40">
        <v>1091.76001</v>
      </c>
      <c r="H115" s="53">
        <v>-2.2140988143826923E-2</v>
      </c>
      <c r="I115" s="83">
        <f t="shared" si="14"/>
        <v>-2.2140988143826923</v>
      </c>
      <c r="J115" s="72">
        <f t="shared" si="21"/>
        <v>109.47322335874075</v>
      </c>
      <c r="K115" s="88">
        <f t="shared" si="15"/>
        <v>114.64159547931359</v>
      </c>
      <c r="L115" s="79">
        <f t="shared" si="16"/>
        <v>5.1683721205728403</v>
      </c>
      <c r="M115" s="72" t="str">
        <f t="shared" si="17"/>
        <v/>
      </c>
      <c r="N115" s="51" t="str">
        <f t="shared" si="22"/>
        <v/>
      </c>
      <c r="O115" s="126">
        <v>9</v>
      </c>
      <c r="P115" s="127">
        <v>4.2775986814012339E-2</v>
      </c>
      <c r="Q115" s="128">
        <v>1318</v>
      </c>
      <c r="R115" s="128">
        <f t="shared" si="23"/>
        <v>1287</v>
      </c>
      <c r="S115" s="128">
        <f t="shared" si="24"/>
        <v>31</v>
      </c>
      <c r="T115" s="135">
        <f t="shared" ca="1" si="25"/>
        <v>169.04932132397909</v>
      </c>
      <c r="U115" s="133">
        <v>41927</v>
      </c>
    </row>
    <row r="116" spans="1:21" x14ac:dyDescent="0.4">
      <c r="A116" s="108">
        <f t="shared" si="13"/>
        <v>100</v>
      </c>
      <c r="B116" s="45">
        <v>40203</v>
      </c>
      <c r="C116" s="46"/>
      <c r="D116" s="47"/>
      <c r="E116" s="48"/>
      <c r="F116" s="49"/>
      <c r="G116" s="46">
        <v>1096.780029</v>
      </c>
      <c r="H116" s="49">
        <v>4.5980975251145306E-3</v>
      </c>
      <c r="I116" s="83">
        <f t="shared" si="14"/>
        <v>0.45980975251145306</v>
      </c>
      <c r="J116" s="72">
        <f t="shared" si="21"/>
        <v>109.9330331112522</v>
      </c>
      <c r="K116" s="88">
        <f t="shared" si="15"/>
        <v>114.64159547931359</v>
      </c>
      <c r="L116" s="79">
        <f t="shared" si="16"/>
        <v>5.1683721205728403</v>
      </c>
      <c r="M116" s="72" t="str">
        <f t="shared" si="17"/>
        <v/>
      </c>
      <c r="N116" s="51" t="str">
        <f t="shared" si="22"/>
        <v/>
      </c>
      <c r="O116" s="126">
        <v>88</v>
      </c>
      <c r="P116" s="127">
        <v>1.662153205449417E-3</v>
      </c>
      <c r="Q116" s="128">
        <v>1321</v>
      </c>
      <c r="R116" s="128">
        <f t="shared" si="23"/>
        <v>1318</v>
      </c>
      <c r="S116" s="128">
        <f t="shared" si="24"/>
        <v>3</v>
      </c>
      <c r="T116" s="135">
        <f t="shared" ca="1" si="25"/>
        <v>176.83618428065927</v>
      </c>
      <c r="U116" s="133">
        <v>41947</v>
      </c>
    </row>
    <row r="117" spans="1:21" x14ac:dyDescent="0.4">
      <c r="A117" s="108">
        <f t="shared" si="13"/>
        <v>101</v>
      </c>
      <c r="B117" s="39">
        <v>40204</v>
      </c>
      <c r="C117" s="40"/>
      <c r="D117" s="51"/>
      <c r="E117" s="52"/>
      <c r="F117" s="53"/>
      <c r="G117" s="40">
        <v>1092.170044</v>
      </c>
      <c r="H117" s="53">
        <v>-4.2031992542782559E-3</v>
      </c>
      <c r="I117" s="83">
        <f t="shared" si="14"/>
        <v>-0.42031992542782559</v>
      </c>
      <c r="J117" s="72">
        <f t="shared" si="21"/>
        <v>109.51271318582438</v>
      </c>
      <c r="K117" s="88">
        <f t="shared" si="15"/>
        <v>114.64159547931359</v>
      </c>
      <c r="L117" s="79">
        <f t="shared" si="16"/>
        <v>5.1683721205728403</v>
      </c>
      <c r="M117" s="72" t="str">
        <f t="shared" si="17"/>
        <v/>
      </c>
      <c r="N117" s="51" t="str">
        <f t="shared" si="22"/>
        <v/>
      </c>
      <c r="O117" s="126">
        <v>124</v>
      </c>
      <c r="P117" s="127">
        <v>3.9342759744775079E-4</v>
      </c>
      <c r="Q117" s="128">
        <v>1328</v>
      </c>
      <c r="R117" s="128">
        <f t="shared" si="23"/>
        <v>1321</v>
      </c>
      <c r="S117" s="128">
        <f t="shared" si="24"/>
        <v>7</v>
      </c>
      <c r="T117" s="135">
        <f t="shared" ca="1" si="25"/>
        <v>177.40623398677783</v>
      </c>
      <c r="U117" s="133">
        <v>41948</v>
      </c>
    </row>
    <row r="118" spans="1:21" x14ac:dyDescent="0.4">
      <c r="A118" s="108">
        <f t="shared" si="13"/>
        <v>102</v>
      </c>
      <c r="B118" s="45">
        <v>40205</v>
      </c>
      <c r="C118" s="46"/>
      <c r="D118" s="47"/>
      <c r="E118" s="48"/>
      <c r="F118" s="49"/>
      <c r="G118" s="46">
        <v>1097.5</v>
      </c>
      <c r="H118" s="49">
        <v>4.8801521606283149E-3</v>
      </c>
      <c r="I118" s="83">
        <f t="shared" si="14"/>
        <v>0.48801521606283149</v>
      </c>
      <c r="J118" s="72">
        <f t="shared" si="21"/>
        <v>110.00072840188722</v>
      </c>
      <c r="K118" s="88">
        <f t="shared" si="15"/>
        <v>114.64159547931359</v>
      </c>
      <c r="L118" s="79">
        <f t="shared" si="16"/>
        <v>5.1683721205728403</v>
      </c>
      <c r="M118" s="72" t="str">
        <f t="shared" si="17"/>
        <v/>
      </c>
      <c r="N118" s="51" t="str">
        <f t="shared" si="22"/>
        <v/>
      </c>
      <c r="O118" s="126">
        <v>107</v>
      </c>
      <c r="P118" s="127">
        <v>8.3938253814327555E-4</v>
      </c>
      <c r="Q118" s="128">
        <v>1332</v>
      </c>
      <c r="R118" s="128">
        <f t="shared" si="23"/>
        <v>1328</v>
      </c>
      <c r="S118" s="128">
        <f t="shared" si="24"/>
        <v>4</v>
      </c>
      <c r="T118" s="135">
        <f t="shared" ca="1" si="25"/>
        <v>178.20733162691963</v>
      </c>
      <c r="U118" s="133">
        <v>41957</v>
      </c>
    </row>
    <row r="119" spans="1:21" x14ac:dyDescent="0.4">
      <c r="A119" s="108">
        <f t="shared" si="13"/>
        <v>103</v>
      </c>
      <c r="B119" s="39">
        <v>40206</v>
      </c>
      <c r="C119" s="40"/>
      <c r="D119" s="51"/>
      <c r="E119" s="52"/>
      <c r="F119" s="53"/>
      <c r="G119" s="40">
        <v>1084.530029</v>
      </c>
      <c r="H119" s="53">
        <v>-1.181774123006829E-2</v>
      </c>
      <c r="I119" s="83">
        <f t="shared" si="14"/>
        <v>-1.181774123006829</v>
      </c>
      <c r="J119" s="72">
        <f t="shared" si="21"/>
        <v>108.81895427888038</v>
      </c>
      <c r="K119" s="88">
        <f t="shared" si="15"/>
        <v>114.64159547931359</v>
      </c>
      <c r="L119" s="79">
        <f t="shared" si="16"/>
        <v>5.8226412004332104</v>
      </c>
      <c r="M119" s="72" t="str">
        <f t="shared" si="17"/>
        <v/>
      </c>
      <c r="N119" s="51" t="str">
        <f t="shared" si="22"/>
        <v/>
      </c>
      <c r="O119" s="126">
        <v>116</v>
      </c>
      <c r="P119" s="127">
        <v>6.395572600400957E-4</v>
      </c>
      <c r="Q119" s="128">
        <v>1336</v>
      </c>
      <c r="R119" s="128">
        <f t="shared" si="23"/>
        <v>1332</v>
      </c>
      <c r="S119" s="128">
        <f t="shared" si="24"/>
        <v>4</v>
      </c>
      <c r="T119" s="135">
        <f t="shared" ca="1" si="25"/>
        <v>178.84085959514286</v>
      </c>
      <c r="U119" s="133">
        <v>41963</v>
      </c>
    </row>
    <row r="120" spans="1:21" x14ac:dyDescent="0.4">
      <c r="A120" s="108">
        <f t="shared" si="13"/>
        <v>104</v>
      </c>
      <c r="B120" s="45">
        <v>40207</v>
      </c>
      <c r="C120" s="46"/>
      <c r="D120" s="47"/>
      <c r="E120" s="48"/>
      <c r="F120" s="49"/>
      <c r="G120" s="46">
        <v>1073.869995</v>
      </c>
      <c r="H120" s="49">
        <v>-9.8291736650475414E-3</v>
      </c>
      <c r="I120" s="83">
        <f t="shared" si="14"/>
        <v>-0.98291736650475414</v>
      </c>
      <c r="J120" s="72">
        <f t="shared" si="21"/>
        <v>107.83603691237563</v>
      </c>
      <c r="K120" s="88">
        <f t="shared" si="15"/>
        <v>114.64159547931359</v>
      </c>
      <c r="L120" s="79">
        <f t="shared" si="16"/>
        <v>6.805558566937961</v>
      </c>
      <c r="M120" s="72" t="str">
        <f t="shared" si="17"/>
        <v/>
      </c>
      <c r="N120" s="51" t="str">
        <f t="shared" si="22"/>
        <v/>
      </c>
      <c r="O120" s="126">
        <v>58</v>
      </c>
      <c r="P120" s="127">
        <v>5.2096095082995288E-3</v>
      </c>
      <c r="Q120" s="128">
        <v>1340</v>
      </c>
      <c r="R120" s="128">
        <f t="shared" si="23"/>
        <v>1336</v>
      </c>
      <c r="S120" s="128">
        <f t="shared" si="24"/>
        <v>4</v>
      </c>
      <c r="T120" s="135">
        <f t="shared" ca="1" si="25"/>
        <v>178.87936589349502</v>
      </c>
      <c r="U120" s="133">
        <v>41974</v>
      </c>
    </row>
    <row r="121" spans="1:21" x14ac:dyDescent="0.4">
      <c r="A121" s="108">
        <f t="shared" si="13"/>
        <v>105</v>
      </c>
      <c r="B121" s="39">
        <v>40210</v>
      </c>
      <c r="C121" s="40"/>
      <c r="D121" s="51"/>
      <c r="E121" s="52"/>
      <c r="F121" s="53"/>
      <c r="G121" s="40">
        <v>1089.1899410000001</v>
      </c>
      <c r="H121" s="53">
        <v>1.4266108627050356E-2</v>
      </c>
      <c r="I121" s="83">
        <f t="shared" si="14"/>
        <v>1.4266108627050356</v>
      </c>
      <c r="J121" s="72">
        <f t="shared" si="21"/>
        <v>109.26264777508067</v>
      </c>
      <c r="K121" s="88">
        <f t="shared" si="15"/>
        <v>114.64159547931359</v>
      </c>
      <c r="L121" s="79">
        <f t="shared" si="16"/>
        <v>6.805558566937961</v>
      </c>
      <c r="M121" s="72" t="str">
        <f t="shared" si="17"/>
        <v/>
      </c>
      <c r="N121" s="51" t="str">
        <f t="shared" si="22"/>
        <v/>
      </c>
      <c r="O121" s="126">
        <v>115</v>
      </c>
      <c r="P121" s="127">
        <v>6.45696491213673E-4</v>
      </c>
      <c r="Q121" s="128">
        <v>1342</v>
      </c>
      <c r="R121" s="128">
        <f t="shared" si="23"/>
        <v>1340</v>
      </c>
      <c r="S121" s="128">
        <f t="shared" si="24"/>
        <v>2</v>
      </c>
      <c r="T121" s="135">
        <f t="shared" ca="1" si="25"/>
        <v>179.77809668264058</v>
      </c>
      <c r="U121" s="133">
        <v>41977</v>
      </c>
    </row>
    <row r="122" spans="1:21" x14ac:dyDescent="0.4">
      <c r="A122" s="108">
        <f t="shared" si="13"/>
        <v>106</v>
      </c>
      <c r="B122" s="45">
        <v>40211</v>
      </c>
      <c r="C122" s="46"/>
      <c r="D122" s="47"/>
      <c r="E122" s="48"/>
      <c r="F122" s="49"/>
      <c r="G122" s="46">
        <v>1103.3199460000001</v>
      </c>
      <c r="H122" s="49">
        <v>1.2972948489615277E-2</v>
      </c>
      <c r="I122" s="83">
        <f t="shared" si="14"/>
        <v>1.2972948489615277</v>
      </c>
      <c r="J122" s="72">
        <f t="shared" si="21"/>
        <v>110.55994262404219</v>
      </c>
      <c r="K122" s="88">
        <f t="shared" si="15"/>
        <v>114.64159547931359</v>
      </c>
      <c r="L122" s="79">
        <f t="shared" si="16"/>
        <v>6.805558566937961</v>
      </c>
      <c r="M122" s="72" t="str">
        <f t="shared" si="17"/>
        <v/>
      </c>
      <c r="N122" s="51" t="str">
        <f t="shared" si="22"/>
        <v/>
      </c>
      <c r="O122" s="126">
        <v>16</v>
      </c>
      <c r="P122" s="127">
        <v>2.7946366249724273E-2</v>
      </c>
      <c r="Q122" s="128">
        <v>1353</v>
      </c>
      <c r="R122" s="128">
        <f t="shared" si="23"/>
        <v>1342</v>
      </c>
      <c r="S122" s="128">
        <f t="shared" si="24"/>
        <v>11</v>
      </c>
      <c r="T122" s="135">
        <f t="shared" ca="1" si="25"/>
        <v>174.90913179787466</v>
      </c>
      <c r="U122" s="133">
        <v>41989</v>
      </c>
    </row>
    <row r="123" spans="1:21" x14ac:dyDescent="0.4">
      <c r="A123" s="108">
        <f t="shared" si="13"/>
        <v>107</v>
      </c>
      <c r="B123" s="39">
        <v>40212</v>
      </c>
      <c r="C123" s="40"/>
      <c r="D123" s="51"/>
      <c r="E123" s="52"/>
      <c r="F123" s="53"/>
      <c r="G123" s="40">
        <v>1097.280029</v>
      </c>
      <c r="H123" s="53">
        <v>-5.4743114378538182E-3</v>
      </c>
      <c r="I123" s="83">
        <f t="shared" si="14"/>
        <v>-0.54743114378538182</v>
      </c>
      <c r="J123" s="72">
        <f t="shared" si="21"/>
        <v>110.0125114802568</v>
      </c>
      <c r="K123" s="88">
        <f t="shared" si="15"/>
        <v>114.64159547931359</v>
      </c>
      <c r="L123" s="79">
        <f t="shared" si="16"/>
        <v>6.805558566937961</v>
      </c>
      <c r="M123" s="72" t="str">
        <f t="shared" si="17"/>
        <v/>
      </c>
      <c r="N123" s="51" t="str">
        <f t="shared" si="22"/>
        <v/>
      </c>
      <c r="O123" s="126">
        <v>132</v>
      </c>
      <c r="P123" s="127">
        <v>7.7097572299637772E-5</v>
      </c>
      <c r="Q123" s="128">
        <v>1356</v>
      </c>
      <c r="R123" s="128">
        <f t="shared" si="23"/>
        <v>1353</v>
      </c>
      <c r="S123" s="128">
        <f t="shared" si="24"/>
        <v>3</v>
      </c>
      <c r="T123" s="135">
        <f t="shared" ca="1" si="25"/>
        <v>180.18394513790642</v>
      </c>
      <c r="U123" s="133">
        <v>41995</v>
      </c>
    </row>
    <row r="124" spans="1:21" x14ac:dyDescent="0.4">
      <c r="A124" s="108">
        <f t="shared" si="13"/>
        <v>108</v>
      </c>
      <c r="B124" s="45">
        <v>40213</v>
      </c>
      <c r="C124" s="46"/>
      <c r="D124" s="47"/>
      <c r="E124" s="48"/>
      <c r="F124" s="49"/>
      <c r="G124" s="46">
        <v>1063.1099850000001</v>
      </c>
      <c r="H124" s="49">
        <v>-3.1140677946303819E-2</v>
      </c>
      <c r="I124" s="83">
        <f t="shared" si="14"/>
        <v>-3.1140677946303819</v>
      </c>
      <c r="J124" s="72">
        <f t="shared" si="21"/>
        <v>106.89844368562642</v>
      </c>
      <c r="K124" s="88">
        <f t="shared" si="15"/>
        <v>114.64159547931359</v>
      </c>
      <c r="L124" s="79">
        <f t="shared" si="16"/>
        <v>7.7431517936871757</v>
      </c>
      <c r="M124" s="72" t="str">
        <f t="shared" si="17"/>
        <v/>
      </c>
      <c r="N124" s="51" t="str">
        <f t="shared" si="22"/>
        <v/>
      </c>
      <c r="O124" s="126">
        <v>17</v>
      </c>
      <c r="P124" s="127">
        <v>2.617567316002201E-2</v>
      </c>
      <c r="Q124" s="128">
        <v>1388</v>
      </c>
      <c r="R124" s="128">
        <f t="shared" si="23"/>
        <v>1356</v>
      </c>
      <c r="S124" s="128">
        <f t="shared" si="24"/>
        <v>32</v>
      </c>
      <c r="T124" s="135">
        <f t="shared" ca="1" si="25"/>
        <v>176.02879907118526</v>
      </c>
      <c r="U124" s="133">
        <v>42019</v>
      </c>
    </row>
    <row r="125" spans="1:21" x14ac:dyDescent="0.4">
      <c r="A125" s="108">
        <f t="shared" si="13"/>
        <v>109</v>
      </c>
      <c r="B125" s="39">
        <v>40214</v>
      </c>
      <c r="C125" s="40"/>
      <c r="D125" s="51"/>
      <c r="E125" s="52"/>
      <c r="F125" s="53"/>
      <c r="G125" s="40">
        <v>1066.1899410000001</v>
      </c>
      <c r="H125" s="53">
        <v>2.8971188714779217E-3</v>
      </c>
      <c r="I125" s="83">
        <f t="shared" si="14"/>
        <v>0.28971188714779217</v>
      </c>
      <c r="J125" s="72">
        <f t="shared" si="21"/>
        <v>107.18815557277421</v>
      </c>
      <c r="K125" s="88">
        <f t="shared" si="15"/>
        <v>114.64159547931359</v>
      </c>
      <c r="L125" s="79">
        <f t="shared" si="16"/>
        <v>7.7431517936871757</v>
      </c>
      <c r="M125" s="72" t="str">
        <f t="shared" si="17"/>
        <v/>
      </c>
      <c r="N125" s="51" t="str">
        <f t="shared" si="22"/>
        <v/>
      </c>
      <c r="O125" s="126">
        <v>111</v>
      </c>
      <c r="P125" s="127">
        <v>7.5683378967388081E-4</v>
      </c>
      <c r="Q125" s="128">
        <v>1393</v>
      </c>
      <c r="R125" s="128">
        <f t="shared" si="23"/>
        <v>1388</v>
      </c>
      <c r="S125" s="128">
        <f t="shared" si="24"/>
        <v>5</v>
      </c>
      <c r="T125" s="135">
        <f t="shared" ca="1" si="25"/>
        <v>180.81626614604352</v>
      </c>
      <c r="U125" s="133">
        <v>42047</v>
      </c>
    </row>
    <row r="126" spans="1:21" x14ac:dyDescent="0.4">
      <c r="A126" s="108">
        <f t="shared" si="13"/>
        <v>110</v>
      </c>
      <c r="B126" s="45">
        <v>40217</v>
      </c>
      <c r="C126" s="46"/>
      <c r="D126" s="47"/>
      <c r="E126" s="48"/>
      <c r="F126" s="49"/>
      <c r="G126" s="46">
        <v>1056.73999</v>
      </c>
      <c r="H126" s="49">
        <v>-8.8632903356195003E-3</v>
      </c>
      <c r="I126" s="83">
        <f t="shared" si="14"/>
        <v>-0.88632903356195003</v>
      </c>
      <c r="J126" s="72">
        <f t="shared" si="21"/>
        <v>106.30182653921226</v>
      </c>
      <c r="K126" s="88">
        <f t="shared" si="15"/>
        <v>114.64159547931359</v>
      </c>
      <c r="L126" s="79">
        <f t="shared" si="16"/>
        <v>8.3397689401013366</v>
      </c>
      <c r="M126" s="72" t="str">
        <f t="shared" si="17"/>
        <v/>
      </c>
      <c r="N126" s="51" t="str">
        <f t="shared" si="22"/>
        <v/>
      </c>
      <c r="O126" s="126">
        <v>131</v>
      </c>
      <c r="P126" s="127">
        <v>1.6657472275002783E-4</v>
      </c>
      <c r="Q126" s="128">
        <v>1395</v>
      </c>
      <c r="R126" s="128">
        <f t="shared" si="23"/>
        <v>1393</v>
      </c>
      <c r="S126" s="128">
        <f t="shared" si="24"/>
        <v>2</v>
      </c>
      <c r="T126" s="135">
        <f t="shared" ca="1" si="25"/>
        <v>181.82818024695999</v>
      </c>
      <c r="U126" s="133">
        <v>42058</v>
      </c>
    </row>
    <row r="127" spans="1:21" x14ac:dyDescent="0.4">
      <c r="A127" s="108">
        <f t="shared" si="13"/>
        <v>111</v>
      </c>
      <c r="B127" s="39">
        <v>40218</v>
      </c>
      <c r="C127" s="40"/>
      <c r="D127" s="51"/>
      <c r="E127" s="52"/>
      <c r="F127" s="53"/>
      <c r="G127" s="40">
        <v>1070.5200199999999</v>
      </c>
      <c r="H127" s="53">
        <v>1.3040132984841302E-2</v>
      </c>
      <c r="I127" s="83">
        <f t="shared" si="14"/>
        <v>1.3040132984841302</v>
      </c>
      <c r="J127" s="72">
        <f t="shared" si="21"/>
        <v>107.60583983769639</v>
      </c>
      <c r="K127" s="88">
        <f t="shared" si="15"/>
        <v>114.64159547931359</v>
      </c>
      <c r="L127" s="79">
        <f t="shared" si="16"/>
        <v>8.3397689401013366</v>
      </c>
      <c r="M127" s="72" t="str">
        <f t="shared" si="17"/>
        <v/>
      </c>
      <c r="N127" s="51" t="str">
        <f t="shared" si="22"/>
        <v/>
      </c>
      <c r="O127" s="126">
        <v>78</v>
      </c>
      <c r="P127" s="127">
        <v>2.8529907278561648E-3</v>
      </c>
      <c r="Q127" s="128">
        <v>1399</v>
      </c>
      <c r="R127" s="128">
        <f t="shared" si="23"/>
        <v>1395</v>
      </c>
      <c r="S127" s="128">
        <f t="shared" si="24"/>
        <v>4</v>
      </c>
      <c r="T127" s="135">
        <f t="shared" ca="1" si="25"/>
        <v>181.58425169896205</v>
      </c>
      <c r="U127" s="133">
        <v>42062</v>
      </c>
    </row>
    <row r="128" spans="1:21" x14ac:dyDescent="0.4">
      <c r="A128" s="108">
        <f t="shared" si="13"/>
        <v>112</v>
      </c>
      <c r="B128" s="45">
        <v>40219</v>
      </c>
      <c r="C128" s="46"/>
      <c r="D128" s="47"/>
      <c r="E128" s="48"/>
      <c r="F128" s="49"/>
      <c r="G128" s="46">
        <v>1068.130005</v>
      </c>
      <c r="H128" s="49">
        <v>-2.2325738476146606E-3</v>
      </c>
      <c r="I128" s="83">
        <f t="shared" si="14"/>
        <v>-0.22325738476146606</v>
      </c>
      <c r="J128" s="72">
        <f t="shared" si="21"/>
        <v>107.38258245293493</v>
      </c>
      <c r="K128" s="88">
        <f t="shared" si="15"/>
        <v>114.64159547931359</v>
      </c>
      <c r="L128" s="79">
        <f t="shared" si="16"/>
        <v>8.3397689401013366</v>
      </c>
      <c r="M128" s="72" t="str">
        <f t="shared" si="17"/>
        <v/>
      </c>
      <c r="N128" s="51" t="str">
        <f t="shared" si="22"/>
        <v/>
      </c>
      <c r="O128" s="126">
        <v>23</v>
      </c>
      <c r="P128" s="127">
        <v>2.0206309279420874E-2</v>
      </c>
      <c r="Q128" s="128">
        <v>1437</v>
      </c>
      <c r="R128" s="128">
        <f t="shared" si="23"/>
        <v>1399</v>
      </c>
      <c r="S128" s="128">
        <f t="shared" si="24"/>
        <v>38</v>
      </c>
      <c r="T128" s="135">
        <f t="shared" ca="1" si="25"/>
        <v>178.5127935427856</v>
      </c>
      <c r="U128" s="133">
        <v>42074</v>
      </c>
    </row>
    <row r="129" spans="1:21" x14ac:dyDescent="0.4">
      <c r="A129" s="108">
        <f t="shared" si="13"/>
        <v>113</v>
      </c>
      <c r="B129" s="39">
        <v>40220</v>
      </c>
      <c r="C129" s="40"/>
      <c r="D129" s="51"/>
      <c r="E129" s="52"/>
      <c r="F129" s="53"/>
      <c r="G129" s="40">
        <v>1078.469971</v>
      </c>
      <c r="H129" s="53">
        <v>9.6804377291133115E-3</v>
      </c>
      <c r="I129" s="83">
        <f t="shared" si="14"/>
        <v>0.96804377291133115</v>
      </c>
      <c r="J129" s="72">
        <f t="shared" si="21"/>
        <v>108.35062622584626</v>
      </c>
      <c r="K129" s="88">
        <f t="shared" si="15"/>
        <v>114.64159547931359</v>
      </c>
      <c r="L129" s="79">
        <f t="shared" si="16"/>
        <v>8.3397689401013366</v>
      </c>
      <c r="M129" s="72" t="str">
        <f t="shared" si="17"/>
        <v/>
      </c>
      <c r="N129" s="51" t="str">
        <f t="shared" si="22"/>
        <v/>
      </c>
      <c r="O129" s="126">
        <v>34</v>
      </c>
      <c r="P129" s="127">
        <v>9.6816938566192928E-3</v>
      </c>
      <c r="Q129" s="128">
        <v>1451</v>
      </c>
      <c r="R129" s="128">
        <f t="shared" si="23"/>
        <v>1437</v>
      </c>
      <c r="S129" s="128">
        <f t="shared" si="24"/>
        <v>14</v>
      </c>
      <c r="T129" s="135">
        <f t="shared" ca="1" si="25"/>
        <v>180.54975419990581</v>
      </c>
      <c r="U129" s="133">
        <v>42130</v>
      </c>
    </row>
    <row r="130" spans="1:21" x14ac:dyDescent="0.4">
      <c r="A130" s="108">
        <f t="shared" si="13"/>
        <v>114</v>
      </c>
      <c r="B130" s="45">
        <v>40221</v>
      </c>
      <c r="C130" s="46"/>
      <c r="D130" s="47"/>
      <c r="E130" s="48"/>
      <c r="F130" s="49"/>
      <c r="G130" s="46">
        <v>1075.51001</v>
      </c>
      <c r="H130" s="49">
        <v>-2.7445928765688077E-3</v>
      </c>
      <c r="I130" s="83">
        <f t="shared" si="14"/>
        <v>-0.27445928765688077</v>
      </c>
      <c r="J130" s="72">
        <f t="shared" si="21"/>
        <v>108.07616693818937</v>
      </c>
      <c r="K130" s="88">
        <f t="shared" si="15"/>
        <v>114.64159547931359</v>
      </c>
      <c r="L130" s="79">
        <f t="shared" si="16"/>
        <v>8.3397689401013366</v>
      </c>
      <c r="M130" s="72" t="str">
        <f t="shared" si="17"/>
        <v/>
      </c>
      <c r="N130" s="51" t="str">
        <f t="shared" si="22"/>
        <v/>
      </c>
      <c r="O130" s="126">
        <v>106</v>
      </c>
      <c r="P130" s="127">
        <v>8.6016946645162639E-4</v>
      </c>
      <c r="Q130" s="128">
        <v>1456</v>
      </c>
      <c r="R130" s="128">
        <f t="shared" si="23"/>
        <v>1451</v>
      </c>
      <c r="S130" s="128">
        <f t="shared" si="24"/>
        <v>5</v>
      </c>
      <c r="T130" s="135">
        <f t="shared" ca="1" si="25"/>
        <v>182.51643905795865</v>
      </c>
      <c r="U130" s="133">
        <v>42138</v>
      </c>
    </row>
    <row r="131" spans="1:21" x14ac:dyDescent="0.4">
      <c r="A131" s="108">
        <f t="shared" si="13"/>
        <v>115</v>
      </c>
      <c r="B131" s="39">
        <v>40225</v>
      </c>
      <c r="C131" s="40"/>
      <c r="D131" s="51"/>
      <c r="E131" s="52"/>
      <c r="F131" s="53"/>
      <c r="G131" s="40">
        <v>1094.869995</v>
      </c>
      <c r="H131" s="53">
        <v>1.8000748314746184E-2</v>
      </c>
      <c r="I131" s="83">
        <f t="shared" si="14"/>
        <v>1.8000748314746184</v>
      </c>
      <c r="J131" s="72">
        <f t="shared" si="21"/>
        <v>109.87624176966399</v>
      </c>
      <c r="K131" s="88">
        <f t="shared" si="15"/>
        <v>114.64159547931359</v>
      </c>
      <c r="L131" s="79">
        <f t="shared" si="16"/>
        <v>8.3397689401013366</v>
      </c>
      <c r="M131" s="72" t="str">
        <f t="shared" si="17"/>
        <v/>
      </c>
      <c r="N131" s="51" t="str">
        <f t="shared" si="22"/>
        <v/>
      </c>
      <c r="O131" s="126">
        <v>3</v>
      </c>
      <c r="P131" s="127">
        <v>7.6987312481619691E-2</v>
      </c>
      <c r="Q131" s="128">
        <v>1716</v>
      </c>
      <c r="R131" s="128">
        <f t="shared" si="23"/>
        <v>1456</v>
      </c>
      <c r="S131" s="128">
        <f t="shared" si="24"/>
        <v>260</v>
      </c>
      <c r="T131" s="135">
        <f t="shared" ca="1" si="25"/>
        <v>168.8730436325487</v>
      </c>
      <c r="U131" s="133">
        <v>42411</v>
      </c>
    </row>
    <row r="132" spans="1:21" x14ac:dyDescent="0.4">
      <c r="A132" s="108">
        <f t="shared" si="13"/>
        <v>116</v>
      </c>
      <c r="B132" s="45">
        <v>40226</v>
      </c>
      <c r="C132" s="46"/>
      <c r="D132" s="47"/>
      <c r="E132" s="48"/>
      <c r="F132" s="49"/>
      <c r="G132" s="46">
        <v>1099.51001</v>
      </c>
      <c r="H132" s="49">
        <v>4.237959777133149E-3</v>
      </c>
      <c r="I132" s="83">
        <f t="shared" si="14"/>
        <v>0.4237959777133149</v>
      </c>
      <c r="J132" s="72">
        <f t="shared" si="21"/>
        <v>110.3000377473773</v>
      </c>
      <c r="K132" s="88">
        <f t="shared" si="15"/>
        <v>114.64159547931359</v>
      </c>
      <c r="L132" s="79">
        <f t="shared" si="16"/>
        <v>8.3397689401013366</v>
      </c>
      <c r="M132" s="72" t="str">
        <f t="shared" si="17"/>
        <v/>
      </c>
      <c r="N132" s="51" t="str">
        <f t="shared" si="22"/>
        <v/>
      </c>
      <c r="O132" s="126">
        <v>91</v>
      </c>
      <c r="P132" s="127">
        <v>1.5879953528438954E-3</v>
      </c>
      <c r="Q132" s="128">
        <v>1718</v>
      </c>
      <c r="R132" s="128">
        <f t="shared" si="23"/>
        <v>1716</v>
      </c>
      <c r="S132" s="128">
        <f t="shared" si="24"/>
        <v>2</v>
      </c>
      <c r="T132" s="135">
        <f t="shared" ca="1" si="25"/>
        <v>182.87445326204988</v>
      </c>
      <c r="U132" s="133">
        <v>42524</v>
      </c>
    </row>
    <row r="133" spans="1:21" x14ac:dyDescent="0.4">
      <c r="A133" s="108">
        <f t="shared" si="13"/>
        <v>117</v>
      </c>
      <c r="B133" s="39">
        <v>40227</v>
      </c>
      <c r="C133" s="40"/>
      <c r="D133" s="51"/>
      <c r="E133" s="52"/>
      <c r="F133" s="53"/>
      <c r="G133" s="40">
        <v>1106.75</v>
      </c>
      <c r="H133" s="53">
        <v>6.5847422344067486E-3</v>
      </c>
      <c r="I133" s="83">
        <f t="shared" si="14"/>
        <v>0.65847422344067486</v>
      </c>
      <c r="J133" s="72">
        <f t="shared" si="21"/>
        <v>110.95851197081798</v>
      </c>
      <c r="K133" s="88">
        <f t="shared" si="15"/>
        <v>114.64159547931359</v>
      </c>
      <c r="L133" s="79">
        <f t="shared" si="16"/>
        <v>8.3397689401013366</v>
      </c>
      <c r="M133" s="72" t="str">
        <f t="shared" si="17"/>
        <v/>
      </c>
      <c r="N133" s="51" t="str">
        <f t="shared" si="22"/>
        <v/>
      </c>
      <c r="O133" s="126">
        <v>14</v>
      </c>
      <c r="P133" s="127">
        <v>3.0651807650592635E-2</v>
      </c>
      <c r="Q133" s="128">
        <v>1741</v>
      </c>
      <c r="R133" s="128">
        <f t="shared" si="23"/>
        <v>1718</v>
      </c>
      <c r="S133" s="128">
        <f t="shared" si="24"/>
        <v>23</v>
      </c>
      <c r="T133" s="135">
        <f t="shared" ca="1" si="25"/>
        <v>178.16845823025957</v>
      </c>
      <c r="U133" s="133">
        <v>42548</v>
      </c>
    </row>
    <row r="134" spans="1:21" x14ac:dyDescent="0.4">
      <c r="A134" s="108">
        <f t="shared" si="13"/>
        <v>118</v>
      </c>
      <c r="B134" s="45">
        <v>40228</v>
      </c>
      <c r="C134" s="46"/>
      <c r="D134" s="47"/>
      <c r="E134" s="48"/>
      <c r="F134" s="49"/>
      <c r="G134" s="46">
        <v>1109.170044</v>
      </c>
      <c r="H134" s="49">
        <v>2.1866220917099444E-3</v>
      </c>
      <c r="I134" s="83">
        <f t="shared" si="14"/>
        <v>0.21866220917099444</v>
      </c>
      <c r="J134" s="72">
        <f t="shared" si="21"/>
        <v>111.17717417998898</v>
      </c>
      <c r="K134" s="88">
        <f t="shared" si="15"/>
        <v>114.64159547931359</v>
      </c>
      <c r="L134" s="79">
        <f t="shared" si="16"/>
        <v>8.3397689401013366</v>
      </c>
      <c r="M134" s="72" t="str">
        <f t="shared" si="17"/>
        <v/>
      </c>
      <c r="N134" s="51" t="str">
        <f t="shared" si="22"/>
        <v/>
      </c>
      <c r="O134" s="126">
        <v>119</v>
      </c>
      <c r="P134" s="127">
        <v>4.987946251207503E-4</v>
      </c>
      <c r="Q134" s="128">
        <v>1747</v>
      </c>
      <c r="R134" s="128">
        <f t="shared" si="23"/>
        <v>1741</v>
      </c>
      <c r="S134" s="128">
        <f t="shared" si="24"/>
        <v>6</v>
      </c>
      <c r="T134" s="135">
        <f t="shared" ca="1" si="25"/>
        <v>184.51193731060249</v>
      </c>
      <c r="U134" s="133">
        <v>42559</v>
      </c>
    </row>
    <row r="135" spans="1:21" x14ac:dyDescent="0.4">
      <c r="A135" s="108">
        <f t="shared" si="13"/>
        <v>119</v>
      </c>
      <c r="B135" s="39">
        <v>40231</v>
      </c>
      <c r="C135" s="40"/>
      <c r="D135" s="51"/>
      <c r="E135" s="52"/>
      <c r="F135" s="53"/>
      <c r="G135" s="40">
        <v>1108.01001</v>
      </c>
      <c r="H135" s="53">
        <v>-1.0458576719368784E-3</v>
      </c>
      <c r="I135" s="83">
        <f t="shared" si="14"/>
        <v>-0.10458576719368784</v>
      </c>
      <c r="J135" s="72">
        <f t="shared" si="21"/>
        <v>111.0725884127953</v>
      </c>
      <c r="K135" s="88">
        <f t="shared" si="15"/>
        <v>114.64159547931359</v>
      </c>
      <c r="L135" s="79">
        <f t="shared" si="16"/>
        <v>8.3397689401013366</v>
      </c>
      <c r="M135" s="72" t="str">
        <f t="shared" si="17"/>
        <v/>
      </c>
      <c r="N135" s="51" t="str">
        <f t="shared" si="22"/>
        <v/>
      </c>
      <c r="O135" s="126">
        <v>109</v>
      </c>
      <c r="P135" s="127">
        <v>7.6943963329627178E-4</v>
      </c>
      <c r="Q135" s="128">
        <v>1749</v>
      </c>
      <c r="R135" s="128">
        <f t="shared" si="23"/>
        <v>1747</v>
      </c>
      <c r="S135" s="128">
        <f t="shared" si="24"/>
        <v>2</v>
      </c>
      <c r="T135" s="135">
        <f t="shared" ca="1" si="25"/>
        <v>186.09494277083337</v>
      </c>
      <c r="U135" s="133">
        <v>42570</v>
      </c>
    </row>
    <row r="136" spans="1:21" x14ac:dyDescent="0.4">
      <c r="A136" s="108">
        <f t="shared" si="13"/>
        <v>120</v>
      </c>
      <c r="B136" s="45">
        <v>40232</v>
      </c>
      <c r="C136" s="46"/>
      <c r="D136" s="47"/>
      <c r="E136" s="48"/>
      <c r="F136" s="49"/>
      <c r="G136" s="46">
        <v>1094.599976</v>
      </c>
      <c r="H136" s="49">
        <v>-1.210280943219999E-2</v>
      </c>
      <c r="I136" s="83">
        <f t="shared" si="14"/>
        <v>-1.210280943219999</v>
      </c>
      <c r="J136" s="72">
        <f t="shared" si="21"/>
        <v>109.8623074695753</v>
      </c>
      <c r="K136" s="88">
        <f t="shared" si="15"/>
        <v>114.64159547931359</v>
      </c>
      <c r="L136" s="79">
        <f t="shared" si="16"/>
        <v>8.3397689401013366</v>
      </c>
      <c r="M136" s="72" t="str">
        <f t="shared" si="17"/>
        <v/>
      </c>
      <c r="N136" s="51" t="str">
        <f t="shared" si="22"/>
        <v/>
      </c>
      <c r="O136" s="126">
        <v>86</v>
      </c>
      <c r="P136" s="127">
        <v>1.9358076590682127E-3</v>
      </c>
      <c r="Q136" s="128">
        <v>1751</v>
      </c>
      <c r="R136" s="128">
        <f t="shared" si="23"/>
        <v>1749</v>
      </c>
      <c r="S136" s="128">
        <f t="shared" si="24"/>
        <v>2</v>
      </c>
      <c r="T136" s="135">
        <f t="shared" ca="1" si="25"/>
        <v>186.16071991624801</v>
      </c>
      <c r="U136" s="133">
        <v>42572</v>
      </c>
    </row>
    <row r="137" spans="1:21" x14ac:dyDescent="0.4">
      <c r="A137" s="108">
        <f t="shared" si="13"/>
        <v>121</v>
      </c>
      <c r="B137" s="39">
        <v>40233</v>
      </c>
      <c r="C137" s="40"/>
      <c r="D137" s="51"/>
      <c r="E137" s="52"/>
      <c r="F137" s="53"/>
      <c r="G137" s="40">
        <v>1105.23999</v>
      </c>
      <c r="H137" s="53">
        <v>9.7204588281483151E-3</v>
      </c>
      <c r="I137" s="83">
        <f t="shared" si="14"/>
        <v>0.97204588281483151</v>
      </c>
      <c r="J137" s="72">
        <f t="shared" si="21"/>
        <v>110.83435335239012</v>
      </c>
      <c r="K137" s="88">
        <f t="shared" si="15"/>
        <v>114.64159547931359</v>
      </c>
      <c r="L137" s="79">
        <f t="shared" si="16"/>
        <v>8.3397689401013366</v>
      </c>
      <c r="M137" s="72" t="str">
        <f t="shared" si="17"/>
        <v/>
      </c>
      <c r="N137" s="51" t="str">
        <f t="shared" si="22"/>
        <v/>
      </c>
      <c r="O137" s="126">
        <v>62</v>
      </c>
      <c r="P137" s="127">
        <v>4.4288097032369579E-3</v>
      </c>
      <c r="Q137" s="128">
        <v>1761</v>
      </c>
      <c r="R137" s="128">
        <f t="shared" si="23"/>
        <v>1751</v>
      </c>
      <c r="S137" s="128">
        <f t="shared" si="24"/>
        <v>10</v>
      </c>
      <c r="T137" s="135">
        <f t="shared" ca="1" si="25"/>
        <v>185.78800421944189</v>
      </c>
      <c r="U137" s="133">
        <v>42584</v>
      </c>
    </row>
    <row r="138" spans="1:21" x14ac:dyDescent="0.4">
      <c r="A138" s="108">
        <f t="shared" si="13"/>
        <v>122</v>
      </c>
      <c r="B138" s="45">
        <v>40234</v>
      </c>
      <c r="C138" s="46"/>
      <c r="D138" s="47"/>
      <c r="E138" s="48"/>
      <c r="F138" s="49"/>
      <c r="G138" s="46">
        <v>1102.9399410000001</v>
      </c>
      <c r="H138" s="49">
        <v>-2.0810403358639817E-3</v>
      </c>
      <c r="I138" s="83">
        <f t="shared" si="14"/>
        <v>-0.20810403358639817</v>
      </c>
      <c r="J138" s="72">
        <f t="shared" si="21"/>
        <v>110.62624931880373</v>
      </c>
      <c r="K138" s="88">
        <f t="shared" si="15"/>
        <v>114.64159547931359</v>
      </c>
      <c r="L138" s="79">
        <f t="shared" si="16"/>
        <v>8.3397689401013366</v>
      </c>
      <c r="M138" s="72" t="str">
        <f t="shared" si="17"/>
        <v/>
      </c>
      <c r="N138" s="51" t="str">
        <f t="shared" si="22"/>
        <v/>
      </c>
      <c r="O138" s="126">
        <v>87</v>
      </c>
      <c r="P138" s="127">
        <v>1.8074439551447284E-3</v>
      </c>
      <c r="Q138" s="128">
        <v>1765</v>
      </c>
      <c r="R138" s="128">
        <f t="shared" si="23"/>
        <v>1761</v>
      </c>
      <c r="S138" s="128">
        <f t="shared" si="24"/>
        <v>4</v>
      </c>
      <c r="T138" s="135">
        <f t="shared" ca="1" si="25"/>
        <v>186.64479962126981</v>
      </c>
      <c r="U138" s="133">
        <v>42592</v>
      </c>
    </row>
    <row r="139" spans="1:21" x14ac:dyDescent="0.4">
      <c r="A139" s="108">
        <f t="shared" si="13"/>
        <v>123</v>
      </c>
      <c r="B139" s="39">
        <v>40235</v>
      </c>
      <c r="C139" s="40"/>
      <c r="D139" s="51"/>
      <c r="E139" s="52"/>
      <c r="F139" s="53"/>
      <c r="G139" s="40">
        <v>1104.48999</v>
      </c>
      <c r="H139" s="53">
        <v>1.4053793342496679E-3</v>
      </c>
      <c r="I139" s="83">
        <f t="shared" si="14"/>
        <v>0.14053793342496679</v>
      </c>
      <c r="J139" s="72">
        <f t="shared" si="21"/>
        <v>110.7667872522287</v>
      </c>
      <c r="K139" s="88">
        <f t="shared" si="15"/>
        <v>114.64159547931359</v>
      </c>
      <c r="L139" s="79">
        <f t="shared" si="16"/>
        <v>8.3397689401013366</v>
      </c>
      <c r="M139" s="72" t="str">
        <f t="shared" si="17"/>
        <v/>
      </c>
      <c r="N139" s="51" t="str">
        <f t="shared" si="22"/>
        <v/>
      </c>
      <c r="O139" s="126">
        <v>122</v>
      </c>
      <c r="P139" s="127">
        <v>4.2497063899169679E-4</v>
      </c>
      <c r="Q139" s="128">
        <v>1767</v>
      </c>
      <c r="R139" s="128">
        <f t="shared" si="23"/>
        <v>1765</v>
      </c>
      <c r="S139" s="128">
        <f t="shared" si="24"/>
        <v>2</v>
      </c>
      <c r="T139" s="135">
        <f t="shared" ca="1" si="25"/>
        <v>187.03865380377292</v>
      </c>
      <c r="U139" s="133">
        <v>42594</v>
      </c>
    </row>
    <row r="140" spans="1:21" x14ac:dyDescent="0.4">
      <c r="A140" s="108">
        <f t="shared" si="13"/>
        <v>124</v>
      </c>
      <c r="B140" s="45">
        <v>40238</v>
      </c>
      <c r="C140" s="46"/>
      <c r="D140" s="47"/>
      <c r="E140" s="48"/>
      <c r="F140" s="49"/>
      <c r="G140" s="46">
        <v>1115.709961</v>
      </c>
      <c r="H140" s="49">
        <v>1.0158508543839373E-2</v>
      </c>
      <c r="I140" s="83">
        <f t="shared" si="14"/>
        <v>1.0158508543839373</v>
      </c>
      <c r="J140" s="72">
        <f t="shared" si="21"/>
        <v>111.78263810661264</v>
      </c>
      <c r="K140" s="88">
        <f t="shared" si="15"/>
        <v>114.64159547931359</v>
      </c>
      <c r="L140" s="79">
        <f t="shared" si="16"/>
        <v>8.3397689401013366</v>
      </c>
      <c r="M140" s="72" t="str">
        <f t="shared" si="17"/>
        <v/>
      </c>
      <c r="N140" s="51" t="str">
        <f t="shared" si="22"/>
        <v/>
      </c>
      <c r="O140" s="126">
        <v>18</v>
      </c>
      <c r="P140" s="127">
        <v>2.5612152601240293E-2</v>
      </c>
      <c r="Q140" s="128">
        <v>1834</v>
      </c>
      <c r="R140" s="128">
        <f t="shared" si="23"/>
        <v>1767</v>
      </c>
      <c r="S140" s="128">
        <f t="shared" si="24"/>
        <v>67</v>
      </c>
      <c r="T140" s="135">
        <f t="shared" ca="1" si="25"/>
        <v>182.52005777154292</v>
      </c>
      <c r="U140" s="133">
        <v>42678</v>
      </c>
    </row>
    <row r="141" spans="1:21" x14ac:dyDescent="0.4">
      <c r="A141" s="108">
        <f t="shared" si="13"/>
        <v>125</v>
      </c>
      <c r="B141" s="39">
        <v>40239</v>
      </c>
      <c r="C141" s="40"/>
      <c r="D141" s="51"/>
      <c r="E141" s="52"/>
      <c r="F141" s="53"/>
      <c r="G141" s="40">
        <v>1118.3100589999999</v>
      </c>
      <c r="H141" s="53">
        <v>2.3304425799599571E-3</v>
      </c>
      <c r="I141" s="83">
        <f t="shared" si="14"/>
        <v>0.23304425799599571</v>
      </c>
      <c r="J141" s="72">
        <f t="shared" si="21"/>
        <v>112.01568236460864</v>
      </c>
      <c r="K141" s="88">
        <f t="shared" si="15"/>
        <v>114.64159547931359</v>
      </c>
      <c r="L141" s="79">
        <f t="shared" si="16"/>
        <v>8.3397689401013366</v>
      </c>
      <c r="M141" s="72" t="str">
        <f t="shared" si="17"/>
        <v/>
      </c>
      <c r="N141" s="51" t="str">
        <f t="shared" si="22"/>
        <v/>
      </c>
      <c r="O141" s="126">
        <v>99</v>
      </c>
      <c r="P141" s="127">
        <v>1.2706821911870922E-3</v>
      </c>
      <c r="Q141" s="128">
        <v>1836</v>
      </c>
      <c r="R141" s="128">
        <f t="shared" si="23"/>
        <v>1834</v>
      </c>
      <c r="S141" s="128">
        <f t="shared" si="24"/>
        <v>2</v>
      </c>
      <c r="T141" s="135">
        <f t="shared" ca="1" si="25"/>
        <v>187.0898514606011</v>
      </c>
      <c r="U141" s="133">
        <v>42692</v>
      </c>
    </row>
    <row r="142" spans="1:21" x14ac:dyDescent="0.4">
      <c r="A142" s="108">
        <f t="shared" si="13"/>
        <v>126</v>
      </c>
      <c r="B142" s="45">
        <v>40240</v>
      </c>
      <c r="C142" s="46"/>
      <c r="D142" s="47"/>
      <c r="E142" s="48"/>
      <c r="F142" s="49"/>
      <c r="G142" s="46">
        <v>1118.790039</v>
      </c>
      <c r="H142" s="49">
        <v>4.2920118274647479E-4</v>
      </c>
      <c r="I142" s="83">
        <f t="shared" si="14"/>
        <v>4.2920118274647479E-2</v>
      </c>
      <c r="J142" s="72">
        <f t="shared" si="21"/>
        <v>112.05860248288329</v>
      </c>
      <c r="K142" s="88">
        <f t="shared" si="15"/>
        <v>114.64159547931359</v>
      </c>
      <c r="L142" s="79">
        <f t="shared" si="16"/>
        <v>8.3397689401013366</v>
      </c>
      <c r="M142" s="72" t="str">
        <f t="shared" si="17"/>
        <v/>
      </c>
      <c r="N142" s="51" t="str">
        <f t="shared" si="22"/>
        <v/>
      </c>
      <c r="O142" s="126">
        <v>57</v>
      </c>
      <c r="P142" s="127">
        <v>5.3152954654589329E-3</v>
      </c>
      <c r="Q142" s="128">
        <v>1847</v>
      </c>
      <c r="R142" s="128">
        <f t="shared" si="23"/>
        <v>1836</v>
      </c>
      <c r="S142" s="128">
        <f t="shared" si="24"/>
        <v>11</v>
      </c>
      <c r="T142" s="135">
        <f t="shared" ca="1" si="25"/>
        <v>187.51595833517817</v>
      </c>
      <c r="U142" s="133">
        <v>42705</v>
      </c>
    </row>
    <row r="143" spans="1:21" x14ac:dyDescent="0.4">
      <c r="A143" s="108">
        <f t="shared" si="13"/>
        <v>127</v>
      </c>
      <c r="B143" s="39">
        <v>40241</v>
      </c>
      <c r="C143" s="40"/>
      <c r="D143" s="51"/>
      <c r="E143" s="52"/>
      <c r="F143" s="53"/>
      <c r="G143" s="40">
        <v>1122.969971</v>
      </c>
      <c r="H143" s="53">
        <v>3.7361183549113886E-3</v>
      </c>
      <c r="I143" s="83">
        <f t="shared" si="14"/>
        <v>0.37361183549113886</v>
      </c>
      <c r="J143" s="72">
        <f t="shared" si="21"/>
        <v>112.43221431837442</v>
      </c>
      <c r="K143" s="88">
        <f t="shared" si="15"/>
        <v>114.64159547931359</v>
      </c>
      <c r="L143" s="79">
        <f t="shared" si="16"/>
        <v>8.3397689401013366</v>
      </c>
      <c r="M143" s="72" t="str">
        <f t="shared" si="17"/>
        <v/>
      </c>
      <c r="N143" s="51" t="str">
        <f t="shared" si="22"/>
        <v/>
      </c>
      <c r="O143" s="126">
        <v>117</v>
      </c>
      <c r="P143" s="127">
        <v>5.9506299371764923E-4</v>
      </c>
      <c r="Q143" s="128">
        <v>1851</v>
      </c>
      <c r="R143" s="128">
        <f t="shared" si="23"/>
        <v>1847</v>
      </c>
      <c r="S143" s="128">
        <f t="shared" si="24"/>
        <v>4</v>
      </c>
      <c r="T143" s="135">
        <f t="shared" ca="1" si="25"/>
        <v>189.79520250459325</v>
      </c>
      <c r="U143" s="133">
        <v>42711</v>
      </c>
    </row>
    <row r="144" spans="1:21" x14ac:dyDescent="0.4">
      <c r="A144" s="108">
        <f t="shared" si="13"/>
        <v>128</v>
      </c>
      <c r="B144" s="45">
        <v>40242</v>
      </c>
      <c r="C144" s="46"/>
      <c r="D144" s="47"/>
      <c r="E144" s="48"/>
      <c r="F144" s="49"/>
      <c r="G144" s="46">
        <v>1138.6999510000001</v>
      </c>
      <c r="H144" s="49">
        <v>1.4007480525942029E-2</v>
      </c>
      <c r="I144" s="83">
        <f t="shared" si="14"/>
        <v>1.4007480525942029</v>
      </c>
      <c r="J144" s="72">
        <f t="shared" si="21"/>
        <v>113.83296237096863</v>
      </c>
      <c r="K144" s="88">
        <f t="shared" si="15"/>
        <v>114.64159547931359</v>
      </c>
      <c r="L144" s="79">
        <f t="shared" si="16"/>
        <v>8.3397689401013366</v>
      </c>
      <c r="M144" s="72" t="str">
        <f t="shared" si="17"/>
        <v/>
      </c>
      <c r="N144" s="51" t="str">
        <f t="shared" si="22"/>
        <v/>
      </c>
      <c r="O144" s="126">
        <v>46</v>
      </c>
      <c r="P144" s="127">
        <v>7.5651013890602348E-3</v>
      </c>
      <c r="Q144" s="128">
        <v>1867</v>
      </c>
      <c r="R144" s="128">
        <f t="shared" si="23"/>
        <v>1851</v>
      </c>
      <c r="S144" s="128">
        <f t="shared" si="24"/>
        <v>16</v>
      </c>
      <c r="T144" s="135">
        <f t="shared" ca="1" si="25"/>
        <v>189.69736275275747</v>
      </c>
      <c r="U144" s="133">
        <v>42734</v>
      </c>
    </row>
    <row r="145" spans="1:21" x14ac:dyDescent="0.4">
      <c r="A145" s="108">
        <f t="shared" si="13"/>
        <v>129</v>
      </c>
      <c r="B145" s="39">
        <v>40245</v>
      </c>
      <c r="C145" s="40"/>
      <c r="D145" s="51"/>
      <c r="E145" s="52"/>
      <c r="F145" s="53"/>
      <c r="G145" s="40">
        <v>1138.5</v>
      </c>
      <c r="H145" s="53">
        <v>-1.7559586247850589E-4</v>
      </c>
      <c r="I145" s="83">
        <f t="shared" si="14"/>
        <v>-1.7559586247850589E-2</v>
      </c>
      <c r="J145" s="72">
        <f t="shared" si="21"/>
        <v>113.81540278472077</v>
      </c>
      <c r="K145" s="88">
        <f t="shared" si="15"/>
        <v>114.64159547931359</v>
      </c>
      <c r="L145" s="79">
        <f t="shared" si="16"/>
        <v>8.3397689401013366</v>
      </c>
      <c r="M145" s="72" t="str">
        <f t="shared" si="17"/>
        <v/>
      </c>
      <c r="N145" s="51" t="str">
        <f t="shared" si="22"/>
        <v/>
      </c>
      <c r="O145" s="126">
        <v>75</v>
      </c>
      <c r="P145" s="127">
        <v>3.0422661964265561E-3</v>
      </c>
      <c r="Q145" s="128">
        <v>1878</v>
      </c>
      <c r="R145" s="128">
        <f t="shared" si="23"/>
        <v>1867</v>
      </c>
      <c r="S145" s="128">
        <f t="shared" si="24"/>
        <v>11</v>
      </c>
      <c r="T145" s="135">
        <f t="shared" ca="1" si="25"/>
        <v>190.81017834725174</v>
      </c>
      <c r="U145" s="133">
        <v>42754</v>
      </c>
    </row>
    <row r="146" spans="1:21" x14ac:dyDescent="0.4">
      <c r="A146" s="108">
        <f t="shared" ref="A146:A209" si="26">A145+1</f>
        <v>130</v>
      </c>
      <c r="B146" s="45">
        <v>40246</v>
      </c>
      <c r="C146" s="46"/>
      <c r="D146" s="47"/>
      <c r="E146" s="48"/>
      <c r="F146" s="49"/>
      <c r="G146" s="46">
        <v>1140.4499510000001</v>
      </c>
      <c r="H146" s="49">
        <v>1.7127369345630861E-3</v>
      </c>
      <c r="I146" s="83">
        <f t="shared" ref="I146:I209" si="27">H146*$I$17</f>
        <v>0.17127369345630861</v>
      </c>
      <c r="J146" s="72">
        <f t="shared" si="21"/>
        <v>113.98667647817709</v>
      </c>
      <c r="K146" s="88">
        <f t="shared" ref="K146:K209" si="28">MAX(J146,K145)</f>
        <v>114.64159547931359</v>
      </c>
      <c r="L146" s="79">
        <f t="shared" ref="L146:L209" si="29">IF(J146=K146,0,MAX(L145,K146-J146))</f>
        <v>8.3397689401013366</v>
      </c>
      <c r="M146" s="72" t="str">
        <f t="shared" ref="M146:M209" si="30">IF(AND(L145&gt;0,L146=0),L145,"")</f>
        <v/>
      </c>
      <c r="N146" s="51" t="str">
        <f t="shared" si="22"/>
        <v/>
      </c>
      <c r="O146" s="126">
        <v>63</v>
      </c>
      <c r="P146" s="127">
        <v>4.4103974996882161E-3</v>
      </c>
      <c r="Q146" s="128">
        <v>1890</v>
      </c>
      <c r="R146" s="128">
        <f t="shared" si="23"/>
        <v>1878</v>
      </c>
      <c r="S146" s="128">
        <f t="shared" si="24"/>
        <v>12</v>
      </c>
      <c r="T146" s="135">
        <f t="shared" ref="T146:T149" ca="1" si="31">MIN(OFFSET(INDEX(J:J,Q146,0),-S146,0,S146,1))</f>
        <v>191.48672829302035</v>
      </c>
      <c r="U146" s="133">
        <v>42766</v>
      </c>
    </row>
    <row r="147" spans="1:21" x14ac:dyDescent="0.4">
      <c r="A147" s="108">
        <f t="shared" si="26"/>
        <v>131</v>
      </c>
      <c r="B147" s="39">
        <v>40247</v>
      </c>
      <c r="C147" s="40"/>
      <c r="D147" s="51"/>
      <c r="E147" s="52"/>
      <c r="F147" s="53"/>
      <c r="G147" s="40">
        <v>1145.6099850000001</v>
      </c>
      <c r="H147" s="53">
        <v>4.5245597980652086E-3</v>
      </c>
      <c r="I147" s="83">
        <f t="shared" si="27"/>
        <v>0.45245597980652086</v>
      </c>
      <c r="J147" s="72">
        <f t="shared" ref="J147:J210" si="32">J146+I147</f>
        <v>114.4391324579836</v>
      </c>
      <c r="K147" s="88">
        <f t="shared" si="28"/>
        <v>114.64159547931359</v>
      </c>
      <c r="L147" s="79">
        <f t="shared" si="29"/>
        <v>8.3397689401013366</v>
      </c>
      <c r="M147" s="72" t="str">
        <f t="shared" si="30"/>
        <v/>
      </c>
      <c r="N147" s="51" t="str">
        <f t="shared" si="22"/>
        <v/>
      </c>
      <c r="O147" s="126">
        <v>121</v>
      </c>
      <c r="P147" s="127">
        <v>4.440062683777181E-4</v>
      </c>
      <c r="Q147" s="128">
        <v>1896</v>
      </c>
      <c r="R147" s="128">
        <f t="shared" si="23"/>
        <v>1890</v>
      </c>
      <c r="S147" s="128">
        <f t="shared" si="24"/>
        <v>6</v>
      </c>
      <c r="T147" s="135">
        <f t="shared" ca="1" si="31"/>
        <v>192.75580549563338</v>
      </c>
      <c r="U147" s="133">
        <v>42775</v>
      </c>
    </row>
    <row r="148" spans="1:21" x14ac:dyDescent="0.4">
      <c r="A148" s="108">
        <f t="shared" si="26"/>
        <v>132</v>
      </c>
      <c r="B148" s="45">
        <v>40248</v>
      </c>
      <c r="C148" s="46"/>
      <c r="D148" s="47"/>
      <c r="E148" s="48"/>
      <c r="F148" s="49"/>
      <c r="G148" s="46">
        <v>1150.23999</v>
      </c>
      <c r="H148" s="49">
        <v>4.0415194181464553E-3</v>
      </c>
      <c r="I148" s="83">
        <f t="shared" si="27"/>
        <v>0.40415194181464553</v>
      </c>
      <c r="J148" s="72">
        <f t="shared" si="32"/>
        <v>114.84328439979825</v>
      </c>
      <c r="K148" s="88">
        <f t="shared" si="28"/>
        <v>114.84328439979825</v>
      </c>
      <c r="L148" s="79">
        <f t="shared" si="29"/>
        <v>0</v>
      </c>
      <c r="M148" s="72">
        <f t="shared" si="30"/>
        <v>8.3397689401013366</v>
      </c>
      <c r="N148" s="51">
        <f t="shared" ref="N148:N211" si="33">IFERROR((M148/K148),"")</f>
        <v>7.2618690624246793E-2</v>
      </c>
      <c r="O148" s="126">
        <v>118</v>
      </c>
      <c r="P148" s="127">
        <v>5.5410439510116514E-4</v>
      </c>
      <c r="Q148" s="128">
        <v>1900</v>
      </c>
      <c r="R148" s="128">
        <f t="shared" si="23"/>
        <v>1896</v>
      </c>
      <c r="S148" s="128">
        <f t="shared" si="24"/>
        <v>4</v>
      </c>
      <c r="T148" s="135">
        <f t="shared" ca="1" si="31"/>
        <v>194.61840327805371</v>
      </c>
      <c r="U148" s="133">
        <v>42783</v>
      </c>
    </row>
    <row r="149" spans="1:21" ht="15" thickBot="1" x14ac:dyDescent="0.45">
      <c r="A149" s="108">
        <f t="shared" si="26"/>
        <v>133</v>
      </c>
      <c r="B149" s="39">
        <v>40249</v>
      </c>
      <c r="C149" s="40"/>
      <c r="D149" s="51"/>
      <c r="E149" s="52"/>
      <c r="F149" s="53"/>
      <c r="G149" s="40">
        <v>1149.98999</v>
      </c>
      <c r="H149" s="53">
        <v>-2.1734594708366917E-4</v>
      </c>
      <c r="I149" s="83">
        <f t="shared" si="27"/>
        <v>-2.1734594708366917E-2</v>
      </c>
      <c r="J149" s="72">
        <f t="shared" si="32"/>
        <v>114.82154980508989</v>
      </c>
      <c r="K149" s="88">
        <f t="shared" si="28"/>
        <v>114.84328439979825</v>
      </c>
      <c r="L149" s="79">
        <f t="shared" si="29"/>
        <v>2.173459470836292E-2</v>
      </c>
      <c r="M149" s="72" t="str">
        <f t="shared" si="30"/>
        <v/>
      </c>
      <c r="N149" s="51" t="str">
        <f t="shared" si="33"/>
        <v/>
      </c>
      <c r="O149" s="129">
        <v>96</v>
      </c>
      <c r="P149" s="130">
        <v>1.3120334153466924E-3</v>
      </c>
      <c r="Q149" s="116">
        <v>1903</v>
      </c>
      <c r="R149" s="116">
        <f t="shared" si="23"/>
        <v>1900</v>
      </c>
      <c r="S149" s="116">
        <f t="shared" si="24"/>
        <v>3</v>
      </c>
      <c r="T149" s="115">
        <f t="shared" ca="1" si="31"/>
        <v>195.1501856617613</v>
      </c>
      <c r="U149" s="133">
        <v>42794</v>
      </c>
    </row>
    <row r="150" spans="1:21" x14ac:dyDescent="0.4">
      <c r="A150" s="108">
        <f t="shared" si="26"/>
        <v>134</v>
      </c>
      <c r="B150" s="45">
        <v>40252</v>
      </c>
      <c r="C150" s="46"/>
      <c r="D150" s="47"/>
      <c r="E150" s="48"/>
      <c r="F150" s="49"/>
      <c r="G150" s="46">
        <v>1150.51001</v>
      </c>
      <c r="H150" s="49">
        <v>4.5219524041240078E-4</v>
      </c>
      <c r="I150" s="83">
        <f t="shared" si="27"/>
        <v>4.5219524041240078E-2</v>
      </c>
      <c r="J150" s="72">
        <f t="shared" si="32"/>
        <v>114.86676932913113</v>
      </c>
      <c r="K150" s="88">
        <f t="shared" si="28"/>
        <v>114.86676932913113</v>
      </c>
      <c r="L150" s="79">
        <f t="shared" si="29"/>
        <v>0</v>
      </c>
      <c r="M150" s="72">
        <f t="shared" si="30"/>
        <v>2.173459470836292E-2</v>
      </c>
      <c r="N150" s="51">
        <f t="shared" si="33"/>
        <v>1.8921568731585151E-4</v>
      </c>
      <c r="O150" s="126"/>
      <c r="P150" s="127"/>
      <c r="Q150" s="128"/>
      <c r="R150" s="128"/>
      <c r="S150" s="128"/>
      <c r="T150" s="135"/>
      <c r="U150" s="133"/>
    </row>
    <row r="151" spans="1:21" x14ac:dyDescent="0.4">
      <c r="A151" s="108">
        <f t="shared" si="26"/>
        <v>135</v>
      </c>
      <c r="B151" s="39">
        <v>40253</v>
      </c>
      <c r="C151" s="40"/>
      <c r="D151" s="51"/>
      <c r="E151" s="52"/>
      <c r="F151" s="53"/>
      <c r="G151" s="40">
        <v>1159.459961</v>
      </c>
      <c r="H151" s="53">
        <v>7.7791161504106032E-3</v>
      </c>
      <c r="I151" s="83">
        <f t="shared" si="27"/>
        <v>0.77791161504106032</v>
      </c>
      <c r="J151" s="72">
        <f t="shared" si="32"/>
        <v>115.64468094417219</v>
      </c>
      <c r="K151" s="88">
        <f t="shared" si="28"/>
        <v>115.64468094417219</v>
      </c>
      <c r="L151" s="79">
        <f t="shared" si="29"/>
        <v>0</v>
      </c>
      <c r="M151" s="72" t="str">
        <f t="shared" si="30"/>
        <v/>
      </c>
      <c r="N151" s="51" t="str">
        <f t="shared" si="33"/>
        <v/>
      </c>
      <c r="O151" s="126"/>
      <c r="P151" s="127"/>
      <c r="Q151" s="128"/>
      <c r="R151" s="128"/>
      <c r="S151" s="128"/>
      <c r="T151" s="135"/>
      <c r="U151" s="133"/>
    </row>
    <row r="152" spans="1:21" x14ac:dyDescent="0.4">
      <c r="A152" s="108">
        <f t="shared" si="26"/>
        <v>136</v>
      </c>
      <c r="B152" s="45">
        <v>40254</v>
      </c>
      <c r="C152" s="46"/>
      <c r="D152" s="47"/>
      <c r="E152" s="48"/>
      <c r="F152" s="49"/>
      <c r="G152" s="46">
        <v>1166.209961</v>
      </c>
      <c r="H152" s="49">
        <v>5.8216758034304039E-3</v>
      </c>
      <c r="I152" s="83">
        <f t="shared" si="27"/>
        <v>0.58216758034304039</v>
      </c>
      <c r="J152" s="72">
        <f t="shared" si="32"/>
        <v>116.22684852451523</v>
      </c>
      <c r="K152" s="88">
        <f t="shared" si="28"/>
        <v>116.22684852451523</v>
      </c>
      <c r="L152" s="79">
        <f t="shared" si="29"/>
        <v>0</v>
      </c>
      <c r="M152" s="72" t="str">
        <f t="shared" si="30"/>
        <v/>
      </c>
      <c r="N152" s="51" t="str">
        <f t="shared" si="33"/>
        <v/>
      </c>
      <c r="O152" s="126"/>
      <c r="P152" s="127"/>
      <c r="Q152" s="128"/>
      <c r="R152" s="128"/>
      <c r="S152" s="128"/>
      <c r="T152" s="135"/>
      <c r="U152" s="133"/>
    </row>
    <row r="153" spans="1:21" x14ac:dyDescent="0.4">
      <c r="A153" s="108">
        <f t="shared" si="26"/>
        <v>137</v>
      </c>
      <c r="B153" s="39">
        <v>40255</v>
      </c>
      <c r="C153" s="40"/>
      <c r="D153" s="51"/>
      <c r="E153" s="52"/>
      <c r="F153" s="53"/>
      <c r="G153" s="40">
        <v>1165.829956</v>
      </c>
      <c r="H153" s="53">
        <v>-3.258461278053959E-4</v>
      </c>
      <c r="I153" s="83">
        <f t="shared" si="27"/>
        <v>-3.258461278053959E-2</v>
      </c>
      <c r="J153" s="72">
        <f t="shared" si="32"/>
        <v>116.19426391173469</v>
      </c>
      <c r="K153" s="88">
        <f t="shared" si="28"/>
        <v>116.22684852451523</v>
      </c>
      <c r="L153" s="79">
        <f t="shared" si="29"/>
        <v>3.2584612780539146E-2</v>
      </c>
      <c r="M153" s="72" t="str">
        <f t="shared" si="30"/>
        <v/>
      </c>
      <c r="N153" s="51" t="str">
        <f t="shared" si="33"/>
        <v/>
      </c>
      <c r="O153" s="126"/>
      <c r="P153" s="127"/>
      <c r="Q153" s="128"/>
      <c r="R153" s="128"/>
      <c r="S153" s="128"/>
      <c r="T153" s="135"/>
      <c r="U153" s="133"/>
    </row>
    <row r="154" spans="1:21" x14ac:dyDescent="0.4">
      <c r="A154" s="108">
        <f t="shared" si="26"/>
        <v>138</v>
      </c>
      <c r="B154" s="45">
        <v>40256</v>
      </c>
      <c r="C154" s="46"/>
      <c r="D154" s="47"/>
      <c r="E154" s="48"/>
      <c r="F154" s="49"/>
      <c r="G154" s="46">
        <v>1159.900024</v>
      </c>
      <c r="H154" s="49">
        <v>-5.0864467579352368E-3</v>
      </c>
      <c r="I154" s="83">
        <f t="shared" si="27"/>
        <v>-0.50864467579352368</v>
      </c>
      <c r="J154" s="72">
        <f t="shared" si="32"/>
        <v>115.68561923594118</v>
      </c>
      <c r="K154" s="88">
        <f t="shared" si="28"/>
        <v>116.22684852451523</v>
      </c>
      <c r="L154" s="79">
        <f t="shared" si="29"/>
        <v>0.54122928857405839</v>
      </c>
      <c r="M154" s="72" t="str">
        <f t="shared" si="30"/>
        <v/>
      </c>
      <c r="N154" s="51" t="str">
        <f t="shared" si="33"/>
        <v/>
      </c>
      <c r="O154" s="126"/>
      <c r="P154" s="127"/>
      <c r="Q154" s="128"/>
      <c r="R154" s="128"/>
      <c r="S154" s="128"/>
      <c r="T154" s="135"/>
      <c r="U154" s="133"/>
    </row>
    <row r="155" spans="1:21" x14ac:dyDescent="0.4">
      <c r="A155" s="108">
        <f t="shared" si="26"/>
        <v>139</v>
      </c>
      <c r="B155" s="39">
        <v>40259</v>
      </c>
      <c r="C155" s="40"/>
      <c r="D155" s="51"/>
      <c r="E155" s="52"/>
      <c r="F155" s="53"/>
      <c r="G155" s="40">
        <v>1165.8100589999999</v>
      </c>
      <c r="H155" s="53">
        <v>5.0952969029336437E-3</v>
      </c>
      <c r="I155" s="83">
        <f t="shared" si="27"/>
        <v>0.50952969029336437</v>
      </c>
      <c r="J155" s="72">
        <f t="shared" si="32"/>
        <v>116.19514892623454</v>
      </c>
      <c r="K155" s="88">
        <f t="shared" si="28"/>
        <v>116.22684852451523</v>
      </c>
      <c r="L155" s="79">
        <f t="shared" si="29"/>
        <v>0.54122928857405839</v>
      </c>
      <c r="M155" s="72" t="str">
        <f t="shared" si="30"/>
        <v/>
      </c>
      <c r="N155" s="51" t="str">
        <f t="shared" si="33"/>
        <v/>
      </c>
      <c r="O155" s="126"/>
      <c r="P155" s="127"/>
      <c r="Q155" s="128"/>
      <c r="R155" s="128"/>
      <c r="S155" s="128"/>
      <c r="T155" s="135"/>
      <c r="U155" s="133"/>
    </row>
    <row r="156" spans="1:21" x14ac:dyDescent="0.4">
      <c r="A156" s="108">
        <f t="shared" si="26"/>
        <v>140</v>
      </c>
      <c r="B156" s="45">
        <v>40260</v>
      </c>
      <c r="C156" s="46"/>
      <c r="D156" s="47"/>
      <c r="E156" s="48"/>
      <c r="F156" s="49"/>
      <c r="G156" s="46">
        <v>1174.170044</v>
      </c>
      <c r="H156" s="49">
        <v>7.1709666042605313E-3</v>
      </c>
      <c r="I156" s="83">
        <f t="shared" si="27"/>
        <v>0.71709666042605313</v>
      </c>
      <c r="J156" s="72">
        <f t="shared" si="32"/>
        <v>116.91224558666059</v>
      </c>
      <c r="K156" s="88">
        <f t="shared" si="28"/>
        <v>116.91224558666059</v>
      </c>
      <c r="L156" s="79">
        <f t="shared" si="29"/>
        <v>0</v>
      </c>
      <c r="M156" s="72">
        <f t="shared" si="30"/>
        <v>0.54122928857405839</v>
      </c>
      <c r="N156" s="53">
        <f t="shared" si="33"/>
        <v>4.6293635526218251E-3</v>
      </c>
      <c r="O156" s="126"/>
      <c r="P156" s="127"/>
      <c r="Q156" s="128"/>
      <c r="R156" s="128"/>
      <c r="S156" s="128"/>
      <c r="T156" s="135"/>
      <c r="U156" s="133"/>
    </row>
    <row r="157" spans="1:21" x14ac:dyDescent="0.4">
      <c r="A157" s="108">
        <f t="shared" si="26"/>
        <v>141</v>
      </c>
      <c r="B157" s="39">
        <v>40261</v>
      </c>
      <c r="C157" s="40"/>
      <c r="D157" s="51"/>
      <c r="E157" s="52"/>
      <c r="F157" s="53"/>
      <c r="G157" s="40">
        <v>1167.719971</v>
      </c>
      <c r="H157" s="53">
        <v>-5.4933040005233913E-3</v>
      </c>
      <c r="I157" s="83">
        <f t="shared" si="27"/>
        <v>-0.54933040005233913</v>
      </c>
      <c r="J157" s="72">
        <f t="shared" si="32"/>
        <v>116.36291518660825</v>
      </c>
      <c r="K157" s="88">
        <f t="shared" si="28"/>
        <v>116.91224558666059</v>
      </c>
      <c r="L157" s="79">
        <f t="shared" si="29"/>
        <v>0.54933040005234091</v>
      </c>
      <c r="M157" s="72" t="str">
        <f t="shared" si="30"/>
        <v/>
      </c>
      <c r="N157" s="51" t="str">
        <f t="shared" si="33"/>
        <v/>
      </c>
      <c r="O157" s="108"/>
      <c r="P157" s="20"/>
    </row>
    <row r="158" spans="1:21" x14ac:dyDescent="0.4">
      <c r="A158" s="108">
        <f t="shared" si="26"/>
        <v>142</v>
      </c>
      <c r="B158" s="45">
        <v>40262</v>
      </c>
      <c r="C158" s="46"/>
      <c r="D158" s="47"/>
      <c r="E158" s="48"/>
      <c r="F158" s="49"/>
      <c r="G158" s="46">
        <v>1165.7299800000001</v>
      </c>
      <c r="H158" s="49">
        <v>-1.7041679935436704E-3</v>
      </c>
      <c r="I158" s="83">
        <f t="shared" si="27"/>
        <v>-0.17041679935436704</v>
      </c>
      <c r="J158" s="72">
        <f t="shared" si="32"/>
        <v>116.19249838725388</v>
      </c>
      <c r="K158" s="88">
        <f t="shared" si="28"/>
        <v>116.91224558666059</v>
      </c>
      <c r="L158" s="79">
        <f t="shared" si="29"/>
        <v>0.7197471994067115</v>
      </c>
      <c r="M158" s="72" t="str">
        <f t="shared" si="30"/>
        <v/>
      </c>
      <c r="N158" s="51" t="str">
        <f t="shared" si="33"/>
        <v/>
      </c>
      <c r="O158" s="108"/>
      <c r="P158" s="20"/>
    </row>
    <row r="159" spans="1:21" x14ac:dyDescent="0.4">
      <c r="A159" s="108">
        <f t="shared" si="26"/>
        <v>143</v>
      </c>
      <c r="B159" s="39">
        <v>40263</v>
      </c>
      <c r="C159" s="40"/>
      <c r="D159" s="51"/>
      <c r="E159" s="52"/>
      <c r="F159" s="53"/>
      <c r="G159" s="40">
        <v>1166.589966</v>
      </c>
      <c r="H159" s="53">
        <v>7.3772315609477168E-4</v>
      </c>
      <c r="I159" s="83">
        <f t="shared" si="27"/>
        <v>7.3772315609477168E-2</v>
      </c>
      <c r="J159" s="72">
        <f t="shared" si="32"/>
        <v>116.26627070286335</v>
      </c>
      <c r="K159" s="88">
        <f t="shared" si="28"/>
        <v>116.91224558666059</v>
      </c>
      <c r="L159" s="79">
        <f t="shared" si="29"/>
        <v>0.7197471994067115</v>
      </c>
      <c r="M159" s="72" t="str">
        <f t="shared" si="30"/>
        <v/>
      </c>
      <c r="N159" s="51" t="str">
        <f t="shared" si="33"/>
        <v/>
      </c>
      <c r="O159" s="108"/>
      <c r="P159" s="20"/>
    </row>
    <row r="160" spans="1:21" x14ac:dyDescent="0.4">
      <c r="A160" s="108">
        <f t="shared" si="26"/>
        <v>144</v>
      </c>
      <c r="B160" s="45">
        <v>40266</v>
      </c>
      <c r="C160" s="46"/>
      <c r="D160" s="47"/>
      <c r="E160" s="48"/>
      <c r="F160" s="49"/>
      <c r="G160" s="46">
        <v>1173.219971</v>
      </c>
      <c r="H160" s="49">
        <v>5.6832350639299811E-3</v>
      </c>
      <c r="I160" s="83">
        <f t="shared" si="27"/>
        <v>0.56832350639299811</v>
      </c>
      <c r="J160" s="72">
        <f t="shared" si="32"/>
        <v>116.83459420925635</v>
      </c>
      <c r="K160" s="88">
        <f t="shared" si="28"/>
        <v>116.91224558666059</v>
      </c>
      <c r="L160" s="79">
        <f t="shared" si="29"/>
        <v>0.7197471994067115</v>
      </c>
      <c r="M160" s="72" t="str">
        <f t="shared" si="30"/>
        <v/>
      </c>
      <c r="N160" s="51" t="str">
        <f t="shared" si="33"/>
        <v/>
      </c>
      <c r="O160" s="108"/>
      <c r="P160" s="20"/>
    </row>
    <row r="161" spans="1:16" x14ac:dyDescent="0.4">
      <c r="A161" s="108">
        <f t="shared" si="26"/>
        <v>145</v>
      </c>
      <c r="B161" s="39">
        <v>40267</v>
      </c>
      <c r="C161" s="40"/>
      <c r="D161" s="51"/>
      <c r="E161" s="52"/>
      <c r="F161" s="53"/>
      <c r="G161" s="40">
        <v>1173.2700199999999</v>
      </c>
      <c r="H161" s="53">
        <v>4.2659519303267501E-5</v>
      </c>
      <c r="I161" s="83">
        <f t="shared" si="27"/>
        <v>4.2659519303267501E-3</v>
      </c>
      <c r="J161" s="72">
        <f t="shared" si="32"/>
        <v>116.83886016118667</v>
      </c>
      <c r="K161" s="88">
        <f t="shared" si="28"/>
        <v>116.91224558666059</v>
      </c>
      <c r="L161" s="79">
        <f t="shared" si="29"/>
        <v>0.7197471994067115</v>
      </c>
      <c r="M161" s="72" t="str">
        <f t="shared" si="30"/>
        <v/>
      </c>
      <c r="N161" s="51" t="str">
        <f t="shared" si="33"/>
        <v/>
      </c>
      <c r="O161" s="108"/>
      <c r="P161" s="20"/>
    </row>
    <row r="162" spans="1:16" x14ac:dyDescent="0.4">
      <c r="A162" s="108">
        <f t="shared" si="26"/>
        <v>146</v>
      </c>
      <c r="B162" s="45">
        <v>40268</v>
      </c>
      <c r="C162" s="46"/>
      <c r="D162" s="47"/>
      <c r="E162" s="48"/>
      <c r="F162" s="49"/>
      <c r="G162" s="46">
        <v>1169.4300539999999</v>
      </c>
      <c r="H162" s="49">
        <v>-3.2728749005279667E-3</v>
      </c>
      <c r="I162" s="83">
        <f t="shared" si="27"/>
        <v>-0.32728749005279667</v>
      </c>
      <c r="J162" s="72">
        <f t="shared" si="32"/>
        <v>116.51157267113388</v>
      </c>
      <c r="K162" s="88">
        <f t="shared" si="28"/>
        <v>116.91224558666059</v>
      </c>
      <c r="L162" s="79">
        <f t="shared" si="29"/>
        <v>0.7197471994067115</v>
      </c>
      <c r="M162" s="72" t="str">
        <f t="shared" si="30"/>
        <v/>
      </c>
      <c r="N162" s="51" t="str">
        <f t="shared" si="33"/>
        <v/>
      </c>
      <c r="O162" s="108"/>
      <c r="P162" s="20"/>
    </row>
    <row r="163" spans="1:16" x14ac:dyDescent="0.4">
      <c r="A163" s="108">
        <f t="shared" si="26"/>
        <v>147</v>
      </c>
      <c r="B163" s="39">
        <v>40269</v>
      </c>
      <c r="C163" s="40"/>
      <c r="D163" s="51"/>
      <c r="E163" s="52"/>
      <c r="F163" s="53"/>
      <c r="G163" s="40">
        <v>1178.099976</v>
      </c>
      <c r="H163" s="53">
        <v>7.4138012533069286E-3</v>
      </c>
      <c r="I163" s="83">
        <f t="shared" si="27"/>
        <v>0.74138012533069286</v>
      </c>
      <c r="J163" s="72">
        <f t="shared" si="32"/>
        <v>117.25295279646457</v>
      </c>
      <c r="K163" s="88">
        <f t="shared" si="28"/>
        <v>117.25295279646457</v>
      </c>
      <c r="L163" s="79">
        <f t="shared" si="29"/>
        <v>0</v>
      </c>
      <c r="M163" s="72">
        <f t="shared" si="30"/>
        <v>0.7197471994067115</v>
      </c>
      <c r="N163" s="51">
        <f t="shared" si="33"/>
        <v>6.1384142764924331E-3</v>
      </c>
      <c r="O163" s="108"/>
      <c r="P163" s="20"/>
    </row>
    <row r="164" spans="1:16" x14ac:dyDescent="0.4">
      <c r="A164" s="108">
        <f t="shared" si="26"/>
        <v>148</v>
      </c>
      <c r="B164" s="45">
        <v>40273</v>
      </c>
      <c r="C164" s="46"/>
      <c r="D164" s="47"/>
      <c r="E164" s="48"/>
      <c r="F164" s="49"/>
      <c r="G164" s="46">
        <v>1187.4399410000001</v>
      </c>
      <c r="H164" s="49">
        <v>7.9279901453797041E-3</v>
      </c>
      <c r="I164" s="83">
        <f t="shared" si="27"/>
        <v>0.79279901453797041</v>
      </c>
      <c r="J164" s="72">
        <f t="shared" si="32"/>
        <v>118.04575181100255</v>
      </c>
      <c r="K164" s="88">
        <f t="shared" si="28"/>
        <v>118.04575181100255</v>
      </c>
      <c r="L164" s="79">
        <f t="shared" si="29"/>
        <v>0</v>
      </c>
      <c r="M164" s="72" t="str">
        <f t="shared" si="30"/>
        <v/>
      </c>
      <c r="N164" s="51" t="str">
        <f t="shared" si="33"/>
        <v/>
      </c>
      <c r="O164" s="108"/>
      <c r="P164" s="20"/>
    </row>
    <row r="165" spans="1:16" x14ac:dyDescent="0.4">
      <c r="A165" s="108">
        <f t="shared" si="26"/>
        <v>149</v>
      </c>
      <c r="B165" s="39">
        <v>40274</v>
      </c>
      <c r="C165" s="40"/>
      <c r="D165" s="51"/>
      <c r="E165" s="52"/>
      <c r="F165" s="53"/>
      <c r="G165" s="40">
        <v>1189.4399410000001</v>
      </c>
      <c r="H165" s="53">
        <v>1.6842957112557233E-3</v>
      </c>
      <c r="I165" s="83">
        <f t="shared" si="27"/>
        <v>0.16842957112557233</v>
      </c>
      <c r="J165" s="72">
        <f t="shared" si="32"/>
        <v>118.21418138212812</v>
      </c>
      <c r="K165" s="88">
        <f t="shared" si="28"/>
        <v>118.21418138212812</v>
      </c>
      <c r="L165" s="79">
        <f t="shared" si="29"/>
        <v>0</v>
      </c>
      <c r="M165" s="72" t="str">
        <f t="shared" si="30"/>
        <v/>
      </c>
      <c r="N165" s="51" t="str">
        <f t="shared" si="33"/>
        <v/>
      </c>
      <c r="O165" s="108"/>
      <c r="P165" s="20"/>
    </row>
    <row r="166" spans="1:16" x14ac:dyDescent="0.4">
      <c r="A166" s="108">
        <f t="shared" si="26"/>
        <v>150</v>
      </c>
      <c r="B166" s="45">
        <v>40275</v>
      </c>
      <c r="C166" s="46"/>
      <c r="D166" s="47"/>
      <c r="E166" s="48"/>
      <c r="F166" s="49"/>
      <c r="G166" s="46">
        <v>1182.4499510000001</v>
      </c>
      <c r="H166" s="49">
        <v>-5.8767069770023772E-3</v>
      </c>
      <c r="I166" s="83">
        <f t="shared" si="27"/>
        <v>-0.58767069770023772</v>
      </c>
      <c r="J166" s="72">
        <f t="shared" si="32"/>
        <v>117.62651068442788</v>
      </c>
      <c r="K166" s="88">
        <f t="shared" si="28"/>
        <v>118.21418138212812</v>
      </c>
      <c r="L166" s="79">
        <f t="shared" si="29"/>
        <v>0.58767069770023284</v>
      </c>
      <c r="M166" s="72" t="str">
        <f t="shared" si="30"/>
        <v/>
      </c>
      <c r="N166" s="51" t="str">
        <f t="shared" si="33"/>
        <v/>
      </c>
      <c r="O166" s="108"/>
      <c r="P166" s="20"/>
    </row>
    <row r="167" spans="1:16" x14ac:dyDescent="0.4">
      <c r="A167" s="108">
        <f t="shared" si="26"/>
        <v>151</v>
      </c>
      <c r="B167" s="39">
        <v>40276</v>
      </c>
      <c r="C167" s="40"/>
      <c r="D167" s="51"/>
      <c r="E167" s="52"/>
      <c r="F167" s="53"/>
      <c r="G167" s="40">
        <v>1186.4399410000001</v>
      </c>
      <c r="H167" s="53">
        <v>3.3743415496154672E-3</v>
      </c>
      <c r="I167" s="83">
        <f t="shared" si="27"/>
        <v>0.33743415496154672</v>
      </c>
      <c r="J167" s="72">
        <f t="shared" si="32"/>
        <v>117.96394483938943</v>
      </c>
      <c r="K167" s="88">
        <f t="shared" si="28"/>
        <v>118.21418138212812</v>
      </c>
      <c r="L167" s="79">
        <f t="shared" si="29"/>
        <v>0.58767069770023284</v>
      </c>
      <c r="M167" s="72" t="str">
        <f t="shared" si="30"/>
        <v/>
      </c>
      <c r="N167" s="51" t="str">
        <f t="shared" si="33"/>
        <v/>
      </c>
      <c r="O167" s="108"/>
      <c r="P167" s="20"/>
    </row>
    <row r="168" spans="1:16" x14ac:dyDescent="0.4">
      <c r="A168" s="108">
        <f t="shared" si="26"/>
        <v>152</v>
      </c>
      <c r="B168" s="45">
        <v>40277</v>
      </c>
      <c r="C168" s="46"/>
      <c r="D168" s="47"/>
      <c r="E168" s="48"/>
      <c r="F168" s="49"/>
      <c r="G168" s="46">
        <v>1194.369995</v>
      </c>
      <c r="H168" s="49">
        <v>6.6839068088992981E-3</v>
      </c>
      <c r="I168" s="83">
        <f t="shared" si="27"/>
        <v>0.66839068088992981</v>
      </c>
      <c r="J168" s="72">
        <f t="shared" si="32"/>
        <v>118.63233552027936</v>
      </c>
      <c r="K168" s="88">
        <f t="shared" si="28"/>
        <v>118.63233552027936</v>
      </c>
      <c r="L168" s="79">
        <f t="shared" si="29"/>
        <v>0</v>
      </c>
      <c r="M168" s="72">
        <f t="shared" si="30"/>
        <v>0.58767069770023284</v>
      </c>
      <c r="N168" s="51">
        <f t="shared" si="33"/>
        <v>4.9537143066678878E-3</v>
      </c>
      <c r="O168" s="108"/>
      <c r="P168" s="20"/>
    </row>
    <row r="169" spans="1:16" x14ac:dyDescent="0.4">
      <c r="A169" s="108">
        <f t="shared" si="26"/>
        <v>153</v>
      </c>
      <c r="B169" s="39">
        <v>40280</v>
      </c>
      <c r="C169" s="40"/>
      <c r="D169" s="51"/>
      <c r="E169" s="52"/>
      <c r="F169" s="53"/>
      <c r="G169" s="40">
        <v>1196.4799800000001</v>
      </c>
      <c r="H169" s="53">
        <v>1.7666091821069152E-3</v>
      </c>
      <c r="I169" s="83">
        <f t="shared" si="27"/>
        <v>0.17666091821069152</v>
      </c>
      <c r="J169" s="72">
        <f t="shared" si="32"/>
        <v>118.80899643849004</v>
      </c>
      <c r="K169" s="88">
        <f t="shared" si="28"/>
        <v>118.80899643849004</v>
      </c>
      <c r="L169" s="79">
        <f t="shared" si="29"/>
        <v>0</v>
      </c>
      <c r="M169" s="72" t="str">
        <f t="shared" si="30"/>
        <v/>
      </c>
      <c r="N169" s="51" t="str">
        <f t="shared" si="33"/>
        <v/>
      </c>
      <c r="O169" s="108"/>
      <c r="P169" s="20"/>
    </row>
    <row r="170" spans="1:16" x14ac:dyDescent="0.4">
      <c r="A170" s="108">
        <f t="shared" si="26"/>
        <v>154</v>
      </c>
      <c r="B170" s="45">
        <v>40281</v>
      </c>
      <c r="C170" s="46"/>
      <c r="D170" s="47"/>
      <c r="E170" s="48"/>
      <c r="F170" s="49"/>
      <c r="G170" s="46">
        <v>1197.3000489999999</v>
      </c>
      <c r="H170" s="49">
        <v>6.8540135539918445E-4</v>
      </c>
      <c r="I170" s="83">
        <f t="shared" si="27"/>
        <v>6.8540135539918445E-2</v>
      </c>
      <c r="J170" s="72">
        <f t="shared" si="32"/>
        <v>118.87753657402996</v>
      </c>
      <c r="K170" s="88">
        <f t="shared" si="28"/>
        <v>118.87753657402996</v>
      </c>
      <c r="L170" s="79">
        <f t="shared" si="29"/>
        <v>0</v>
      </c>
      <c r="M170" s="72" t="str">
        <f t="shared" si="30"/>
        <v/>
      </c>
      <c r="N170" s="51" t="str">
        <f t="shared" si="33"/>
        <v/>
      </c>
      <c r="O170" s="108"/>
      <c r="P170" s="20"/>
    </row>
    <row r="171" spans="1:16" x14ac:dyDescent="0.4">
      <c r="A171" s="108">
        <f t="shared" si="26"/>
        <v>155</v>
      </c>
      <c r="B171" s="39">
        <v>40282</v>
      </c>
      <c r="C171" s="40"/>
      <c r="D171" s="51"/>
      <c r="E171" s="52"/>
      <c r="F171" s="53"/>
      <c r="G171" s="40">
        <v>1210.650024</v>
      </c>
      <c r="H171" s="53">
        <v>1.115006636068383E-2</v>
      </c>
      <c r="I171" s="83">
        <f t="shared" si="27"/>
        <v>1.115006636068383</v>
      </c>
      <c r="J171" s="72">
        <f t="shared" si="32"/>
        <v>119.99254321009835</v>
      </c>
      <c r="K171" s="88">
        <f t="shared" si="28"/>
        <v>119.99254321009835</v>
      </c>
      <c r="L171" s="79">
        <f t="shared" si="29"/>
        <v>0</v>
      </c>
      <c r="M171" s="72" t="str">
        <f t="shared" si="30"/>
        <v/>
      </c>
      <c r="N171" s="51" t="str">
        <f t="shared" si="33"/>
        <v/>
      </c>
      <c r="O171" s="108"/>
      <c r="P171" s="20"/>
    </row>
    <row r="172" spans="1:16" x14ac:dyDescent="0.4">
      <c r="A172" s="108">
        <f t="shared" si="26"/>
        <v>156</v>
      </c>
      <c r="B172" s="45">
        <v>40283</v>
      </c>
      <c r="C172" s="46"/>
      <c r="D172" s="47"/>
      <c r="E172" s="48"/>
      <c r="F172" s="49"/>
      <c r="G172" s="46">
        <v>1211.670044</v>
      </c>
      <c r="H172" s="49">
        <v>8.4253911516873892E-4</v>
      </c>
      <c r="I172" s="83">
        <f t="shared" si="27"/>
        <v>8.4253911516873892E-2</v>
      </c>
      <c r="J172" s="72">
        <f t="shared" si="32"/>
        <v>120.07679712161521</v>
      </c>
      <c r="K172" s="88">
        <f t="shared" si="28"/>
        <v>120.07679712161521</v>
      </c>
      <c r="L172" s="79">
        <f t="shared" si="29"/>
        <v>0</v>
      </c>
      <c r="M172" s="72" t="str">
        <f t="shared" si="30"/>
        <v/>
      </c>
      <c r="N172" s="51" t="str">
        <f t="shared" si="33"/>
        <v/>
      </c>
    </row>
    <row r="173" spans="1:16" x14ac:dyDescent="0.4">
      <c r="A173" s="108">
        <f t="shared" si="26"/>
        <v>157</v>
      </c>
      <c r="B173" s="39">
        <v>40284</v>
      </c>
      <c r="C173" s="40"/>
      <c r="D173" s="51"/>
      <c r="E173" s="52"/>
      <c r="F173" s="53"/>
      <c r="G173" s="40">
        <v>1192.130005</v>
      </c>
      <c r="H173" s="53">
        <v>-1.6126534692145977E-2</v>
      </c>
      <c r="I173" s="83">
        <f t="shared" si="27"/>
        <v>-1.6126534692145977</v>
      </c>
      <c r="J173" s="72">
        <f t="shared" si="32"/>
        <v>118.46414365240062</v>
      </c>
      <c r="K173" s="88">
        <f t="shared" si="28"/>
        <v>120.07679712161521</v>
      </c>
      <c r="L173" s="79">
        <f t="shared" si="29"/>
        <v>1.6126534692145924</v>
      </c>
      <c r="M173" s="72" t="str">
        <f t="shared" si="30"/>
        <v/>
      </c>
      <c r="N173" s="51" t="str">
        <f t="shared" si="33"/>
        <v/>
      </c>
    </row>
    <row r="174" spans="1:16" x14ac:dyDescent="0.4">
      <c r="A174" s="108">
        <f t="shared" si="26"/>
        <v>158</v>
      </c>
      <c r="B174" s="45">
        <v>40287</v>
      </c>
      <c r="C174" s="46"/>
      <c r="D174" s="47"/>
      <c r="E174" s="48"/>
      <c r="F174" s="49"/>
      <c r="G174" s="46">
        <v>1197.5200199999999</v>
      </c>
      <c r="H174" s="49">
        <v>4.5213315472250049E-3</v>
      </c>
      <c r="I174" s="83">
        <f t="shared" si="27"/>
        <v>0.45213315472250049</v>
      </c>
      <c r="J174" s="72">
        <f t="shared" si="32"/>
        <v>118.91627680712313</v>
      </c>
      <c r="K174" s="88">
        <f t="shared" si="28"/>
        <v>120.07679712161521</v>
      </c>
      <c r="L174" s="79">
        <f t="shared" si="29"/>
        <v>1.6126534692145924</v>
      </c>
      <c r="M174" s="72" t="str">
        <f t="shared" si="30"/>
        <v/>
      </c>
      <c r="N174" s="51" t="str">
        <f t="shared" si="33"/>
        <v/>
      </c>
    </row>
    <row r="175" spans="1:16" x14ac:dyDescent="0.4">
      <c r="A175" s="108">
        <f t="shared" si="26"/>
        <v>159</v>
      </c>
      <c r="B175" s="39">
        <v>40288</v>
      </c>
      <c r="C175" s="40"/>
      <c r="D175" s="51"/>
      <c r="E175" s="52"/>
      <c r="F175" s="53"/>
      <c r="G175" s="40">
        <v>1207.170044</v>
      </c>
      <c r="H175" s="53">
        <v>8.0583404359286792E-3</v>
      </c>
      <c r="I175" s="83">
        <f t="shared" si="27"/>
        <v>0.80583404359286792</v>
      </c>
      <c r="J175" s="72">
        <f t="shared" si="32"/>
        <v>119.72211085071599</v>
      </c>
      <c r="K175" s="88">
        <f t="shared" si="28"/>
        <v>120.07679712161521</v>
      </c>
      <c r="L175" s="79">
        <f t="shared" si="29"/>
        <v>1.6126534692145924</v>
      </c>
      <c r="M175" s="72" t="str">
        <f t="shared" si="30"/>
        <v/>
      </c>
      <c r="N175" s="51" t="str">
        <f t="shared" si="33"/>
        <v/>
      </c>
    </row>
    <row r="176" spans="1:16" x14ac:dyDescent="0.4">
      <c r="A176" s="108">
        <f t="shared" si="26"/>
        <v>160</v>
      </c>
      <c r="B176" s="45">
        <v>40289</v>
      </c>
      <c r="C176" s="46"/>
      <c r="D176" s="47"/>
      <c r="E176" s="48"/>
      <c r="F176" s="49"/>
      <c r="G176" s="46">
        <v>1205.9399410000001</v>
      </c>
      <c r="H176" s="49">
        <v>-1.0189972871791353E-3</v>
      </c>
      <c r="I176" s="83">
        <f t="shared" si="27"/>
        <v>-0.10189972871791353</v>
      </c>
      <c r="J176" s="72">
        <f t="shared" si="32"/>
        <v>119.62021112199808</v>
      </c>
      <c r="K176" s="88">
        <f t="shared" si="28"/>
        <v>120.07679712161521</v>
      </c>
      <c r="L176" s="79">
        <f t="shared" si="29"/>
        <v>1.6126534692145924</v>
      </c>
      <c r="M176" s="72" t="str">
        <f t="shared" si="30"/>
        <v/>
      </c>
      <c r="N176" s="51" t="str">
        <f t="shared" si="33"/>
        <v/>
      </c>
    </row>
    <row r="177" spans="1:14" x14ac:dyDescent="0.4">
      <c r="A177" s="108">
        <f t="shared" si="26"/>
        <v>161</v>
      </c>
      <c r="B177" s="39">
        <v>40290</v>
      </c>
      <c r="C177" s="40"/>
      <c r="D177" s="51"/>
      <c r="E177" s="52"/>
      <c r="F177" s="53"/>
      <c r="G177" s="40">
        <v>1208.670044</v>
      </c>
      <c r="H177" s="53">
        <v>2.2638797399279209E-3</v>
      </c>
      <c r="I177" s="83">
        <f t="shared" si="27"/>
        <v>0.22638797399279209</v>
      </c>
      <c r="J177" s="72">
        <f t="shared" si="32"/>
        <v>119.84659909599087</v>
      </c>
      <c r="K177" s="88">
        <f t="shared" si="28"/>
        <v>120.07679712161521</v>
      </c>
      <c r="L177" s="79">
        <f t="shared" si="29"/>
        <v>1.6126534692145924</v>
      </c>
      <c r="M177" s="72" t="str">
        <f t="shared" si="30"/>
        <v/>
      </c>
      <c r="N177" s="51" t="str">
        <f t="shared" si="33"/>
        <v/>
      </c>
    </row>
    <row r="178" spans="1:14" x14ac:dyDescent="0.4">
      <c r="A178" s="108">
        <f t="shared" si="26"/>
        <v>162</v>
      </c>
      <c r="B178" s="45">
        <v>40291</v>
      </c>
      <c r="C178" s="46"/>
      <c r="D178" s="47"/>
      <c r="E178" s="48"/>
      <c r="F178" s="49"/>
      <c r="G178" s="46">
        <v>1217.280029</v>
      </c>
      <c r="H178" s="49">
        <v>7.1235198081900375E-3</v>
      </c>
      <c r="I178" s="83">
        <f t="shared" si="27"/>
        <v>0.71235198081900375</v>
      </c>
      <c r="J178" s="72">
        <f t="shared" si="32"/>
        <v>120.55895107680988</v>
      </c>
      <c r="K178" s="88">
        <f t="shared" si="28"/>
        <v>120.55895107680988</v>
      </c>
      <c r="L178" s="79">
        <f t="shared" si="29"/>
        <v>0</v>
      </c>
      <c r="M178" s="72">
        <f t="shared" si="30"/>
        <v>1.6126534692145924</v>
      </c>
      <c r="N178" s="51">
        <f t="shared" si="33"/>
        <v>1.3376472296836318E-2</v>
      </c>
    </row>
    <row r="179" spans="1:14" x14ac:dyDescent="0.4">
      <c r="A179" s="108">
        <f t="shared" si="26"/>
        <v>163</v>
      </c>
      <c r="B179" s="39">
        <v>40294</v>
      </c>
      <c r="C179" s="40"/>
      <c r="D179" s="51"/>
      <c r="E179" s="52"/>
      <c r="F179" s="53"/>
      <c r="G179" s="40">
        <v>1212.0500489999999</v>
      </c>
      <c r="H179" s="53">
        <v>-4.2964477157293457E-3</v>
      </c>
      <c r="I179" s="83">
        <f t="shared" si="27"/>
        <v>-0.42964477157293457</v>
      </c>
      <c r="J179" s="72">
        <f t="shared" si="32"/>
        <v>120.12930630523694</v>
      </c>
      <c r="K179" s="88">
        <f t="shared" si="28"/>
        <v>120.55895107680988</v>
      </c>
      <c r="L179" s="79">
        <f t="shared" si="29"/>
        <v>0.42964477157293857</v>
      </c>
      <c r="M179" s="72" t="str">
        <f t="shared" si="30"/>
        <v/>
      </c>
      <c r="N179" s="51" t="str">
        <f t="shared" si="33"/>
        <v/>
      </c>
    </row>
    <row r="180" spans="1:14" x14ac:dyDescent="0.4">
      <c r="A180" s="108">
        <f t="shared" si="26"/>
        <v>164</v>
      </c>
      <c r="B180" s="45">
        <v>40295</v>
      </c>
      <c r="C180" s="46"/>
      <c r="D180" s="47"/>
      <c r="E180" s="48"/>
      <c r="F180" s="49"/>
      <c r="G180" s="46">
        <v>1183.709961</v>
      </c>
      <c r="H180" s="49">
        <v>-2.3381945344073785E-2</v>
      </c>
      <c r="I180" s="83">
        <f t="shared" si="27"/>
        <v>-2.3381945344073785</v>
      </c>
      <c r="J180" s="72">
        <f t="shared" si="32"/>
        <v>117.79111177082956</v>
      </c>
      <c r="K180" s="88">
        <f t="shared" si="28"/>
        <v>120.55895107680988</v>
      </c>
      <c r="L180" s="79">
        <f t="shared" si="29"/>
        <v>2.767839305980317</v>
      </c>
      <c r="M180" s="72" t="str">
        <f t="shared" si="30"/>
        <v/>
      </c>
      <c r="N180" s="51" t="str">
        <f t="shared" si="33"/>
        <v/>
      </c>
    </row>
    <row r="181" spans="1:14" x14ac:dyDescent="0.4">
      <c r="A181" s="108">
        <f t="shared" si="26"/>
        <v>165</v>
      </c>
      <c r="B181" s="39">
        <v>40296</v>
      </c>
      <c r="C181" s="40"/>
      <c r="D181" s="51"/>
      <c r="E181" s="52"/>
      <c r="F181" s="53"/>
      <c r="G181" s="40">
        <v>1191.3599850000001</v>
      </c>
      <c r="H181" s="53">
        <v>6.4627520693814056E-3</v>
      </c>
      <c r="I181" s="83">
        <f t="shared" si="27"/>
        <v>0.64627520693814056</v>
      </c>
      <c r="J181" s="72">
        <f t="shared" si="32"/>
        <v>118.4373869777677</v>
      </c>
      <c r="K181" s="88">
        <f t="shared" si="28"/>
        <v>120.55895107680988</v>
      </c>
      <c r="L181" s="79">
        <f t="shared" si="29"/>
        <v>2.767839305980317</v>
      </c>
      <c r="M181" s="72" t="str">
        <f t="shared" si="30"/>
        <v/>
      </c>
      <c r="N181" s="51" t="str">
        <f t="shared" si="33"/>
        <v/>
      </c>
    </row>
    <row r="182" spans="1:14" x14ac:dyDescent="0.4">
      <c r="A182" s="108">
        <f t="shared" si="26"/>
        <v>166</v>
      </c>
      <c r="B182" s="45">
        <v>40297</v>
      </c>
      <c r="C182" s="46"/>
      <c r="D182" s="47"/>
      <c r="E182" s="48"/>
      <c r="F182" s="49"/>
      <c r="G182" s="46">
        <v>1206.780029</v>
      </c>
      <c r="H182" s="49">
        <v>1.2943228070565027E-2</v>
      </c>
      <c r="I182" s="83">
        <f t="shared" si="27"/>
        <v>1.2943228070565027</v>
      </c>
      <c r="J182" s="72">
        <f t="shared" si="32"/>
        <v>119.7317097848242</v>
      </c>
      <c r="K182" s="88">
        <f t="shared" si="28"/>
        <v>120.55895107680988</v>
      </c>
      <c r="L182" s="79">
        <f t="shared" si="29"/>
        <v>2.767839305980317</v>
      </c>
      <c r="M182" s="72" t="str">
        <f t="shared" si="30"/>
        <v/>
      </c>
      <c r="N182" s="51" t="str">
        <f t="shared" si="33"/>
        <v/>
      </c>
    </row>
    <row r="183" spans="1:14" x14ac:dyDescent="0.4">
      <c r="A183" s="108">
        <f t="shared" si="26"/>
        <v>167</v>
      </c>
      <c r="B183" s="39">
        <v>40298</v>
      </c>
      <c r="C183" s="40"/>
      <c r="D183" s="51"/>
      <c r="E183" s="52"/>
      <c r="F183" s="53"/>
      <c r="G183" s="40">
        <v>1186.6899410000001</v>
      </c>
      <c r="H183" s="53">
        <v>-1.664768020452545E-2</v>
      </c>
      <c r="I183" s="83">
        <f t="shared" si="27"/>
        <v>-1.664768020452545</v>
      </c>
      <c r="J183" s="72">
        <f t="shared" si="32"/>
        <v>118.06694176437166</v>
      </c>
      <c r="K183" s="88">
        <f t="shared" si="28"/>
        <v>120.55895107680988</v>
      </c>
      <c r="L183" s="79">
        <f t="shared" si="29"/>
        <v>2.767839305980317</v>
      </c>
      <c r="M183" s="72" t="str">
        <f t="shared" si="30"/>
        <v/>
      </c>
      <c r="N183" s="51" t="str">
        <f t="shared" si="33"/>
        <v/>
      </c>
    </row>
    <row r="184" spans="1:14" x14ac:dyDescent="0.4">
      <c r="A184" s="108">
        <f t="shared" si="26"/>
        <v>168</v>
      </c>
      <c r="B184" s="45">
        <v>40301</v>
      </c>
      <c r="C184" s="46"/>
      <c r="D184" s="47"/>
      <c r="E184" s="48"/>
      <c r="F184" s="49"/>
      <c r="G184" s="46">
        <v>1202.26001</v>
      </c>
      <c r="H184" s="49">
        <v>1.3120587326188371E-2</v>
      </c>
      <c r="I184" s="83">
        <f t="shared" si="27"/>
        <v>1.3120587326188371</v>
      </c>
      <c r="J184" s="72">
        <f t="shared" si="32"/>
        <v>119.3790004969905</v>
      </c>
      <c r="K184" s="88">
        <f t="shared" si="28"/>
        <v>120.55895107680988</v>
      </c>
      <c r="L184" s="79">
        <f t="shared" si="29"/>
        <v>2.767839305980317</v>
      </c>
      <c r="M184" s="72" t="str">
        <f t="shared" si="30"/>
        <v/>
      </c>
      <c r="N184" s="51" t="str">
        <f t="shared" si="33"/>
        <v/>
      </c>
    </row>
    <row r="185" spans="1:14" x14ac:dyDescent="0.4">
      <c r="A185" s="108">
        <f t="shared" si="26"/>
        <v>169</v>
      </c>
      <c r="B185" s="39">
        <v>40302</v>
      </c>
      <c r="C185" s="40"/>
      <c r="D185" s="51"/>
      <c r="E185" s="52"/>
      <c r="F185" s="53"/>
      <c r="G185" s="40">
        <v>1173.599976</v>
      </c>
      <c r="H185" s="53">
        <v>-2.3838465690961486E-2</v>
      </c>
      <c r="I185" s="83">
        <f t="shared" si="27"/>
        <v>-2.3838465690961486</v>
      </c>
      <c r="J185" s="72">
        <f t="shared" si="32"/>
        <v>116.99515392789435</v>
      </c>
      <c r="K185" s="88">
        <f t="shared" si="28"/>
        <v>120.55895107680988</v>
      </c>
      <c r="L185" s="79">
        <f t="shared" si="29"/>
        <v>3.5637971489155262</v>
      </c>
      <c r="M185" s="72" t="str">
        <f t="shared" si="30"/>
        <v/>
      </c>
      <c r="N185" s="51" t="str">
        <f t="shared" si="33"/>
        <v/>
      </c>
    </row>
    <row r="186" spans="1:14" x14ac:dyDescent="0.4">
      <c r="A186" s="108">
        <f t="shared" si="26"/>
        <v>170</v>
      </c>
      <c r="B186" s="45">
        <v>40303</v>
      </c>
      <c r="C186" s="46"/>
      <c r="D186" s="47"/>
      <c r="E186" s="48"/>
      <c r="F186" s="49"/>
      <c r="G186" s="46">
        <v>1165.869995</v>
      </c>
      <c r="H186" s="49">
        <v>-6.5865551790024179E-3</v>
      </c>
      <c r="I186" s="83">
        <f t="shared" si="27"/>
        <v>-0.65865551790024179</v>
      </c>
      <c r="J186" s="72">
        <f t="shared" si="32"/>
        <v>116.33649840999411</v>
      </c>
      <c r="K186" s="88">
        <f t="shared" si="28"/>
        <v>120.55895107680988</v>
      </c>
      <c r="L186" s="79">
        <f t="shared" si="29"/>
        <v>4.2224526668157694</v>
      </c>
      <c r="M186" s="72" t="str">
        <f t="shared" si="30"/>
        <v/>
      </c>
      <c r="N186" s="51" t="str">
        <f t="shared" si="33"/>
        <v/>
      </c>
    </row>
    <row r="187" spans="1:14" x14ac:dyDescent="0.4">
      <c r="A187" s="108">
        <f t="shared" si="26"/>
        <v>171</v>
      </c>
      <c r="B187" s="39">
        <v>40304</v>
      </c>
      <c r="C187" s="40"/>
      <c r="D187" s="51"/>
      <c r="E187" s="52"/>
      <c r="F187" s="53"/>
      <c r="G187" s="40">
        <v>1128.150024</v>
      </c>
      <c r="H187" s="53">
        <v>-3.2353496669240589E-2</v>
      </c>
      <c r="I187" s="83">
        <f t="shared" si="27"/>
        <v>-3.2353496669240589</v>
      </c>
      <c r="J187" s="72">
        <f t="shared" si="32"/>
        <v>113.10114874307004</v>
      </c>
      <c r="K187" s="88">
        <f t="shared" si="28"/>
        <v>120.55895107680988</v>
      </c>
      <c r="L187" s="79">
        <f t="shared" si="29"/>
        <v>7.4578023337398349</v>
      </c>
      <c r="M187" s="72" t="str">
        <f t="shared" si="30"/>
        <v/>
      </c>
      <c r="N187" s="51" t="str">
        <f t="shared" si="33"/>
        <v/>
      </c>
    </row>
    <row r="188" spans="1:14" x14ac:dyDescent="0.4">
      <c r="A188" s="108">
        <f t="shared" si="26"/>
        <v>172</v>
      </c>
      <c r="B188" s="45">
        <v>40305</v>
      </c>
      <c r="C188" s="46"/>
      <c r="D188" s="47"/>
      <c r="E188" s="48"/>
      <c r="F188" s="49"/>
      <c r="G188" s="46">
        <v>1110.880005</v>
      </c>
      <c r="H188" s="49">
        <v>-1.5308264532732041E-2</v>
      </c>
      <c r="I188" s="83">
        <f t="shared" si="27"/>
        <v>-1.5308264532732041</v>
      </c>
      <c r="J188" s="72">
        <f t="shared" si="32"/>
        <v>111.57032228979683</v>
      </c>
      <c r="K188" s="88">
        <f t="shared" si="28"/>
        <v>120.55895107680988</v>
      </c>
      <c r="L188" s="79">
        <f t="shared" si="29"/>
        <v>8.9886287870130417</v>
      </c>
      <c r="M188" s="72" t="str">
        <f t="shared" si="30"/>
        <v/>
      </c>
      <c r="N188" s="51" t="str">
        <f t="shared" si="33"/>
        <v/>
      </c>
    </row>
    <row r="189" spans="1:14" x14ac:dyDescent="0.4">
      <c r="A189" s="108">
        <f t="shared" si="26"/>
        <v>173</v>
      </c>
      <c r="B189" s="39">
        <v>40308</v>
      </c>
      <c r="C189" s="40"/>
      <c r="D189" s="51"/>
      <c r="E189" s="52"/>
      <c r="F189" s="53"/>
      <c r="G189" s="40">
        <v>1159.7299800000001</v>
      </c>
      <c r="H189" s="53">
        <v>4.3974123919891861E-2</v>
      </c>
      <c r="I189" s="83">
        <f t="shared" si="27"/>
        <v>4.3974123919891861</v>
      </c>
      <c r="J189" s="72">
        <f t="shared" si="32"/>
        <v>115.96773468178603</v>
      </c>
      <c r="K189" s="88">
        <f t="shared" si="28"/>
        <v>120.55895107680988</v>
      </c>
      <c r="L189" s="79">
        <f t="shared" si="29"/>
        <v>8.9886287870130417</v>
      </c>
      <c r="M189" s="72" t="str">
        <f t="shared" si="30"/>
        <v/>
      </c>
      <c r="N189" s="51" t="str">
        <f t="shared" si="33"/>
        <v/>
      </c>
    </row>
    <row r="190" spans="1:14" x14ac:dyDescent="0.4">
      <c r="A190" s="108">
        <f t="shared" si="26"/>
        <v>174</v>
      </c>
      <c r="B190" s="45">
        <v>40309</v>
      </c>
      <c r="C190" s="46"/>
      <c r="D190" s="47"/>
      <c r="E190" s="48"/>
      <c r="F190" s="49"/>
      <c r="G190" s="46">
        <v>1155.790039</v>
      </c>
      <c r="H190" s="49">
        <v>-3.3972916695661493E-3</v>
      </c>
      <c r="I190" s="83">
        <f t="shared" si="27"/>
        <v>-0.33972916695661493</v>
      </c>
      <c r="J190" s="72">
        <f t="shared" si="32"/>
        <v>115.62800551482941</v>
      </c>
      <c r="K190" s="88">
        <f t="shared" si="28"/>
        <v>120.55895107680988</v>
      </c>
      <c r="L190" s="79">
        <f t="shared" si="29"/>
        <v>8.9886287870130417</v>
      </c>
      <c r="M190" s="72" t="str">
        <f t="shared" si="30"/>
        <v/>
      </c>
      <c r="N190" s="51" t="str">
        <f t="shared" si="33"/>
        <v/>
      </c>
    </row>
    <row r="191" spans="1:14" x14ac:dyDescent="0.4">
      <c r="A191" s="108">
        <f t="shared" si="26"/>
        <v>175</v>
      </c>
      <c r="B191" s="39">
        <v>40310</v>
      </c>
      <c r="C191" s="40"/>
      <c r="D191" s="51"/>
      <c r="E191" s="52"/>
      <c r="F191" s="53"/>
      <c r="G191" s="40">
        <v>1171.670044</v>
      </c>
      <c r="H191" s="53">
        <v>1.3739524017476024E-2</v>
      </c>
      <c r="I191" s="83">
        <f t="shared" si="27"/>
        <v>1.3739524017476024</v>
      </c>
      <c r="J191" s="72">
        <f t="shared" si="32"/>
        <v>117.00195791657701</v>
      </c>
      <c r="K191" s="88">
        <f t="shared" si="28"/>
        <v>120.55895107680988</v>
      </c>
      <c r="L191" s="79">
        <f t="shared" si="29"/>
        <v>8.9886287870130417</v>
      </c>
      <c r="M191" s="72" t="str">
        <f t="shared" si="30"/>
        <v/>
      </c>
      <c r="N191" s="51" t="str">
        <f t="shared" si="33"/>
        <v/>
      </c>
    </row>
    <row r="192" spans="1:14" x14ac:dyDescent="0.4">
      <c r="A192" s="108">
        <f t="shared" si="26"/>
        <v>176</v>
      </c>
      <c r="B192" s="45">
        <v>40311</v>
      </c>
      <c r="C192" s="46"/>
      <c r="D192" s="47"/>
      <c r="E192" s="48"/>
      <c r="F192" s="49"/>
      <c r="G192" s="46">
        <v>1157.4399410000001</v>
      </c>
      <c r="H192" s="49">
        <v>-1.2145145361418752E-2</v>
      </c>
      <c r="I192" s="83">
        <f t="shared" si="27"/>
        <v>-1.2145145361418752</v>
      </c>
      <c r="J192" s="72">
        <f t="shared" si="32"/>
        <v>115.78744338043514</v>
      </c>
      <c r="K192" s="88">
        <f t="shared" si="28"/>
        <v>120.55895107680988</v>
      </c>
      <c r="L192" s="79">
        <f t="shared" si="29"/>
        <v>8.9886287870130417</v>
      </c>
      <c r="M192" s="72" t="str">
        <f t="shared" si="30"/>
        <v/>
      </c>
      <c r="N192" s="51" t="str">
        <f t="shared" si="33"/>
        <v/>
      </c>
    </row>
    <row r="193" spans="1:14" x14ac:dyDescent="0.4">
      <c r="A193" s="108">
        <f t="shared" si="26"/>
        <v>177</v>
      </c>
      <c r="B193" s="39">
        <v>40312</v>
      </c>
      <c r="C193" s="40"/>
      <c r="D193" s="51"/>
      <c r="E193" s="52"/>
      <c r="F193" s="53"/>
      <c r="G193" s="40">
        <v>1135.6800539999999</v>
      </c>
      <c r="H193" s="53">
        <v>-1.8800013917957714E-2</v>
      </c>
      <c r="I193" s="83">
        <f t="shared" si="27"/>
        <v>-1.8800013917957714</v>
      </c>
      <c r="J193" s="72">
        <f t="shared" si="32"/>
        <v>113.90744198863936</v>
      </c>
      <c r="K193" s="88">
        <f t="shared" si="28"/>
        <v>120.55895107680988</v>
      </c>
      <c r="L193" s="79">
        <f t="shared" si="29"/>
        <v>8.9886287870130417</v>
      </c>
      <c r="M193" s="72" t="str">
        <f t="shared" si="30"/>
        <v/>
      </c>
      <c r="N193" s="51" t="str">
        <f t="shared" si="33"/>
        <v/>
      </c>
    </row>
    <row r="194" spans="1:14" x14ac:dyDescent="0.4">
      <c r="A194" s="108">
        <f t="shared" si="26"/>
        <v>178</v>
      </c>
      <c r="B194" s="45">
        <v>40315</v>
      </c>
      <c r="C194" s="46"/>
      <c r="D194" s="47"/>
      <c r="E194" s="48"/>
      <c r="F194" s="49"/>
      <c r="G194" s="46">
        <v>1136.9399410000001</v>
      </c>
      <c r="H194" s="49">
        <v>1.109367903013414E-3</v>
      </c>
      <c r="I194" s="83">
        <f t="shared" si="27"/>
        <v>0.1109367903013414</v>
      </c>
      <c r="J194" s="72">
        <f t="shared" si="32"/>
        <v>114.0183787789407</v>
      </c>
      <c r="K194" s="88">
        <f t="shared" si="28"/>
        <v>120.55895107680988</v>
      </c>
      <c r="L194" s="79">
        <f t="shared" si="29"/>
        <v>8.9886287870130417</v>
      </c>
      <c r="M194" s="72" t="str">
        <f t="shared" si="30"/>
        <v/>
      </c>
      <c r="N194" s="51" t="str">
        <f t="shared" si="33"/>
        <v/>
      </c>
    </row>
    <row r="195" spans="1:14" x14ac:dyDescent="0.4">
      <c r="A195" s="108">
        <f t="shared" si="26"/>
        <v>179</v>
      </c>
      <c r="B195" s="39">
        <v>40316</v>
      </c>
      <c r="C195" s="40"/>
      <c r="D195" s="51"/>
      <c r="E195" s="52"/>
      <c r="F195" s="53"/>
      <c r="G195" s="40">
        <v>1120.8000489999999</v>
      </c>
      <c r="H195" s="53">
        <v>-1.4195905533764819E-2</v>
      </c>
      <c r="I195" s="83">
        <f t="shared" si="27"/>
        <v>-1.4195905533764819</v>
      </c>
      <c r="J195" s="72">
        <f t="shared" si="32"/>
        <v>112.59878822556422</v>
      </c>
      <c r="K195" s="88">
        <f t="shared" si="28"/>
        <v>120.55895107680988</v>
      </c>
      <c r="L195" s="79">
        <f t="shared" si="29"/>
        <v>8.9886287870130417</v>
      </c>
      <c r="M195" s="72" t="str">
        <f t="shared" si="30"/>
        <v/>
      </c>
      <c r="N195" s="51" t="str">
        <f t="shared" si="33"/>
        <v/>
      </c>
    </row>
    <row r="196" spans="1:14" x14ac:dyDescent="0.4">
      <c r="A196" s="108">
        <f t="shared" si="26"/>
        <v>180</v>
      </c>
      <c r="B196" s="45">
        <v>40317</v>
      </c>
      <c r="C196" s="46"/>
      <c r="D196" s="47"/>
      <c r="E196" s="48"/>
      <c r="F196" s="49"/>
      <c r="G196" s="46">
        <v>1115.0500489999999</v>
      </c>
      <c r="H196" s="49">
        <v>-5.1302638727847016E-3</v>
      </c>
      <c r="I196" s="83">
        <f t="shared" si="27"/>
        <v>-0.51302638727847016</v>
      </c>
      <c r="J196" s="72">
        <f t="shared" si="32"/>
        <v>112.08576183828575</v>
      </c>
      <c r="K196" s="88">
        <f t="shared" si="28"/>
        <v>120.55895107680988</v>
      </c>
      <c r="L196" s="79">
        <f t="shared" si="29"/>
        <v>8.9886287870130417</v>
      </c>
      <c r="M196" s="72" t="str">
        <f t="shared" si="30"/>
        <v/>
      </c>
      <c r="N196" s="51" t="str">
        <f t="shared" si="33"/>
        <v/>
      </c>
    </row>
    <row r="197" spans="1:14" x14ac:dyDescent="0.4">
      <c r="A197" s="108">
        <f t="shared" si="26"/>
        <v>181</v>
      </c>
      <c r="B197" s="39">
        <v>40318</v>
      </c>
      <c r="C197" s="40"/>
      <c r="D197" s="51"/>
      <c r="E197" s="52"/>
      <c r="F197" s="53"/>
      <c r="G197" s="40">
        <v>1071.589966</v>
      </c>
      <c r="H197" s="53">
        <v>-3.8975903403596912E-2</v>
      </c>
      <c r="I197" s="83">
        <f t="shared" si="27"/>
        <v>-3.8975903403596912</v>
      </c>
      <c r="J197" s="72">
        <f t="shared" si="32"/>
        <v>108.18817149792606</v>
      </c>
      <c r="K197" s="88">
        <f t="shared" si="28"/>
        <v>120.55895107680988</v>
      </c>
      <c r="L197" s="79">
        <f t="shared" si="29"/>
        <v>12.370779578883813</v>
      </c>
      <c r="M197" s="72" t="str">
        <f t="shared" si="30"/>
        <v/>
      </c>
      <c r="N197" s="51" t="str">
        <f t="shared" si="33"/>
        <v/>
      </c>
    </row>
    <row r="198" spans="1:14" x14ac:dyDescent="0.4">
      <c r="A198" s="108">
        <f t="shared" si="26"/>
        <v>182</v>
      </c>
      <c r="B198" s="45">
        <v>40319</v>
      </c>
      <c r="C198" s="46"/>
      <c r="D198" s="47"/>
      <c r="E198" s="48"/>
      <c r="F198" s="49"/>
      <c r="G198" s="46">
        <v>1087.6899410000001</v>
      </c>
      <c r="H198" s="49">
        <v>1.5024380136833049E-2</v>
      </c>
      <c r="I198" s="83">
        <f t="shared" si="27"/>
        <v>1.5024380136833049</v>
      </c>
      <c r="J198" s="72">
        <f t="shared" si="32"/>
        <v>109.69060951160937</v>
      </c>
      <c r="K198" s="88">
        <f t="shared" si="28"/>
        <v>120.55895107680988</v>
      </c>
      <c r="L198" s="79">
        <f t="shared" si="29"/>
        <v>12.370779578883813</v>
      </c>
      <c r="M198" s="72" t="str">
        <f t="shared" si="30"/>
        <v/>
      </c>
      <c r="N198" s="51" t="str">
        <f t="shared" si="33"/>
        <v/>
      </c>
    </row>
    <row r="199" spans="1:14" x14ac:dyDescent="0.4">
      <c r="A199" s="108">
        <f t="shared" si="26"/>
        <v>183</v>
      </c>
      <c r="B199" s="39">
        <v>40322</v>
      </c>
      <c r="C199" s="40"/>
      <c r="D199" s="51"/>
      <c r="E199" s="52"/>
      <c r="F199" s="53"/>
      <c r="G199" s="40">
        <v>1073.650024</v>
      </c>
      <c r="H199" s="53">
        <v>-1.290801401279118E-2</v>
      </c>
      <c r="I199" s="83">
        <f t="shared" si="27"/>
        <v>-1.290801401279118</v>
      </c>
      <c r="J199" s="72">
        <f t="shared" si="32"/>
        <v>108.39980811033026</v>
      </c>
      <c r="K199" s="88">
        <f t="shared" si="28"/>
        <v>120.55895107680988</v>
      </c>
      <c r="L199" s="79">
        <f t="shared" si="29"/>
        <v>12.370779578883813</v>
      </c>
      <c r="M199" s="72" t="str">
        <f t="shared" si="30"/>
        <v/>
      </c>
      <c r="N199" s="51" t="str">
        <f t="shared" si="33"/>
        <v/>
      </c>
    </row>
    <row r="200" spans="1:14" x14ac:dyDescent="0.4">
      <c r="A200" s="108">
        <f t="shared" si="26"/>
        <v>184</v>
      </c>
      <c r="B200" s="45">
        <v>40323</v>
      </c>
      <c r="C200" s="46"/>
      <c r="D200" s="47"/>
      <c r="E200" s="48"/>
      <c r="F200" s="49"/>
      <c r="G200" s="46">
        <v>1074.030029</v>
      </c>
      <c r="H200" s="49">
        <v>3.5393749499879057E-4</v>
      </c>
      <c r="I200" s="83">
        <f t="shared" si="27"/>
        <v>3.5393749499879057E-2</v>
      </c>
      <c r="J200" s="72">
        <f t="shared" si="32"/>
        <v>108.43520185983013</v>
      </c>
      <c r="K200" s="88">
        <f t="shared" si="28"/>
        <v>120.55895107680988</v>
      </c>
      <c r="L200" s="79">
        <f t="shared" si="29"/>
        <v>12.370779578883813</v>
      </c>
      <c r="M200" s="72" t="str">
        <f t="shared" si="30"/>
        <v/>
      </c>
      <c r="N200" s="51" t="str">
        <f t="shared" si="33"/>
        <v/>
      </c>
    </row>
    <row r="201" spans="1:14" x14ac:dyDescent="0.4">
      <c r="A201" s="108">
        <f t="shared" si="26"/>
        <v>185</v>
      </c>
      <c r="B201" s="39">
        <v>40324</v>
      </c>
      <c r="C201" s="40"/>
      <c r="D201" s="51"/>
      <c r="E201" s="52"/>
      <c r="F201" s="53"/>
      <c r="G201" s="40">
        <v>1067.9499510000001</v>
      </c>
      <c r="H201" s="53">
        <v>-5.6609944189930372E-3</v>
      </c>
      <c r="I201" s="83">
        <f t="shared" si="27"/>
        <v>-0.56609944189930372</v>
      </c>
      <c r="J201" s="72">
        <f t="shared" si="32"/>
        <v>107.86910241793083</v>
      </c>
      <c r="K201" s="88">
        <f t="shared" si="28"/>
        <v>120.55895107680988</v>
      </c>
      <c r="L201" s="79">
        <f t="shared" si="29"/>
        <v>12.689848658879043</v>
      </c>
      <c r="M201" s="72" t="str">
        <f t="shared" si="30"/>
        <v/>
      </c>
      <c r="N201" s="51" t="str">
        <f t="shared" si="33"/>
        <v/>
      </c>
    </row>
    <row r="202" spans="1:14" x14ac:dyDescent="0.4">
      <c r="A202" s="108">
        <f t="shared" si="26"/>
        <v>186</v>
      </c>
      <c r="B202" s="45">
        <v>40325</v>
      </c>
      <c r="C202" s="46"/>
      <c r="D202" s="47"/>
      <c r="E202" s="48"/>
      <c r="F202" s="49"/>
      <c r="G202" s="46">
        <v>1103.0600589999999</v>
      </c>
      <c r="H202" s="49">
        <v>3.2876173613869852E-2</v>
      </c>
      <c r="I202" s="83">
        <f t="shared" si="27"/>
        <v>3.2876173613869852</v>
      </c>
      <c r="J202" s="72">
        <f t="shared" si="32"/>
        <v>111.15671977931783</v>
      </c>
      <c r="K202" s="88">
        <f t="shared" si="28"/>
        <v>120.55895107680988</v>
      </c>
      <c r="L202" s="79">
        <f t="shared" si="29"/>
        <v>12.689848658879043</v>
      </c>
      <c r="M202" s="72" t="str">
        <f t="shared" si="30"/>
        <v/>
      </c>
      <c r="N202" s="51" t="str">
        <f t="shared" si="33"/>
        <v/>
      </c>
    </row>
    <row r="203" spans="1:14" x14ac:dyDescent="0.4">
      <c r="A203" s="108">
        <f t="shared" si="26"/>
        <v>187</v>
      </c>
      <c r="B203" s="39">
        <v>40326</v>
      </c>
      <c r="C203" s="40"/>
      <c r="D203" s="51"/>
      <c r="E203" s="52"/>
      <c r="F203" s="53"/>
      <c r="G203" s="40">
        <v>1089.410034</v>
      </c>
      <c r="H203" s="53">
        <v>-1.2374688838225678E-2</v>
      </c>
      <c r="I203" s="83">
        <f t="shared" si="27"/>
        <v>-1.2374688838225678</v>
      </c>
      <c r="J203" s="72">
        <f t="shared" si="32"/>
        <v>109.91925089549525</v>
      </c>
      <c r="K203" s="88">
        <f t="shared" si="28"/>
        <v>120.55895107680988</v>
      </c>
      <c r="L203" s="79">
        <f t="shared" si="29"/>
        <v>12.689848658879043</v>
      </c>
      <c r="M203" s="72" t="str">
        <f t="shared" si="30"/>
        <v/>
      </c>
      <c r="N203" s="51" t="str">
        <f t="shared" si="33"/>
        <v/>
      </c>
    </row>
    <row r="204" spans="1:14" x14ac:dyDescent="0.4">
      <c r="A204" s="108">
        <f t="shared" si="26"/>
        <v>188</v>
      </c>
      <c r="B204" s="45">
        <v>40330</v>
      </c>
      <c r="C204" s="46"/>
      <c r="D204" s="47"/>
      <c r="E204" s="48"/>
      <c r="F204" s="49"/>
      <c r="G204" s="46">
        <v>1070.709961</v>
      </c>
      <c r="H204" s="49">
        <v>-1.7165321060371275E-2</v>
      </c>
      <c r="I204" s="83">
        <f t="shared" si="27"/>
        <v>-1.7165321060371275</v>
      </c>
      <c r="J204" s="72">
        <f t="shared" si="32"/>
        <v>108.20271878945813</v>
      </c>
      <c r="K204" s="88">
        <f t="shared" si="28"/>
        <v>120.55895107680988</v>
      </c>
      <c r="L204" s="79">
        <f t="shared" si="29"/>
        <v>12.689848658879043</v>
      </c>
      <c r="M204" s="72" t="str">
        <f t="shared" si="30"/>
        <v/>
      </c>
      <c r="N204" s="51" t="str">
        <f t="shared" si="33"/>
        <v/>
      </c>
    </row>
    <row r="205" spans="1:14" x14ac:dyDescent="0.4">
      <c r="A205" s="108">
        <f t="shared" si="26"/>
        <v>189</v>
      </c>
      <c r="B205" s="39">
        <v>40331</v>
      </c>
      <c r="C205" s="40"/>
      <c r="D205" s="51"/>
      <c r="E205" s="52"/>
      <c r="F205" s="53"/>
      <c r="G205" s="40">
        <v>1098.380005</v>
      </c>
      <c r="H205" s="53">
        <v>2.5842707182958558E-2</v>
      </c>
      <c r="I205" s="83">
        <f t="shared" si="27"/>
        <v>2.5842707182958558</v>
      </c>
      <c r="J205" s="72">
        <f t="shared" si="32"/>
        <v>110.78698950775399</v>
      </c>
      <c r="K205" s="88">
        <f t="shared" si="28"/>
        <v>120.55895107680988</v>
      </c>
      <c r="L205" s="79">
        <f t="shared" si="29"/>
        <v>12.689848658879043</v>
      </c>
      <c r="M205" s="72" t="str">
        <f t="shared" si="30"/>
        <v/>
      </c>
      <c r="N205" s="51" t="str">
        <f t="shared" si="33"/>
        <v/>
      </c>
    </row>
    <row r="206" spans="1:14" x14ac:dyDescent="0.4">
      <c r="A206" s="108">
        <f t="shared" si="26"/>
        <v>190</v>
      </c>
      <c r="B206" s="45">
        <v>40332</v>
      </c>
      <c r="C206" s="46"/>
      <c r="D206" s="47"/>
      <c r="E206" s="48"/>
      <c r="F206" s="49"/>
      <c r="G206" s="46">
        <v>1102.829956</v>
      </c>
      <c r="H206" s="49">
        <v>4.0513765543284119E-3</v>
      </c>
      <c r="I206" s="83">
        <f t="shared" si="27"/>
        <v>0.40513765543284119</v>
      </c>
      <c r="J206" s="72">
        <f t="shared" si="32"/>
        <v>111.19212716318683</v>
      </c>
      <c r="K206" s="88">
        <f t="shared" si="28"/>
        <v>120.55895107680988</v>
      </c>
      <c r="L206" s="79">
        <f t="shared" si="29"/>
        <v>12.689848658879043</v>
      </c>
      <c r="M206" s="72" t="str">
        <f t="shared" si="30"/>
        <v/>
      </c>
      <c r="N206" s="51" t="str">
        <f t="shared" si="33"/>
        <v/>
      </c>
    </row>
    <row r="207" spans="1:14" x14ac:dyDescent="0.4">
      <c r="A207" s="108">
        <f t="shared" si="26"/>
        <v>191</v>
      </c>
      <c r="B207" s="39">
        <v>40333</v>
      </c>
      <c r="C207" s="40"/>
      <c r="D207" s="51"/>
      <c r="E207" s="52"/>
      <c r="F207" s="53"/>
      <c r="G207" s="40">
        <v>1064.880005</v>
      </c>
      <c r="H207" s="53">
        <v>-3.4411425617822178E-2</v>
      </c>
      <c r="I207" s="83">
        <f t="shared" si="27"/>
        <v>-3.4411425617822178</v>
      </c>
      <c r="J207" s="72">
        <f t="shared" si="32"/>
        <v>107.75098460140461</v>
      </c>
      <c r="K207" s="88">
        <f t="shared" si="28"/>
        <v>120.55895107680988</v>
      </c>
      <c r="L207" s="79">
        <f t="shared" si="29"/>
        <v>12.807966475405266</v>
      </c>
      <c r="M207" s="72" t="str">
        <f t="shared" si="30"/>
        <v/>
      </c>
      <c r="N207" s="51" t="str">
        <f t="shared" si="33"/>
        <v/>
      </c>
    </row>
    <row r="208" spans="1:14" x14ac:dyDescent="0.4">
      <c r="A208" s="108">
        <f t="shared" si="26"/>
        <v>192</v>
      </c>
      <c r="B208" s="45">
        <v>40336</v>
      </c>
      <c r="C208" s="46"/>
      <c r="D208" s="47"/>
      <c r="E208" s="48"/>
      <c r="F208" s="49"/>
      <c r="G208" s="46">
        <v>1050.469971</v>
      </c>
      <c r="H208" s="49">
        <v>-1.3532073033900138E-2</v>
      </c>
      <c r="I208" s="83">
        <f t="shared" si="27"/>
        <v>-1.3532073033900138</v>
      </c>
      <c r="J208" s="72">
        <f t="shared" si="32"/>
        <v>106.3977772980146</v>
      </c>
      <c r="K208" s="88">
        <f t="shared" si="28"/>
        <v>120.55895107680988</v>
      </c>
      <c r="L208" s="79">
        <f t="shared" si="29"/>
        <v>14.161173778795273</v>
      </c>
      <c r="M208" s="72" t="str">
        <f t="shared" si="30"/>
        <v/>
      </c>
      <c r="N208" s="51" t="str">
        <f t="shared" si="33"/>
        <v/>
      </c>
    </row>
    <row r="209" spans="1:14" x14ac:dyDescent="0.4">
      <c r="A209" s="108">
        <f t="shared" si="26"/>
        <v>193</v>
      </c>
      <c r="B209" s="39">
        <v>40337</v>
      </c>
      <c r="C209" s="40"/>
      <c r="D209" s="51"/>
      <c r="E209" s="52"/>
      <c r="F209" s="53"/>
      <c r="G209" s="40">
        <v>1062</v>
      </c>
      <c r="H209" s="53">
        <v>1.0976067206398987E-2</v>
      </c>
      <c r="I209" s="83">
        <f t="shared" si="27"/>
        <v>1.0976067206398987</v>
      </c>
      <c r="J209" s="72">
        <f t="shared" si="32"/>
        <v>107.49538401865451</v>
      </c>
      <c r="K209" s="88">
        <f t="shared" si="28"/>
        <v>120.55895107680988</v>
      </c>
      <c r="L209" s="79">
        <f t="shared" si="29"/>
        <v>14.161173778795273</v>
      </c>
      <c r="M209" s="72" t="str">
        <f t="shared" si="30"/>
        <v/>
      </c>
      <c r="N209" s="51" t="str">
        <f t="shared" si="33"/>
        <v/>
      </c>
    </row>
    <row r="210" spans="1:14" x14ac:dyDescent="0.4">
      <c r="A210" s="108">
        <f t="shared" ref="A210:A273" si="34">A209+1</f>
        <v>194</v>
      </c>
      <c r="B210" s="45">
        <v>40338</v>
      </c>
      <c r="C210" s="46"/>
      <c r="D210" s="47"/>
      <c r="E210" s="48"/>
      <c r="F210" s="49"/>
      <c r="G210" s="46">
        <v>1055.6899410000001</v>
      </c>
      <c r="H210" s="49">
        <v>-5.9416751412428859E-3</v>
      </c>
      <c r="I210" s="83">
        <f t="shared" ref="I210:I273" si="35">H210*$I$17</f>
        <v>-0.59416751412428859</v>
      </c>
      <c r="J210" s="72">
        <f t="shared" si="32"/>
        <v>106.90121650453021</v>
      </c>
      <c r="K210" s="88">
        <f t="shared" ref="K210:K273" si="36">MAX(J210,K209)</f>
        <v>120.55895107680988</v>
      </c>
      <c r="L210" s="79">
        <f t="shared" ref="L210:L273" si="37">IF(J210=K210,0,MAX(L209,K210-J210))</f>
        <v>14.161173778795273</v>
      </c>
      <c r="M210" s="72" t="str">
        <f t="shared" ref="M210:M273" si="38">IF(AND(L209&gt;0,L210=0),L209,"")</f>
        <v/>
      </c>
      <c r="N210" s="51" t="str">
        <f t="shared" si="33"/>
        <v/>
      </c>
    </row>
    <row r="211" spans="1:14" x14ac:dyDescent="0.4">
      <c r="A211" s="108">
        <f t="shared" si="34"/>
        <v>195</v>
      </c>
      <c r="B211" s="39">
        <v>40339</v>
      </c>
      <c r="C211" s="40"/>
      <c r="D211" s="51"/>
      <c r="E211" s="52"/>
      <c r="F211" s="53"/>
      <c r="G211" s="40">
        <v>1086.839966</v>
      </c>
      <c r="H211" s="53">
        <v>2.9506793415586596E-2</v>
      </c>
      <c r="I211" s="83">
        <f t="shared" si="35"/>
        <v>2.9506793415586596</v>
      </c>
      <c r="J211" s="72">
        <f t="shared" ref="J211:J274" si="39">J210+I211</f>
        <v>109.85189584608887</v>
      </c>
      <c r="K211" s="88">
        <f t="shared" si="36"/>
        <v>120.55895107680988</v>
      </c>
      <c r="L211" s="79">
        <f t="shared" si="37"/>
        <v>14.161173778795273</v>
      </c>
      <c r="M211" s="72" t="str">
        <f t="shared" si="38"/>
        <v/>
      </c>
      <c r="N211" s="51" t="str">
        <f t="shared" si="33"/>
        <v/>
      </c>
    </row>
    <row r="212" spans="1:14" x14ac:dyDescent="0.4">
      <c r="A212" s="108">
        <f t="shared" si="34"/>
        <v>196</v>
      </c>
      <c r="B212" s="45">
        <v>40340</v>
      </c>
      <c r="C212" s="46"/>
      <c r="D212" s="47"/>
      <c r="E212" s="48"/>
      <c r="F212" s="49"/>
      <c r="G212" s="46">
        <v>1091.599976</v>
      </c>
      <c r="H212" s="49">
        <v>4.3796788385677132E-3</v>
      </c>
      <c r="I212" s="83">
        <f t="shared" si="35"/>
        <v>0.43796788385677132</v>
      </c>
      <c r="J212" s="72">
        <f t="shared" si="39"/>
        <v>110.28986372994564</v>
      </c>
      <c r="K212" s="88">
        <f t="shared" si="36"/>
        <v>120.55895107680988</v>
      </c>
      <c r="L212" s="79">
        <f t="shared" si="37"/>
        <v>14.161173778795273</v>
      </c>
      <c r="M212" s="72" t="str">
        <f t="shared" si="38"/>
        <v/>
      </c>
      <c r="N212" s="51" t="str">
        <f t="shared" ref="N212:N275" si="40">IFERROR((M212/K212),"")</f>
        <v/>
      </c>
    </row>
    <row r="213" spans="1:14" x14ac:dyDescent="0.4">
      <c r="A213" s="108">
        <f t="shared" si="34"/>
        <v>197</v>
      </c>
      <c r="B213" s="39">
        <v>40343</v>
      </c>
      <c r="C213" s="40"/>
      <c r="D213" s="51"/>
      <c r="E213" s="52"/>
      <c r="F213" s="53"/>
      <c r="G213" s="40">
        <v>1089.630005</v>
      </c>
      <c r="H213" s="53">
        <v>-1.8046638359398015E-3</v>
      </c>
      <c r="I213" s="83">
        <f t="shared" si="35"/>
        <v>-0.18046638359398015</v>
      </c>
      <c r="J213" s="72">
        <f t="shared" si="39"/>
        <v>110.10939734635166</v>
      </c>
      <c r="K213" s="88">
        <f t="shared" si="36"/>
        <v>120.55895107680988</v>
      </c>
      <c r="L213" s="79">
        <f t="shared" si="37"/>
        <v>14.161173778795273</v>
      </c>
      <c r="M213" s="72" t="str">
        <f t="shared" si="38"/>
        <v/>
      </c>
      <c r="N213" s="51" t="str">
        <f t="shared" si="40"/>
        <v/>
      </c>
    </row>
    <row r="214" spans="1:14" x14ac:dyDescent="0.4">
      <c r="A214" s="108">
        <f t="shared" si="34"/>
        <v>198</v>
      </c>
      <c r="B214" s="45">
        <v>40344</v>
      </c>
      <c r="C214" s="46"/>
      <c r="D214" s="47"/>
      <c r="E214" s="48"/>
      <c r="F214" s="49"/>
      <c r="G214" s="46">
        <v>1115.2299800000001</v>
      </c>
      <c r="H214" s="49">
        <v>2.3494190580774399E-2</v>
      </c>
      <c r="I214" s="83">
        <f t="shared" si="35"/>
        <v>2.3494190580774399</v>
      </c>
      <c r="J214" s="72">
        <f t="shared" si="39"/>
        <v>112.4588164044291</v>
      </c>
      <c r="K214" s="88">
        <f t="shared" si="36"/>
        <v>120.55895107680988</v>
      </c>
      <c r="L214" s="79">
        <f t="shared" si="37"/>
        <v>14.161173778795273</v>
      </c>
      <c r="M214" s="72" t="str">
        <f t="shared" si="38"/>
        <v/>
      </c>
      <c r="N214" s="51" t="str">
        <f t="shared" si="40"/>
        <v/>
      </c>
    </row>
    <row r="215" spans="1:14" x14ac:dyDescent="0.4">
      <c r="A215" s="108">
        <f t="shared" si="34"/>
        <v>199</v>
      </c>
      <c r="B215" s="39">
        <v>40345</v>
      </c>
      <c r="C215" s="40"/>
      <c r="D215" s="51"/>
      <c r="E215" s="52"/>
      <c r="F215" s="53"/>
      <c r="G215" s="40">
        <v>1114.6099850000001</v>
      </c>
      <c r="H215" s="53">
        <v>-5.5593466022141325E-4</v>
      </c>
      <c r="I215" s="83">
        <f t="shared" si="35"/>
        <v>-5.5593466022141325E-2</v>
      </c>
      <c r="J215" s="72">
        <f t="shared" si="39"/>
        <v>112.40322293840696</v>
      </c>
      <c r="K215" s="88">
        <f t="shared" si="36"/>
        <v>120.55895107680988</v>
      </c>
      <c r="L215" s="79">
        <f t="shared" si="37"/>
        <v>14.161173778795273</v>
      </c>
      <c r="M215" s="72" t="str">
        <f t="shared" si="38"/>
        <v/>
      </c>
      <c r="N215" s="51" t="str">
        <f t="shared" si="40"/>
        <v/>
      </c>
    </row>
    <row r="216" spans="1:14" x14ac:dyDescent="0.4">
      <c r="A216" s="108">
        <f t="shared" si="34"/>
        <v>200</v>
      </c>
      <c r="B216" s="45">
        <v>40346</v>
      </c>
      <c r="C216" s="46"/>
      <c r="D216" s="47"/>
      <c r="E216" s="48"/>
      <c r="F216" s="49"/>
      <c r="G216" s="46">
        <v>1116.040039</v>
      </c>
      <c r="H216" s="49">
        <v>1.2830084237940298E-3</v>
      </c>
      <c r="I216" s="83">
        <f t="shared" si="35"/>
        <v>0.12830084237940298</v>
      </c>
      <c r="J216" s="72">
        <f t="shared" si="39"/>
        <v>112.53152378078636</v>
      </c>
      <c r="K216" s="88">
        <f t="shared" si="36"/>
        <v>120.55895107680988</v>
      </c>
      <c r="L216" s="79">
        <f t="shared" si="37"/>
        <v>14.161173778795273</v>
      </c>
      <c r="M216" s="72" t="str">
        <f t="shared" si="38"/>
        <v/>
      </c>
      <c r="N216" s="51" t="str">
        <f t="shared" si="40"/>
        <v/>
      </c>
    </row>
    <row r="217" spans="1:14" x14ac:dyDescent="0.4">
      <c r="A217" s="108">
        <f t="shared" si="34"/>
        <v>201</v>
      </c>
      <c r="B217" s="39">
        <v>40347</v>
      </c>
      <c r="C217" s="40"/>
      <c r="D217" s="51"/>
      <c r="E217" s="52"/>
      <c r="F217" s="53"/>
      <c r="G217" s="40">
        <v>1117.51001</v>
      </c>
      <c r="H217" s="53">
        <v>1.3171310603847797E-3</v>
      </c>
      <c r="I217" s="83">
        <f t="shared" si="35"/>
        <v>0.13171310603847797</v>
      </c>
      <c r="J217" s="72">
        <f t="shared" si="39"/>
        <v>112.66323688682483</v>
      </c>
      <c r="K217" s="88">
        <f t="shared" si="36"/>
        <v>120.55895107680988</v>
      </c>
      <c r="L217" s="79">
        <f t="shared" si="37"/>
        <v>14.161173778795273</v>
      </c>
      <c r="M217" s="72" t="str">
        <f t="shared" si="38"/>
        <v/>
      </c>
      <c r="N217" s="51" t="str">
        <f t="shared" si="40"/>
        <v/>
      </c>
    </row>
    <row r="218" spans="1:14" x14ac:dyDescent="0.4">
      <c r="A218" s="108">
        <f t="shared" si="34"/>
        <v>202</v>
      </c>
      <c r="B218" s="45">
        <v>40350</v>
      </c>
      <c r="C218" s="46"/>
      <c r="D218" s="47"/>
      <c r="E218" s="48"/>
      <c r="F218" s="49"/>
      <c r="G218" s="46">
        <v>1113.1999510000001</v>
      </c>
      <c r="H218" s="49">
        <v>-3.8568415150034285E-3</v>
      </c>
      <c r="I218" s="83">
        <f t="shared" si="35"/>
        <v>-0.38568415150034285</v>
      </c>
      <c r="J218" s="72">
        <f t="shared" si="39"/>
        <v>112.27755273532449</v>
      </c>
      <c r="K218" s="88">
        <f t="shared" si="36"/>
        <v>120.55895107680988</v>
      </c>
      <c r="L218" s="79">
        <f t="shared" si="37"/>
        <v>14.161173778795273</v>
      </c>
      <c r="M218" s="72" t="str">
        <f t="shared" si="38"/>
        <v/>
      </c>
      <c r="N218" s="51" t="str">
        <f t="shared" si="40"/>
        <v/>
      </c>
    </row>
    <row r="219" spans="1:14" x14ac:dyDescent="0.4">
      <c r="A219" s="108">
        <f t="shared" si="34"/>
        <v>203</v>
      </c>
      <c r="B219" s="39">
        <v>40351</v>
      </c>
      <c r="C219" s="40"/>
      <c r="D219" s="51"/>
      <c r="E219" s="52"/>
      <c r="F219" s="53"/>
      <c r="G219" s="40">
        <v>1095.3100589999999</v>
      </c>
      <c r="H219" s="53">
        <v>-1.6070690610370142E-2</v>
      </c>
      <c r="I219" s="83">
        <f t="shared" si="35"/>
        <v>-1.6070690610370142</v>
      </c>
      <c r="J219" s="72">
        <f t="shared" si="39"/>
        <v>110.67048367428748</v>
      </c>
      <c r="K219" s="88">
        <f t="shared" si="36"/>
        <v>120.55895107680988</v>
      </c>
      <c r="L219" s="79">
        <f t="shared" si="37"/>
        <v>14.161173778795273</v>
      </c>
      <c r="M219" s="72" t="str">
        <f t="shared" si="38"/>
        <v/>
      </c>
      <c r="N219" s="51" t="str">
        <f t="shared" si="40"/>
        <v/>
      </c>
    </row>
    <row r="220" spans="1:14" x14ac:dyDescent="0.4">
      <c r="A220" s="108">
        <f t="shared" si="34"/>
        <v>204</v>
      </c>
      <c r="B220" s="45">
        <v>40352</v>
      </c>
      <c r="C220" s="46"/>
      <c r="D220" s="47"/>
      <c r="E220" s="48"/>
      <c r="F220" s="49"/>
      <c r="G220" s="46">
        <v>1092.040039</v>
      </c>
      <c r="H220" s="49">
        <v>-2.9854742710803128E-3</v>
      </c>
      <c r="I220" s="83">
        <f t="shared" si="35"/>
        <v>-0.29854742710803128</v>
      </c>
      <c r="J220" s="72">
        <f t="shared" si="39"/>
        <v>110.37193624717945</v>
      </c>
      <c r="K220" s="88">
        <f t="shared" si="36"/>
        <v>120.55895107680988</v>
      </c>
      <c r="L220" s="79">
        <f t="shared" si="37"/>
        <v>14.161173778795273</v>
      </c>
      <c r="M220" s="72" t="str">
        <f t="shared" si="38"/>
        <v/>
      </c>
      <c r="N220" s="51" t="str">
        <f t="shared" si="40"/>
        <v/>
      </c>
    </row>
    <row r="221" spans="1:14" x14ac:dyDescent="0.4">
      <c r="A221" s="108">
        <f t="shared" si="34"/>
        <v>205</v>
      </c>
      <c r="B221" s="39">
        <v>40353</v>
      </c>
      <c r="C221" s="40"/>
      <c r="D221" s="51"/>
      <c r="E221" s="52"/>
      <c r="F221" s="53"/>
      <c r="G221" s="40">
        <v>1073.6899410000001</v>
      </c>
      <c r="H221" s="53">
        <v>-1.6803502934565784E-2</v>
      </c>
      <c r="I221" s="83">
        <f t="shared" si="35"/>
        <v>-1.6803502934565784</v>
      </c>
      <c r="J221" s="72">
        <f t="shared" si="39"/>
        <v>108.69158595372286</v>
      </c>
      <c r="K221" s="88">
        <f t="shared" si="36"/>
        <v>120.55895107680988</v>
      </c>
      <c r="L221" s="79">
        <f t="shared" si="37"/>
        <v>14.161173778795273</v>
      </c>
      <c r="M221" s="72" t="str">
        <f t="shared" si="38"/>
        <v/>
      </c>
      <c r="N221" s="51" t="str">
        <f t="shared" si="40"/>
        <v/>
      </c>
    </row>
    <row r="222" spans="1:14" x14ac:dyDescent="0.4">
      <c r="A222" s="108">
        <f t="shared" si="34"/>
        <v>206</v>
      </c>
      <c r="B222" s="45">
        <v>40354</v>
      </c>
      <c r="C222" s="46"/>
      <c r="D222" s="47"/>
      <c r="E222" s="48"/>
      <c r="F222" s="49"/>
      <c r="G222" s="46">
        <v>1076.76001</v>
      </c>
      <c r="H222" s="49">
        <v>2.8593627291884083E-3</v>
      </c>
      <c r="I222" s="83">
        <f t="shared" si="35"/>
        <v>0.28593627291884083</v>
      </c>
      <c r="J222" s="72">
        <f t="shared" si="39"/>
        <v>108.97752222664171</v>
      </c>
      <c r="K222" s="88">
        <f t="shared" si="36"/>
        <v>120.55895107680988</v>
      </c>
      <c r="L222" s="79">
        <f t="shared" si="37"/>
        <v>14.161173778795273</v>
      </c>
      <c r="M222" s="72" t="str">
        <f t="shared" si="38"/>
        <v/>
      </c>
      <c r="N222" s="51" t="str">
        <f t="shared" si="40"/>
        <v/>
      </c>
    </row>
    <row r="223" spans="1:14" x14ac:dyDescent="0.4">
      <c r="A223" s="108">
        <f t="shared" si="34"/>
        <v>207</v>
      </c>
      <c r="B223" s="39">
        <v>40357</v>
      </c>
      <c r="C223" s="40"/>
      <c r="D223" s="51"/>
      <c r="E223" s="52"/>
      <c r="F223" s="53"/>
      <c r="G223" s="40">
        <v>1074.5699460000001</v>
      </c>
      <c r="H223" s="53">
        <v>-2.0339388347082599E-3</v>
      </c>
      <c r="I223" s="83">
        <f t="shared" si="35"/>
        <v>-0.20339388347082599</v>
      </c>
      <c r="J223" s="72">
        <f t="shared" si="39"/>
        <v>108.77412834317089</v>
      </c>
      <c r="K223" s="88">
        <f t="shared" si="36"/>
        <v>120.55895107680988</v>
      </c>
      <c r="L223" s="79">
        <f t="shared" si="37"/>
        <v>14.161173778795273</v>
      </c>
      <c r="M223" s="72" t="str">
        <f t="shared" si="38"/>
        <v/>
      </c>
      <c r="N223" s="51" t="str">
        <f t="shared" si="40"/>
        <v/>
      </c>
    </row>
    <row r="224" spans="1:14" x14ac:dyDescent="0.4">
      <c r="A224" s="108">
        <f t="shared" si="34"/>
        <v>208</v>
      </c>
      <c r="B224" s="45">
        <v>40358</v>
      </c>
      <c r="C224" s="46"/>
      <c r="D224" s="47"/>
      <c r="E224" s="48"/>
      <c r="F224" s="49"/>
      <c r="G224" s="46">
        <v>1041.23999</v>
      </c>
      <c r="H224" s="49">
        <v>-3.1017018598061608E-2</v>
      </c>
      <c r="I224" s="83">
        <f t="shared" si="35"/>
        <v>-3.1017018598061608</v>
      </c>
      <c r="J224" s="72">
        <f t="shared" si="39"/>
        <v>105.67242648336473</v>
      </c>
      <c r="K224" s="88">
        <f t="shared" si="36"/>
        <v>120.55895107680988</v>
      </c>
      <c r="L224" s="79">
        <f t="shared" si="37"/>
        <v>14.886524593445145</v>
      </c>
      <c r="M224" s="72" t="str">
        <f t="shared" si="38"/>
        <v/>
      </c>
      <c r="N224" s="51" t="str">
        <f t="shared" si="40"/>
        <v/>
      </c>
    </row>
    <row r="225" spans="1:14" x14ac:dyDescent="0.4">
      <c r="A225" s="108">
        <f t="shared" si="34"/>
        <v>209</v>
      </c>
      <c r="B225" s="39">
        <v>40359</v>
      </c>
      <c r="C225" s="40"/>
      <c r="D225" s="51"/>
      <c r="E225" s="52"/>
      <c r="F225" s="53"/>
      <c r="G225" s="40">
        <v>1030.709961</v>
      </c>
      <c r="H225" s="53">
        <v>-1.0112970209682381E-2</v>
      </c>
      <c r="I225" s="83">
        <f t="shared" si="35"/>
        <v>-1.0112970209682381</v>
      </c>
      <c r="J225" s="72">
        <f t="shared" si="39"/>
        <v>104.66112946239649</v>
      </c>
      <c r="K225" s="88">
        <f t="shared" si="36"/>
        <v>120.55895107680988</v>
      </c>
      <c r="L225" s="79">
        <f t="shared" si="37"/>
        <v>15.897821614413388</v>
      </c>
      <c r="M225" s="72" t="str">
        <f t="shared" si="38"/>
        <v/>
      </c>
      <c r="N225" s="51" t="str">
        <f t="shared" si="40"/>
        <v/>
      </c>
    </row>
    <row r="226" spans="1:14" x14ac:dyDescent="0.4">
      <c r="A226" s="108">
        <f t="shared" si="34"/>
        <v>210</v>
      </c>
      <c r="B226" s="45">
        <v>40360</v>
      </c>
      <c r="C226" s="46"/>
      <c r="D226" s="47"/>
      <c r="E226" s="48"/>
      <c r="F226" s="49"/>
      <c r="G226" s="46">
        <v>1027.369995</v>
      </c>
      <c r="H226" s="49">
        <v>-3.2404518500621649E-3</v>
      </c>
      <c r="I226" s="83">
        <f t="shared" si="35"/>
        <v>-0.32404518500621649</v>
      </c>
      <c r="J226" s="72">
        <f t="shared" si="39"/>
        <v>104.33708427739028</v>
      </c>
      <c r="K226" s="88">
        <f t="shared" si="36"/>
        <v>120.55895107680988</v>
      </c>
      <c r="L226" s="79">
        <f t="shared" si="37"/>
        <v>16.221866799419601</v>
      </c>
      <c r="M226" s="72" t="str">
        <f t="shared" si="38"/>
        <v/>
      </c>
      <c r="N226" s="51" t="str">
        <f t="shared" si="40"/>
        <v/>
      </c>
    </row>
    <row r="227" spans="1:14" x14ac:dyDescent="0.4">
      <c r="A227" s="108">
        <f t="shared" si="34"/>
        <v>211</v>
      </c>
      <c r="B227" s="39">
        <v>40361</v>
      </c>
      <c r="C227" s="40"/>
      <c r="D227" s="51"/>
      <c r="E227" s="52"/>
      <c r="F227" s="53"/>
      <c r="G227" s="40">
        <v>1022.580017</v>
      </c>
      <c r="H227" s="53">
        <v>-4.6623689842139049E-3</v>
      </c>
      <c r="I227" s="83">
        <f t="shared" si="35"/>
        <v>-0.46623689842139049</v>
      </c>
      <c r="J227" s="72">
        <f t="shared" si="39"/>
        <v>103.87084737896889</v>
      </c>
      <c r="K227" s="88">
        <f t="shared" si="36"/>
        <v>120.55895107680988</v>
      </c>
      <c r="L227" s="79">
        <f t="shared" si="37"/>
        <v>16.688103697840987</v>
      </c>
      <c r="M227" s="72" t="str">
        <f t="shared" si="38"/>
        <v/>
      </c>
      <c r="N227" s="51" t="str">
        <f t="shared" si="40"/>
        <v/>
      </c>
    </row>
    <row r="228" spans="1:14" x14ac:dyDescent="0.4">
      <c r="A228" s="108">
        <f t="shared" si="34"/>
        <v>212</v>
      </c>
      <c r="B228" s="45">
        <v>40365</v>
      </c>
      <c r="C228" s="46"/>
      <c r="D228" s="47"/>
      <c r="E228" s="48"/>
      <c r="F228" s="49"/>
      <c r="G228" s="46">
        <v>1028.0600589999999</v>
      </c>
      <c r="H228" s="49">
        <v>5.3590349008354465E-3</v>
      </c>
      <c r="I228" s="83">
        <f t="shared" si="35"/>
        <v>0.53590349008354465</v>
      </c>
      <c r="J228" s="72">
        <f t="shared" si="39"/>
        <v>104.40675086905243</v>
      </c>
      <c r="K228" s="88">
        <f t="shared" si="36"/>
        <v>120.55895107680988</v>
      </c>
      <c r="L228" s="79">
        <f t="shared" si="37"/>
        <v>16.688103697840987</v>
      </c>
      <c r="M228" s="72" t="str">
        <f t="shared" si="38"/>
        <v/>
      </c>
      <c r="N228" s="51" t="str">
        <f t="shared" si="40"/>
        <v/>
      </c>
    </row>
    <row r="229" spans="1:14" x14ac:dyDescent="0.4">
      <c r="A229" s="108">
        <f t="shared" si="34"/>
        <v>213</v>
      </c>
      <c r="B229" s="39">
        <v>40366</v>
      </c>
      <c r="C229" s="40"/>
      <c r="D229" s="51"/>
      <c r="E229" s="52"/>
      <c r="F229" s="53"/>
      <c r="G229" s="40">
        <v>1060.2700199999999</v>
      </c>
      <c r="H229" s="53">
        <v>3.1330816442115994E-2</v>
      </c>
      <c r="I229" s="83">
        <f t="shared" si="35"/>
        <v>3.1330816442115994</v>
      </c>
      <c r="J229" s="72">
        <f t="shared" si="39"/>
        <v>107.53983251326403</v>
      </c>
      <c r="K229" s="88">
        <f t="shared" si="36"/>
        <v>120.55895107680988</v>
      </c>
      <c r="L229" s="79">
        <f t="shared" si="37"/>
        <v>16.688103697840987</v>
      </c>
      <c r="M229" s="72" t="str">
        <f t="shared" si="38"/>
        <v/>
      </c>
      <c r="N229" s="51" t="str">
        <f t="shared" si="40"/>
        <v/>
      </c>
    </row>
    <row r="230" spans="1:14" x14ac:dyDescent="0.4">
      <c r="A230" s="108">
        <f t="shared" si="34"/>
        <v>214</v>
      </c>
      <c r="B230" s="45">
        <v>40367</v>
      </c>
      <c r="C230" s="46"/>
      <c r="D230" s="47"/>
      <c r="E230" s="48"/>
      <c r="F230" s="49"/>
      <c r="G230" s="46">
        <v>1070.25</v>
      </c>
      <c r="H230" s="49">
        <v>9.4126777252458993E-3</v>
      </c>
      <c r="I230" s="83">
        <f t="shared" si="35"/>
        <v>0.94126777252458993</v>
      </c>
      <c r="J230" s="72">
        <f t="shared" si="39"/>
        <v>108.48110028578861</v>
      </c>
      <c r="K230" s="88">
        <f t="shared" si="36"/>
        <v>120.55895107680988</v>
      </c>
      <c r="L230" s="79">
        <f t="shared" si="37"/>
        <v>16.688103697840987</v>
      </c>
      <c r="M230" s="72" t="str">
        <f t="shared" si="38"/>
        <v/>
      </c>
      <c r="N230" s="51" t="str">
        <f t="shared" si="40"/>
        <v/>
      </c>
    </row>
    <row r="231" spans="1:14" x14ac:dyDescent="0.4">
      <c r="A231" s="108">
        <f t="shared" si="34"/>
        <v>215</v>
      </c>
      <c r="B231" s="39">
        <v>40368</v>
      </c>
      <c r="C231" s="40"/>
      <c r="D231" s="51"/>
      <c r="E231" s="52"/>
      <c r="F231" s="53"/>
      <c r="G231" s="40">
        <v>1077.959961</v>
      </c>
      <c r="H231" s="53">
        <v>7.2038878766642611E-3</v>
      </c>
      <c r="I231" s="83">
        <f t="shared" si="35"/>
        <v>0.72038878766642611</v>
      </c>
      <c r="J231" s="72">
        <f t="shared" si="39"/>
        <v>109.20148907345504</v>
      </c>
      <c r="K231" s="88">
        <f t="shared" si="36"/>
        <v>120.55895107680988</v>
      </c>
      <c r="L231" s="79">
        <f t="shared" si="37"/>
        <v>16.688103697840987</v>
      </c>
      <c r="M231" s="72" t="str">
        <f t="shared" si="38"/>
        <v/>
      </c>
      <c r="N231" s="51" t="str">
        <f t="shared" si="40"/>
        <v/>
      </c>
    </row>
    <row r="232" spans="1:14" x14ac:dyDescent="0.4">
      <c r="A232" s="108">
        <f t="shared" si="34"/>
        <v>216</v>
      </c>
      <c r="B232" s="45">
        <v>40371</v>
      </c>
      <c r="C232" s="46"/>
      <c r="D232" s="47"/>
      <c r="E232" s="48"/>
      <c r="F232" s="49"/>
      <c r="G232" s="46">
        <v>1078.75</v>
      </c>
      <c r="H232" s="49">
        <v>7.3290198948305907E-4</v>
      </c>
      <c r="I232" s="83">
        <f t="shared" si="35"/>
        <v>7.3290198948305907E-2</v>
      </c>
      <c r="J232" s="72">
        <f t="shared" si="39"/>
        <v>109.27477927240334</v>
      </c>
      <c r="K232" s="88">
        <f t="shared" si="36"/>
        <v>120.55895107680988</v>
      </c>
      <c r="L232" s="79">
        <f t="shared" si="37"/>
        <v>16.688103697840987</v>
      </c>
      <c r="M232" s="72" t="str">
        <f t="shared" si="38"/>
        <v/>
      </c>
      <c r="N232" s="51" t="str">
        <f t="shared" si="40"/>
        <v/>
      </c>
    </row>
    <row r="233" spans="1:14" x14ac:dyDescent="0.4">
      <c r="A233" s="108">
        <f t="shared" si="34"/>
        <v>217</v>
      </c>
      <c r="B233" s="39">
        <v>40372</v>
      </c>
      <c r="C233" s="40"/>
      <c r="D233" s="51"/>
      <c r="E233" s="52"/>
      <c r="F233" s="53"/>
      <c r="G233" s="40">
        <v>1095.339966</v>
      </c>
      <c r="H233" s="53">
        <v>1.5378879258400868E-2</v>
      </c>
      <c r="I233" s="83">
        <f t="shared" si="35"/>
        <v>1.5378879258400868</v>
      </c>
      <c r="J233" s="72">
        <f t="shared" si="39"/>
        <v>110.81266719824342</v>
      </c>
      <c r="K233" s="88">
        <f t="shared" si="36"/>
        <v>120.55895107680988</v>
      </c>
      <c r="L233" s="79">
        <f t="shared" si="37"/>
        <v>16.688103697840987</v>
      </c>
      <c r="M233" s="72" t="str">
        <f t="shared" si="38"/>
        <v/>
      </c>
      <c r="N233" s="51" t="str">
        <f t="shared" si="40"/>
        <v/>
      </c>
    </row>
    <row r="234" spans="1:14" x14ac:dyDescent="0.4">
      <c r="A234" s="108">
        <f t="shared" si="34"/>
        <v>218</v>
      </c>
      <c r="B234" s="45">
        <v>40373</v>
      </c>
      <c r="C234" s="46"/>
      <c r="D234" s="47"/>
      <c r="E234" s="48"/>
      <c r="F234" s="49"/>
      <c r="G234" s="46">
        <v>1095.170044</v>
      </c>
      <c r="H234" s="49">
        <v>-1.551317447318068E-4</v>
      </c>
      <c r="I234" s="83">
        <f t="shared" si="35"/>
        <v>-1.551317447318068E-2</v>
      </c>
      <c r="J234" s="72">
        <f t="shared" si="39"/>
        <v>110.79715402377023</v>
      </c>
      <c r="K234" s="88">
        <f t="shared" si="36"/>
        <v>120.55895107680988</v>
      </c>
      <c r="L234" s="79">
        <f t="shared" si="37"/>
        <v>16.688103697840987</v>
      </c>
      <c r="M234" s="72" t="str">
        <f t="shared" si="38"/>
        <v/>
      </c>
      <c r="N234" s="51" t="str">
        <f t="shared" si="40"/>
        <v/>
      </c>
    </row>
    <row r="235" spans="1:14" x14ac:dyDescent="0.4">
      <c r="A235" s="108">
        <f t="shared" si="34"/>
        <v>219</v>
      </c>
      <c r="B235" s="39">
        <v>40374</v>
      </c>
      <c r="C235" s="40"/>
      <c r="D235" s="51"/>
      <c r="E235" s="52"/>
      <c r="F235" s="53"/>
      <c r="G235" s="40">
        <v>1096.4799800000001</v>
      </c>
      <c r="H235" s="53">
        <v>1.1961028400810925E-3</v>
      </c>
      <c r="I235" s="83">
        <f t="shared" si="35"/>
        <v>0.11961028400810925</v>
      </c>
      <c r="J235" s="72">
        <f t="shared" si="39"/>
        <v>110.91676430777834</v>
      </c>
      <c r="K235" s="88">
        <f t="shared" si="36"/>
        <v>120.55895107680988</v>
      </c>
      <c r="L235" s="79">
        <f t="shared" si="37"/>
        <v>16.688103697840987</v>
      </c>
      <c r="M235" s="72" t="str">
        <f t="shared" si="38"/>
        <v/>
      </c>
      <c r="N235" s="51" t="str">
        <f t="shared" si="40"/>
        <v/>
      </c>
    </row>
    <row r="236" spans="1:14" x14ac:dyDescent="0.4">
      <c r="A236" s="108">
        <f t="shared" si="34"/>
        <v>220</v>
      </c>
      <c r="B236" s="45">
        <v>40375</v>
      </c>
      <c r="C236" s="46"/>
      <c r="D236" s="47"/>
      <c r="E236" s="48"/>
      <c r="F236" s="49"/>
      <c r="G236" s="46">
        <v>1064.880005</v>
      </c>
      <c r="H236" s="49">
        <v>-2.8819472837069093E-2</v>
      </c>
      <c r="I236" s="83">
        <f t="shared" si="35"/>
        <v>-2.8819472837069093</v>
      </c>
      <c r="J236" s="72">
        <f t="shared" si="39"/>
        <v>108.03481702407143</v>
      </c>
      <c r="K236" s="88">
        <f t="shared" si="36"/>
        <v>120.55895107680988</v>
      </c>
      <c r="L236" s="79">
        <f t="shared" si="37"/>
        <v>16.688103697840987</v>
      </c>
      <c r="M236" s="72" t="str">
        <f t="shared" si="38"/>
        <v/>
      </c>
      <c r="N236" s="51" t="str">
        <f t="shared" si="40"/>
        <v/>
      </c>
    </row>
    <row r="237" spans="1:14" x14ac:dyDescent="0.4">
      <c r="A237" s="108">
        <f t="shared" si="34"/>
        <v>221</v>
      </c>
      <c r="B237" s="39">
        <v>40378</v>
      </c>
      <c r="C237" s="40"/>
      <c r="D237" s="51"/>
      <c r="E237" s="52"/>
      <c r="F237" s="53"/>
      <c r="G237" s="40">
        <v>1071.25</v>
      </c>
      <c r="H237" s="53">
        <v>5.9818899501262734E-3</v>
      </c>
      <c r="I237" s="83">
        <f t="shared" si="35"/>
        <v>0.59818899501262734</v>
      </c>
      <c r="J237" s="72">
        <f t="shared" si="39"/>
        <v>108.63300601908406</v>
      </c>
      <c r="K237" s="88">
        <f t="shared" si="36"/>
        <v>120.55895107680988</v>
      </c>
      <c r="L237" s="79">
        <f t="shared" si="37"/>
        <v>16.688103697840987</v>
      </c>
      <c r="M237" s="72" t="str">
        <f t="shared" si="38"/>
        <v/>
      </c>
      <c r="N237" s="51" t="str">
        <f t="shared" si="40"/>
        <v/>
      </c>
    </row>
    <row r="238" spans="1:14" x14ac:dyDescent="0.4">
      <c r="A238" s="108">
        <f t="shared" si="34"/>
        <v>222</v>
      </c>
      <c r="B238" s="45">
        <v>40379</v>
      </c>
      <c r="C238" s="46"/>
      <c r="D238" s="47"/>
      <c r="E238" s="48"/>
      <c r="F238" s="49"/>
      <c r="G238" s="46">
        <v>1083.4799800000001</v>
      </c>
      <c r="H238" s="49">
        <v>1.141655075845982E-2</v>
      </c>
      <c r="I238" s="83">
        <f t="shared" si="35"/>
        <v>1.141655075845982</v>
      </c>
      <c r="J238" s="72">
        <f t="shared" si="39"/>
        <v>109.77466109493005</v>
      </c>
      <c r="K238" s="88">
        <f t="shared" si="36"/>
        <v>120.55895107680988</v>
      </c>
      <c r="L238" s="79">
        <f t="shared" si="37"/>
        <v>16.688103697840987</v>
      </c>
      <c r="M238" s="72" t="str">
        <f t="shared" si="38"/>
        <v/>
      </c>
      <c r="N238" s="51" t="str">
        <f t="shared" si="40"/>
        <v/>
      </c>
    </row>
    <row r="239" spans="1:14" x14ac:dyDescent="0.4">
      <c r="A239" s="108">
        <f t="shared" si="34"/>
        <v>223</v>
      </c>
      <c r="B239" s="39">
        <v>40380</v>
      </c>
      <c r="C239" s="40"/>
      <c r="D239" s="51"/>
      <c r="E239" s="52"/>
      <c r="F239" s="53"/>
      <c r="G239" s="40">
        <v>1069.589966</v>
      </c>
      <c r="H239" s="53">
        <v>-1.2819816015428365E-2</v>
      </c>
      <c r="I239" s="83">
        <f t="shared" si="35"/>
        <v>-1.2819816015428365</v>
      </c>
      <c r="J239" s="72">
        <f t="shared" si="39"/>
        <v>108.49267949338721</v>
      </c>
      <c r="K239" s="88">
        <f t="shared" si="36"/>
        <v>120.55895107680988</v>
      </c>
      <c r="L239" s="79">
        <f t="shared" si="37"/>
        <v>16.688103697840987</v>
      </c>
      <c r="M239" s="72" t="str">
        <f t="shared" si="38"/>
        <v/>
      </c>
      <c r="N239" s="51" t="str">
        <f t="shared" si="40"/>
        <v/>
      </c>
    </row>
    <row r="240" spans="1:14" x14ac:dyDescent="0.4">
      <c r="A240" s="108">
        <f t="shared" si="34"/>
        <v>224</v>
      </c>
      <c r="B240" s="45">
        <v>40381</v>
      </c>
      <c r="C240" s="46"/>
      <c r="D240" s="47"/>
      <c r="E240" s="48"/>
      <c r="F240" s="49"/>
      <c r="G240" s="46">
        <v>1093.670044</v>
      </c>
      <c r="H240" s="49">
        <v>2.2513373129380954E-2</v>
      </c>
      <c r="I240" s="83">
        <f t="shared" si="35"/>
        <v>2.2513373129380954</v>
      </c>
      <c r="J240" s="72">
        <f t="shared" si="39"/>
        <v>110.74401680632531</v>
      </c>
      <c r="K240" s="88">
        <f t="shared" si="36"/>
        <v>120.55895107680988</v>
      </c>
      <c r="L240" s="79">
        <f t="shared" si="37"/>
        <v>16.688103697840987</v>
      </c>
      <c r="M240" s="72" t="str">
        <f t="shared" si="38"/>
        <v/>
      </c>
      <c r="N240" s="51" t="str">
        <f t="shared" si="40"/>
        <v/>
      </c>
    </row>
    <row r="241" spans="1:14" x14ac:dyDescent="0.4">
      <c r="A241" s="108">
        <f t="shared" si="34"/>
        <v>225</v>
      </c>
      <c r="B241" s="39">
        <v>40382</v>
      </c>
      <c r="C241" s="40"/>
      <c r="D241" s="51"/>
      <c r="E241" s="52"/>
      <c r="F241" s="53"/>
      <c r="G241" s="40">
        <v>1102.660034</v>
      </c>
      <c r="H241" s="53">
        <v>8.2200203336648681E-3</v>
      </c>
      <c r="I241" s="83">
        <f t="shared" si="35"/>
        <v>0.82200203336648681</v>
      </c>
      <c r="J241" s="72">
        <f t="shared" si="39"/>
        <v>111.56601883969179</v>
      </c>
      <c r="K241" s="88">
        <f t="shared" si="36"/>
        <v>120.55895107680988</v>
      </c>
      <c r="L241" s="79">
        <f t="shared" si="37"/>
        <v>16.688103697840987</v>
      </c>
      <c r="M241" s="72" t="str">
        <f t="shared" si="38"/>
        <v/>
      </c>
      <c r="N241" s="51" t="str">
        <f t="shared" si="40"/>
        <v/>
      </c>
    </row>
    <row r="242" spans="1:14" x14ac:dyDescent="0.4">
      <c r="A242" s="108">
        <f t="shared" si="34"/>
        <v>226</v>
      </c>
      <c r="B242" s="45">
        <v>40385</v>
      </c>
      <c r="C242" s="46"/>
      <c r="D242" s="47"/>
      <c r="E242" s="48"/>
      <c r="F242" s="49"/>
      <c r="G242" s="46">
        <v>1115.01001</v>
      </c>
      <c r="H242" s="49">
        <v>1.1200166523855248E-2</v>
      </c>
      <c r="I242" s="83">
        <f t="shared" si="35"/>
        <v>1.1200166523855248</v>
      </c>
      <c r="J242" s="72">
        <f t="shared" si="39"/>
        <v>112.68603549207732</v>
      </c>
      <c r="K242" s="88">
        <f t="shared" si="36"/>
        <v>120.55895107680988</v>
      </c>
      <c r="L242" s="79">
        <f t="shared" si="37"/>
        <v>16.688103697840987</v>
      </c>
      <c r="M242" s="72" t="str">
        <f t="shared" si="38"/>
        <v/>
      </c>
      <c r="N242" s="51" t="str">
        <f t="shared" si="40"/>
        <v/>
      </c>
    </row>
    <row r="243" spans="1:14" x14ac:dyDescent="0.4">
      <c r="A243" s="108">
        <f t="shared" si="34"/>
        <v>227</v>
      </c>
      <c r="B243" s="39">
        <v>40386</v>
      </c>
      <c r="C243" s="40"/>
      <c r="D243" s="51"/>
      <c r="E243" s="52"/>
      <c r="F243" s="53"/>
      <c r="G243" s="40">
        <v>1113.839966</v>
      </c>
      <c r="H243" s="53">
        <v>-1.0493573954550861E-3</v>
      </c>
      <c r="I243" s="83">
        <f t="shared" si="35"/>
        <v>-0.10493573954550861</v>
      </c>
      <c r="J243" s="72">
        <f t="shared" si="39"/>
        <v>112.58109975253181</v>
      </c>
      <c r="K243" s="88">
        <f t="shared" si="36"/>
        <v>120.55895107680988</v>
      </c>
      <c r="L243" s="79">
        <f t="shared" si="37"/>
        <v>16.688103697840987</v>
      </c>
      <c r="M243" s="72" t="str">
        <f t="shared" si="38"/>
        <v/>
      </c>
      <c r="N243" s="51" t="str">
        <f t="shared" si="40"/>
        <v/>
      </c>
    </row>
    <row r="244" spans="1:14" x14ac:dyDescent="0.4">
      <c r="A244" s="108">
        <f t="shared" si="34"/>
        <v>228</v>
      </c>
      <c r="B244" s="45">
        <v>40387</v>
      </c>
      <c r="C244" s="46"/>
      <c r="D244" s="47"/>
      <c r="E244" s="48"/>
      <c r="F244" s="49"/>
      <c r="G244" s="46">
        <v>1106.130005</v>
      </c>
      <c r="H244" s="49">
        <v>-6.9219647663459893E-3</v>
      </c>
      <c r="I244" s="83">
        <f t="shared" si="35"/>
        <v>-0.69219647663459893</v>
      </c>
      <c r="J244" s="72">
        <f t="shared" si="39"/>
        <v>111.88890327589722</v>
      </c>
      <c r="K244" s="88">
        <f t="shared" si="36"/>
        <v>120.55895107680988</v>
      </c>
      <c r="L244" s="79">
        <f t="shared" si="37"/>
        <v>16.688103697840987</v>
      </c>
      <c r="M244" s="72" t="str">
        <f t="shared" si="38"/>
        <v/>
      </c>
      <c r="N244" s="51" t="str">
        <f t="shared" si="40"/>
        <v/>
      </c>
    </row>
    <row r="245" spans="1:14" x14ac:dyDescent="0.4">
      <c r="A245" s="108">
        <f t="shared" si="34"/>
        <v>229</v>
      </c>
      <c r="B245" s="39">
        <v>40388</v>
      </c>
      <c r="C245" s="40"/>
      <c r="D245" s="51"/>
      <c r="E245" s="52"/>
      <c r="F245" s="53"/>
      <c r="G245" s="40">
        <v>1101.530029</v>
      </c>
      <c r="H245" s="53">
        <v>-4.1586214813872369E-3</v>
      </c>
      <c r="I245" s="83">
        <f t="shared" si="35"/>
        <v>-0.41586214813872369</v>
      </c>
      <c r="J245" s="72">
        <f t="shared" si="39"/>
        <v>111.47304112775849</v>
      </c>
      <c r="K245" s="88">
        <f t="shared" si="36"/>
        <v>120.55895107680988</v>
      </c>
      <c r="L245" s="79">
        <f t="shared" si="37"/>
        <v>16.688103697840987</v>
      </c>
      <c r="M245" s="72" t="str">
        <f t="shared" si="38"/>
        <v/>
      </c>
      <c r="N245" s="51" t="str">
        <f t="shared" si="40"/>
        <v/>
      </c>
    </row>
    <row r="246" spans="1:14" x14ac:dyDescent="0.4">
      <c r="A246" s="108">
        <f t="shared" si="34"/>
        <v>230</v>
      </c>
      <c r="B246" s="45">
        <v>40389</v>
      </c>
      <c r="C246" s="46"/>
      <c r="D246" s="47"/>
      <c r="E246" s="48"/>
      <c r="F246" s="49"/>
      <c r="G246" s="46">
        <v>1101.599976</v>
      </c>
      <c r="H246" s="49">
        <v>6.3499857614779387E-5</v>
      </c>
      <c r="I246" s="83">
        <f t="shared" si="35"/>
        <v>6.3499857614779387E-3</v>
      </c>
      <c r="J246" s="72">
        <f t="shared" si="39"/>
        <v>111.47939111351997</v>
      </c>
      <c r="K246" s="88">
        <f t="shared" si="36"/>
        <v>120.55895107680988</v>
      </c>
      <c r="L246" s="79">
        <f t="shared" si="37"/>
        <v>16.688103697840987</v>
      </c>
      <c r="M246" s="72" t="str">
        <f t="shared" si="38"/>
        <v/>
      </c>
      <c r="N246" s="51" t="str">
        <f t="shared" si="40"/>
        <v/>
      </c>
    </row>
    <row r="247" spans="1:14" x14ac:dyDescent="0.4">
      <c r="A247" s="108">
        <f t="shared" si="34"/>
        <v>231</v>
      </c>
      <c r="B247" s="39">
        <v>40392</v>
      </c>
      <c r="C247" s="40"/>
      <c r="D247" s="51"/>
      <c r="E247" s="52"/>
      <c r="F247" s="53"/>
      <c r="G247" s="40">
        <v>1125.8599850000001</v>
      </c>
      <c r="H247" s="53">
        <v>2.2022521358515457E-2</v>
      </c>
      <c r="I247" s="83">
        <f t="shared" si="35"/>
        <v>2.2022521358515457</v>
      </c>
      <c r="J247" s="72">
        <f t="shared" si="39"/>
        <v>113.68164324937152</v>
      </c>
      <c r="K247" s="88">
        <f t="shared" si="36"/>
        <v>120.55895107680988</v>
      </c>
      <c r="L247" s="79">
        <f t="shared" si="37"/>
        <v>16.688103697840987</v>
      </c>
      <c r="M247" s="72" t="str">
        <f t="shared" si="38"/>
        <v/>
      </c>
      <c r="N247" s="51" t="str">
        <f t="shared" si="40"/>
        <v/>
      </c>
    </row>
    <row r="248" spans="1:14" x14ac:dyDescent="0.4">
      <c r="A248" s="108">
        <f t="shared" si="34"/>
        <v>232</v>
      </c>
      <c r="B248" s="45">
        <v>40393</v>
      </c>
      <c r="C248" s="46"/>
      <c r="D248" s="47"/>
      <c r="E248" s="48"/>
      <c r="F248" s="49"/>
      <c r="G248" s="46">
        <v>1120.459961</v>
      </c>
      <c r="H248" s="49">
        <v>-4.7963548504657005E-3</v>
      </c>
      <c r="I248" s="83">
        <f t="shared" si="35"/>
        <v>-0.47963548504657005</v>
      </c>
      <c r="J248" s="72">
        <f t="shared" si="39"/>
        <v>113.20200776432495</v>
      </c>
      <c r="K248" s="88">
        <f t="shared" si="36"/>
        <v>120.55895107680988</v>
      </c>
      <c r="L248" s="79">
        <f t="shared" si="37"/>
        <v>16.688103697840987</v>
      </c>
      <c r="M248" s="72" t="str">
        <f t="shared" si="38"/>
        <v/>
      </c>
      <c r="N248" s="51" t="str">
        <f t="shared" si="40"/>
        <v/>
      </c>
    </row>
    <row r="249" spans="1:14" x14ac:dyDescent="0.4">
      <c r="A249" s="108">
        <f t="shared" si="34"/>
        <v>233</v>
      </c>
      <c r="B249" s="39">
        <v>40394</v>
      </c>
      <c r="C249" s="40"/>
      <c r="D249" s="51"/>
      <c r="E249" s="52"/>
      <c r="F249" s="53"/>
      <c r="G249" s="40">
        <v>1127.23999</v>
      </c>
      <c r="H249" s="53">
        <v>6.0511122538897677E-3</v>
      </c>
      <c r="I249" s="83">
        <f t="shared" si="35"/>
        <v>0.60511122538897677</v>
      </c>
      <c r="J249" s="72">
        <f t="shared" si="39"/>
        <v>113.80711898971393</v>
      </c>
      <c r="K249" s="88">
        <f t="shared" si="36"/>
        <v>120.55895107680988</v>
      </c>
      <c r="L249" s="79">
        <f t="shared" si="37"/>
        <v>16.688103697840987</v>
      </c>
      <c r="M249" s="72" t="str">
        <f t="shared" si="38"/>
        <v/>
      </c>
      <c r="N249" s="51" t="str">
        <f t="shared" si="40"/>
        <v/>
      </c>
    </row>
    <row r="250" spans="1:14" x14ac:dyDescent="0.4">
      <c r="A250" s="108">
        <f t="shared" si="34"/>
        <v>234</v>
      </c>
      <c r="B250" s="45">
        <v>40395</v>
      </c>
      <c r="C250" s="46"/>
      <c r="D250" s="47"/>
      <c r="E250" s="48"/>
      <c r="F250" s="49"/>
      <c r="G250" s="46">
        <v>1125.8100589999999</v>
      </c>
      <c r="H250" s="49">
        <v>-1.2685240167891187E-3</v>
      </c>
      <c r="I250" s="83">
        <f t="shared" si="35"/>
        <v>-0.12685240167891187</v>
      </c>
      <c r="J250" s="72">
        <f t="shared" si="39"/>
        <v>113.68026658803501</v>
      </c>
      <c r="K250" s="88">
        <f t="shared" si="36"/>
        <v>120.55895107680988</v>
      </c>
      <c r="L250" s="79">
        <f t="shared" si="37"/>
        <v>16.688103697840987</v>
      </c>
      <c r="M250" s="72" t="str">
        <f t="shared" si="38"/>
        <v/>
      </c>
      <c r="N250" s="51" t="str">
        <f t="shared" si="40"/>
        <v/>
      </c>
    </row>
    <row r="251" spans="1:14" x14ac:dyDescent="0.4">
      <c r="A251" s="108">
        <f t="shared" si="34"/>
        <v>235</v>
      </c>
      <c r="B251" s="39">
        <v>40396</v>
      </c>
      <c r="C251" s="40"/>
      <c r="D251" s="51"/>
      <c r="E251" s="52"/>
      <c r="F251" s="53"/>
      <c r="G251" s="40">
        <v>1121.6400149999999</v>
      </c>
      <c r="H251" s="53">
        <v>-3.7040386756750365E-3</v>
      </c>
      <c r="I251" s="83">
        <f t="shared" si="35"/>
        <v>-0.37040386756750365</v>
      </c>
      <c r="J251" s="72">
        <f t="shared" si="39"/>
        <v>113.30986272046751</v>
      </c>
      <c r="K251" s="88">
        <f t="shared" si="36"/>
        <v>120.55895107680988</v>
      </c>
      <c r="L251" s="79">
        <f t="shared" si="37"/>
        <v>16.688103697840987</v>
      </c>
      <c r="M251" s="72" t="str">
        <f t="shared" si="38"/>
        <v/>
      </c>
      <c r="N251" s="51" t="str">
        <f t="shared" si="40"/>
        <v/>
      </c>
    </row>
    <row r="252" spans="1:14" x14ac:dyDescent="0.4">
      <c r="A252" s="108">
        <f t="shared" si="34"/>
        <v>236</v>
      </c>
      <c r="B252" s="45">
        <v>40399</v>
      </c>
      <c r="C252" s="46"/>
      <c r="D252" s="47"/>
      <c r="E252" s="48"/>
      <c r="F252" s="49"/>
      <c r="G252" s="46">
        <v>1127.790039</v>
      </c>
      <c r="H252" s="49">
        <v>5.4830640114065243E-3</v>
      </c>
      <c r="I252" s="83">
        <f t="shared" si="35"/>
        <v>0.54830640114065243</v>
      </c>
      <c r="J252" s="72">
        <f t="shared" si="39"/>
        <v>113.85816912160816</v>
      </c>
      <c r="K252" s="88">
        <f t="shared" si="36"/>
        <v>120.55895107680988</v>
      </c>
      <c r="L252" s="79">
        <f t="shared" si="37"/>
        <v>16.688103697840987</v>
      </c>
      <c r="M252" s="72" t="str">
        <f t="shared" si="38"/>
        <v/>
      </c>
      <c r="N252" s="51" t="str">
        <f t="shared" si="40"/>
        <v/>
      </c>
    </row>
    <row r="253" spans="1:14" x14ac:dyDescent="0.4">
      <c r="A253" s="108">
        <f t="shared" si="34"/>
        <v>237</v>
      </c>
      <c r="B253" s="39">
        <v>40400</v>
      </c>
      <c r="C253" s="40"/>
      <c r="D253" s="51"/>
      <c r="E253" s="52"/>
      <c r="F253" s="53"/>
      <c r="G253" s="40">
        <v>1121.0600589999999</v>
      </c>
      <c r="H253" s="53">
        <v>-5.9674050729934258E-3</v>
      </c>
      <c r="I253" s="83">
        <f t="shared" si="35"/>
        <v>-0.59674050729934258</v>
      </c>
      <c r="J253" s="72">
        <f t="shared" si="39"/>
        <v>113.26142861430881</v>
      </c>
      <c r="K253" s="88">
        <f t="shared" si="36"/>
        <v>120.55895107680988</v>
      </c>
      <c r="L253" s="79">
        <f t="shared" si="37"/>
        <v>16.688103697840987</v>
      </c>
      <c r="M253" s="72" t="str">
        <f t="shared" si="38"/>
        <v/>
      </c>
      <c r="N253" s="51" t="str">
        <f t="shared" si="40"/>
        <v/>
      </c>
    </row>
    <row r="254" spans="1:14" x14ac:dyDescent="0.4">
      <c r="A254" s="108">
        <f t="shared" si="34"/>
        <v>238</v>
      </c>
      <c r="B254" s="45">
        <v>40401</v>
      </c>
      <c r="C254" s="46"/>
      <c r="D254" s="47"/>
      <c r="E254" s="48"/>
      <c r="F254" s="49"/>
      <c r="G254" s="46">
        <v>1089.469971</v>
      </c>
      <c r="H254" s="49">
        <v>-2.8178765041525722E-2</v>
      </c>
      <c r="I254" s="83">
        <f t="shared" si="35"/>
        <v>-2.8178765041525722</v>
      </c>
      <c r="J254" s="72">
        <f t="shared" si="39"/>
        <v>110.44355211015625</v>
      </c>
      <c r="K254" s="88">
        <f t="shared" si="36"/>
        <v>120.55895107680988</v>
      </c>
      <c r="L254" s="79">
        <f t="shared" si="37"/>
        <v>16.688103697840987</v>
      </c>
      <c r="M254" s="72" t="str">
        <f t="shared" si="38"/>
        <v/>
      </c>
      <c r="N254" s="51" t="str">
        <f t="shared" si="40"/>
        <v/>
      </c>
    </row>
    <row r="255" spans="1:14" x14ac:dyDescent="0.4">
      <c r="A255" s="108">
        <f t="shared" si="34"/>
        <v>239</v>
      </c>
      <c r="B255" s="39">
        <v>40402</v>
      </c>
      <c r="C255" s="40"/>
      <c r="D255" s="51"/>
      <c r="E255" s="52"/>
      <c r="F255" s="53"/>
      <c r="G255" s="40">
        <v>1083.6099850000001</v>
      </c>
      <c r="H255" s="53">
        <v>-5.3787494432923078E-3</v>
      </c>
      <c r="I255" s="83">
        <f t="shared" si="35"/>
        <v>-0.53787494432923078</v>
      </c>
      <c r="J255" s="72">
        <f t="shared" si="39"/>
        <v>109.90567716582702</v>
      </c>
      <c r="K255" s="88">
        <f t="shared" si="36"/>
        <v>120.55895107680988</v>
      </c>
      <c r="L255" s="79">
        <f t="shared" si="37"/>
        <v>16.688103697840987</v>
      </c>
      <c r="M255" s="72" t="str">
        <f t="shared" si="38"/>
        <v/>
      </c>
      <c r="N255" s="51" t="str">
        <f t="shared" si="40"/>
        <v/>
      </c>
    </row>
    <row r="256" spans="1:14" x14ac:dyDescent="0.4">
      <c r="A256" s="108">
        <f t="shared" si="34"/>
        <v>240</v>
      </c>
      <c r="B256" s="45">
        <v>40403</v>
      </c>
      <c r="C256" s="46"/>
      <c r="D256" s="47"/>
      <c r="E256" s="48"/>
      <c r="F256" s="49"/>
      <c r="G256" s="46">
        <v>1079.25</v>
      </c>
      <c r="H256" s="49">
        <v>-4.0235740352650984E-3</v>
      </c>
      <c r="I256" s="83">
        <f t="shared" si="35"/>
        <v>-0.40235740352650984</v>
      </c>
      <c r="J256" s="72">
        <f t="shared" si="39"/>
        <v>109.50331976230051</v>
      </c>
      <c r="K256" s="88">
        <f t="shared" si="36"/>
        <v>120.55895107680988</v>
      </c>
      <c r="L256" s="79">
        <f t="shared" si="37"/>
        <v>16.688103697840987</v>
      </c>
      <c r="M256" s="72" t="str">
        <f t="shared" si="38"/>
        <v/>
      </c>
      <c r="N256" s="51" t="str">
        <f t="shared" si="40"/>
        <v/>
      </c>
    </row>
    <row r="257" spans="1:14" x14ac:dyDescent="0.4">
      <c r="A257" s="108">
        <f t="shared" si="34"/>
        <v>241</v>
      </c>
      <c r="B257" s="39">
        <v>40406</v>
      </c>
      <c r="C257" s="40"/>
      <c r="D257" s="51"/>
      <c r="E257" s="52"/>
      <c r="F257" s="53"/>
      <c r="G257" s="40">
        <v>1079.380005</v>
      </c>
      <c r="H257" s="53">
        <v>1.2045865184151516E-4</v>
      </c>
      <c r="I257" s="83">
        <f t="shared" si="35"/>
        <v>1.2045865184151516E-2</v>
      </c>
      <c r="J257" s="72">
        <f t="shared" si="39"/>
        <v>109.51536562748466</v>
      </c>
      <c r="K257" s="88">
        <f t="shared" si="36"/>
        <v>120.55895107680988</v>
      </c>
      <c r="L257" s="79">
        <f t="shared" si="37"/>
        <v>16.688103697840987</v>
      </c>
      <c r="M257" s="72" t="str">
        <f t="shared" si="38"/>
        <v/>
      </c>
      <c r="N257" s="51" t="str">
        <f t="shared" si="40"/>
        <v/>
      </c>
    </row>
    <row r="258" spans="1:14" x14ac:dyDescent="0.4">
      <c r="A258" s="108">
        <f t="shared" si="34"/>
        <v>242</v>
      </c>
      <c r="B258" s="45">
        <v>40407</v>
      </c>
      <c r="C258" s="46"/>
      <c r="D258" s="47"/>
      <c r="E258" s="48"/>
      <c r="F258" s="49"/>
      <c r="G258" s="46">
        <v>1092.540039</v>
      </c>
      <c r="H258" s="49">
        <v>1.2192215845243437E-2</v>
      </c>
      <c r="I258" s="83">
        <f t="shared" si="35"/>
        <v>1.2192215845243437</v>
      </c>
      <c r="J258" s="72">
        <f t="shared" si="39"/>
        <v>110.734587212009</v>
      </c>
      <c r="K258" s="88">
        <f t="shared" si="36"/>
        <v>120.55895107680988</v>
      </c>
      <c r="L258" s="79">
        <f t="shared" si="37"/>
        <v>16.688103697840987</v>
      </c>
      <c r="M258" s="72" t="str">
        <f t="shared" si="38"/>
        <v/>
      </c>
      <c r="N258" s="51" t="str">
        <f t="shared" si="40"/>
        <v/>
      </c>
    </row>
    <row r="259" spans="1:14" x14ac:dyDescent="0.4">
      <c r="A259" s="108">
        <f t="shared" si="34"/>
        <v>243</v>
      </c>
      <c r="B259" s="39">
        <v>40408</v>
      </c>
      <c r="C259" s="40"/>
      <c r="D259" s="51"/>
      <c r="E259" s="52"/>
      <c r="F259" s="53"/>
      <c r="G259" s="40">
        <v>1094.160034</v>
      </c>
      <c r="H259" s="53">
        <v>1.4827786096358597E-3</v>
      </c>
      <c r="I259" s="83">
        <f t="shared" si="35"/>
        <v>0.14827786096358597</v>
      </c>
      <c r="J259" s="72">
        <f t="shared" si="39"/>
        <v>110.88286507297259</v>
      </c>
      <c r="K259" s="88">
        <f t="shared" si="36"/>
        <v>120.55895107680988</v>
      </c>
      <c r="L259" s="79">
        <f t="shared" si="37"/>
        <v>16.688103697840987</v>
      </c>
      <c r="M259" s="72" t="str">
        <f t="shared" si="38"/>
        <v/>
      </c>
      <c r="N259" s="51" t="str">
        <f t="shared" si="40"/>
        <v/>
      </c>
    </row>
    <row r="260" spans="1:14" x14ac:dyDescent="0.4">
      <c r="A260" s="108">
        <f t="shared" si="34"/>
        <v>244</v>
      </c>
      <c r="B260" s="45">
        <v>40409</v>
      </c>
      <c r="C260" s="46"/>
      <c r="D260" s="47"/>
      <c r="E260" s="48"/>
      <c r="F260" s="49"/>
      <c r="G260" s="46">
        <v>1075.630005</v>
      </c>
      <c r="H260" s="49">
        <v>-1.6935391920922638E-2</v>
      </c>
      <c r="I260" s="83">
        <f t="shared" si="35"/>
        <v>-1.6935391920922638</v>
      </c>
      <c r="J260" s="72">
        <f t="shared" si="39"/>
        <v>109.18932588088033</v>
      </c>
      <c r="K260" s="88">
        <f t="shared" si="36"/>
        <v>120.55895107680988</v>
      </c>
      <c r="L260" s="79">
        <f t="shared" si="37"/>
        <v>16.688103697840987</v>
      </c>
      <c r="M260" s="72" t="str">
        <f t="shared" si="38"/>
        <v/>
      </c>
      <c r="N260" s="51" t="str">
        <f t="shared" si="40"/>
        <v/>
      </c>
    </row>
    <row r="261" spans="1:14" x14ac:dyDescent="0.4">
      <c r="A261" s="108">
        <f t="shared" si="34"/>
        <v>245</v>
      </c>
      <c r="B261" s="39">
        <v>40410</v>
      </c>
      <c r="C261" s="40"/>
      <c r="D261" s="51"/>
      <c r="E261" s="52"/>
      <c r="F261" s="53"/>
      <c r="G261" s="40">
        <v>1071.6899410000001</v>
      </c>
      <c r="H261" s="53">
        <v>-3.6630290914949626E-3</v>
      </c>
      <c r="I261" s="83">
        <f t="shared" si="35"/>
        <v>-0.36630290914949626</v>
      </c>
      <c r="J261" s="72">
        <f t="shared" si="39"/>
        <v>108.82302297173084</v>
      </c>
      <c r="K261" s="88">
        <f t="shared" si="36"/>
        <v>120.55895107680988</v>
      </c>
      <c r="L261" s="79">
        <f t="shared" si="37"/>
        <v>16.688103697840987</v>
      </c>
      <c r="M261" s="72" t="str">
        <f t="shared" si="38"/>
        <v/>
      </c>
      <c r="N261" s="51" t="str">
        <f t="shared" si="40"/>
        <v/>
      </c>
    </row>
    <row r="262" spans="1:14" x14ac:dyDescent="0.4">
      <c r="A262" s="108">
        <f t="shared" si="34"/>
        <v>246</v>
      </c>
      <c r="B262" s="45">
        <v>40413</v>
      </c>
      <c r="C262" s="46"/>
      <c r="D262" s="47"/>
      <c r="E262" s="48"/>
      <c r="F262" s="49"/>
      <c r="G262" s="46">
        <v>1067.3599850000001</v>
      </c>
      <c r="H262" s="49">
        <v>-4.0403066543293065E-3</v>
      </c>
      <c r="I262" s="83">
        <f t="shared" si="35"/>
        <v>-0.40403066543293065</v>
      </c>
      <c r="J262" s="72">
        <f t="shared" si="39"/>
        <v>108.41899230629791</v>
      </c>
      <c r="K262" s="88">
        <f t="shared" si="36"/>
        <v>120.55895107680988</v>
      </c>
      <c r="L262" s="79">
        <f t="shared" si="37"/>
        <v>16.688103697840987</v>
      </c>
      <c r="M262" s="72" t="str">
        <f t="shared" si="38"/>
        <v/>
      </c>
      <c r="N262" s="51" t="str">
        <f t="shared" si="40"/>
        <v/>
      </c>
    </row>
    <row r="263" spans="1:14" x14ac:dyDescent="0.4">
      <c r="A263" s="108">
        <f t="shared" si="34"/>
        <v>247</v>
      </c>
      <c r="B263" s="39">
        <v>40414</v>
      </c>
      <c r="C263" s="40"/>
      <c r="D263" s="51"/>
      <c r="E263" s="52"/>
      <c r="F263" s="53"/>
      <c r="G263" s="40">
        <v>1051.869995</v>
      </c>
      <c r="H263" s="53">
        <v>-1.4512432747795012E-2</v>
      </c>
      <c r="I263" s="83">
        <f t="shared" si="35"/>
        <v>-1.4512432747795012</v>
      </c>
      <c r="J263" s="72">
        <f t="shared" si="39"/>
        <v>106.96774903151841</v>
      </c>
      <c r="K263" s="88">
        <f t="shared" si="36"/>
        <v>120.55895107680988</v>
      </c>
      <c r="L263" s="79">
        <f t="shared" si="37"/>
        <v>16.688103697840987</v>
      </c>
      <c r="M263" s="72" t="str">
        <f t="shared" si="38"/>
        <v/>
      </c>
      <c r="N263" s="51" t="str">
        <f t="shared" si="40"/>
        <v/>
      </c>
    </row>
    <row r="264" spans="1:14" x14ac:dyDescent="0.4">
      <c r="A264" s="108">
        <f t="shared" si="34"/>
        <v>248</v>
      </c>
      <c r="B264" s="45">
        <v>40415</v>
      </c>
      <c r="C264" s="46"/>
      <c r="D264" s="47"/>
      <c r="E264" s="48"/>
      <c r="F264" s="49"/>
      <c r="G264" s="46">
        <v>1055.329956</v>
      </c>
      <c r="H264" s="49">
        <v>3.2893428051439244E-3</v>
      </c>
      <c r="I264" s="83">
        <f t="shared" si="35"/>
        <v>0.32893428051439244</v>
      </c>
      <c r="J264" s="72">
        <f t="shared" si="39"/>
        <v>107.2966833120328</v>
      </c>
      <c r="K264" s="88">
        <f t="shared" si="36"/>
        <v>120.55895107680988</v>
      </c>
      <c r="L264" s="79">
        <f t="shared" si="37"/>
        <v>16.688103697840987</v>
      </c>
      <c r="M264" s="72" t="str">
        <f t="shared" si="38"/>
        <v/>
      </c>
      <c r="N264" s="51" t="str">
        <f t="shared" si="40"/>
        <v/>
      </c>
    </row>
    <row r="265" spans="1:14" x14ac:dyDescent="0.4">
      <c r="A265" s="108">
        <f t="shared" si="34"/>
        <v>249</v>
      </c>
      <c r="B265" s="39">
        <v>40416</v>
      </c>
      <c r="C265" s="40"/>
      <c r="D265" s="51"/>
      <c r="E265" s="52"/>
      <c r="F265" s="53"/>
      <c r="G265" s="40">
        <v>1047.219971</v>
      </c>
      <c r="H265" s="53">
        <v>-7.6847861220004088E-3</v>
      </c>
      <c r="I265" s="83">
        <f t="shared" si="35"/>
        <v>-0.76847861220004088</v>
      </c>
      <c r="J265" s="72">
        <f t="shared" si="39"/>
        <v>106.52820469983276</v>
      </c>
      <c r="K265" s="88">
        <f t="shared" si="36"/>
        <v>120.55895107680988</v>
      </c>
      <c r="L265" s="79">
        <f t="shared" si="37"/>
        <v>16.688103697840987</v>
      </c>
      <c r="M265" s="72" t="str">
        <f t="shared" si="38"/>
        <v/>
      </c>
      <c r="N265" s="51" t="str">
        <f t="shared" si="40"/>
        <v/>
      </c>
    </row>
    <row r="266" spans="1:14" x14ac:dyDescent="0.4">
      <c r="A266" s="108">
        <f t="shared" si="34"/>
        <v>250</v>
      </c>
      <c r="B266" s="45">
        <v>40417</v>
      </c>
      <c r="C266" s="46"/>
      <c r="D266" s="47"/>
      <c r="E266" s="48"/>
      <c r="F266" s="49"/>
      <c r="G266" s="46">
        <v>1064.589966</v>
      </c>
      <c r="H266" s="49">
        <v>1.6586768282706776E-2</v>
      </c>
      <c r="I266" s="83">
        <f t="shared" si="35"/>
        <v>1.6586768282706776</v>
      </c>
      <c r="J266" s="72">
        <f t="shared" si="39"/>
        <v>108.18688152810343</v>
      </c>
      <c r="K266" s="88">
        <f t="shared" si="36"/>
        <v>120.55895107680988</v>
      </c>
      <c r="L266" s="79">
        <f t="shared" si="37"/>
        <v>16.688103697840987</v>
      </c>
      <c r="M266" s="72" t="str">
        <f t="shared" si="38"/>
        <v/>
      </c>
      <c r="N266" s="51" t="str">
        <f t="shared" si="40"/>
        <v/>
      </c>
    </row>
    <row r="267" spans="1:14" x14ac:dyDescent="0.4">
      <c r="A267" s="108">
        <f t="shared" si="34"/>
        <v>251</v>
      </c>
      <c r="B267" s="39">
        <v>40420</v>
      </c>
      <c r="C267" s="40"/>
      <c r="D267" s="51"/>
      <c r="E267" s="52"/>
      <c r="F267" s="53"/>
      <c r="G267" s="40">
        <v>1048.920044</v>
      </c>
      <c r="H267" s="53">
        <v>-1.4719208803814721E-2</v>
      </c>
      <c r="I267" s="83">
        <f t="shared" si="35"/>
        <v>-1.4719208803814721</v>
      </c>
      <c r="J267" s="72">
        <f t="shared" si="39"/>
        <v>106.71496064772195</v>
      </c>
      <c r="K267" s="88">
        <f t="shared" si="36"/>
        <v>120.55895107680988</v>
      </c>
      <c r="L267" s="79">
        <f t="shared" si="37"/>
        <v>16.688103697840987</v>
      </c>
      <c r="M267" s="72" t="str">
        <f t="shared" si="38"/>
        <v/>
      </c>
      <c r="N267" s="51" t="str">
        <f t="shared" si="40"/>
        <v/>
      </c>
    </row>
    <row r="268" spans="1:14" x14ac:dyDescent="0.4">
      <c r="A268" s="108">
        <f t="shared" si="34"/>
        <v>252</v>
      </c>
      <c r="B268" s="45">
        <v>40421</v>
      </c>
      <c r="C268" s="46"/>
      <c r="D268" s="47"/>
      <c r="E268" s="48"/>
      <c r="F268" s="49"/>
      <c r="G268" s="46">
        <v>1049.329956</v>
      </c>
      <c r="H268" s="49">
        <v>3.9079432445299211E-4</v>
      </c>
      <c r="I268" s="83">
        <f t="shared" si="35"/>
        <v>3.9079432445299211E-2</v>
      </c>
      <c r="J268" s="72">
        <f t="shared" si="39"/>
        <v>106.75404008016726</v>
      </c>
      <c r="K268" s="88">
        <f t="shared" si="36"/>
        <v>120.55895107680988</v>
      </c>
      <c r="L268" s="79">
        <f t="shared" si="37"/>
        <v>16.688103697840987</v>
      </c>
      <c r="M268" s="72" t="str">
        <f t="shared" si="38"/>
        <v/>
      </c>
      <c r="N268" s="51" t="str">
        <f t="shared" si="40"/>
        <v/>
      </c>
    </row>
    <row r="269" spans="1:14" x14ac:dyDescent="0.4">
      <c r="A269" s="108">
        <f t="shared" si="34"/>
        <v>253</v>
      </c>
      <c r="B269" s="39">
        <v>40422</v>
      </c>
      <c r="C269" s="40"/>
      <c r="D269" s="51"/>
      <c r="E269" s="52"/>
      <c r="F269" s="53"/>
      <c r="G269" s="40">
        <v>1080.290039</v>
      </c>
      <c r="H269" s="53">
        <v>2.9504621328088732E-2</v>
      </c>
      <c r="I269" s="83">
        <f t="shared" si="35"/>
        <v>2.9504621328088732</v>
      </c>
      <c r="J269" s="72">
        <f t="shared" si="39"/>
        <v>109.70450221297614</v>
      </c>
      <c r="K269" s="88">
        <f t="shared" si="36"/>
        <v>120.55895107680988</v>
      </c>
      <c r="L269" s="79">
        <f t="shared" si="37"/>
        <v>16.688103697840987</v>
      </c>
      <c r="M269" s="72" t="str">
        <f t="shared" si="38"/>
        <v/>
      </c>
      <c r="N269" s="51" t="str">
        <f t="shared" si="40"/>
        <v/>
      </c>
    </row>
    <row r="270" spans="1:14" x14ac:dyDescent="0.4">
      <c r="A270" s="108">
        <f t="shared" si="34"/>
        <v>254</v>
      </c>
      <c r="B270" s="45">
        <v>40423</v>
      </c>
      <c r="C270" s="46"/>
      <c r="D270" s="47"/>
      <c r="E270" s="48"/>
      <c r="F270" s="49"/>
      <c r="G270" s="46">
        <v>1090.099976</v>
      </c>
      <c r="H270" s="49">
        <v>9.0808362993708425E-3</v>
      </c>
      <c r="I270" s="83">
        <f t="shared" si="35"/>
        <v>0.90808362993708425</v>
      </c>
      <c r="J270" s="72">
        <f t="shared" si="39"/>
        <v>110.61258584291322</v>
      </c>
      <c r="K270" s="88">
        <f t="shared" si="36"/>
        <v>120.55895107680988</v>
      </c>
      <c r="L270" s="79">
        <f t="shared" si="37"/>
        <v>16.688103697840987</v>
      </c>
      <c r="M270" s="72" t="str">
        <f t="shared" si="38"/>
        <v/>
      </c>
      <c r="N270" s="51" t="str">
        <f t="shared" si="40"/>
        <v/>
      </c>
    </row>
    <row r="271" spans="1:14" x14ac:dyDescent="0.4">
      <c r="A271" s="108">
        <f t="shared" si="34"/>
        <v>255</v>
      </c>
      <c r="B271" s="39">
        <v>40424</v>
      </c>
      <c r="C271" s="40"/>
      <c r="D271" s="51"/>
      <c r="E271" s="52"/>
      <c r="F271" s="53"/>
      <c r="G271" s="40">
        <v>1104.51001</v>
      </c>
      <c r="H271" s="53">
        <v>1.321900221746275E-2</v>
      </c>
      <c r="I271" s="83">
        <f t="shared" si="35"/>
        <v>1.321900221746275</v>
      </c>
      <c r="J271" s="72">
        <f t="shared" si="39"/>
        <v>111.9344860646595</v>
      </c>
      <c r="K271" s="88">
        <f t="shared" si="36"/>
        <v>120.55895107680988</v>
      </c>
      <c r="L271" s="79">
        <f t="shared" si="37"/>
        <v>16.688103697840987</v>
      </c>
      <c r="M271" s="72" t="str">
        <f t="shared" si="38"/>
        <v/>
      </c>
      <c r="N271" s="51" t="str">
        <f t="shared" si="40"/>
        <v/>
      </c>
    </row>
    <row r="272" spans="1:14" x14ac:dyDescent="0.4">
      <c r="A272" s="108">
        <f t="shared" si="34"/>
        <v>256</v>
      </c>
      <c r="B272" s="45">
        <v>40428</v>
      </c>
      <c r="C272" s="46"/>
      <c r="D272" s="47"/>
      <c r="E272" s="48"/>
      <c r="F272" s="49"/>
      <c r="G272" s="46">
        <v>1091.839966</v>
      </c>
      <c r="H272" s="49">
        <v>-1.1471189835572382E-2</v>
      </c>
      <c r="I272" s="83">
        <f t="shared" si="35"/>
        <v>-1.1471189835572382</v>
      </c>
      <c r="J272" s="72">
        <f t="shared" si="39"/>
        <v>110.78736708110226</v>
      </c>
      <c r="K272" s="88">
        <f t="shared" si="36"/>
        <v>120.55895107680988</v>
      </c>
      <c r="L272" s="79">
        <f t="shared" si="37"/>
        <v>16.688103697840987</v>
      </c>
      <c r="M272" s="72" t="str">
        <f t="shared" si="38"/>
        <v/>
      </c>
      <c r="N272" s="51" t="str">
        <f t="shared" si="40"/>
        <v/>
      </c>
    </row>
    <row r="273" spans="1:14" x14ac:dyDescent="0.4">
      <c r="A273" s="108">
        <f t="shared" si="34"/>
        <v>257</v>
      </c>
      <c r="B273" s="39">
        <v>40429</v>
      </c>
      <c r="C273" s="40"/>
      <c r="D273" s="51"/>
      <c r="E273" s="52"/>
      <c r="F273" s="53"/>
      <c r="G273" s="40">
        <v>1098.869995</v>
      </c>
      <c r="H273" s="53">
        <v>6.4386990941125433E-3</v>
      </c>
      <c r="I273" s="83">
        <f t="shared" si="35"/>
        <v>0.64386990941125433</v>
      </c>
      <c r="J273" s="72">
        <f t="shared" si="39"/>
        <v>111.43123699051351</v>
      </c>
      <c r="K273" s="88">
        <f t="shared" si="36"/>
        <v>120.55895107680988</v>
      </c>
      <c r="L273" s="79">
        <f t="shared" si="37"/>
        <v>16.688103697840987</v>
      </c>
      <c r="M273" s="72" t="str">
        <f t="shared" si="38"/>
        <v/>
      </c>
      <c r="N273" s="51" t="str">
        <f t="shared" si="40"/>
        <v/>
      </c>
    </row>
    <row r="274" spans="1:14" x14ac:dyDescent="0.4">
      <c r="A274" s="108">
        <f t="shared" ref="A274:A337" si="41">A273+1</f>
        <v>258</v>
      </c>
      <c r="B274" s="45">
        <v>40430</v>
      </c>
      <c r="C274" s="46"/>
      <c r="D274" s="47"/>
      <c r="E274" s="48"/>
      <c r="F274" s="49"/>
      <c r="G274" s="46">
        <v>1104.1800539999999</v>
      </c>
      <c r="H274" s="49">
        <v>4.832290465807132E-3</v>
      </c>
      <c r="I274" s="83">
        <f t="shared" ref="I274:I337" si="42">H274*$I$17</f>
        <v>0.4832290465807132</v>
      </c>
      <c r="J274" s="72">
        <f t="shared" si="39"/>
        <v>111.91446603709423</v>
      </c>
      <c r="K274" s="88">
        <f t="shared" ref="K274:K337" si="43">MAX(J274,K273)</f>
        <v>120.55895107680988</v>
      </c>
      <c r="L274" s="79">
        <f t="shared" ref="L274:L337" si="44">IF(J274=K274,0,MAX(L273,K274-J274))</f>
        <v>16.688103697840987</v>
      </c>
      <c r="M274" s="72" t="str">
        <f t="shared" ref="M274:M337" si="45">IF(AND(L273&gt;0,L274=0),L273,"")</f>
        <v/>
      </c>
      <c r="N274" s="51" t="str">
        <f t="shared" si="40"/>
        <v/>
      </c>
    </row>
    <row r="275" spans="1:14" x14ac:dyDescent="0.4">
      <c r="A275" s="108">
        <f t="shared" si="41"/>
        <v>259</v>
      </c>
      <c r="B275" s="39">
        <v>40431</v>
      </c>
      <c r="C275" s="40"/>
      <c r="D275" s="51"/>
      <c r="E275" s="52"/>
      <c r="F275" s="53"/>
      <c r="G275" s="40">
        <v>1109.5500489999999</v>
      </c>
      <c r="H275" s="53">
        <v>4.8633327332319176E-3</v>
      </c>
      <c r="I275" s="83">
        <f t="shared" si="42"/>
        <v>0.48633327332319176</v>
      </c>
      <c r="J275" s="72">
        <f t="shared" ref="J275:J338" si="46">J274+I275</f>
        <v>112.40079931041743</v>
      </c>
      <c r="K275" s="88">
        <f t="shared" si="43"/>
        <v>120.55895107680988</v>
      </c>
      <c r="L275" s="79">
        <f t="shared" si="44"/>
        <v>16.688103697840987</v>
      </c>
      <c r="M275" s="72" t="str">
        <f t="shared" si="45"/>
        <v/>
      </c>
      <c r="N275" s="51" t="str">
        <f t="shared" si="40"/>
        <v/>
      </c>
    </row>
    <row r="276" spans="1:14" x14ac:dyDescent="0.4">
      <c r="A276" s="108">
        <f t="shared" si="41"/>
        <v>260</v>
      </c>
      <c r="B276" s="45">
        <v>40434</v>
      </c>
      <c r="C276" s="46"/>
      <c r="D276" s="47"/>
      <c r="E276" s="48"/>
      <c r="F276" s="49"/>
      <c r="G276" s="46">
        <v>1121.900024</v>
      </c>
      <c r="H276" s="49">
        <v>1.1130615523951004E-2</v>
      </c>
      <c r="I276" s="83">
        <f t="shared" si="42"/>
        <v>1.1130615523951004</v>
      </c>
      <c r="J276" s="72">
        <f t="shared" si="46"/>
        <v>113.51386086281252</v>
      </c>
      <c r="K276" s="88">
        <f t="shared" si="43"/>
        <v>120.55895107680988</v>
      </c>
      <c r="L276" s="79">
        <f t="shared" si="44"/>
        <v>16.688103697840987</v>
      </c>
      <c r="M276" s="72" t="str">
        <f t="shared" si="45"/>
        <v/>
      </c>
      <c r="N276" s="51" t="str">
        <f t="shared" ref="N276:N339" si="47">IFERROR((M276/K276),"")</f>
        <v/>
      </c>
    </row>
    <row r="277" spans="1:14" x14ac:dyDescent="0.4">
      <c r="A277" s="108">
        <f t="shared" si="41"/>
        <v>261</v>
      </c>
      <c r="B277" s="39">
        <v>40435</v>
      </c>
      <c r="C277" s="40"/>
      <c r="D277" s="51"/>
      <c r="E277" s="52"/>
      <c r="F277" s="53"/>
      <c r="G277" s="40">
        <v>1121.099976</v>
      </c>
      <c r="H277" s="53">
        <v>-7.131188010386369E-4</v>
      </c>
      <c r="I277" s="83">
        <f t="shared" si="42"/>
        <v>-7.131188010386369E-2</v>
      </c>
      <c r="J277" s="72">
        <f t="shared" si="46"/>
        <v>113.44254898270866</v>
      </c>
      <c r="K277" s="88">
        <f t="shared" si="43"/>
        <v>120.55895107680988</v>
      </c>
      <c r="L277" s="79">
        <f t="shared" si="44"/>
        <v>16.688103697840987</v>
      </c>
      <c r="M277" s="72" t="str">
        <f t="shared" si="45"/>
        <v/>
      </c>
      <c r="N277" s="51" t="str">
        <f t="shared" si="47"/>
        <v/>
      </c>
    </row>
    <row r="278" spans="1:14" x14ac:dyDescent="0.4">
      <c r="A278" s="108">
        <f t="shared" si="41"/>
        <v>262</v>
      </c>
      <c r="B278" s="45">
        <v>40436</v>
      </c>
      <c r="C278" s="46"/>
      <c r="D278" s="47"/>
      <c r="E278" s="48"/>
      <c r="F278" s="49"/>
      <c r="G278" s="46">
        <v>1125.0699460000001</v>
      </c>
      <c r="H278" s="49">
        <v>3.5411382436780769E-3</v>
      </c>
      <c r="I278" s="83">
        <f t="shared" si="42"/>
        <v>0.35411382436780769</v>
      </c>
      <c r="J278" s="72">
        <f t="shared" si="46"/>
        <v>113.79666280707647</v>
      </c>
      <c r="K278" s="88">
        <f t="shared" si="43"/>
        <v>120.55895107680988</v>
      </c>
      <c r="L278" s="79">
        <f t="shared" si="44"/>
        <v>16.688103697840987</v>
      </c>
      <c r="M278" s="72" t="str">
        <f t="shared" si="45"/>
        <v/>
      </c>
      <c r="N278" s="51" t="str">
        <f t="shared" si="47"/>
        <v/>
      </c>
    </row>
    <row r="279" spans="1:14" x14ac:dyDescent="0.4">
      <c r="A279" s="108">
        <f t="shared" si="41"/>
        <v>263</v>
      </c>
      <c r="B279" s="39">
        <v>40437</v>
      </c>
      <c r="C279" s="40"/>
      <c r="D279" s="51"/>
      <c r="E279" s="52"/>
      <c r="F279" s="53"/>
      <c r="G279" s="40">
        <v>1124.660034</v>
      </c>
      <c r="H279" s="53">
        <v>-3.6434356944425872E-4</v>
      </c>
      <c r="I279" s="83">
        <f t="shared" si="42"/>
        <v>-3.6434356944425872E-2</v>
      </c>
      <c r="J279" s="72">
        <f t="shared" si="46"/>
        <v>113.76022845013205</v>
      </c>
      <c r="K279" s="88">
        <f t="shared" si="43"/>
        <v>120.55895107680988</v>
      </c>
      <c r="L279" s="79">
        <f t="shared" si="44"/>
        <v>16.688103697840987</v>
      </c>
      <c r="M279" s="72" t="str">
        <f t="shared" si="45"/>
        <v/>
      </c>
      <c r="N279" s="51" t="str">
        <f t="shared" si="47"/>
        <v/>
      </c>
    </row>
    <row r="280" spans="1:14" x14ac:dyDescent="0.4">
      <c r="A280" s="108">
        <f t="shared" si="41"/>
        <v>264</v>
      </c>
      <c r="B280" s="45">
        <v>40438</v>
      </c>
      <c r="C280" s="46"/>
      <c r="D280" s="47"/>
      <c r="E280" s="48"/>
      <c r="F280" s="49"/>
      <c r="G280" s="46">
        <v>1125.589966</v>
      </c>
      <c r="H280" s="49">
        <v>8.2685609151833539E-4</v>
      </c>
      <c r="I280" s="83">
        <f t="shared" si="42"/>
        <v>8.2685609151833539E-2</v>
      </c>
      <c r="J280" s="72">
        <f t="shared" si="46"/>
        <v>113.84291405928388</v>
      </c>
      <c r="K280" s="88">
        <f t="shared" si="43"/>
        <v>120.55895107680988</v>
      </c>
      <c r="L280" s="79">
        <f t="shared" si="44"/>
        <v>16.688103697840987</v>
      </c>
      <c r="M280" s="72" t="str">
        <f t="shared" si="45"/>
        <v/>
      </c>
      <c r="N280" s="51" t="str">
        <f t="shared" si="47"/>
        <v/>
      </c>
    </row>
    <row r="281" spans="1:14" x14ac:dyDescent="0.4">
      <c r="A281" s="108">
        <f t="shared" si="41"/>
        <v>265</v>
      </c>
      <c r="B281" s="39">
        <v>40441</v>
      </c>
      <c r="C281" s="40"/>
      <c r="D281" s="51"/>
      <c r="E281" s="52"/>
      <c r="F281" s="53"/>
      <c r="G281" s="40">
        <v>1142.709961</v>
      </c>
      <c r="H281" s="53">
        <v>1.5209797099417388E-2</v>
      </c>
      <c r="I281" s="83">
        <f t="shared" si="42"/>
        <v>1.5209797099417388</v>
      </c>
      <c r="J281" s="72">
        <f t="shared" si="46"/>
        <v>115.36389376922563</v>
      </c>
      <c r="K281" s="88">
        <f t="shared" si="43"/>
        <v>120.55895107680988</v>
      </c>
      <c r="L281" s="79">
        <f t="shared" si="44"/>
        <v>16.688103697840987</v>
      </c>
      <c r="M281" s="72" t="str">
        <f t="shared" si="45"/>
        <v/>
      </c>
      <c r="N281" s="51" t="str">
        <f t="shared" si="47"/>
        <v/>
      </c>
    </row>
    <row r="282" spans="1:14" x14ac:dyDescent="0.4">
      <c r="A282" s="108">
        <f t="shared" si="41"/>
        <v>266</v>
      </c>
      <c r="B282" s="45">
        <v>40442</v>
      </c>
      <c r="C282" s="46"/>
      <c r="D282" s="47"/>
      <c r="E282" s="48"/>
      <c r="F282" s="49"/>
      <c r="G282" s="46">
        <v>1139.780029</v>
      </c>
      <c r="H282" s="49">
        <v>-2.5640207051630393E-3</v>
      </c>
      <c r="I282" s="83">
        <f t="shared" si="42"/>
        <v>-0.25640207051630393</v>
      </c>
      <c r="J282" s="72">
        <f t="shared" si="46"/>
        <v>115.10749169870932</v>
      </c>
      <c r="K282" s="88">
        <f t="shared" si="43"/>
        <v>120.55895107680988</v>
      </c>
      <c r="L282" s="79">
        <f t="shared" si="44"/>
        <v>16.688103697840987</v>
      </c>
      <c r="M282" s="72" t="str">
        <f t="shared" si="45"/>
        <v/>
      </c>
      <c r="N282" s="51" t="str">
        <f t="shared" si="47"/>
        <v/>
      </c>
    </row>
    <row r="283" spans="1:14" x14ac:dyDescent="0.4">
      <c r="A283" s="108">
        <f t="shared" si="41"/>
        <v>267</v>
      </c>
      <c r="B283" s="39">
        <v>40443</v>
      </c>
      <c r="C283" s="40"/>
      <c r="D283" s="51"/>
      <c r="E283" s="52"/>
      <c r="F283" s="53"/>
      <c r="G283" s="40">
        <v>1134.280029</v>
      </c>
      <c r="H283" s="53">
        <v>-4.8254925161528295E-3</v>
      </c>
      <c r="I283" s="83">
        <f t="shared" si="42"/>
        <v>-0.48254925161528295</v>
      </c>
      <c r="J283" s="72">
        <f t="shared" si="46"/>
        <v>114.62494244709404</v>
      </c>
      <c r="K283" s="88">
        <f t="shared" si="43"/>
        <v>120.55895107680988</v>
      </c>
      <c r="L283" s="79">
        <f t="shared" si="44"/>
        <v>16.688103697840987</v>
      </c>
      <c r="M283" s="72" t="str">
        <f t="shared" si="45"/>
        <v/>
      </c>
      <c r="N283" s="51" t="str">
        <f t="shared" si="47"/>
        <v/>
      </c>
    </row>
    <row r="284" spans="1:14" x14ac:dyDescent="0.4">
      <c r="A284" s="108">
        <f t="shared" si="41"/>
        <v>268</v>
      </c>
      <c r="B284" s="45">
        <v>40444</v>
      </c>
      <c r="C284" s="46"/>
      <c r="D284" s="47"/>
      <c r="E284" s="48"/>
      <c r="F284" s="49"/>
      <c r="G284" s="46">
        <v>1124.829956</v>
      </c>
      <c r="H284" s="49">
        <v>-8.3313403730922442E-3</v>
      </c>
      <c r="I284" s="83">
        <f t="shared" si="42"/>
        <v>-0.83313403730922442</v>
      </c>
      <c r="J284" s="72">
        <f t="shared" si="46"/>
        <v>113.79180840978482</v>
      </c>
      <c r="K284" s="88">
        <f t="shared" si="43"/>
        <v>120.55895107680988</v>
      </c>
      <c r="L284" s="79">
        <f t="shared" si="44"/>
        <v>16.688103697840987</v>
      </c>
      <c r="M284" s="72" t="str">
        <f t="shared" si="45"/>
        <v/>
      </c>
      <c r="N284" s="51" t="str">
        <f t="shared" si="47"/>
        <v/>
      </c>
    </row>
    <row r="285" spans="1:14" x14ac:dyDescent="0.4">
      <c r="A285" s="108">
        <f t="shared" si="41"/>
        <v>269</v>
      </c>
      <c r="B285" s="39">
        <v>40445</v>
      </c>
      <c r="C285" s="40"/>
      <c r="D285" s="51"/>
      <c r="E285" s="52"/>
      <c r="F285" s="53"/>
      <c r="G285" s="40">
        <v>1148.670044</v>
      </c>
      <c r="H285" s="53">
        <v>2.1194392870525602E-2</v>
      </c>
      <c r="I285" s="83">
        <f t="shared" si="42"/>
        <v>2.1194392870525602</v>
      </c>
      <c r="J285" s="72">
        <f t="shared" si="46"/>
        <v>115.91124769683738</v>
      </c>
      <c r="K285" s="88">
        <f t="shared" si="43"/>
        <v>120.55895107680988</v>
      </c>
      <c r="L285" s="79">
        <f t="shared" si="44"/>
        <v>16.688103697840987</v>
      </c>
      <c r="M285" s="72" t="str">
        <f t="shared" si="45"/>
        <v/>
      </c>
      <c r="N285" s="51" t="str">
        <f t="shared" si="47"/>
        <v/>
      </c>
    </row>
    <row r="286" spans="1:14" x14ac:dyDescent="0.4">
      <c r="A286" s="108">
        <f t="shared" si="41"/>
        <v>270</v>
      </c>
      <c r="B286" s="45">
        <v>40448</v>
      </c>
      <c r="C286" s="46"/>
      <c r="D286" s="47"/>
      <c r="E286" s="48"/>
      <c r="F286" s="49"/>
      <c r="G286" s="46">
        <v>1142.160034</v>
      </c>
      <c r="H286" s="49">
        <v>-5.6674325529811886E-3</v>
      </c>
      <c r="I286" s="83">
        <f t="shared" si="42"/>
        <v>-0.56674325529811886</v>
      </c>
      <c r="J286" s="72">
        <f t="shared" si="46"/>
        <v>115.34450444153926</v>
      </c>
      <c r="K286" s="88">
        <f t="shared" si="43"/>
        <v>120.55895107680988</v>
      </c>
      <c r="L286" s="79">
        <f t="shared" si="44"/>
        <v>16.688103697840987</v>
      </c>
      <c r="M286" s="72" t="str">
        <f t="shared" si="45"/>
        <v/>
      </c>
      <c r="N286" s="51" t="str">
        <f t="shared" si="47"/>
        <v/>
      </c>
    </row>
    <row r="287" spans="1:14" x14ac:dyDescent="0.4">
      <c r="A287" s="108">
        <f t="shared" si="41"/>
        <v>271</v>
      </c>
      <c r="B287" s="39">
        <v>40449</v>
      </c>
      <c r="C287" s="40"/>
      <c r="D287" s="51"/>
      <c r="E287" s="52"/>
      <c r="F287" s="53"/>
      <c r="G287" s="40">
        <v>1147.6999510000001</v>
      </c>
      <c r="H287" s="53">
        <v>4.8503859661404025E-3</v>
      </c>
      <c r="I287" s="83">
        <f t="shared" si="42"/>
        <v>0.48503859661404025</v>
      </c>
      <c r="J287" s="72">
        <f t="shared" si="46"/>
        <v>115.8295430381533</v>
      </c>
      <c r="K287" s="88">
        <f t="shared" si="43"/>
        <v>120.55895107680988</v>
      </c>
      <c r="L287" s="79">
        <f t="shared" si="44"/>
        <v>16.688103697840987</v>
      </c>
      <c r="M287" s="72" t="str">
        <f t="shared" si="45"/>
        <v/>
      </c>
      <c r="N287" s="51" t="str">
        <f t="shared" si="47"/>
        <v/>
      </c>
    </row>
    <row r="288" spans="1:14" x14ac:dyDescent="0.4">
      <c r="A288" s="108">
        <f t="shared" si="41"/>
        <v>272</v>
      </c>
      <c r="B288" s="45">
        <v>40450</v>
      </c>
      <c r="C288" s="46"/>
      <c r="D288" s="47"/>
      <c r="E288" s="48"/>
      <c r="F288" s="49"/>
      <c r="G288" s="46">
        <v>1144.7299800000001</v>
      </c>
      <c r="H288" s="49">
        <v>-2.5877591067353656E-3</v>
      </c>
      <c r="I288" s="83">
        <f t="shared" si="42"/>
        <v>-0.25877591067353656</v>
      </c>
      <c r="J288" s="72">
        <f t="shared" si="46"/>
        <v>115.57076712747977</v>
      </c>
      <c r="K288" s="88">
        <f t="shared" si="43"/>
        <v>120.55895107680988</v>
      </c>
      <c r="L288" s="79">
        <f t="shared" si="44"/>
        <v>16.688103697840987</v>
      </c>
      <c r="M288" s="72" t="str">
        <f t="shared" si="45"/>
        <v/>
      </c>
      <c r="N288" s="51" t="str">
        <f t="shared" si="47"/>
        <v/>
      </c>
    </row>
    <row r="289" spans="1:14" x14ac:dyDescent="0.4">
      <c r="A289" s="108">
        <f t="shared" si="41"/>
        <v>273</v>
      </c>
      <c r="B289" s="39">
        <v>40451</v>
      </c>
      <c r="C289" s="40"/>
      <c r="D289" s="51"/>
      <c r="E289" s="52"/>
      <c r="F289" s="53"/>
      <c r="G289" s="40">
        <v>1141.1999510000001</v>
      </c>
      <c r="H289" s="53">
        <v>-3.0837219795710746E-3</v>
      </c>
      <c r="I289" s="83">
        <f t="shared" si="42"/>
        <v>-0.30837219795710746</v>
      </c>
      <c r="J289" s="72">
        <f t="shared" si="46"/>
        <v>115.26239492952266</v>
      </c>
      <c r="K289" s="88">
        <f t="shared" si="43"/>
        <v>120.55895107680988</v>
      </c>
      <c r="L289" s="79">
        <f t="shared" si="44"/>
        <v>16.688103697840987</v>
      </c>
      <c r="M289" s="72" t="str">
        <f t="shared" si="45"/>
        <v/>
      </c>
      <c r="N289" s="51" t="str">
        <f t="shared" si="47"/>
        <v/>
      </c>
    </row>
    <row r="290" spans="1:14" x14ac:dyDescent="0.4">
      <c r="A290" s="108">
        <f t="shared" si="41"/>
        <v>274</v>
      </c>
      <c r="B290" s="45">
        <v>40452</v>
      </c>
      <c r="C290" s="46"/>
      <c r="D290" s="47"/>
      <c r="E290" s="48"/>
      <c r="F290" s="49"/>
      <c r="G290" s="46">
        <v>1146.23999</v>
      </c>
      <c r="H290" s="49">
        <v>4.416438149671853E-3</v>
      </c>
      <c r="I290" s="83">
        <f t="shared" si="42"/>
        <v>0.4416438149671853</v>
      </c>
      <c r="J290" s="72">
        <f t="shared" si="46"/>
        <v>115.70403874448984</v>
      </c>
      <c r="K290" s="88">
        <f t="shared" si="43"/>
        <v>120.55895107680988</v>
      </c>
      <c r="L290" s="79">
        <f t="shared" si="44"/>
        <v>16.688103697840987</v>
      </c>
      <c r="M290" s="72" t="str">
        <f t="shared" si="45"/>
        <v/>
      </c>
      <c r="N290" s="51" t="str">
        <f t="shared" si="47"/>
        <v/>
      </c>
    </row>
    <row r="291" spans="1:14" x14ac:dyDescent="0.4">
      <c r="A291" s="108">
        <f t="shared" si="41"/>
        <v>275</v>
      </c>
      <c r="B291" s="39">
        <v>40455</v>
      </c>
      <c r="C291" s="40"/>
      <c r="D291" s="51"/>
      <c r="E291" s="52"/>
      <c r="F291" s="53"/>
      <c r="G291" s="40">
        <v>1137.030029</v>
      </c>
      <c r="H291" s="53">
        <v>-8.0349325449725617E-3</v>
      </c>
      <c r="I291" s="83">
        <f t="shared" si="42"/>
        <v>-0.80349325449725617</v>
      </c>
      <c r="J291" s="72">
        <f t="shared" si="46"/>
        <v>114.90054548999258</v>
      </c>
      <c r="K291" s="88">
        <f t="shared" si="43"/>
        <v>120.55895107680988</v>
      </c>
      <c r="L291" s="79">
        <f t="shared" si="44"/>
        <v>16.688103697840987</v>
      </c>
      <c r="M291" s="72" t="str">
        <f t="shared" si="45"/>
        <v/>
      </c>
      <c r="N291" s="51" t="str">
        <f t="shared" si="47"/>
        <v/>
      </c>
    </row>
    <row r="292" spans="1:14" x14ac:dyDescent="0.4">
      <c r="A292" s="108">
        <f t="shared" si="41"/>
        <v>276</v>
      </c>
      <c r="B292" s="45">
        <v>40456</v>
      </c>
      <c r="C292" s="46"/>
      <c r="D292" s="47"/>
      <c r="E292" s="48"/>
      <c r="F292" s="49"/>
      <c r="G292" s="46">
        <v>1160.75</v>
      </c>
      <c r="H292" s="49">
        <v>2.0861340857339927E-2</v>
      </c>
      <c r="I292" s="83">
        <f t="shared" si="42"/>
        <v>2.0861340857339927</v>
      </c>
      <c r="J292" s="72">
        <f t="shared" si="46"/>
        <v>116.98667957572657</v>
      </c>
      <c r="K292" s="88">
        <f t="shared" si="43"/>
        <v>120.55895107680988</v>
      </c>
      <c r="L292" s="79">
        <f t="shared" si="44"/>
        <v>16.688103697840987</v>
      </c>
      <c r="M292" s="72" t="str">
        <f t="shared" si="45"/>
        <v/>
      </c>
      <c r="N292" s="51" t="str">
        <f t="shared" si="47"/>
        <v/>
      </c>
    </row>
    <row r="293" spans="1:14" x14ac:dyDescent="0.4">
      <c r="A293" s="108">
        <f t="shared" si="41"/>
        <v>277</v>
      </c>
      <c r="B293" s="39">
        <v>40457</v>
      </c>
      <c r="C293" s="40"/>
      <c r="D293" s="51"/>
      <c r="E293" s="52"/>
      <c r="F293" s="53"/>
      <c r="G293" s="40">
        <v>1159.969971</v>
      </c>
      <c r="H293" s="53">
        <v>-6.7200430755975926E-4</v>
      </c>
      <c r="I293" s="83">
        <f t="shared" si="42"/>
        <v>-6.7200430755975926E-2</v>
      </c>
      <c r="J293" s="72">
        <f t="shared" si="46"/>
        <v>116.91947914497059</v>
      </c>
      <c r="K293" s="88">
        <f t="shared" si="43"/>
        <v>120.55895107680988</v>
      </c>
      <c r="L293" s="79">
        <f t="shared" si="44"/>
        <v>16.688103697840987</v>
      </c>
      <c r="M293" s="72" t="str">
        <f t="shared" si="45"/>
        <v/>
      </c>
      <c r="N293" s="51" t="str">
        <f t="shared" si="47"/>
        <v/>
      </c>
    </row>
    <row r="294" spans="1:14" x14ac:dyDescent="0.4">
      <c r="A294" s="108">
        <f t="shared" si="41"/>
        <v>278</v>
      </c>
      <c r="B294" s="45">
        <v>40458</v>
      </c>
      <c r="C294" s="46"/>
      <c r="D294" s="47"/>
      <c r="E294" s="48"/>
      <c r="F294" s="49"/>
      <c r="G294" s="46">
        <v>1158.0600589999999</v>
      </c>
      <c r="H294" s="49">
        <v>-1.6465184856065962E-3</v>
      </c>
      <c r="I294" s="83">
        <f t="shared" si="42"/>
        <v>-0.16465184856065962</v>
      </c>
      <c r="J294" s="72">
        <f t="shared" si="46"/>
        <v>116.75482729640993</v>
      </c>
      <c r="K294" s="88">
        <f t="shared" si="43"/>
        <v>120.55895107680988</v>
      </c>
      <c r="L294" s="79">
        <f t="shared" si="44"/>
        <v>16.688103697840987</v>
      </c>
      <c r="M294" s="72" t="str">
        <f t="shared" si="45"/>
        <v/>
      </c>
      <c r="N294" s="51" t="str">
        <f t="shared" si="47"/>
        <v/>
      </c>
    </row>
    <row r="295" spans="1:14" x14ac:dyDescent="0.4">
      <c r="A295" s="108">
        <f t="shared" si="41"/>
        <v>279</v>
      </c>
      <c r="B295" s="39">
        <v>40459</v>
      </c>
      <c r="C295" s="40"/>
      <c r="D295" s="51"/>
      <c r="E295" s="52"/>
      <c r="F295" s="53"/>
      <c r="G295" s="40">
        <v>1165.150024</v>
      </c>
      <c r="H295" s="53">
        <v>6.1222774629861032E-3</v>
      </c>
      <c r="I295" s="83">
        <f t="shared" si="42"/>
        <v>0.61222774629861032</v>
      </c>
      <c r="J295" s="72">
        <f t="shared" si="46"/>
        <v>117.36705504270854</v>
      </c>
      <c r="K295" s="88">
        <f t="shared" si="43"/>
        <v>120.55895107680988</v>
      </c>
      <c r="L295" s="79">
        <f t="shared" si="44"/>
        <v>16.688103697840987</v>
      </c>
      <c r="M295" s="72" t="str">
        <f t="shared" si="45"/>
        <v/>
      </c>
      <c r="N295" s="51" t="str">
        <f t="shared" si="47"/>
        <v/>
      </c>
    </row>
    <row r="296" spans="1:14" x14ac:dyDescent="0.4">
      <c r="A296" s="108">
        <f t="shared" si="41"/>
        <v>280</v>
      </c>
      <c r="B296" s="45">
        <v>40462</v>
      </c>
      <c r="C296" s="46"/>
      <c r="D296" s="47"/>
      <c r="E296" s="48"/>
      <c r="F296" s="49"/>
      <c r="G296" s="46">
        <v>1165.3199460000001</v>
      </c>
      <c r="H296" s="49">
        <v>1.4583701368908741E-4</v>
      </c>
      <c r="I296" s="83">
        <f t="shared" si="42"/>
        <v>1.4583701368908741E-2</v>
      </c>
      <c r="J296" s="72">
        <f t="shared" si="46"/>
        <v>117.38163874407745</v>
      </c>
      <c r="K296" s="88">
        <f t="shared" si="43"/>
        <v>120.55895107680988</v>
      </c>
      <c r="L296" s="79">
        <f t="shared" si="44"/>
        <v>16.688103697840987</v>
      </c>
      <c r="M296" s="72" t="str">
        <f t="shared" si="45"/>
        <v/>
      </c>
      <c r="N296" s="51" t="str">
        <f t="shared" si="47"/>
        <v/>
      </c>
    </row>
    <row r="297" spans="1:14" x14ac:dyDescent="0.4">
      <c r="A297" s="108">
        <f t="shared" si="41"/>
        <v>281</v>
      </c>
      <c r="B297" s="39">
        <v>40463</v>
      </c>
      <c r="C297" s="40"/>
      <c r="D297" s="51"/>
      <c r="E297" s="52"/>
      <c r="F297" s="53"/>
      <c r="G297" s="40">
        <v>1169.7700199999999</v>
      </c>
      <c r="H297" s="53">
        <v>3.8187572565584471E-3</v>
      </c>
      <c r="I297" s="83">
        <f t="shared" si="42"/>
        <v>0.38187572565584471</v>
      </c>
      <c r="J297" s="72">
        <f t="shared" si="46"/>
        <v>117.76351446973329</v>
      </c>
      <c r="K297" s="88">
        <f t="shared" si="43"/>
        <v>120.55895107680988</v>
      </c>
      <c r="L297" s="79">
        <f t="shared" si="44"/>
        <v>16.688103697840987</v>
      </c>
      <c r="M297" s="72" t="str">
        <f t="shared" si="45"/>
        <v/>
      </c>
      <c r="N297" s="51" t="str">
        <f t="shared" si="47"/>
        <v/>
      </c>
    </row>
    <row r="298" spans="1:14" x14ac:dyDescent="0.4">
      <c r="A298" s="108">
        <f t="shared" si="41"/>
        <v>282</v>
      </c>
      <c r="B298" s="45">
        <v>40464</v>
      </c>
      <c r="C298" s="46"/>
      <c r="D298" s="47"/>
      <c r="E298" s="48"/>
      <c r="F298" s="49"/>
      <c r="G298" s="46">
        <v>1178.099976</v>
      </c>
      <c r="H298" s="49">
        <v>7.121020249775345E-3</v>
      </c>
      <c r="I298" s="83">
        <f t="shared" si="42"/>
        <v>0.7121020249775345</v>
      </c>
      <c r="J298" s="72">
        <f t="shared" si="46"/>
        <v>118.47561649471083</v>
      </c>
      <c r="K298" s="88">
        <f t="shared" si="43"/>
        <v>120.55895107680988</v>
      </c>
      <c r="L298" s="79">
        <f t="shared" si="44"/>
        <v>16.688103697840987</v>
      </c>
      <c r="M298" s="72" t="str">
        <f t="shared" si="45"/>
        <v/>
      </c>
      <c r="N298" s="51" t="str">
        <f t="shared" si="47"/>
        <v/>
      </c>
    </row>
    <row r="299" spans="1:14" x14ac:dyDescent="0.4">
      <c r="A299" s="108">
        <f t="shared" si="41"/>
        <v>283</v>
      </c>
      <c r="B299" s="39">
        <v>40465</v>
      </c>
      <c r="C299" s="40"/>
      <c r="D299" s="51"/>
      <c r="E299" s="52"/>
      <c r="F299" s="53"/>
      <c r="G299" s="40">
        <v>1173.8100589999999</v>
      </c>
      <c r="H299" s="53">
        <v>-3.6413862043912504E-3</v>
      </c>
      <c r="I299" s="83">
        <f t="shared" si="42"/>
        <v>-0.36413862043912504</v>
      </c>
      <c r="J299" s="72">
        <f t="shared" si="46"/>
        <v>118.11147787427171</v>
      </c>
      <c r="K299" s="88">
        <f t="shared" si="43"/>
        <v>120.55895107680988</v>
      </c>
      <c r="L299" s="79">
        <f t="shared" si="44"/>
        <v>16.688103697840987</v>
      </c>
      <c r="M299" s="72" t="str">
        <f t="shared" si="45"/>
        <v/>
      </c>
      <c r="N299" s="51" t="str">
        <f t="shared" si="47"/>
        <v/>
      </c>
    </row>
    <row r="300" spans="1:14" x14ac:dyDescent="0.4">
      <c r="A300" s="108">
        <f t="shared" si="41"/>
        <v>284</v>
      </c>
      <c r="B300" s="45">
        <v>40466</v>
      </c>
      <c r="C300" s="46"/>
      <c r="D300" s="47"/>
      <c r="E300" s="48"/>
      <c r="F300" s="49"/>
      <c r="G300" s="46">
        <v>1176.1899410000001</v>
      </c>
      <c r="H300" s="49">
        <v>2.0274847550953989E-3</v>
      </c>
      <c r="I300" s="83">
        <f t="shared" si="42"/>
        <v>0.20274847550953989</v>
      </c>
      <c r="J300" s="72">
        <f t="shared" si="46"/>
        <v>118.31422634978125</v>
      </c>
      <c r="K300" s="88">
        <f t="shared" si="43"/>
        <v>120.55895107680988</v>
      </c>
      <c r="L300" s="79">
        <f t="shared" si="44"/>
        <v>16.688103697840987</v>
      </c>
      <c r="M300" s="72" t="str">
        <f t="shared" si="45"/>
        <v/>
      </c>
      <c r="N300" s="51" t="str">
        <f t="shared" si="47"/>
        <v/>
      </c>
    </row>
    <row r="301" spans="1:14" x14ac:dyDescent="0.4">
      <c r="A301" s="108">
        <f t="shared" si="41"/>
        <v>285</v>
      </c>
      <c r="B301" s="39">
        <v>40469</v>
      </c>
      <c r="C301" s="40"/>
      <c r="D301" s="51"/>
      <c r="E301" s="52"/>
      <c r="F301" s="53"/>
      <c r="G301" s="40">
        <v>1184.709961</v>
      </c>
      <c r="H301" s="53">
        <v>7.2437449964553036E-3</v>
      </c>
      <c r="I301" s="83">
        <f t="shared" si="42"/>
        <v>0.72437449964553036</v>
      </c>
      <c r="J301" s="72">
        <f t="shared" si="46"/>
        <v>119.03860084942679</v>
      </c>
      <c r="K301" s="88">
        <f t="shared" si="43"/>
        <v>120.55895107680988</v>
      </c>
      <c r="L301" s="79">
        <f t="shared" si="44"/>
        <v>16.688103697840987</v>
      </c>
      <c r="M301" s="72" t="str">
        <f t="shared" si="45"/>
        <v/>
      </c>
      <c r="N301" s="51" t="str">
        <f t="shared" si="47"/>
        <v/>
      </c>
    </row>
    <row r="302" spans="1:14" x14ac:dyDescent="0.4">
      <c r="A302" s="108">
        <f t="shared" si="41"/>
        <v>286</v>
      </c>
      <c r="B302" s="45">
        <v>40470</v>
      </c>
      <c r="C302" s="46"/>
      <c r="D302" s="47"/>
      <c r="E302" s="48"/>
      <c r="F302" s="49"/>
      <c r="G302" s="46">
        <v>1165.900024</v>
      </c>
      <c r="H302" s="49">
        <v>-1.5877250651393782E-2</v>
      </c>
      <c r="I302" s="83">
        <f t="shared" si="42"/>
        <v>-1.5877250651393782</v>
      </c>
      <c r="J302" s="72">
        <f t="shared" si="46"/>
        <v>117.4508757842874</v>
      </c>
      <c r="K302" s="88">
        <f t="shared" si="43"/>
        <v>120.55895107680988</v>
      </c>
      <c r="L302" s="79">
        <f t="shared" si="44"/>
        <v>16.688103697840987</v>
      </c>
      <c r="M302" s="72" t="str">
        <f t="shared" si="45"/>
        <v/>
      </c>
      <c r="N302" s="51" t="str">
        <f t="shared" si="47"/>
        <v/>
      </c>
    </row>
    <row r="303" spans="1:14" x14ac:dyDescent="0.4">
      <c r="A303" s="108">
        <f t="shared" si="41"/>
        <v>287</v>
      </c>
      <c r="B303" s="39">
        <v>40471</v>
      </c>
      <c r="C303" s="40"/>
      <c r="D303" s="51"/>
      <c r="E303" s="52"/>
      <c r="F303" s="53"/>
      <c r="G303" s="40">
        <v>1178.170044</v>
      </c>
      <c r="H303" s="53">
        <v>1.0524075604616323E-2</v>
      </c>
      <c r="I303" s="83">
        <f t="shared" si="42"/>
        <v>1.0524075604616323</v>
      </c>
      <c r="J303" s="72">
        <f t="shared" si="46"/>
        <v>118.50328334474904</v>
      </c>
      <c r="K303" s="88">
        <f t="shared" si="43"/>
        <v>120.55895107680988</v>
      </c>
      <c r="L303" s="79">
        <f t="shared" si="44"/>
        <v>16.688103697840987</v>
      </c>
      <c r="M303" s="72" t="str">
        <f t="shared" si="45"/>
        <v/>
      </c>
      <c r="N303" s="51" t="str">
        <f t="shared" si="47"/>
        <v/>
      </c>
    </row>
    <row r="304" spans="1:14" x14ac:dyDescent="0.4">
      <c r="A304" s="108">
        <f t="shared" si="41"/>
        <v>288</v>
      </c>
      <c r="B304" s="45">
        <v>40472</v>
      </c>
      <c r="C304" s="46"/>
      <c r="D304" s="47"/>
      <c r="E304" s="48"/>
      <c r="F304" s="49"/>
      <c r="G304" s="46">
        <v>1180.26001</v>
      </c>
      <c r="H304" s="49">
        <v>1.7739086226504774E-3</v>
      </c>
      <c r="I304" s="83">
        <f t="shared" si="42"/>
        <v>0.17739086226504774</v>
      </c>
      <c r="J304" s="72">
        <f t="shared" si="46"/>
        <v>118.68067420701408</v>
      </c>
      <c r="K304" s="88">
        <f t="shared" si="43"/>
        <v>120.55895107680988</v>
      </c>
      <c r="L304" s="79">
        <f t="shared" si="44"/>
        <v>16.688103697840987</v>
      </c>
      <c r="M304" s="72" t="str">
        <f t="shared" si="45"/>
        <v/>
      </c>
      <c r="N304" s="51" t="str">
        <f t="shared" si="47"/>
        <v/>
      </c>
    </row>
    <row r="305" spans="1:14" x14ac:dyDescent="0.4">
      <c r="A305" s="108">
        <f t="shared" si="41"/>
        <v>289</v>
      </c>
      <c r="B305" s="39">
        <v>40473</v>
      </c>
      <c r="C305" s="40"/>
      <c r="D305" s="51"/>
      <c r="E305" s="52"/>
      <c r="F305" s="53"/>
      <c r="G305" s="40">
        <v>1183.079956</v>
      </c>
      <c r="H305" s="53">
        <v>2.3892582787754524E-3</v>
      </c>
      <c r="I305" s="83">
        <f t="shared" si="42"/>
        <v>0.23892582787754524</v>
      </c>
      <c r="J305" s="72">
        <f t="shared" si="46"/>
        <v>118.91960003489163</v>
      </c>
      <c r="K305" s="88">
        <f t="shared" si="43"/>
        <v>120.55895107680988</v>
      </c>
      <c r="L305" s="79">
        <f t="shared" si="44"/>
        <v>16.688103697840987</v>
      </c>
      <c r="M305" s="72" t="str">
        <f t="shared" si="45"/>
        <v/>
      </c>
      <c r="N305" s="51" t="str">
        <f t="shared" si="47"/>
        <v/>
      </c>
    </row>
    <row r="306" spans="1:14" x14ac:dyDescent="0.4">
      <c r="A306" s="108">
        <f t="shared" si="41"/>
        <v>290</v>
      </c>
      <c r="B306" s="45">
        <v>40476</v>
      </c>
      <c r="C306" s="46"/>
      <c r="D306" s="47"/>
      <c r="E306" s="48"/>
      <c r="F306" s="49"/>
      <c r="G306" s="46">
        <v>1185.619995</v>
      </c>
      <c r="H306" s="49">
        <v>2.1469715441615467E-3</v>
      </c>
      <c r="I306" s="83">
        <f t="shared" si="42"/>
        <v>0.21469715441615467</v>
      </c>
      <c r="J306" s="72">
        <f t="shared" si="46"/>
        <v>119.13429718930779</v>
      </c>
      <c r="K306" s="88">
        <f t="shared" si="43"/>
        <v>120.55895107680988</v>
      </c>
      <c r="L306" s="79">
        <f t="shared" si="44"/>
        <v>16.688103697840987</v>
      </c>
      <c r="M306" s="72" t="str">
        <f t="shared" si="45"/>
        <v/>
      </c>
      <c r="N306" s="51" t="str">
        <f t="shared" si="47"/>
        <v/>
      </c>
    </row>
    <row r="307" spans="1:14" x14ac:dyDescent="0.4">
      <c r="A307" s="108">
        <f t="shared" si="41"/>
        <v>291</v>
      </c>
      <c r="B307" s="39">
        <v>40477</v>
      </c>
      <c r="C307" s="40"/>
      <c r="D307" s="51"/>
      <c r="E307" s="52"/>
      <c r="F307" s="53"/>
      <c r="G307" s="40">
        <v>1185.6400149999999</v>
      </c>
      <c r="H307" s="53">
        <v>1.6885680137246339E-5</v>
      </c>
      <c r="I307" s="83">
        <f t="shared" si="42"/>
        <v>1.6885680137246339E-3</v>
      </c>
      <c r="J307" s="72">
        <f t="shared" si="46"/>
        <v>119.13598575732151</v>
      </c>
      <c r="K307" s="88">
        <f t="shared" si="43"/>
        <v>120.55895107680988</v>
      </c>
      <c r="L307" s="79">
        <f t="shared" si="44"/>
        <v>16.688103697840987</v>
      </c>
      <c r="M307" s="72" t="str">
        <f t="shared" si="45"/>
        <v/>
      </c>
      <c r="N307" s="51" t="str">
        <f t="shared" si="47"/>
        <v/>
      </c>
    </row>
    <row r="308" spans="1:14" x14ac:dyDescent="0.4">
      <c r="A308" s="108">
        <f t="shared" si="41"/>
        <v>292</v>
      </c>
      <c r="B308" s="45">
        <v>40478</v>
      </c>
      <c r="C308" s="46"/>
      <c r="D308" s="47"/>
      <c r="E308" s="48"/>
      <c r="F308" s="49"/>
      <c r="G308" s="46">
        <v>1182.4499510000001</v>
      </c>
      <c r="H308" s="49">
        <v>-2.6905839543547305E-3</v>
      </c>
      <c r="I308" s="83">
        <f t="shared" si="42"/>
        <v>-0.26905839543547305</v>
      </c>
      <c r="J308" s="72">
        <f t="shared" si="46"/>
        <v>118.86692736188603</v>
      </c>
      <c r="K308" s="88">
        <f t="shared" si="43"/>
        <v>120.55895107680988</v>
      </c>
      <c r="L308" s="79">
        <f t="shared" si="44"/>
        <v>16.688103697840987</v>
      </c>
      <c r="M308" s="72" t="str">
        <f t="shared" si="45"/>
        <v/>
      </c>
      <c r="N308" s="51" t="str">
        <f t="shared" si="47"/>
        <v/>
      </c>
    </row>
    <row r="309" spans="1:14" x14ac:dyDescent="0.4">
      <c r="A309" s="108">
        <f t="shared" si="41"/>
        <v>293</v>
      </c>
      <c r="B309" s="39">
        <v>40479</v>
      </c>
      <c r="C309" s="40"/>
      <c r="D309" s="51"/>
      <c r="E309" s="52"/>
      <c r="F309" s="53"/>
      <c r="G309" s="40">
        <v>1183.780029</v>
      </c>
      <c r="H309" s="53">
        <v>1.1248493002813387E-3</v>
      </c>
      <c r="I309" s="83">
        <f t="shared" si="42"/>
        <v>0.11248493002813387</v>
      </c>
      <c r="J309" s="72">
        <f t="shared" si="46"/>
        <v>118.97941229191416</v>
      </c>
      <c r="K309" s="88">
        <f t="shared" si="43"/>
        <v>120.55895107680988</v>
      </c>
      <c r="L309" s="79">
        <f t="shared" si="44"/>
        <v>16.688103697840987</v>
      </c>
      <c r="M309" s="72" t="str">
        <f t="shared" si="45"/>
        <v/>
      </c>
      <c r="N309" s="51" t="str">
        <f t="shared" si="47"/>
        <v/>
      </c>
    </row>
    <row r="310" spans="1:14" x14ac:dyDescent="0.4">
      <c r="A310" s="108">
        <f t="shared" si="41"/>
        <v>294</v>
      </c>
      <c r="B310" s="45">
        <v>40480</v>
      </c>
      <c r="C310" s="46"/>
      <c r="D310" s="47"/>
      <c r="E310" s="48"/>
      <c r="F310" s="49"/>
      <c r="G310" s="46">
        <v>1183.26001</v>
      </c>
      <c r="H310" s="49">
        <v>-4.3928684997274203E-4</v>
      </c>
      <c r="I310" s="83">
        <f t="shared" si="42"/>
        <v>-4.3928684997274203E-2</v>
      </c>
      <c r="J310" s="72">
        <f t="shared" si="46"/>
        <v>118.93548360691689</v>
      </c>
      <c r="K310" s="88">
        <f t="shared" si="43"/>
        <v>120.55895107680988</v>
      </c>
      <c r="L310" s="79">
        <f t="shared" si="44"/>
        <v>16.688103697840987</v>
      </c>
      <c r="M310" s="72" t="str">
        <f t="shared" si="45"/>
        <v/>
      </c>
      <c r="N310" s="51" t="str">
        <f t="shared" si="47"/>
        <v/>
      </c>
    </row>
    <row r="311" spans="1:14" x14ac:dyDescent="0.4">
      <c r="A311" s="108">
        <f t="shared" si="41"/>
        <v>295</v>
      </c>
      <c r="B311" s="39">
        <v>40483</v>
      </c>
      <c r="C311" s="40"/>
      <c r="D311" s="51"/>
      <c r="E311" s="52"/>
      <c r="F311" s="53"/>
      <c r="G311" s="40">
        <v>1184.380005</v>
      </c>
      <c r="H311" s="53">
        <v>9.4653329829008648E-4</v>
      </c>
      <c r="I311" s="83">
        <f t="shared" si="42"/>
        <v>9.4653329829008648E-2</v>
      </c>
      <c r="J311" s="72">
        <f t="shared" si="46"/>
        <v>119.0301369367459</v>
      </c>
      <c r="K311" s="88">
        <f t="shared" si="43"/>
        <v>120.55895107680988</v>
      </c>
      <c r="L311" s="79">
        <f t="shared" si="44"/>
        <v>16.688103697840987</v>
      </c>
      <c r="M311" s="72" t="str">
        <f t="shared" si="45"/>
        <v/>
      </c>
      <c r="N311" s="51" t="str">
        <f t="shared" si="47"/>
        <v/>
      </c>
    </row>
    <row r="312" spans="1:14" x14ac:dyDescent="0.4">
      <c r="A312" s="108">
        <f t="shared" si="41"/>
        <v>296</v>
      </c>
      <c r="B312" s="45">
        <v>40484</v>
      </c>
      <c r="C312" s="46"/>
      <c r="D312" s="47"/>
      <c r="E312" s="48"/>
      <c r="F312" s="49"/>
      <c r="G312" s="46">
        <v>1193.5699460000001</v>
      </c>
      <c r="H312" s="49">
        <v>7.759284149684742E-3</v>
      </c>
      <c r="I312" s="83">
        <f t="shared" si="42"/>
        <v>0.7759284149684742</v>
      </c>
      <c r="J312" s="72">
        <f t="shared" si="46"/>
        <v>119.80606535171438</v>
      </c>
      <c r="K312" s="88">
        <f t="shared" si="43"/>
        <v>120.55895107680988</v>
      </c>
      <c r="L312" s="79">
        <f t="shared" si="44"/>
        <v>16.688103697840987</v>
      </c>
      <c r="M312" s="72" t="str">
        <f t="shared" si="45"/>
        <v/>
      </c>
      <c r="N312" s="51" t="str">
        <f t="shared" si="47"/>
        <v/>
      </c>
    </row>
    <row r="313" spans="1:14" x14ac:dyDescent="0.4">
      <c r="A313" s="108">
        <f t="shared" si="41"/>
        <v>297</v>
      </c>
      <c r="B313" s="39">
        <v>40485</v>
      </c>
      <c r="C313" s="40"/>
      <c r="D313" s="51"/>
      <c r="E313" s="52"/>
      <c r="F313" s="53"/>
      <c r="G313" s="40">
        <v>1197.959961</v>
      </c>
      <c r="H313" s="53">
        <v>3.6780542394789784E-3</v>
      </c>
      <c r="I313" s="83">
        <f t="shared" si="42"/>
        <v>0.36780542394789784</v>
      </c>
      <c r="J313" s="72">
        <f t="shared" si="46"/>
        <v>120.17387077566228</v>
      </c>
      <c r="K313" s="88">
        <f t="shared" si="43"/>
        <v>120.55895107680988</v>
      </c>
      <c r="L313" s="79">
        <f t="shared" si="44"/>
        <v>16.688103697840987</v>
      </c>
      <c r="M313" s="72" t="str">
        <f t="shared" si="45"/>
        <v/>
      </c>
      <c r="N313" s="51" t="str">
        <f t="shared" si="47"/>
        <v/>
      </c>
    </row>
    <row r="314" spans="1:14" x14ac:dyDescent="0.4">
      <c r="A314" s="108">
        <f t="shared" si="41"/>
        <v>298</v>
      </c>
      <c r="B314" s="45">
        <v>40486</v>
      </c>
      <c r="C314" s="46"/>
      <c r="D314" s="47"/>
      <c r="E314" s="48"/>
      <c r="F314" s="49"/>
      <c r="G314" s="46">
        <v>1221.0600589999999</v>
      </c>
      <c r="H314" s="49">
        <v>1.928286316073291E-2</v>
      </c>
      <c r="I314" s="83">
        <f t="shared" si="42"/>
        <v>1.928286316073291</v>
      </c>
      <c r="J314" s="72">
        <f t="shared" si="46"/>
        <v>122.10215709173558</v>
      </c>
      <c r="K314" s="88">
        <f t="shared" si="43"/>
        <v>122.10215709173558</v>
      </c>
      <c r="L314" s="79">
        <f t="shared" si="44"/>
        <v>0</v>
      </c>
      <c r="M314" s="72">
        <f t="shared" si="45"/>
        <v>16.688103697840987</v>
      </c>
      <c r="N314" s="51">
        <f t="shared" si="47"/>
        <v>0.13667329140879292</v>
      </c>
    </row>
    <row r="315" spans="1:14" x14ac:dyDescent="0.4">
      <c r="A315" s="108">
        <f t="shared" si="41"/>
        <v>299</v>
      </c>
      <c r="B315" s="39">
        <v>40487</v>
      </c>
      <c r="C315" s="40"/>
      <c r="D315" s="51"/>
      <c r="E315" s="52"/>
      <c r="F315" s="53"/>
      <c r="G315" s="40">
        <v>1225.849976</v>
      </c>
      <c r="H315" s="53">
        <v>3.922752992119749E-3</v>
      </c>
      <c r="I315" s="83">
        <f t="shared" si="42"/>
        <v>0.3922752992119749</v>
      </c>
      <c r="J315" s="72">
        <f t="shared" si="46"/>
        <v>122.49443239094755</v>
      </c>
      <c r="K315" s="88">
        <f t="shared" si="43"/>
        <v>122.49443239094755</v>
      </c>
      <c r="L315" s="79">
        <f t="shared" si="44"/>
        <v>0</v>
      </c>
      <c r="M315" s="72" t="str">
        <f t="shared" si="45"/>
        <v/>
      </c>
      <c r="N315" s="51" t="str">
        <f t="shared" si="47"/>
        <v/>
      </c>
    </row>
    <row r="316" spans="1:14" x14ac:dyDescent="0.4">
      <c r="A316" s="108">
        <f t="shared" si="41"/>
        <v>300</v>
      </c>
      <c r="B316" s="45">
        <v>40490</v>
      </c>
      <c r="C316" s="46"/>
      <c r="D316" s="47"/>
      <c r="E316" s="48"/>
      <c r="F316" s="49"/>
      <c r="G316" s="46">
        <v>1223.25</v>
      </c>
      <c r="H316" s="49">
        <v>-2.1209577443430661E-3</v>
      </c>
      <c r="I316" s="83">
        <f t="shared" si="42"/>
        <v>-0.21209577443430661</v>
      </c>
      <c r="J316" s="72">
        <f t="shared" si="46"/>
        <v>122.28233661651325</v>
      </c>
      <c r="K316" s="88">
        <f t="shared" si="43"/>
        <v>122.49443239094755</v>
      </c>
      <c r="L316" s="79">
        <f t="shared" si="44"/>
        <v>0.21209577443430305</v>
      </c>
      <c r="M316" s="72" t="str">
        <f t="shared" si="45"/>
        <v/>
      </c>
      <c r="N316" s="51" t="str">
        <f t="shared" si="47"/>
        <v/>
      </c>
    </row>
    <row r="317" spans="1:14" x14ac:dyDescent="0.4">
      <c r="A317" s="108">
        <f t="shared" si="41"/>
        <v>301</v>
      </c>
      <c r="B317" s="39">
        <v>40491</v>
      </c>
      <c r="C317" s="40"/>
      <c r="D317" s="51"/>
      <c r="E317" s="52"/>
      <c r="F317" s="53"/>
      <c r="G317" s="40">
        <v>1213.400024</v>
      </c>
      <c r="H317" s="53">
        <v>-8.0523000204373307E-3</v>
      </c>
      <c r="I317" s="83">
        <f t="shared" si="42"/>
        <v>-0.80523000204373307</v>
      </c>
      <c r="J317" s="72">
        <f t="shared" si="46"/>
        <v>121.47710661446952</v>
      </c>
      <c r="K317" s="88">
        <f t="shared" si="43"/>
        <v>122.49443239094755</v>
      </c>
      <c r="L317" s="79">
        <f t="shared" si="44"/>
        <v>1.0173257764780317</v>
      </c>
      <c r="M317" s="72" t="str">
        <f t="shared" si="45"/>
        <v/>
      </c>
      <c r="N317" s="51" t="str">
        <f t="shared" si="47"/>
        <v/>
      </c>
    </row>
    <row r="318" spans="1:14" x14ac:dyDescent="0.4">
      <c r="A318" s="108">
        <f t="shared" si="41"/>
        <v>302</v>
      </c>
      <c r="B318" s="45">
        <v>40492</v>
      </c>
      <c r="C318" s="46"/>
      <c r="D318" s="47"/>
      <c r="E318" s="48"/>
      <c r="F318" s="49"/>
      <c r="G318" s="46">
        <v>1218.709961</v>
      </c>
      <c r="H318" s="49">
        <v>4.3760811727162618E-3</v>
      </c>
      <c r="I318" s="83">
        <f t="shared" si="42"/>
        <v>0.43760811727162618</v>
      </c>
      <c r="J318" s="72">
        <f t="shared" si="46"/>
        <v>121.91471473174114</v>
      </c>
      <c r="K318" s="88">
        <f t="shared" si="43"/>
        <v>122.49443239094755</v>
      </c>
      <c r="L318" s="79">
        <f t="shared" si="44"/>
        <v>1.0173257764780317</v>
      </c>
      <c r="M318" s="72" t="str">
        <f t="shared" si="45"/>
        <v/>
      </c>
      <c r="N318" s="51" t="str">
        <f t="shared" si="47"/>
        <v/>
      </c>
    </row>
    <row r="319" spans="1:14" x14ac:dyDescent="0.4">
      <c r="A319" s="108">
        <f t="shared" si="41"/>
        <v>303</v>
      </c>
      <c r="B319" s="39">
        <v>40493</v>
      </c>
      <c r="C319" s="40"/>
      <c r="D319" s="51"/>
      <c r="E319" s="52"/>
      <c r="F319" s="53"/>
      <c r="G319" s="40">
        <v>1213.540039</v>
      </c>
      <c r="H319" s="53">
        <v>-4.2421266465713092E-3</v>
      </c>
      <c r="I319" s="83">
        <f t="shared" si="42"/>
        <v>-0.42421266465713092</v>
      </c>
      <c r="J319" s="72">
        <f t="shared" si="46"/>
        <v>121.49050206708401</v>
      </c>
      <c r="K319" s="88">
        <f t="shared" si="43"/>
        <v>122.49443239094755</v>
      </c>
      <c r="L319" s="79">
        <f t="shared" si="44"/>
        <v>1.0173257764780317</v>
      </c>
      <c r="M319" s="72" t="str">
        <f t="shared" si="45"/>
        <v/>
      </c>
      <c r="N319" s="51" t="str">
        <f t="shared" si="47"/>
        <v/>
      </c>
    </row>
    <row r="320" spans="1:14" x14ac:dyDescent="0.4">
      <c r="A320" s="108">
        <f t="shared" si="41"/>
        <v>304</v>
      </c>
      <c r="B320" s="45">
        <v>40494</v>
      </c>
      <c r="C320" s="46"/>
      <c r="D320" s="47"/>
      <c r="E320" s="48"/>
      <c r="F320" s="49"/>
      <c r="G320" s="46">
        <v>1199.209961</v>
      </c>
      <c r="H320" s="49">
        <v>-1.1808492130023551E-2</v>
      </c>
      <c r="I320" s="83">
        <f t="shared" si="42"/>
        <v>-1.1808492130023551</v>
      </c>
      <c r="J320" s="72">
        <f t="shared" si="46"/>
        <v>120.30965285408165</v>
      </c>
      <c r="K320" s="88">
        <f t="shared" si="43"/>
        <v>122.49443239094755</v>
      </c>
      <c r="L320" s="79">
        <f t="shared" si="44"/>
        <v>2.1847795368659035</v>
      </c>
      <c r="M320" s="72" t="str">
        <f t="shared" si="45"/>
        <v/>
      </c>
      <c r="N320" s="51" t="str">
        <f t="shared" si="47"/>
        <v/>
      </c>
    </row>
    <row r="321" spans="1:14" x14ac:dyDescent="0.4">
      <c r="A321" s="108">
        <f t="shared" si="41"/>
        <v>305</v>
      </c>
      <c r="B321" s="39">
        <v>40497</v>
      </c>
      <c r="C321" s="40"/>
      <c r="D321" s="51"/>
      <c r="E321" s="52"/>
      <c r="F321" s="53"/>
      <c r="G321" s="40">
        <v>1197.75</v>
      </c>
      <c r="H321" s="53">
        <v>-1.217435684725765E-3</v>
      </c>
      <c r="I321" s="83">
        <f t="shared" si="42"/>
        <v>-0.1217435684725765</v>
      </c>
      <c r="J321" s="72">
        <f t="shared" si="46"/>
        <v>120.18790928560907</v>
      </c>
      <c r="K321" s="88">
        <f t="shared" si="43"/>
        <v>122.49443239094755</v>
      </c>
      <c r="L321" s="79">
        <f t="shared" si="44"/>
        <v>2.3065231053384849</v>
      </c>
      <c r="M321" s="72" t="str">
        <f t="shared" si="45"/>
        <v/>
      </c>
      <c r="N321" s="51" t="str">
        <f t="shared" si="47"/>
        <v/>
      </c>
    </row>
    <row r="322" spans="1:14" x14ac:dyDescent="0.4">
      <c r="A322" s="108">
        <f t="shared" si="41"/>
        <v>306</v>
      </c>
      <c r="B322" s="45">
        <v>40498</v>
      </c>
      <c r="C322" s="46"/>
      <c r="D322" s="47"/>
      <c r="E322" s="48"/>
      <c r="F322" s="49"/>
      <c r="G322" s="46">
        <v>1178.339966</v>
      </c>
      <c r="H322" s="49">
        <v>-1.620541348361515E-2</v>
      </c>
      <c r="I322" s="83">
        <f t="shared" si="42"/>
        <v>-1.620541348361515</v>
      </c>
      <c r="J322" s="72">
        <f t="shared" si="46"/>
        <v>118.56736793724755</v>
      </c>
      <c r="K322" s="88">
        <f t="shared" si="43"/>
        <v>122.49443239094755</v>
      </c>
      <c r="L322" s="79">
        <f t="shared" si="44"/>
        <v>3.9270644536999981</v>
      </c>
      <c r="M322" s="72" t="str">
        <f t="shared" si="45"/>
        <v/>
      </c>
      <c r="N322" s="51" t="str">
        <f t="shared" si="47"/>
        <v/>
      </c>
    </row>
    <row r="323" spans="1:14" x14ac:dyDescent="0.4">
      <c r="A323" s="108">
        <f t="shared" si="41"/>
        <v>307</v>
      </c>
      <c r="B323" s="39">
        <v>40499</v>
      </c>
      <c r="C323" s="40"/>
      <c r="D323" s="51"/>
      <c r="E323" s="52"/>
      <c r="F323" s="53"/>
      <c r="G323" s="40">
        <v>1178.589966</v>
      </c>
      <c r="H323" s="53">
        <v>2.1216287931635769E-4</v>
      </c>
      <c r="I323" s="83">
        <f t="shared" si="42"/>
        <v>2.1216287931635769E-2</v>
      </c>
      <c r="J323" s="72">
        <f t="shared" si="46"/>
        <v>118.58858422517919</v>
      </c>
      <c r="K323" s="88">
        <f t="shared" si="43"/>
        <v>122.49443239094755</v>
      </c>
      <c r="L323" s="79">
        <f t="shared" si="44"/>
        <v>3.9270644536999981</v>
      </c>
      <c r="M323" s="72" t="str">
        <f t="shared" si="45"/>
        <v/>
      </c>
      <c r="N323" s="51" t="str">
        <f t="shared" si="47"/>
        <v/>
      </c>
    </row>
    <row r="324" spans="1:14" x14ac:dyDescent="0.4">
      <c r="A324" s="108">
        <f t="shared" si="41"/>
        <v>308</v>
      </c>
      <c r="B324" s="45">
        <v>40500</v>
      </c>
      <c r="C324" s="46"/>
      <c r="D324" s="47"/>
      <c r="E324" s="48"/>
      <c r="F324" s="49"/>
      <c r="G324" s="46">
        <v>1196.6899410000001</v>
      </c>
      <c r="H324" s="49">
        <v>1.5357312994466854E-2</v>
      </c>
      <c r="I324" s="83">
        <f t="shared" si="42"/>
        <v>1.5357312994466854</v>
      </c>
      <c r="J324" s="72">
        <f t="shared" si="46"/>
        <v>120.12431552462587</v>
      </c>
      <c r="K324" s="88">
        <f t="shared" si="43"/>
        <v>122.49443239094755</v>
      </c>
      <c r="L324" s="79">
        <f t="shared" si="44"/>
        <v>3.9270644536999981</v>
      </c>
      <c r="M324" s="72" t="str">
        <f t="shared" si="45"/>
        <v/>
      </c>
      <c r="N324" s="51" t="str">
        <f t="shared" si="47"/>
        <v/>
      </c>
    </row>
    <row r="325" spans="1:14" x14ac:dyDescent="0.4">
      <c r="A325" s="108">
        <f t="shared" si="41"/>
        <v>309</v>
      </c>
      <c r="B325" s="39">
        <v>40501</v>
      </c>
      <c r="C325" s="40"/>
      <c r="D325" s="51"/>
      <c r="E325" s="52"/>
      <c r="F325" s="53"/>
      <c r="G325" s="40">
        <v>1199.7299800000001</v>
      </c>
      <c r="H325" s="53">
        <v>2.5403731541853158E-3</v>
      </c>
      <c r="I325" s="83">
        <f t="shared" si="42"/>
        <v>0.25403731541853158</v>
      </c>
      <c r="J325" s="72">
        <f t="shared" si="46"/>
        <v>120.3783528400444</v>
      </c>
      <c r="K325" s="88">
        <f t="shared" si="43"/>
        <v>122.49443239094755</v>
      </c>
      <c r="L325" s="79">
        <f t="shared" si="44"/>
        <v>3.9270644536999981</v>
      </c>
      <c r="M325" s="72" t="str">
        <f t="shared" si="45"/>
        <v/>
      </c>
      <c r="N325" s="51" t="str">
        <f t="shared" si="47"/>
        <v/>
      </c>
    </row>
    <row r="326" spans="1:14" x14ac:dyDescent="0.4">
      <c r="A326" s="108">
        <f t="shared" si="41"/>
        <v>310</v>
      </c>
      <c r="B326" s="45">
        <v>40504</v>
      </c>
      <c r="C326" s="46"/>
      <c r="D326" s="47"/>
      <c r="E326" s="48"/>
      <c r="F326" s="49"/>
      <c r="G326" s="46">
        <v>1197.839966</v>
      </c>
      <c r="H326" s="49">
        <v>-1.575366150306623E-3</v>
      </c>
      <c r="I326" s="83">
        <f t="shared" si="42"/>
        <v>-0.1575366150306623</v>
      </c>
      <c r="J326" s="72">
        <f t="shared" si="46"/>
        <v>120.22081622501373</v>
      </c>
      <c r="K326" s="88">
        <f t="shared" si="43"/>
        <v>122.49443239094755</v>
      </c>
      <c r="L326" s="79">
        <f t="shared" si="44"/>
        <v>3.9270644536999981</v>
      </c>
      <c r="M326" s="72" t="str">
        <f t="shared" si="45"/>
        <v/>
      </c>
      <c r="N326" s="51" t="str">
        <f t="shared" si="47"/>
        <v/>
      </c>
    </row>
    <row r="327" spans="1:14" x14ac:dyDescent="0.4">
      <c r="A327" s="108">
        <f t="shared" si="41"/>
        <v>311</v>
      </c>
      <c r="B327" s="39">
        <v>40505</v>
      </c>
      <c r="C327" s="40"/>
      <c r="D327" s="51"/>
      <c r="E327" s="52"/>
      <c r="F327" s="53"/>
      <c r="G327" s="40">
        <v>1180.7299800000001</v>
      </c>
      <c r="H327" s="53">
        <v>-1.4284033331377399E-2</v>
      </c>
      <c r="I327" s="83">
        <f t="shared" si="42"/>
        <v>-1.4284033331377399</v>
      </c>
      <c r="J327" s="72">
        <f t="shared" si="46"/>
        <v>118.792412891876</v>
      </c>
      <c r="K327" s="88">
        <f t="shared" si="43"/>
        <v>122.49443239094755</v>
      </c>
      <c r="L327" s="79">
        <f t="shared" si="44"/>
        <v>3.9270644536999981</v>
      </c>
      <c r="M327" s="72" t="str">
        <f t="shared" si="45"/>
        <v/>
      </c>
      <c r="N327" s="51" t="str">
        <f t="shared" si="47"/>
        <v/>
      </c>
    </row>
    <row r="328" spans="1:14" x14ac:dyDescent="0.4">
      <c r="A328" s="108">
        <f t="shared" si="41"/>
        <v>312</v>
      </c>
      <c r="B328" s="45">
        <v>40506</v>
      </c>
      <c r="C328" s="46"/>
      <c r="D328" s="47"/>
      <c r="E328" s="48"/>
      <c r="F328" s="49"/>
      <c r="G328" s="46">
        <v>1198.349976</v>
      </c>
      <c r="H328" s="49">
        <v>1.4922968247151669E-2</v>
      </c>
      <c r="I328" s="83">
        <f t="shared" si="42"/>
        <v>1.4922968247151669</v>
      </c>
      <c r="J328" s="72">
        <f t="shared" si="46"/>
        <v>120.28470971659117</v>
      </c>
      <c r="K328" s="88">
        <f t="shared" si="43"/>
        <v>122.49443239094755</v>
      </c>
      <c r="L328" s="79">
        <f t="shared" si="44"/>
        <v>3.9270644536999981</v>
      </c>
      <c r="M328" s="72" t="str">
        <f t="shared" si="45"/>
        <v/>
      </c>
      <c r="N328" s="51" t="str">
        <f t="shared" si="47"/>
        <v/>
      </c>
    </row>
    <row r="329" spans="1:14" x14ac:dyDescent="0.4">
      <c r="A329" s="108">
        <f t="shared" si="41"/>
        <v>313</v>
      </c>
      <c r="B329" s="39">
        <v>40508</v>
      </c>
      <c r="C329" s="40"/>
      <c r="D329" s="51"/>
      <c r="E329" s="52"/>
      <c r="F329" s="53"/>
      <c r="G329" s="40">
        <v>1189.400024</v>
      </c>
      <c r="H329" s="53">
        <v>-7.4685627564947676E-3</v>
      </c>
      <c r="I329" s="83">
        <f t="shared" si="42"/>
        <v>-0.74685627564947676</v>
      </c>
      <c r="J329" s="72">
        <f t="shared" si="46"/>
        <v>119.53785344094169</v>
      </c>
      <c r="K329" s="88">
        <f t="shared" si="43"/>
        <v>122.49443239094755</v>
      </c>
      <c r="L329" s="79">
        <f t="shared" si="44"/>
        <v>3.9270644536999981</v>
      </c>
      <c r="M329" s="72" t="str">
        <f t="shared" si="45"/>
        <v/>
      </c>
      <c r="N329" s="51" t="str">
        <f t="shared" si="47"/>
        <v/>
      </c>
    </row>
    <row r="330" spans="1:14" x14ac:dyDescent="0.4">
      <c r="A330" s="108">
        <f t="shared" si="41"/>
        <v>314</v>
      </c>
      <c r="B330" s="45">
        <v>40511</v>
      </c>
      <c r="C330" s="46"/>
      <c r="D330" s="47"/>
      <c r="E330" s="48"/>
      <c r="F330" s="49"/>
      <c r="G330" s="46">
        <v>1187.76001</v>
      </c>
      <c r="H330" s="49">
        <v>-1.3788582200331412E-3</v>
      </c>
      <c r="I330" s="83">
        <f t="shared" si="42"/>
        <v>-0.13788582200331412</v>
      </c>
      <c r="J330" s="72">
        <f t="shared" si="46"/>
        <v>119.39996761893838</v>
      </c>
      <c r="K330" s="88">
        <f t="shared" si="43"/>
        <v>122.49443239094755</v>
      </c>
      <c r="L330" s="79">
        <f t="shared" si="44"/>
        <v>3.9270644536999981</v>
      </c>
      <c r="M330" s="72" t="str">
        <f t="shared" si="45"/>
        <v/>
      </c>
      <c r="N330" s="51" t="str">
        <f t="shared" si="47"/>
        <v/>
      </c>
    </row>
    <row r="331" spans="1:14" x14ac:dyDescent="0.4">
      <c r="A331" s="108">
        <f t="shared" si="41"/>
        <v>315</v>
      </c>
      <c r="B331" s="39">
        <v>40512</v>
      </c>
      <c r="C331" s="40"/>
      <c r="D331" s="51"/>
      <c r="E331" s="52"/>
      <c r="F331" s="53"/>
      <c r="G331" s="40">
        <v>1180.5500489999999</v>
      </c>
      <c r="H331" s="53">
        <v>-6.0702169961085461E-3</v>
      </c>
      <c r="I331" s="83">
        <f t="shared" si="42"/>
        <v>-0.60702169961085461</v>
      </c>
      <c r="J331" s="72">
        <f t="shared" si="46"/>
        <v>118.79294591932752</v>
      </c>
      <c r="K331" s="88">
        <f t="shared" si="43"/>
        <v>122.49443239094755</v>
      </c>
      <c r="L331" s="79">
        <f t="shared" si="44"/>
        <v>3.9270644536999981</v>
      </c>
      <c r="M331" s="72" t="str">
        <f t="shared" si="45"/>
        <v/>
      </c>
      <c r="N331" s="51" t="str">
        <f t="shared" si="47"/>
        <v/>
      </c>
    </row>
    <row r="332" spans="1:14" x14ac:dyDescent="0.4">
      <c r="A332" s="108">
        <f t="shared" si="41"/>
        <v>316</v>
      </c>
      <c r="B332" s="45">
        <v>40513</v>
      </c>
      <c r="C332" s="46"/>
      <c r="D332" s="47"/>
      <c r="E332" s="48"/>
      <c r="F332" s="49"/>
      <c r="G332" s="46">
        <v>1206.0699460000001</v>
      </c>
      <c r="H332" s="49">
        <v>2.1616954759027029E-2</v>
      </c>
      <c r="I332" s="83">
        <f t="shared" si="42"/>
        <v>2.1616954759027029</v>
      </c>
      <c r="J332" s="72">
        <f t="shared" si="46"/>
        <v>120.95464139523023</v>
      </c>
      <c r="K332" s="88">
        <f t="shared" si="43"/>
        <v>122.49443239094755</v>
      </c>
      <c r="L332" s="79">
        <f t="shared" si="44"/>
        <v>3.9270644536999981</v>
      </c>
      <c r="M332" s="72" t="str">
        <f t="shared" si="45"/>
        <v/>
      </c>
      <c r="N332" s="51" t="str">
        <f t="shared" si="47"/>
        <v/>
      </c>
    </row>
    <row r="333" spans="1:14" x14ac:dyDescent="0.4">
      <c r="A333" s="108">
        <f t="shared" si="41"/>
        <v>317</v>
      </c>
      <c r="B333" s="39">
        <v>40514</v>
      </c>
      <c r="C333" s="40"/>
      <c r="D333" s="51"/>
      <c r="E333" s="52"/>
      <c r="F333" s="53"/>
      <c r="G333" s="40">
        <v>1221.530029</v>
      </c>
      <c r="H333" s="53">
        <v>1.2818562514781418E-2</v>
      </c>
      <c r="I333" s="83">
        <f t="shared" si="42"/>
        <v>1.2818562514781418</v>
      </c>
      <c r="J333" s="72">
        <f t="shared" si="46"/>
        <v>122.23649764670837</v>
      </c>
      <c r="K333" s="88">
        <f t="shared" si="43"/>
        <v>122.49443239094755</v>
      </c>
      <c r="L333" s="79">
        <f t="shared" si="44"/>
        <v>3.9270644536999981</v>
      </c>
      <c r="M333" s="72" t="str">
        <f t="shared" si="45"/>
        <v/>
      </c>
      <c r="N333" s="51" t="str">
        <f t="shared" si="47"/>
        <v/>
      </c>
    </row>
    <row r="334" spans="1:14" x14ac:dyDescent="0.4">
      <c r="A334" s="108">
        <f t="shared" si="41"/>
        <v>318</v>
      </c>
      <c r="B334" s="45">
        <v>40515</v>
      </c>
      <c r="C334" s="46"/>
      <c r="D334" s="47"/>
      <c r="E334" s="48"/>
      <c r="F334" s="49"/>
      <c r="G334" s="46">
        <v>1224.709961</v>
      </c>
      <c r="H334" s="49">
        <v>2.6032368623825075E-3</v>
      </c>
      <c r="I334" s="83">
        <f t="shared" si="42"/>
        <v>0.26032368623825075</v>
      </c>
      <c r="J334" s="72">
        <f t="shared" si="46"/>
        <v>122.49682133294662</v>
      </c>
      <c r="K334" s="88">
        <f t="shared" si="43"/>
        <v>122.49682133294662</v>
      </c>
      <c r="L334" s="79">
        <f t="shared" si="44"/>
        <v>0</v>
      </c>
      <c r="M334" s="72">
        <f t="shared" si="45"/>
        <v>3.9270644536999981</v>
      </c>
      <c r="N334" s="51">
        <f t="shared" si="47"/>
        <v>3.2058500873473512E-2</v>
      </c>
    </row>
    <row r="335" spans="1:14" x14ac:dyDescent="0.4">
      <c r="A335" s="108">
        <f t="shared" si="41"/>
        <v>319</v>
      </c>
      <c r="B335" s="39">
        <v>40518</v>
      </c>
      <c r="C335" s="40"/>
      <c r="D335" s="51"/>
      <c r="E335" s="52"/>
      <c r="F335" s="53"/>
      <c r="G335" s="40">
        <v>1223.119995</v>
      </c>
      <c r="H335" s="53">
        <v>-1.2982388080698959E-3</v>
      </c>
      <c r="I335" s="83">
        <f t="shared" si="42"/>
        <v>-0.12982388080698959</v>
      </c>
      <c r="J335" s="72">
        <f t="shared" si="46"/>
        <v>122.36699745213963</v>
      </c>
      <c r="K335" s="88">
        <f t="shared" si="43"/>
        <v>122.49682133294662</v>
      </c>
      <c r="L335" s="79">
        <f t="shared" si="44"/>
        <v>0.12982388080699536</v>
      </c>
      <c r="M335" s="72" t="str">
        <f t="shared" si="45"/>
        <v/>
      </c>
      <c r="N335" s="51" t="str">
        <f t="shared" si="47"/>
        <v/>
      </c>
    </row>
    <row r="336" spans="1:14" x14ac:dyDescent="0.4">
      <c r="A336" s="108">
        <f t="shared" si="41"/>
        <v>320</v>
      </c>
      <c r="B336" s="45">
        <v>40519</v>
      </c>
      <c r="C336" s="46"/>
      <c r="D336" s="47"/>
      <c r="E336" s="48"/>
      <c r="F336" s="49"/>
      <c r="G336" s="46">
        <v>1223.75</v>
      </c>
      <c r="H336" s="49">
        <v>5.1508028858604504E-4</v>
      </c>
      <c r="I336" s="83">
        <f t="shared" si="42"/>
        <v>5.1508028858604504E-2</v>
      </c>
      <c r="J336" s="72">
        <f t="shared" si="46"/>
        <v>122.41850548099823</v>
      </c>
      <c r="K336" s="88">
        <f t="shared" si="43"/>
        <v>122.49682133294662</v>
      </c>
      <c r="L336" s="79">
        <f t="shared" si="44"/>
        <v>0.12982388080699536</v>
      </c>
      <c r="M336" s="72" t="str">
        <f t="shared" si="45"/>
        <v/>
      </c>
      <c r="N336" s="51" t="str">
        <f t="shared" si="47"/>
        <v/>
      </c>
    </row>
    <row r="337" spans="1:14" x14ac:dyDescent="0.4">
      <c r="A337" s="108">
        <f t="shared" si="41"/>
        <v>321</v>
      </c>
      <c r="B337" s="39">
        <v>40520</v>
      </c>
      <c r="C337" s="40"/>
      <c r="D337" s="51"/>
      <c r="E337" s="52"/>
      <c r="F337" s="53"/>
      <c r="G337" s="40">
        <v>1228.280029</v>
      </c>
      <c r="H337" s="53">
        <v>3.7017601634321551E-3</v>
      </c>
      <c r="I337" s="83">
        <f t="shared" si="42"/>
        <v>0.37017601634321551</v>
      </c>
      <c r="J337" s="72">
        <f t="shared" si="46"/>
        <v>122.78868149734146</v>
      </c>
      <c r="K337" s="88">
        <f t="shared" si="43"/>
        <v>122.78868149734146</v>
      </c>
      <c r="L337" s="79">
        <f t="shared" si="44"/>
        <v>0</v>
      </c>
      <c r="M337" s="72">
        <f t="shared" si="45"/>
        <v>0.12982388080699536</v>
      </c>
      <c r="N337" s="51">
        <f t="shared" si="47"/>
        <v>1.057295177567374E-3</v>
      </c>
    </row>
    <row r="338" spans="1:14" x14ac:dyDescent="0.4">
      <c r="A338" s="108">
        <f t="shared" ref="A338:A401" si="48">A337+1</f>
        <v>322</v>
      </c>
      <c r="B338" s="45">
        <v>40521</v>
      </c>
      <c r="C338" s="46"/>
      <c r="D338" s="47"/>
      <c r="E338" s="48"/>
      <c r="F338" s="49"/>
      <c r="G338" s="46">
        <v>1233</v>
      </c>
      <c r="H338" s="49">
        <v>3.8427483054028766E-3</v>
      </c>
      <c r="I338" s="83">
        <f t="shared" ref="I338:I401" si="49">H338*$I$17</f>
        <v>0.38427483054028766</v>
      </c>
      <c r="J338" s="72">
        <f t="shared" si="46"/>
        <v>123.17295632788175</v>
      </c>
      <c r="K338" s="88">
        <f t="shared" ref="K338:K401" si="50">MAX(J338,K337)</f>
        <v>123.17295632788175</v>
      </c>
      <c r="L338" s="79">
        <f t="shared" ref="L338:L401" si="51">IF(J338=K338,0,MAX(L337,K338-J338))</f>
        <v>0</v>
      </c>
      <c r="M338" s="72" t="str">
        <f t="shared" ref="M338:M401" si="52">IF(AND(L337&gt;0,L338=0),L337,"")</f>
        <v/>
      </c>
      <c r="N338" s="51" t="str">
        <f t="shared" si="47"/>
        <v/>
      </c>
    </row>
    <row r="339" spans="1:14" x14ac:dyDescent="0.4">
      <c r="A339" s="108">
        <f t="shared" si="48"/>
        <v>323</v>
      </c>
      <c r="B339" s="39">
        <v>40522</v>
      </c>
      <c r="C339" s="40"/>
      <c r="D339" s="51"/>
      <c r="E339" s="52"/>
      <c r="F339" s="53"/>
      <c r="G339" s="40">
        <v>1240.400024</v>
      </c>
      <c r="H339" s="53">
        <v>6.0016415247363675E-3</v>
      </c>
      <c r="I339" s="83">
        <f t="shared" si="49"/>
        <v>0.60016415247363675</v>
      </c>
      <c r="J339" s="72">
        <f t="shared" ref="J339:J402" si="53">J338+I339</f>
        <v>123.77312048035539</v>
      </c>
      <c r="K339" s="88">
        <f t="shared" si="50"/>
        <v>123.77312048035539</v>
      </c>
      <c r="L339" s="79">
        <f t="shared" si="51"/>
        <v>0</v>
      </c>
      <c r="M339" s="72" t="str">
        <f t="shared" si="52"/>
        <v/>
      </c>
      <c r="N339" s="51" t="str">
        <f t="shared" si="47"/>
        <v/>
      </c>
    </row>
    <row r="340" spans="1:14" x14ac:dyDescent="0.4">
      <c r="A340" s="108">
        <f t="shared" si="48"/>
        <v>324</v>
      </c>
      <c r="B340" s="45">
        <v>40525</v>
      </c>
      <c r="C340" s="46"/>
      <c r="D340" s="47"/>
      <c r="E340" s="48"/>
      <c r="F340" s="49"/>
      <c r="G340" s="46">
        <v>1240.459961</v>
      </c>
      <c r="H340" s="49">
        <v>4.8320702064064136E-5</v>
      </c>
      <c r="I340" s="83">
        <f t="shared" si="49"/>
        <v>4.8320702064064136E-3</v>
      </c>
      <c r="J340" s="72">
        <f t="shared" si="53"/>
        <v>123.77795255056179</v>
      </c>
      <c r="K340" s="88">
        <f t="shared" si="50"/>
        <v>123.77795255056179</v>
      </c>
      <c r="L340" s="79">
        <f t="shared" si="51"/>
        <v>0</v>
      </c>
      <c r="M340" s="72" t="str">
        <f t="shared" si="52"/>
        <v/>
      </c>
      <c r="N340" s="51" t="str">
        <f t="shared" ref="N340:N403" si="54">IFERROR((M340/K340),"")</f>
        <v/>
      </c>
    </row>
    <row r="341" spans="1:14" x14ac:dyDescent="0.4">
      <c r="A341" s="108">
        <f t="shared" si="48"/>
        <v>325</v>
      </c>
      <c r="B341" s="39">
        <v>40526</v>
      </c>
      <c r="C341" s="40"/>
      <c r="D341" s="51"/>
      <c r="E341" s="52"/>
      <c r="F341" s="53"/>
      <c r="G341" s="40">
        <v>1241.589966</v>
      </c>
      <c r="H341" s="53">
        <v>9.1095644803318443E-4</v>
      </c>
      <c r="I341" s="83">
        <f t="shared" si="49"/>
        <v>9.1095644803318443E-2</v>
      </c>
      <c r="J341" s="72">
        <f t="shared" si="53"/>
        <v>123.86904819536511</v>
      </c>
      <c r="K341" s="88">
        <f t="shared" si="50"/>
        <v>123.86904819536511</v>
      </c>
      <c r="L341" s="79">
        <f t="shared" si="51"/>
        <v>0</v>
      </c>
      <c r="M341" s="72" t="str">
        <f t="shared" si="52"/>
        <v/>
      </c>
      <c r="N341" s="51" t="str">
        <f t="shared" si="54"/>
        <v/>
      </c>
    </row>
    <row r="342" spans="1:14" x14ac:dyDescent="0.4">
      <c r="A342" s="108">
        <f t="shared" si="48"/>
        <v>326</v>
      </c>
      <c r="B342" s="45">
        <v>40527</v>
      </c>
      <c r="C342" s="46"/>
      <c r="D342" s="47"/>
      <c r="E342" s="48"/>
      <c r="F342" s="49"/>
      <c r="G342" s="46">
        <v>1235.2299800000001</v>
      </c>
      <c r="H342" s="49">
        <v>-5.12245280178103E-3</v>
      </c>
      <c r="I342" s="83">
        <f t="shared" si="49"/>
        <v>-0.512245280178103</v>
      </c>
      <c r="J342" s="72">
        <f t="shared" si="53"/>
        <v>123.356802915187</v>
      </c>
      <c r="K342" s="88">
        <f t="shared" si="50"/>
        <v>123.86904819536511</v>
      </c>
      <c r="L342" s="79">
        <f t="shared" si="51"/>
        <v>0.51224528017810655</v>
      </c>
      <c r="M342" s="72" t="str">
        <f t="shared" si="52"/>
        <v/>
      </c>
      <c r="N342" s="51" t="str">
        <f t="shared" si="54"/>
        <v/>
      </c>
    </row>
    <row r="343" spans="1:14" x14ac:dyDescent="0.4">
      <c r="A343" s="108">
        <f t="shared" si="48"/>
        <v>327</v>
      </c>
      <c r="B343" s="39">
        <v>40528</v>
      </c>
      <c r="C343" s="40"/>
      <c r="D343" s="51"/>
      <c r="E343" s="52"/>
      <c r="F343" s="53"/>
      <c r="G343" s="40">
        <v>1242.869995</v>
      </c>
      <c r="H343" s="53">
        <v>6.1850951836515122E-3</v>
      </c>
      <c r="I343" s="83">
        <f t="shared" si="49"/>
        <v>0.61850951836515122</v>
      </c>
      <c r="J343" s="72">
        <f t="shared" si="53"/>
        <v>123.97531243355215</v>
      </c>
      <c r="K343" s="88">
        <f t="shared" si="50"/>
        <v>123.97531243355215</v>
      </c>
      <c r="L343" s="79">
        <f t="shared" si="51"/>
        <v>0</v>
      </c>
      <c r="M343" s="72">
        <f t="shared" si="52"/>
        <v>0.51224528017810655</v>
      </c>
      <c r="N343" s="51">
        <f t="shared" si="54"/>
        <v>4.1318329441811892E-3</v>
      </c>
    </row>
    <row r="344" spans="1:14" x14ac:dyDescent="0.4">
      <c r="A344" s="108">
        <f t="shared" si="48"/>
        <v>328</v>
      </c>
      <c r="B344" s="45">
        <v>40529</v>
      </c>
      <c r="C344" s="46"/>
      <c r="D344" s="47"/>
      <c r="E344" s="48"/>
      <c r="F344" s="49"/>
      <c r="G344" s="46">
        <v>1243.910034</v>
      </c>
      <c r="H344" s="49">
        <v>8.3680433527555387E-4</v>
      </c>
      <c r="I344" s="83">
        <f t="shared" si="49"/>
        <v>8.3680433527555387E-2</v>
      </c>
      <c r="J344" s="72">
        <f t="shared" si="53"/>
        <v>124.05899286707971</v>
      </c>
      <c r="K344" s="88">
        <f t="shared" si="50"/>
        <v>124.05899286707971</v>
      </c>
      <c r="L344" s="79">
        <f t="shared" si="51"/>
        <v>0</v>
      </c>
      <c r="M344" s="72" t="str">
        <f t="shared" si="52"/>
        <v/>
      </c>
      <c r="N344" s="51" t="str">
        <f t="shared" si="54"/>
        <v/>
      </c>
    </row>
    <row r="345" spans="1:14" x14ac:dyDescent="0.4">
      <c r="A345" s="108">
        <f t="shared" si="48"/>
        <v>329</v>
      </c>
      <c r="B345" s="39">
        <v>40532</v>
      </c>
      <c r="C345" s="40"/>
      <c r="D345" s="51"/>
      <c r="E345" s="52"/>
      <c r="F345" s="53"/>
      <c r="G345" s="40">
        <v>1247.079956</v>
      </c>
      <c r="H345" s="53">
        <v>2.5483531070222831E-3</v>
      </c>
      <c r="I345" s="83">
        <f t="shared" si="49"/>
        <v>0.25483531070222831</v>
      </c>
      <c r="J345" s="72">
        <f t="shared" si="53"/>
        <v>124.31382817778194</v>
      </c>
      <c r="K345" s="88">
        <f t="shared" si="50"/>
        <v>124.31382817778194</v>
      </c>
      <c r="L345" s="79">
        <f t="shared" si="51"/>
        <v>0</v>
      </c>
      <c r="M345" s="72" t="str">
        <f t="shared" si="52"/>
        <v/>
      </c>
      <c r="N345" s="51" t="str">
        <f t="shared" si="54"/>
        <v/>
      </c>
    </row>
    <row r="346" spans="1:14" x14ac:dyDescent="0.4">
      <c r="A346" s="108">
        <f t="shared" si="48"/>
        <v>330</v>
      </c>
      <c r="B346" s="45">
        <v>40533</v>
      </c>
      <c r="C346" s="46"/>
      <c r="D346" s="47"/>
      <c r="E346" s="48"/>
      <c r="F346" s="49"/>
      <c r="G346" s="46">
        <v>1254.599976</v>
      </c>
      <c r="H346" s="49">
        <v>6.0301025317737178E-3</v>
      </c>
      <c r="I346" s="83">
        <f t="shared" si="49"/>
        <v>0.60301025317737178</v>
      </c>
      <c r="J346" s="72">
        <f t="shared" si="53"/>
        <v>124.91683843095932</v>
      </c>
      <c r="K346" s="88">
        <f t="shared" si="50"/>
        <v>124.91683843095932</v>
      </c>
      <c r="L346" s="79">
        <f t="shared" si="51"/>
        <v>0</v>
      </c>
      <c r="M346" s="72" t="str">
        <f t="shared" si="52"/>
        <v/>
      </c>
      <c r="N346" s="51" t="str">
        <f t="shared" si="54"/>
        <v/>
      </c>
    </row>
    <row r="347" spans="1:14" x14ac:dyDescent="0.4">
      <c r="A347" s="108">
        <f t="shared" si="48"/>
        <v>331</v>
      </c>
      <c r="B347" s="39">
        <v>40534</v>
      </c>
      <c r="C347" s="40"/>
      <c r="D347" s="51"/>
      <c r="E347" s="52"/>
      <c r="F347" s="53"/>
      <c r="G347" s="40">
        <v>1258.839966</v>
      </c>
      <c r="H347" s="53">
        <v>3.3795553013784563E-3</v>
      </c>
      <c r="I347" s="83">
        <f t="shared" si="49"/>
        <v>0.33795553013784563</v>
      </c>
      <c r="J347" s="72">
        <f t="shared" si="53"/>
        <v>125.25479396109716</v>
      </c>
      <c r="K347" s="88">
        <f t="shared" si="50"/>
        <v>125.25479396109716</v>
      </c>
      <c r="L347" s="79">
        <f t="shared" si="51"/>
        <v>0</v>
      </c>
      <c r="M347" s="72" t="str">
        <f t="shared" si="52"/>
        <v/>
      </c>
      <c r="N347" s="51" t="str">
        <f t="shared" si="54"/>
        <v/>
      </c>
    </row>
    <row r="348" spans="1:14" x14ac:dyDescent="0.4">
      <c r="A348" s="108">
        <f t="shared" si="48"/>
        <v>332</v>
      </c>
      <c r="B348" s="45">
        <v>40535</v>
      </c>
      <c r="C348" s="46"/>
      <c r="D348" s="47"/>
      <c r="E348" s="48"/>
      <c r="F348" s="49"/>
      <c r="G348" s="46">
        <v>1256.7700199999999</v>
      </c>
      <c r="H348" s="49">
        <v>-1.6443281560064582E-3</v>
      </c>
      <c r="I348" s="83">
        <f t="shared" si="49"/>
        <v>-0.16443281560064582</v>
      </c>
      <c r="J348" s="72">
        <f t="shared" si="53"/>
        <v>125.09036114549652</v>
      </c>
      <c r="K348" s="88">
        <f t="shared" si="50"/>
        <v>125.25479396109716</v>
      </c>
      <c r="L348" s="79">
        <f t="shared" si="51"/>
        <v>0.16443281560064804</v>
      </c>
      <c r="M348" s="72" t="str">
        <f t="shared" si="52"/>
        <v/>
      </c>
      <c r="N348" s="51" t="str">
        <f t="shared" si="54"/>
        <v/>
      </c>
    </row>
    <row r="349" spans="1:14" x14ac:dyDescent="0.4">
      <c r="A349" s="108">
        <f t="shared" si="48"/>
        <v>333</v>
      </c>
      <c r="B349" s="39">
        <v>40539</v>
      </c>
      <c r="C349" s="40"/>
      <c r="D349" s="51"/>
      <c r="E349" s="52"/>
      <c r="F349" s="53"/>
      <c r="G349" s="40">
        <v>1257.540039</v>
      </c>
      <c r="H349" s="53">
        <v>6.1269682419706761E-4</v>
      </c>
      <c r="I349" s="83">
        <f t="shared" si="49"/>
        <v>6.1269682419706761E-2</v>
      </c>
      <c r="J349" s="72">
        <f t="shared" si="53"/>
        <v>125.15163082791622</v>
      </c>
      <c r="K349" s="88">
        <f t="shared" si="50"/>
        <v>125.25479396109716</v>
      </c>
      <c r="L349" s="79">
        <f t="shared" si="51"/>
        <v>0.16443281560064804</v>
      </c>
      <c r="M349" s="72" t="str">
        <f t="shared" si="52"/>
        <v/>
      </c>
      <c r="N349" s="51" t="str">
        <f t="shared" si="54"/>
        <v/>
      </c>
    </row>
    <row r="350" spans="1:14" x14ac:dyDescent="0.4">
      <c r="A350" s="108">
        <f t="shared" si="48"/>
        <v>334</v>
      </c>
      <c r="B350" s="45">
        <v>40540</v>
      </c>
      <c r="C350" s="46"/>
      <c r="D350" s="47"/>
      <c r="E350" s="48"/>
      <c r="F350" s="49"/>
      <c r="G350" s="46">
        <v>1258.51001</v>
      </c>
      <c r="H350" s="49">
        <v>7.7132414866998289E-4</v>
      </c>
      <c r="I350" s="83">
        <f t="shared" si="49"/>
        <v>7.7132414866998289E-2</v>
      </c>
      <c r="J350" s="72">
        <f t="shared" si="53"/>
        <v>125.22876324278322</v>
      </c>
      <c r="K350" s="88">
        <f t="shared" si="50"/>
        <v>125.25479396109716</v>
      </c>
      <c r="L350" s="79">
        <f t="shared" si="51"/>
        <v>0.16443281560064804</v>
      </c>
      <c r="M350" s="72" t="str">
        <f t="shared" si="52"/>
        <v/>
      </c>
      <c r="N350" s="51" t="str">
        <f t="shared" si="54"/>
        <v/>
      </c>
    </row>
    <row r="351" spans="1:14" x14ac:dyDescent="0.4">
      <c r="A351" s="108">
        <f t="shared" si="48"/>
        <v>335</v>
      </c>
      <c r="B351" s="39">
        <v>40541</v>
      </c>
      <c r="C351" s="40"/>
      <c r="D351" s="51"/>
      <c r="E351" s="52"/>
      <c r="F351" s="53"/>
      <c r="G351" s="40">
        <v>1259.780029</v>
      </c>
      <c r="H351" s="53">
        <v>1.0091449332214619E-3</v>
      </c>
      <c r="I351" s="83">
        <f t="shared" si="49"/>
        <v>0.10091449332214619</v>
      </c>
      <c r="J351" s="72">
        <f t="shared" si="53"/>
        <v>125.32967773610537</v>
      </c>
      <c r="K351" s="88">
        <f t="shared" si="50"/>
        <v>125.32967773610537</v>
      </c>
      <c r="L351" s="79">
        <f t="shared" si="51"/>
        <v>0</v>
      </c>
      <c r="M351" s="72">
        <f t="shared" si="52"/>
        <v>0.16443281560064804</v>
      </c>
      <c r="N351" s="51">
        <f t="shared" si="54"/>
        <v>1.312002221428179E-3</v>
      </c>
    </row>
    <row r="352" spans="1:14" x14ac:dyDescent="0.4">
      <c r="A352" s="108">
        <f t="shared" si="48"/>
        <v>336</v>
      </c>
      <c r="B352" s="45">
        <v>40542</v>
      </c>
      <c r="C352" s="46"/>
      <c r="D352" s="47"/>
      <c r="E352" s="48"/>
      <c r="F352" s="49"/>
      <c r="G352" s="46">
        <v>1257.880005</v>
      </c>
      <c r="H352" s="49">
        <v>-1.5082188606436731E-3</v>
      </c>
      <c r="I352" s="83">
        <f t="shared" si="49"/>
        <v>-0.15082188606436731</v>
      </c>
      <c r="J352" s="72">
        <f t="shared" si="53"/>
        <v>125.178855850041</v>
      </c>
      <c r="K352" s="88">
        <f t="shared" si="50"/>
        <v>125.32967773610537</v>
      </c>
      <c r="L352" s="79">
        <f t="shared" si="51"/>
        <v>0.15082188606436375</v>
      </c>
      <c r="M352" s="72" t="str">
        <f t="shared" si="52"/>
        <v/>
      </c>
      <c r="N352" s="51" t="str">
        <f t="shared" si="54"/>
        <v/>
      </c>
    </row>
    <row r="353" spans="1:14" x14ac:dyDescent="0.4">
      <c r="A353" s="108">
        <f t="shared" si="48"/>
        <v>337</v>
      </c>
      <c r="B353" s="39">
        <v>40543</v>
      </c>
      <c r="C353" s="40"/>
      <c r="D353" s="51"/>
      <c r="E353" s="52"/>
      <c r="F353" s="53"/>
      <c r="G353" s="40">
        <v>1257.6400149999999</v>
      </c>
      <c r="H353" s="53">
        <v>-1.9078926371840499E-4</v>
      </c>
      <c r="I353" s="83">
        <f t="shared" si="49"/>
        <v>-1.9078926371840499E-2</v>
      </c>
      <c r="J353" s="72">
        <f t="shared" si="53"/>
        <v>125.15977692366916</v>
      </c>
      <c r="K353" s="88">
        <f t="shared" si="50"/>
        <v>125.32967773610537</v>
      </c>
      <c r="L353" s="79">
        <f t="shared" si="51"/>
        <v>0.16990081243621091</v>
      </c>
      <c r="M353" s="72" t="str">
        <f t="shared" si="52"/>
        <v/>
      </c>
      <c r="N353" s="51" t="str">
        <f t="shared" si="54"/>
        <v/>
      </c>
    </row>
    <row r="354" spans="1:14" x14ac:dyDescent="0.4">
      <c r="A354" s="108">
        <f t="shared" si="48"/>
        <v>338</v>
      </c>
      <c r="B354" s="45">
        <v>40546</v>
      </c>
      <c r="C354" s="46"/>
      <c r="D354" s="47"/>
      <c r="E354" s="48"/>
      <c r="F354" s="49"/>
      <c r="G354" s="46">
        <v>1271.869995</v>
      </c>
      <c r="H354" s="49">
        <v>1.131482763770042E-2</v>
      </c>
      <c r="I354" s="83">
        <f t="shared" si="49"/>
        <v>1.131482763770042</v>
      </c>
      <c r="J354" s="72">
        <f t="shared" si="53"/>
        <v>126.29125968743919</v>
      </c>
      <c r="K354" s="88">
        <f t="shared" si="50"/>
        <v>126.29125968743919</v>
      </c>
      <c r="L354" s="79">
        <f t="shared" si="51"/>
        <v>0</v>
      </c>
      <c r="M354" s="72">
        <f t="shared" si="52"/>
        <v>0.16990081243621091</v>
      </c>
      <c r="N354" s="51">
        <f t="shared" si="54"/>
        <v>1.3453093496470134E-3</v>
      </c>
    </row>
    <row r="355" spans="1:14" x14ac:dyDescent="0.4">
      <c r="A355" s="108">
        <f t="shared" si="48"/>
        <v>339</v>
      </c>
      <c r="B355" s="39">
        <v>40547</v>
      </c>
      <c r="C355" s="40"/>
      <c r="D355" s="51"/>
      <c r="E355" s="52"/>
      <c r="F355" s="53"/>
      <c r="G355" s="40">
        <v>1270.1999510000001</v>
      </c>
      <c r="H355" s="53">
        <v>-1.3130618746926004E-3</v>
      </c>
      <c r="I355" s="83">
        <f t="shared" si="49"/>
        <v>-0.13130618746926004</v>
      </c>
      <c r="J355" s="72">
        <f t="shared" si="53"/>
        <v>126.15995349996993</v>
      </c>
      <c r="K355" s="88">
        <f t="shared" si="50"/>
        <v>126.29125968743919</v>
      </c>
      <c r="L355" s="79">
        <f t="shared" si="51"/>
        <v>0.13130618746926359</v>
      </c>
      <c r="M355" s="72" t="str">
        <f t="shared" si="52"/>
        <v/>
      </c>
      <c r="N355" s="51" t="str">
        <f t="shared" si="54"/>
        <v/>
      </c>
    </row>
    <row r="356" spans="1:14" x14ac:dyDescent="0.4">
      <c r="A356" s="108">
        <f t="shared" si="48"/>
        <v>340</v>
      </c>
      <c r="B356" s="45">
        <v>40548</v>
      </c>
      <c r="C356" s="46"/>
      <c r="D356" s="47"/>
      <c r="E356" s="48"/>
      <c r="F356" s="49"/>
      <c r="G356" s="46">
        <v>1276.5600589999999</v>
      </c>
      <c r="H356" s="49">
        <v>5.0071707174863533E-3</v>
      </c>
      <c r="I356" s="83">
        <f t="shared" si="49"/>
        <v>0.50071707174863533</v>
      </c>
      <c r="J356" s="72">
        <f t="shared" si="53"/>
        <v>126.66067057171857</v>
      </c>
      <c r="K356" s="88">
        <f t="shared" si="50"/>
        <v>126.66067057171857</v>
      </c>
      <c r="L356" s="79">
        <f t="shared" si="51"/>
        <v>0</v>
      </c>
      <c r="M356" s="72">
        <f t="shared" si="52"/>
        <v>0.13130618746926359</v>
      </c>
      <c r="N356" s="51">
        <f t="shared" si="54"/>
        <v>1.0366768695963488E-3</v>
      </c>
    </row>
    <row r="357" spans="1:14" x14ac:dyDescent="0.4">
      <c r="A357" s="108">
        <f t="shared" si="48"/>
        <v>341</v>
      </c>
      <c r="B357" s="39">
        <v>40549</v>
      </c>
      <c r="C357" s="40"/>
      <c r="D357" s="51"/>
      <c r="E357" s="52"/>
      <c r="F357" s="53"/>
      <c r="G357" s="40">
        <v>1273.849976</v>
      </c>
      <c r="H357" s="53">
        <v>-2.12295769469939E-3</v>
      </c>
      <c r="I357" s="83">
        <f t="shared" si="49"/>
        <v>-0.212295769469939</v>
      </c>
      <c r="J357" s="72">
        <f t="shared" si="53"/>
        <v>126.44837480224864</v>
      </c>
      <c r="K357" s="88">
        <f t="shared" si="50"/>
        <v>126.66067057171857</v>
      </c>
      <c r="L357" s="79">
        <f t="shared" si="51"/>
        <v>0.21229576946993234</v>
      </c>
      <c r="M357" s="72" t="str">
        <f t="shared" si="52"/>
        <v/>
      </c>
      <c r="N357" s="51" t="str">
        <f t="shared" si="54"/>
        <v/>
      </c>
    </row>
    <row r="358" spans="1:14" x14ac:dyDescent="0.4">
      <c r="A358" s="108">
        <f t="shared" si="48"/>
        <v>342</v>
      </c>
      <c r="B358" s="45">
        <v>40550</v>
      </c>
      <c r="C358" s="46"/>
      <c r="D358" s="47"/>
      <c r="E358" s="48"/>
      <c r="F358" s="49"/>
      <c r="G358" s="46">
        <v>1271.5</v>
      </c>
      <c r="H358" s="49">
        <v>-1.8447823874668812E-3</v>
      </c>
      <c r="I358" s="83">
        <f t="shared" si="49"/>
        <v>-0.18447823874668812</v>
      </c>
      <c r="J358" s="72">
        <f t="shared" si="53"/>
        <v>126.26389656350194</v>
      </c>
      <c r="K358" s="88">
        <f t="shared" si="50"/>
        <v>126.66067057171857</v>
      </c>
      <c r="L358" s="79">
        <f t="shared" si="51"/>
        <v>0.39677400821662445</v>
      </c>
      <c r="M358" s="72" t="str">
        <f t="shared" si="52"/>
        <v/>
      </c>
      <c r="N358" s="51" t="str">
        <f t="shared" si="54"/>
        <v/>
      </c>
    </row>
    <row r="359" spans="1:14" x14ac:dyDescent="0.4">
      <c r="A359" s="108">
        <f t="shared" si="48"/>
        <v>343</v>
      </c>
      <c r="B359" s="39">
        <v>40553</v>
      </c>
      <c r="C359" s="40"/>
      <c r="D359" s="51"/>
      <c r="E359" s="52"/>
      <c r="F359" s="53"/>
      <c r="G359" s="40">
        <v>1269.75</v>
      </c>
      <c r="H359" s="53">
        <v>-1.376327172630698E-3</v>
      </c>
      <c r="I359" s="83">
        <f t="shared" si="49"/>
        <v>-0.1376327172630698</v>
      </c>
      <c r="J359" s="72">
        <f t="shared" si="53"/>
        <v>126.12626384623887</v>
      </c>
      <c r="K359" s="88">
        <f t="shared" si="50"/>
        <v>126.66067057171857</v>
      </c>
      <c r="L359" s="79">
        <f t="shared" si="51"/>
        <v>0.53440672547969825</v>
      </c>
      <c r="M359" s="72" t="str">
        <f t="shared" si="52"/>
        <v/>
      </c>
      <c r="N359" s="51" t="str">
        <f t="shared" si="54"/>
        <v/>
      </c>
    </row>
    <row r="360" spans="1:14" x14ac:dyDescent="0.4">
      <c r="A360" s="108">
        <f t="shared" si="48"/>
        <v>344</v>
      </c>
      <c r="B360" s="45">
        <v>40554</v>
      </c>
      <c r="C360" s="46"/>
      <c r="D360" s="47"/>
      <c r="E360" s="48"/>
      <c r="F360" s="49"/>
      <c r="G360" s="46">
        <v>1274.4799800000001</v>
      </c>
      <c r="H360" s="49">
        <v>3.7251269935028031E-3</v>
      </c>
      <c r="I360" s="83">
        <f t="shared" si="49"/>
        <v>0.37251269935028031</v>
      </c>
      <c r="J360" s="72">
        <f t="shared" si="53"/>
        <v>126.49877654558915</v>
      </c>
      <c r="K360" s="88">
        <f t="shared" si="50"/>
        <v>126.66067057171857</v>
      </c>
      <c r="L360" s="79">
        <f t="shared" si="51"/>
        <v>0.53440672547969825</v>
      </c>
      <c r="M360" s="72" t="str">
        <f t="shared" si="52"/>
        <v/>
      </c>
      <c r="N360" s="51" t="str">
        <f t="shared" si="54"/>
        <v/>
      </c>
    </row>
    <row r="361" spans="1:14" x14ac:dyDescent="0.4">
      <c r="A361" s="108">
        <f t="shared" si="48"/>
        <v>345</v>
      </c>
      <c r="B361" s="39">
        <v>40555</v>
      </c>
      <c r="C361" s="40"/>
      <c r="D361" s="51"/>
      <c r="E361" s="52"/>
      <c r="F361" s="53"/>
      <c r="G361" s="40">
        <v>1285.959961</v>
      </c>
      <c r="H361" s="53">
        <v>9.0075804878473331E-3</v>
      </c>
      <c r="I361" s="83">
        <f t="shared" si="49"/>
        <v>0.90075804878473331</v>
      </c>
      <c r="J361" s="72">
        <f t="shared" si="53"/>
        <v>127.39953459437389</v>
      </c>
      <c r="K361" s="88">
        <f t="shared" si="50"/>
        <v>127.39953459437389</v>
      </c>
      <c r="L361" s="79">
        <f t="shared" si="51"/>
        <v>0</v>
      </c>
      <c r="M361" s="72">
        <f t="shared" si="52"/>
        <v>0.53440672547969825</v>
      </c>
      <c r="N361" s="51">
        <f t="shared" si="54"/>
        <v>4.1947305944341987E-3</v>
      </c>
    </row>
    <row r="362" spans="1:14" x14ac:dyDescent="0.4">
      <c r="A362" s="108">
        <f t="shared" si="48"/>
        <v>346</v>
      </c>
      <c r="B362" s="45">
        <v>40556</v>
      </c>
      <c r="C362" s="46"/>
      <c r="D362" s="47"/>
      <c r="E362" s="48"/>
      <c r="F362" s="49"/>
      <c r="G362" s="46">
        <v>1283.76001</v>
      </c>
      <c r="H362" s="49">
        <v>-1.7107461093028853E-3</v>
      </c>
      <c r="I362" s="83">
        <f t="shared" si="49"/>
        <v>-0.17107461093028853</v>
      </c>
      <c r="J362" s="72">
        <f t="shared" si="53"/>
        <v>127.2284599834436</v>
      </c>
      <c r="K362" s="88">
        <f t="shared" si="50"/>
        <v>127.39953459437389</v>
      </c>
      <c r="L362" s="79">
        <f t="shared" si="51"/>
        <v>0.17107461093029031</v>
      </c>
      <c r="M362" s="72" t="str">
        <f t="shared" si="52"/>
        <v/>
      </c>
      <c r="N362" s="51" t="str">
        <f t="shared" si="54"/>
        <v/>
      </c>
    </row>
    <row r="363" spans="1:14" x14ac:dyDescent="0.4">
      <c r="A363" s="108">
        <f t="shared" si="48"/>
        <v>347</v>
      </c>
      <c r="B363" s="39">
        <v>40557</v>
      </c>
      <c r="C363" s="40"/>
      <c r="D363" s="51"/>
      <c r="E363" s="52"/>
      <c r="F363" s="53"/>
      <c r="G363" s="40">
        <v>1293.23999</v>
      </c>
      <c r="H363" s="53">
        <v>7.3845422245237824E-3</v>
      </c>
      <c r="I363" s="83">
        <f t="shared" si="49"/>
        <v>0.73845422245237824</v>
      </c>
      <c r="J363" s="72">
        <f t="shared" si="53"/>
        <v>127.96691420589597</v>
      </c>
      <c r="K363" s="88">
        <f t="shared" si="50"/>
        <v>127.96691420589597</v>
      </c>
      <c r="L363" s="79">
        <f t="shared" si="51"/>
        <v>0</v>
      </c>
      <c r="M363" s="72">
        <f t="shared" si="52"/>
        <v>0.17107461093029031</v>
      </c>
      <c r="N363" s="51">
        <f t="shared" si="54"/>
        <v>1.336865954703221E-3</v>
      </c>
    </row>
    <row r="364" spans="1:14" x14ac:dyDescent="0.4">
      <c r="A364" s="108">
        <f t="shared" si="48"/>
        <v>348</v>
      </c>
      <c r="B364" s="45">
        <v>40561</v>
      </c>
      <c r="C364" s="46"/>
      <c r="D364" s="47"/>
      <c r="E364" s="48"/>
      <c r="F364" s="49"/>
      <c r="G364" s="46">
        <v>1295.0200199999999</v>
      </c>
      <c r="H364" s="49">
        <v>1.3764111949552404E-3</v>
      </c>
      <c r="I364" s="83">
        <f t="shared" si="49"/>
        <v>0.13764111949552404</v>
      </c>
      <c r="J364" s="72">
        <f t="shared" si="53"/>
        <v>128.10455532539149</v>
      </c>
      <c r="K364" s="88">
        <f t="shared" si="50"/>
        <v>128.10455532539149</v>
      </c>
      <c r="L364" s="79">
        <f t="shared" si="51"/>
        <v>0</v>
      </c>
      <c r="M364" s="72" t="str">
        <f t="shared" si="52"/>
        <v/>
      </c>
      <c r="N364" s="51" t="str">
        <f t="shared" si="54"/>
        <v/>
      </c>
    </row>
    <row r="365" spans="1:14" x14ac:dyDescent="0.4">
      <c r="A365" s="108">
        <f t="shared" si="48"/>
        <v>349</v>
      </c>
      <c r="B365" s="39">
        <v>40562</v>
      </c>
      <c r="C365" s="40"/>
      <c r="D365" s="51"/>
      <c r="E365" s="52"/>
      <c r="F365" s="53"/>
      <c r="G365" s="40">
        <v>1281.920044</v>
      </c>
      <c r="H365" s="53">
        <v>-1.0115655200450102E-2</v>
      </c>
      <c r="I365" s="83">
        <f t="shared" si="49"/>
        <v>-1.0115655200450102</v>
      </c>
      <c r="J365" s="72">
        <f t="shared" si="53"/>
        <v>127.09298980534648</v>
      </c>
      <c r="K365" s="88">
        <f t="shared" si="50"/>
        <v>128.10455532539149</v>
      </c>
      <c r="L365" s="79">
        <f t="shared" si="51"/>
        <v>1.0115655200450107</v>
      </c>
      <c r="M365" s="72" t="str">
        <f t="shared" si="52"/>
        <v/>
      </c>
      <c r="N365" s="51" t="str">
        <f t="shared" si="54"/>
        <v/>
      </c>
    </row>
    <row r="366" spans="1:14" x14ac:dyDescent="0.4">
      <c r="A366" s="108">
        <f t="shared" si="48"/>
        <v>350</v>
      </c>
      <c r="B366" s="45">
        <v>40563</v>
      </c>
      <c r="C366" s="46"/>
      <c r="D366" s="47"/>
      <c r="E366" s="48"/>
      <c r="F366" s="49"/>
      <c r="G366" s="46">
        <v>1280.26001</v>
      </c>
      <c r="H366" s="49">
        <v>-1.2949590793667198E-3</v>
      </c>
      <c r="I366" s="83">
        <f t="shared" si="49"/>
        <v>-0.12949590793667198</v>
      </c>
      <c r="J366" s="72">
        <f t="shared" si="53"/>
        <v>126.9634938974098</v>
      </c>
      <c r="K366" s="88">
        <f t="shared" si="50"/>
        <v>128.10455532539149</v>
      </c>
      <c r="L366" s="79">
        <f t="shared" si="51"/>
        <v>1.1410614279816826</v>
      </c>
      <c r="M366" s="72" t="str">
        <f t="shared" si="52"/>
        <v/>
      </c>
      <c r="N366" s="51" t="str">
        <f t="shared" si="54"/>
        <v/>
      </c>
    </row>
    <row r="367" spans="1:14" x14ac:dyDescent="0.4">
      <c r="A367" s="108">
        <f t="shared" si="48"/>
        <v>351</v>
      </c>
      <c r="B367" s="39">
        <v>40564</v>
      </c>
      <c r="C367" s="40"/>
      <c r="D367" s="51"/>
      <c r="E367" s="52"/>
      <c r="F367" s="53"/>
      <c r="G367" s="40">
        <v>1283.349976</v>
      </c>
      <c r="H367" s="53">
        <v>2.41354566718055E-3</v>
      </c>
      <c r="I367" s="83">
        <f t="shared" si="49"/>
        <v>0.241354566718055</v>
      </c>
      <c r="J367" s="72">
        <f t="shared" si="53"/>
        <v>127.20484846412786</v>
      </c>
      <c r="K367" s="88">
        <f t="shared" si="50"/>
        <v>128.10455532539149</v>
      </c>
      <c r="L367" s="79">
        <f t="shared" si="51"/>
        <v>1.1410614279816826</v>
      </c>
      <c r="M367" s="72" t="str">
        <f t="shared" si="52"/>
        <v/>
      </c>
      <c r="N367" s="51" t="str">
        <f t="shared" si="54"/>
        <v/>
      </c>
    </row>
    <row r="368" spans="1:14" x14ac:dyDescent="0.4">
      <c r="A368" s="108">
        <f t="shared" si="48"/>
        <v>352</v>
      </c>
      <c r="B368" s="45">
        <v>40567</v>
      </c>
      <c r="C368" s="46"/>
      <c r="D368" s="47"/>
      <c r="E368" s="48"/>
      <c r="F368" s="49"/>
      <c r="G368" s="46">
        <v>1290.839966</v>
      </c>
      <c r="H368" s="49">
        <v>5.8362801574556311E-3</v>
      </c>
      <c r="I368" s="83">
        <f t="shared" si="49"/>
        <v>0.58362801574556311</v>
      </c>
      <c r="J368" s="72">
        <f t="shared" si="53"/>
        <v>127.78847647987342</v>
      </c>
      <c r="K368" s="88">
        <f t="shared" si="50"/>
        <v>128.10455532539149</v>
      </c>
      <c r="L368" s="79">
        <f t="shared" si="51"/>
        <v>1.1410614279816826</v>
      </c>
      <c r="M368" s="72" t="str">
        <f t="shared" si="52"/>
        <v/>
      </c>
      <c r="N368" s="51" t="str">
        <f t="shared" si="54"/>
        <v/>
      </c>
    </row>
    <row r="369" spans="1:14" x14ac:dyDescent="0.4">
      <c r="A369" s="108">
        <f t="shared" si="48"/>
        <v>353</v>
      </c>
      <c r="B369" s="39">
        <v>40568</v>
      </c>
      <c r="C369" s="40"/>
      <c r="D369" s="51"/>
      <c r="E369" s="52"/>
      <c r="F369" s="53"/>
      <c r="G369" s="40">
        <v>1291.1800539999999</v>
      </c>
      <c r="H369" s="53">
        <v>2.6346255845632882E-4</v>
      </c>
      <c r="I369" s="83">
        <f t="shared" si="49"/>
        <v>2.6346255845632882E-2</v>
      </c>
      <c r="J369" s="72">
        <f t="shared" si="53"/>
        <v>127.81482273571906</v>
      </c>
      <c r="K369" s="88">
        <f t="shared" si="50"/>
        <v>128.10455532539149</v>
      </c>
      <c r="L369" s="79">
        <f t="shared" si="51"/>
        <v>1.1410614279816826</v>
      </c>
      <c r="M369" s="72" t="str">
        <f t="shared" si="52"/>
        <v/>
      </c>
      <c r="N369" s="51" t="str">
        <f t="shared" si="54"/>
        <v/>
      </c>
    </row>
    <row r="370" spans="1:14" x14ac:dyDescent="0.4">
      <c r="A370" s="108">
        <f t="shared" si="48"/>
        <v>354</v>
      </c>
      <c r="B370" s="45">
        <v>40569</v>
      </c>
      <c r="C370" s="46"/>
      <c r="D370" s="47"/>
      <c r="E370" s="48"/>
      <c r="F370" s="49"/>
      <c r="G370" s="46">
        <v>1296.630005</v>
      </c>
      <c r="H370" s="49">
        <v>4.2209070556167294E-3</v>
      </c>
      <c r="I370" s="83">
        <f t="shared" si="49"/>
        <v>0.42209070556167294</v>
      </c>
      <c r="J370" s="72">
        <f t="shared" si="53"/>
        <v>128.23691344128073</v>
      </c>
      <c r="K370" s="88">
        <f t="shared" si="50"/>
        <v>128.23691344128073</v>
      </c>
      <c r="L370" s="79">
        <f t="shared" si="51"/>
        <v>0</v>
      </c>
      <c r="M370" s="72">
        <f t="shared" si="52"/>
        <v>1.1410614279816826</v>
      </c>
      <c r="N370" s="51">
        <f t="shared" si="54"/>
        <v>8.8980730848935395E-3</v>
      </c>
    </row>
    <row r="371" spans="1:14" x14ac:dyDescent="0.4">
      <c r="A371" s="108">
        <f t="shared" si="48"/>
        <v>355</v>
      </c>
      <c r="B371" s="39">
        <v>40570</v>
      </c>
      <c r="C371" s="40"/>
      <c r="D371" s="51"/>
      <c r="E371" s="52"/>
      <c r="F371" s="53"/>
      <c r="G371" s="40">
        <v>1299.540039</v>
      </c>
      <c r="H371" s="53">
        <v>2.2443056143837126E-3</v>
      </c>
      <c r="I371" s="83">
        <f t="shared" si="49"/>
        <v>0.22443056143837126</v>
      </c>
      <c r="J371" s="72">
        <f t="shared" si="53"/>
        <v>128.4613440027191</v>
      </c>
      <c r="K371" s="88">
        <f t="shared" si="50"/>
        <v>128.4613440027191</v>
      </c>
      <c r="L371" s="79">
        <f t="shared" si="51"/>
        <v>0</v>
      </c>
      <c r="M371" s="72" t="str">
        <f t="shared" si="52"/>
        <v/>
      </c>
      <c r="N371" s="51" t="str">
        <f t="shared" si="54"/>
        <v/>
      </c>
    </row>
    <row r="372" spans="1:14" x14ac:dyDescent="0.4">
      <c r="A372" s="108">
        <f t="shared" si="48"/>
        <v>356</v>
      </c>
      <c r="B372" s="45">
        <v>40571</v>
      </c>
      <c r="C372" s="46"/>
      <c r="D372" s="47"/>
      <c r="E372" s="48"/>
      <c r="F372" s="49"/>
      <c r="G372" s="46">
        <v>1276.339966</v>
      </c>
      <c r="H372" s="49">
        <v>-1.7852526512266986E-2</v>
      </c>
      <c r="I372" s="83">
        <f t="shared" si="49"/>
        <v>-1.7852526512266986</v>
      </c>
      <c r="J372" s="72">
        <f t="shared" si="53"/>
        <v>126.6760913514924</v>
      </c>
      <c r="K372" s="88">
        <f t="shared" si="50"/>
        <v>128.4613440027191</v>
      </c>
      <c r="L372" s="79">
        <f t="shared" si="51"/>
        <v>1.7852526512266991</v>
      </c>
      <c r="M372" s="72" t="str">
        <f t="shared" si="52"/>
        <v/>
      </c>
      <c r="N372" s="51" t="str">
        <f t="shared" si="54"/>
        <v/>
      </c>
    </row>
    <row r="373" spans="1:14" x14ac:dyDescent="0.4">
      <c r="A373" s="108">
        <f t="shared" si="48"/>
        <v>357</v>
      </c>
      <c r="B373" s="39">
        <v>40574</v>
      </c>
      <c r="C373" s="40"/>
      <c r="D373" s="51"/>
      <c r="E373" s="52"/>
      <c r="F373" s="53"/>
      <c r="G373" s="40">
        <v>1286.119995</v>
      </c>
      <c r="H373" s="53">
        <v>7.6625579865294835E-3</v>
      </c>
      <c r="I373" s="83">
        <f t="shared" si="49"/>
        <v>0.76625579865294835</v>
      </c>
      <c r="J373" s="72">
        <f t="shared" si="53"/>
        <v>127.44234715014535</v>
      </c>
      <c r="K373" s="88">
        <f t="shared" si="50"/>
        <v>128.4613440027191</v>
      </c>
      <c r="L373" s="79">
        <f t="shared" si="51"/>
        <v>1.7852526512266991</v>
      </c>
      <c r="M373" s="72" t="str">
        <f t="shared" si="52"/>
        <v/>
      </c>
      <c r="N373" s="51" t="str">
        <f t="shared" si="54"/>
        <v/>
      </c>
    </row>
    <row r="374" spans="1:14" x14ac:dyDescent="0.4">
      <c r="A374" s="108">
        <f t="shared" si="48"/>
        <v>358</v>
      </c>
      <c r="B374" s="45">
        <v>40575</v>
      </c>
      <c r="C374" s="46"/>
      <c r="D374" s="47"/>
      <c r="E374" s="48"/>
      <c r="F374" s="49"/>
      <c r="G374" s="46">
        <v>1307.589966</v>
      </c>
      <c r="H374" s="49">
        <v>1.6693598640459717E-2</v>
      </c>
      <c r="I374" s="83">
        <f t="shared" si="49"/>
        <v>1.6693598640459717</v>
      </c>
      <c r="J374" s="72">
        <f t="shared" si="53"/>
        <v>129.11170701419132</v>
      </c>
      <c r="K374" s="88">
        <f t="shared" si="50"/>
        <v>129.11170701419132</v>
      </c>
      <c r="L374" s="79">
        <f t="shared" si="51"/>
        <v>0</v>
      </c>
      <c r="M374" s="72">
        <f t="shared" si="52"/>
        <v>1.7852526512266991</v>
      </c>
      <c r="N374" s="51">
        <f t="shared" si="54"/>
        <v>1.3827194237548674E-2</v>
      </c>
    </row>
    <row r="375" spans="1:14" x14ac:dyDescent="0.4">
      <c r="A375" s="108">
        <f t="shared" si="48"/>
        <v>359</v>
      </c>
      <c r="B375" s="39">
        <v>40576</v>
      </c>
      <c r="C375" s="40"/>
      <c r="D375" s="51"/>
      <c r="E375" s="52"/>
      <c r="F375" s="53"/>
      <c r="G375" s="40">
        <v>1304.030029</v>
      </c>
      <c r="H375" s="53">
        <v>-2.7225178324746802E-3</v>
      </c>
      <c r="I375" s="83">
        <f t="shared" si="49"/>
        <v>-0.27225178324746802</v>
      </c>
      <c r="J375" s="72">
        <f t="shared" si="53"/>
        <v>128.83945523094386</v>
      </c>
      <c r="K375" s="88">
        <f t="shared" si="50"/>
        <v>129.11170701419132</v>
      </c>
      <c r="L375" s="79">
        <f t="shared" si="51"/>
        <v>0.27225178324746935</v>
      </c>
      <c r="M375" s="72" t="str">
        <f t="shared" si="52"/>
        <v/>
      </c>
      <c r="N375" s="51" t="str">
        <f t="shared" si="54"/>
        <v/>
      </c>
    </row>
    <row r="376" spans="1:14" x14ac:dyDescent="0.4">
      <c r="A376" s="108">
        <f t="shared" si="48"/>
        <v>360</v>
      </c>
      <c r="B376" s="45">
        <v>40577</v>
      </c>
      <c r="C376" s="46"/>
      <c r="D376" s="47"/>
      <c r="E376" s="48"/>
      <c r="F376" s="49"/>
      <c r="G376" s="46">
        <v>1307.099976</v>
      </c>
      <c r="H376" s="49">
        <v>2.3541996209659466E-3</v>
      </c>
      <c r="I376" s="83">
        <f t="shared" si="49"/>
        <v>0.23541996209659466</v>
      </c>
      <c r="J376" s="72">
        <f t="shared" si="53"/>
        <v>129.07487519304044</v>
      </c>
      <c r="K376" s="88">
        <f t="shared" si="50"/>
        <v>129.11170701419132</v>
      </c>
      <c r="L376" s="79">
        <f t="shared" si="51"/>
        <v>0.27225178324746935</v>
      </c>
      <c r="M376" s="72" t="str">
        <f t="shared" si="52"/>
        <v/>
      </c>
      <c r="N376" s="51" t="str">
        <f t="shared" si="54"/>
        <v/>
      </c>
    </row>
    <row r="377" spans="1:14" x14ac:dyDescent="0.4">
      <c r="A377" s="108">
        <f t="shared" si="48"/>
        <v>361</v>
      </c>
      <c r="B377" s="39">
        <v>40578</v>
      </c>
      <c r="C377" s="40"/>
      <c r="D377" s="51"/>
      <c r="E377" s="52"/>
      <c r="F377" s="53"/>
      <c r="G377" s="40">
        <v>1310.869995</v>
      </c>
      <c r="H377" s="53">
        <v>2.8842621599129981E-3</v>
      </c>
      <c r="I377" s="83">
        <f t="shared" si="49"/>
        <v>0.28842621599129981</v>
      </c>
      <c r="J377" s="72">
        <f t="shared" si="53"/>
        <v>129.36330140903175</v>
      </c>
      <c r="K377" s="88">
        <f t="shared" si="50"/>
        <v>129.36330140903175</v>
      </c>
      <c r="L377" s="79">
        <f t="shared" si="51"/>
        <v>0</v>
      </c>
      <c r="M377" s="72">
        <f t="shared" si="52"/>
        <v>0.27225178324746935</v>
      </c>
      <c r="N377" s="51">
        <f t="shared" si="54"/>
        <v>2.1045519114160577E-3</v>
      </c>
    </row>
    <row r="378" spans="1:14" x14ac:dyDescent="0.4">
      <c r="A378" s="108">
        <f t="shared" si="48"/>
        <v>362</v>
      </c>
      <c r="B378" s="45">
        <v>40581</v>
      </c>
      <c r="C378" s="46"/>
      <c r="D378" s="47"/>
      <c r="E378" s="48"/>
      <c r="F378" s="49"/>
      <c r="G378" s="46">
        <v>1319.0500489999999</v>
      </c>
      <c r="H378" s="49">
        <v>6.2401718181062105E-3</v>
      </c>
      <c r="I378" s="83">
        <f t="shared" si="49"/>
        <v>0.62401718181062105</v>
      </c>
      <c r="J378" s="72">
        <f t="shared" si="53"/>
        <v>129.98731859084236</v>
      </c>
      <c r="K378" s="88">
        <f t="shared" si="50"/>
        <v>129.98731859084236</v>
      </c>
      <c r="L378" s="79">
        <f t="shared" si="51"/>
        <v>0</v>
      </c>
      <c r="M378" s="72" t="str">
        <f t="shared" si="52"/>
        <v/>
      </c>
      <c r="N378" s="51" t="str">
        <f t="shared" si="54"/>
        <v/>
      </c>
    </row>
    <row r="379" spans="1:14" x14ac:dyDescent="0.4">
      <c r="A379" s="108">
        <f t="shared" si="48"/>
        <v>363</v>
      </c>
      <c r="B379" s="39">
        <v>40582</v>
      </c>
      <c r="C379" s="40"/>
      <c r="D379" s="51"/>
      <c r="E379" s="52"/>
      <c r="F379" s="53"/>
      <c r="G379" s="40">
        <v>1324.5699460000001</v>
      </c>
      <c r="H379" s="53">
        <v>4.1847517493251996E-3</v>
      </c>
      <c r="I379" s="83">
        <f t="shared" si="49"/>
        <v>0.41847517493251996</v>
      </c>
      <c r="J379" s="72">
        <f t="shared" si="53"/>
        <v>130.40579376577489</v>
      </c>
      <c r="K379" s="88">
        <f t="shared" si="50"/>
        <v>130.40579376577489</v>
      </c>
      <c r="L379" s="79">
        <f t="shared" si="51"/>
        <v>0</v>
      </c>
      <c r="M379" s="72" t="str">
        <f t="shared" si="52"/>
        <v/>
      </c>
      <c r="N379" s="51" t="str">
        <f t="shared" si="54"/>
        <v/>
      </c>
    </row>
    <row r="380" spans="1:14" x14ac:dyDescent="0.4">
      <c r="A380" s="108">
        <f t="shared" si="48"/>
        <v>364</v>
      </c>
      <c r="B380" s="45">
        <v>40583</v>
      </c>
      <c r="C380" s="46"/>
      <c r="D380" s="47"/>
      <c r="E380" s="48"/>
      <c r="F380" s="49"/>
      <c r="G380" s="46">
        <v>1320.880005</v>
      </c>
      <c r="H380" s="49">
        <v>-2.7857653052926201E-3</v>
      </c>
      <c r="I380" s="83">
        <f t="shared" si="49"/>
        <v>-0.27857653052926201</v>
      </c>
      <c r="J380" s="72">
        <f t="shared" si="53"/>
        <v>130.12721723524564</v>
      </c>
      <c r="K380" s="88">
        <f t="shared" si="50"/>
        <v>130.40579376577489</v>
      </c>
      <c r="L380" s="79">
        <f t="shared" si="51"/>
        <v>0.27857653052925002</v>
      </c>
      <c r="M380" s="72" t="str">
        <f t="shared" si="52"/>
        <v/>
      </c>
      <c r="N380" s="51" t="str">
        <f t="shared" si="54"/>
        <v/>
      </c>
    </row>
    <row r="381" spans="1:14" x14ac:dyDescent="0.4">
      <c r="A381" s="108">
        <f t="shared" si="48"/>
        <v>365</v>
      </c>
      <c r="B381" s="39">
        <v>40584</v>
      </c>
      <c r="C381" s="40"/>
      <c r="D381" s="51"/>
      <c r="E381" s="52"/>
      <c r="F381" s="53"/>
      <c r="G381" s="40">
        <v>1321.869995</v>
      </c>
      <c r="H381" s="53">
        <v>7.4949275956370798E-4</v>
      </c>
      <c r="I381" s="83">
        <f t="shared" si="49"/>
        <v>7.4949275956370798E-2</v>
      </c>
      <c r="J381" s="72">
        <f t="shared" si="53"/>
        <v>130.20216651120199</v>
      </c>
      <c r="K381" s="88">
        <f t="shared" si="50"/>
        <v>130.40579376577489</v>
      </c>
      <c r="L381" s="79">
        <f t="shared" si="51"/>
        <v>0.27857653052925002</v>
      </c>
      <c r="M381" s="72" t="str">
        <f t="shared" si="52"/>
        <v/>
      </c>
      <c r="N381" s="51" t="str">
        <f t="shared" si="54"/>
        <v/>
      </c>
    </row>
    <row r="382" spans="1:14" x14ac:dyDescent="0.4">
      <c r="A382" s="108">
        <f t="shared" si="48"/>
        <v>366</v>
      </c>
      <c r="B382" s="45">
        <v>40585</v>
      </c>
      <c r="C382" s="46"/>
      <c r="D382" s="47"/>
      <c r="E382" s="48"/>
      <c r="F382" s="49"/>
      <c r="G382" s="46">
        <v>1329.150024</v>
      </c>
      <c r="H382" s="49">
        <v>5.5073713962316972E-3</v>
      </c>
      <c r="I382" s="83">
        <f t="shared" si="49"/>
        <v>0.55073713962316972</v>
      </c>
      <c r="J382" s="72">
        <f t="shared" si="53"/>
        <v>130.75290365082517</v>
      </c>
      <c r="K382" s="88">
        <f t="shared" si="50"/>
        <v>130.75290365082517</v>
      </c>
      <c r="L382" s="79">
        <f t="shared" si="51"/>
        <v>0</v>
      </c>
      <c r="M382" s="72">
        <f t="shared" si="52"/>
        <v>0.27857653052925002</v>
      </c>
      <c r="N382" s="51">
        <f t="shared" si="54"/>
        <v>2.130557125317744E-3</v>
      </c>
    </row>
    <row r="383" spans="1:14" x14ac:dyDescent="0.4">
      <c r="A383" s="108">
        <f t="shared" si="48"/>
        <v>367</v>
      </c>
      <c r="B383" s="39">
        <v>40588</v>
      </c>
      <c r="C383" s="40"/>
      <c r="D383" s="51"/>
      <c r="E383" s="52"/>
      <c r="F383" s="53"/>
      <c r="G383" s="40">
        <v>1332.3199460000001</v>
      </c>
      <c r="H383" s="53">
        <v>2.3849241566127333E-3</v>
      </c>
      <c r="I383" s="83">
        <f t="shared" si="49"/>
        <v>0.23849241566127333</v>
      </c>
      <c r="J383" s="72">
        <f t="shared" si="53"/>
        <v>130.99139606648646</v>
      </c>
      <c r="K383" s="88">
        <f t="shared" si="50"/>
        <v>130.99139606648646</v>
      </c>
      <c r="L383" s="79">
        <f t="shared" si="51"/>
        <v>0</v>
      </c>
      <c r="M383" s="72" t="str">
        <f t="shared" si="52"/>
        <v/>
      </c>
      <c r="N383" s="51" t="str">
        <f t="shared" si="54"/>
        <v/>
      </c>
    </row>
    <row r="384" spans="1:14" x14ac:dyDescent="0.4">
      <c r="A384" s="108">
        <f t="shared" si="48"/>
        <v>368</v>
      </c>
      <c r="B384" s="45">
        <v>40589</v>
      </c>
      <c r="C384" s="46"/>
      <c r="D384" s="47"/>
      <c r="E384" s="48"/>
      <c r="F384" s="49"/>
      <c r="G384" s="46">
        <v>1328.01001</v>
      </c>
      <c r="H384" s="49">
        <v>-3.2349106631179847E-3</v>
      </c>
      <c r="I384" s="83">
        <f t="shared" si="49"/>
        <v>-0.32349106631179847</v>
      </c>
      <c r="J384" s="72">
        <f t="shared" si="53"/>
        <v>130.66790500017467</v>
      </c>
      <c r="K384" s="88">
        <f t="shared" si="50"/>
        <v>130.99139606648646</v>
      </c>
      <c r="L384" s="79">
        <f t="shared" si="51"/>
        <v>0.3234910663117887</v>
      </c>
      <c r="M384" s="72" t="str">
        <f t="shared" si="52"/>
        <v/>
      </c>
      <c r="N384" s="51" t="str">
        <f t="shared" si="54"/>
        <v/>
      </c>
    </row>
    <row r="385" spans="1:14" x14ac:dyDescent="0.4">
      <c r="A385" s="108">
        <f t="shared" si="48"/>
        <v>369</v>
      </c>
      <c r="B385" s="39">
        <v>40590</v>
      </c>
      <c r="C385" s="40"/>
      <c r="D385" s="51"/>
      <c r="E385" s="52"/>
      <c r="F385" s="53"/>
      <c r="G385" s="40">
        <v>1336.3199460000001</v>
      </c>
      <c r="H385" s="53">
        <v>6.257434761353986E-3</v>
      </c>
      <c r="I385" s="83">
        <f t="shared" si="49"/>
        <v>0.6257434761353986</v>
      </c>
      <c r="J385" s="72">
        <f t="shared" si="53"/>
        <v>131.29364847631007</v>
      </c>
      <c r="K385" s="88">
        <f t="shared" si="50"/>
        <v>131.29364847631007</v>
      </c>
      <c r="L385" s="79">
        <f t="shared" si="51"/>
        <v>0</v>
      </c>
      <c r="M385" s="72">
        <f t="shared" si="52"/>
        <v>0.3234910663117887</v>
      </c>
      <c r="N385" s="51">
        <f t="shared" si="54"/>
        <v>2.4638744529226616E-3</v>
      </c>
    </row>
    <row r="386" spans="1:14" x14ac:dyDescent="0.4">
      <c r="A386" s="108">
        <f t="shared" si="48"/>
        <v>370</v>
      </c>
      <c r="B386" s="45">
        <v>40591</v>
      </c>
      <c r="C386" s="46"/>
      <c r="D386" s="47"/>
      <c r="E386" s="48"/>
      <c r="F386" s="49"/>
      <c r="G386" s="46">
        <v>1340.4300539999999</v>
      </c>
      <c r="H386" s="49">
        <v>3.0756915754364123E-3</v>
      </c>
      <c r="I386" s="83">
        <f t="shared" si="49"/>
        <v>0.30756915754364123</v>
      </c>
      <c r="J386" s="72">
        <f t="shared" si="53"/>
        <v>131.60121763385371</v>
      </c>
      <c r="K386" s="88">
        <f t="shared" si="50"/>
        <v>131.60121763385371</v>
      </c>
      <c r="L386" s="79">
        <f t="shared" si="51"/>
        <v>0</v>
      </c>
      <c r="M386" s="72" t="str">
        <f t="shared" si="52"/>
        <v/>
      </c>
      <c r="N386" s="51" t="str">
        <f t="shared" si="54"/>
        <v/>
      </c>
    </row>
    <row r="387" spans="1:14" x14ac:dyDescent="0.4">
      <c r="A387" s="108">
        <f t="shared" si="48"/>
        <v>371</v>
      </c>
      <c r="B387" s="39">
        <v>40592</v>
      </c>
      <c r="C387" s="40"/>
      <c r="D387" s="51"/>
      <c r="E387" s="52"/>
      <c r="F387" s="53"/>
      <c r="G387" s="40">
        <v>1343.01001</v>
      </c>
      <c r="H387" s="53">
        <v>1.9247225860843376E-3</v>
      </c>
      <c r="I387" s="83">
        <f t="shared" si="49"/>
        <v>0.19247225860843376</v>
      </c>
      <c r="J387" s="72">
        <f t="shared" si="53"/>
        <v>131.79368989246214</v>
      </c>
      <c r="K387" s="88">
        <f t="shared" si="50"/>
        <v>131.79368989246214</v>
      </c>
      <c r="L387" s="79">
        <f t="shared" si="51"/>
        <v>0</v>
      </c>
      <c r="M387" s="72" t="str">
        <f t="shared" si="52"/>
        <v/>
      </c>
      <c r="N387" s="51" t="str">
        <f t="shared" si="54"/>
        <v/>
      </c>
    </row>
    <row r="388" spans="1:14" x14ac:dyDescent="0.4">
      <c r="A388" s="108">
        <f t="shared" si="48"/>
        <v>372</v>
      </c>
      <c r="B388" s="45">
        <v>40596</v>
      </c>
      <c r="C388" s="46"/>
      <c r="D388" s="47"/>
      <c r="E388" s="48"/>
      <c r="F388" s="49"/>
      <c r="G388" s="46">
        <v>1315.4399410000001</v>
      </c>
      <c r="H388" s="49">
        <v>-2.0528565531689469E-2</v>
      </c>
      <c r="I388" s="83">
        <f t="shared" si="49"/>
        <v>-2.0528565531689469</v>
      </c>
      <c r="J388" s="72">
        <f t="shared" si="53"/>
        <v>129.7408333392932</v>
      </c>
      <c r="K388" s="88">
        <f t="shared" si="50"/>
        <v>131.79368989246214</v>
      </c>
      <c r="L388" s="79">
        <f t="shared" si="51"/>
        <v>2.0528565531689367</v>
      </c>
      <c r="M388" s="72" t="str">
        <f t="shared" si="52"/>
        <v/>
      </c>
      <c r="N388" s="51" t="str">
        <f t="shared" si="54"/>
        <v/>
      </c>
    </row>
    <row r="389" spans="1:14" x14ac:dyDescent="0.4">
      <c r="A389" s="108">
        <f t="shared" si="48"/>
        <v>373</v>
      </c>
      <c r="B389" s="39">
        <v>40597</v>
      </c>
      <c r="C389" s="40"/>
      <c r="D389" s="51"/>
      <c r="E389" s="52"/>
      <c r="F389" s="53"/>
      <c r="G389" s="40">
        <v>1307.400024</v>
      </c>
      <c r="H389" s="53">
        <v>-6.1119605307773384E-3</v>
      </c>
      <c r="I389" s="83">
        <f t="shared" si="49"/>
        <v>-0.61119605307773384</v>
      </c>
      <c r="J389" s="72">
        <f t="shared" si="53"/>
        <v>129.12963728621548</v>
      </c>
      <c r="K389" s="88">
        <f t="shared" si="50"/>
        <v>131.79368989246214</v>
      </c>
      <c r="L389" s="79">
        <f t="shared" si="51"/>
        <v>2.6640526062466563</v>
      </c>
      <c r="M389" s="72" t="str">
        <f t="shared" si="52"/>
        <v/>
      </c>
      <c r="N389" s="51" t="str">
        <f t="shared" si="54"/>
        <v/>
      </c>
    </row>
    <row r="390" spans="1:14" x14ac:dyDescent="0.4">
      <c r="A390" s="108">
        <f t="shared" si="48"/>
        <v>374</v>
      </c>
      <c r="B390" s="45">
        <v>40598</v>
      </c>
      <c r="C390" s="46"/>
      <c r="D390" s="47"/>
      <c r="E390" s="48"/>
      <c r="F390" s="49"/>
      <c r="G390" s="46">
        <v>1306.099976</v>
      </c>
      <c r="H390" s="49">
        <v>-9.9437660710954834E-4</v>
      </c>
      <c r="I390" s="83">
        <f t="shared" si="49"/>
        <v>-9.9437660710954834E-2</v>
      </c>
      <c r="J390" s="72">
        <f t="shared" si="53"/>
        <v>129.03019962550454</v>
      </c>
      <c r="K390" s="88">
        <f t="shared" si="50"/>
        <v>131.79368989246214</v>
      </c>
      <c r="L390" s="79">
        <f t="shared" si="51"/>
        <v>2.7634902669576036</v>
      </c>
      <c r="M390" s="72" t="str">
        <f t="shared" si="52"/>
        <v/>
      </c>
      <c r="N390" s="51" t="str">
        <f t="shared" si="54"/>
        <v/>
      </c>
    </row>
    <row r="391" spans="1:14" x14ac:dyDescent="0.4">
      <c r="A391" s="108">
        <f t="shared" si="48"/>
        <v>375</v>
      </c>
      <c r="B391" s="39">
        <v>40599</v>
      </c>
      <c r="C391" s="40"/>
      <c r="D391" s="51"/>
      <c r="E391" s="52"/>
      <c r="F391" s="53"/>
      <c r="G391" s="40">
        <v>1319.880005</v>
      </c>
      <c r="H391" s="53">
        <v>1.0550516233988505E-2</v>
      </c>
      <c r="I391" s="83">
        <f t="shared" si="49"/>
        <v>1.0550516233988505</v>
      </c>
      <c r="J391" s="72">
        <f t="shared" si="53"/>
        <v>130.08525124890338</v>
      </c>
      <c r="K391" s="88">
        <f t="shared" si="50"/>
        <v>131.79368989246214</v>
      </c>
      <c r="L391" s="79">
        <f t="shared" si="51"/>
        <v>2.7634902669576036</v>
      </c>
      <c r="M391" s="72" t="str">
        <f t="shared" si="52"/>
        <v/>
      </c>
      <c r="N391" s="51" t="str">
        <f t="shared" si="54"/>
        <v/>
      </c>
    </row>
    <row r="392" spans="1:14" x14ac:dyDescent="0.4">
      <c r="A392" s="108">
        <f t="shared" si="48"/>
        <v>376</v>
      </c>
      <c r="B392" s="45">
        <v>40602</v>
      </c>
      <c r="C392" s="46"/>
      <c r="D392" s="47"/>
      <c r="E392" s="48"/>
      <c r="F392" s="49"/>
      <c r="G392" s="46">
        <v>1327.219971</v>
      </c>
      <c r="H392" s="49">
        <v>5.5610858352233006E-3</v>
      </c>
      <c r="I392" s="83">
        <f t="shared" si="49"/>
        <v>0.55610858352233006</v>
      </c>
      <c r="J392" s="72">
        <f t="shared" si="53"/>
        <v>130.64135983242571</v>
      </c>
      <c r="K392" s="88">
        <f t="shared" si="50"/>
        <v>131.79368989246214</v>
      </c>
      <c r="L392" s="79">
        <f t="shared" si="51"/>
        <v>2.7634902669576036</v>
      </c>
      <c r="M392" s="72" t="str">
        <f t="shared" si="52"/>
        <v/>
      </c>
      <c r="N392" s="51" t="str">
        <f t="shared" si="54"/>
        <v/>
      </c>
    </row>
    <row r="393" spans="1:14" x14ac:dyDescent="0.4">
      <c r="A393" s="108">
        <f t="shared" si="48"/>
        <v>377</v>
      </c>
      <c r="B393" s="39">
        <v>40603</v>
      </c>
      <c r="C393" s="40"/>
      <c r="D393" s="51"/>
      <c r="E393" s="52"/>
      <c r="F393" s="53"/>
      <c r="G393" s="40">
        <v>1306.329956</v>
      </c>
      <c r="H393" s="53">
        <v>-1.5739678016041481E-2</v>
      </c>
      <c r="I393" s="83">
        <f t="shared" si="49"/>
        <v>-1.5739678016041481</v>
      </c>
      <c r="J393" s="72">
        <f t="shared" si="53"/>
        <v>129.06739203082157</v>
      </c>
      <c r="K393" s="88">
        <f t="shared" si="50"/>
        <v>131.79368989246214</v>
      </c>
      <c r="L393" s="79">
        <f t="shared" si="51"/>
        <v>2.7634902669576036</v>
      </c>
      <c r="M393" s="72" t="str">
        <f t="shared" si="52"/>
        <v/>
      </c>
      <c r="N393" s="51" t="str">
        <f t="shared" si="54"/>
        <v/>
      </c>
    </row>
    <row r="394" spans="1:14" x14ac:dyDescent="0.4">
      <c r="A394" s="108">
        <f t="shared" si="48"/>
        <v>378</v>
      </c>
      <c r="B394" s="45">
        <v>40604</v>
      </c>
      <c r="C394" s="46"/>
      <c r="D394" s="47"/>
      <c r="E394" s="48"/>
      <c r="F394" s="49"/>
      <c r="G394" s="46">
        <v>1308.4399410000001</v>
      </c>
      <c r="H394" s="49">
        <v>1.6152006545580022E-3</v>
      </c>
      <c r="I394" s="83">
        <f t="shared" si="49"/>
        <v>0.16152006545580022</v>
      </c>
      <c r="J394" s="72">
        <f t="shared" si="53"/>
        <v>129.22891209627736</v>
      </c>
      <c r="K394" s="88">
        <f t="shared" si="50"/>
        <v>131.79368989246214</v>
      </c>
      <c r="L394" s="79">
        <f t="shared" si="51"/>
        <v>2.7634902669576036</v>
      </c>
      <c r="M394" s="72" t="str">
        <f t="shared" si="52"/>
        <v/>
      </c>
      <c r="N394" s="51" t="str">
        <f t="shared" si="54"/>
        <v/>
      </c>
    </row>
    <row r="395" spans="1:14" x14ac:dyDescent="0.4">
      <c r="A395" s="108">
        <f t="shared" si="48"/>
        <v>379</v>
      </c>
      <c r="B395" s="39">
        <v>40605</v>
      </c>
      <c r="C395" s="40"/>
      <c r="D395" s="51"/>
      <c r="E395" s="52"/>
      <c r="F395" s="53"/>
      <c r="G395" s="40">
        <v>1330.969971</v>
      </c>
      <c r="H395" s="53">
        <v>1.7219002029837727E-2</v>
      </c>
      <c r="I395" s="83">
        <f t="shared" si="49"/>
        <v>1.7219002029837727</v>
      </c>
      <c r="J395" s="72">
        <f t="shared" si="53"/>
        <v>130.95081229926112</v>
      </c>
      <c r="K395" s="88">
        <f t="shared" si="50"/>
        <v>131.79368989246214</v>
      </c>
      <c r="L395" s="79">
        <f t="shared" si="51"/>
        <v>2.7634902669576036</v>
      </c>
      <c r="M395" s="72" t="str">
        <f t="shared" si="52"/>
        <v/>
      </c>
      <c r="N395" s="51" t="str">
        <f t="shared" si="54"/>
        <v/>
      </c>
    </row>
    <row r="396" spans="1:14" x14ac:dyDescent="0.4">
      <c r="A396" s="108">
        <f t="shared" si="48"/>
        <v>380</v>
      </c>
      <c r="B396" s="45">
        <v>40606</v>
      </c>
      <c r="C396" s="46"/>
      <c r="D396" s="47"/>
      <c r="E396" s="48"/>
      <c r="F396" s="49"/>
      <c r="G396" s="46">
        <v>1321.150024</v>
      </c>
      <c r="H396" s="49">
        <v>-7.3780379827967923E-3</v>
      </c>
      <c r="I396" s="83">
        <f t="shared" si="49"/>
        <v>-0.73780379827967923</v>
      </c>
      <c r="J396" s="72">
        <f t="shared" si="53"/>
        <v>130.21300850098143</v>
      </c>
      <c r="K396" s="88">
        <f t="shared" si="50"/>
        <v>131.79368989246214</v>
      </c>
      <c r="L396" s="79">
        <f t="shared" si="51"/>
        <v>2.7634902669576036</v>
      </c>
      <c r="M396" s="72" t="str">
        <f t="shared" si="52"/>
        <v/>
      </c>
      <c r="N396" s="51" t="str">
        <f t="shared" si="54"/>
        <v/>
      </c>
    </row>
    <row r="397" spans="1:14" x14ac:dyDescent="0.4">
      <c r="A397" s="108">
        <f t="shared" si="48"/>
        <v>381</v>
      </c>
      <c r="B397" s="39">
        <v>40609</v>
      </c>
      <c r="C397" s="40"/>
      <c r="D397" s="51"/>
      <c r="E397" s="52"/>
      <c r="F397" s="53"/>
      <c r="G397" s="40">
        <v>1310.130005</v>
      </c>
      <c r="H397" s="53">
        <v>-8.3412321082469987E-3</v>
      </c>
      <c r="I397" s="83">
        <f t="shared" si="49"/>
        <v>-0.83412321082469987</v>
      </c>
      <c r="J397" s="72">
        <f t="shared" si="53"/>
        <v>129.37888529015675</v>
      </c>
      <c r="K397" s="88">
        <f t="shared" si="50"/>
        <v>131.79368989246214</v>
      </c>
      <c r="L397" s="79">
        <f t="shared" si="51"/>
        <v>2.7634902669576036</v>
      </c>
      <c r="M397" s="72" t="str">
        <f t="shared" si="52"/>
        <v/>
      </c>
      <c r="N397" s="51" t="str">
        <f t="shared" si="54"/>
        <v/>
      </c>
    </row>
    <row r="398" spans="1:14" x14ac:dyDescent="0.4">
      <c r="A398" s="108">
        <f t="shared" si="48"/>
        <v>382</v>
      </c>
      <c r="B398" s="45">
        <v>40610</v>
      </c>
      <c r="C398" s="46"/>
      <c r="D398" s="47"/>
      <c r="E398" s="48"/>
      <c r="F398" s="49"/>
      <c r="G398" s="46">
        <v>1321.8199460000001</v>
      </c>
      <c r="H398" s="49">
        <v>8.9227335878014902E-3</v>
      </c>
      <c r="I398" s="83">
        <f t="shared" si="49"/>
        <v>0.89227335878014902</v>
      </c>
      <c r="J398" s="72">
        <f t="shared" si="53"/>
        <v>130.2711586489369</v>
      </c>
      <c r="K398" s="88">
        <f t="shared" si="50"/>
        <v>131.79368989246214</v>
      </c>
      <c r="L398" s="79">
        <f t="shared" si="51"/>
        <v>2.7634902669576036</v>
      </c>
      <c r="M398" s="72" t="str">
        <f t="shared" si="52"/>
        <v/>
      </c>
      <c r="N398" s="51" t="str">
        <f t="shared" si="54"/>
        <v/>
      </c>
    </row>
    <row r="399" spans="1:14" x14ac:dyDescent="0.4">
      <c r="A399" s="108">
        <f t="shared" si="48"/>
        <v>383</v>
      </c>
      <c r="B399" s="39">
        <v>40611</v>
      </c>
      <c r="C399" s="40"/>
      <c r="D399" s="51"/>
      <c r="E399" s="52"/>
      <c r="F399" s="53"/>
      <c r="G399" s="40">
        <v>1320.0200199999999</v>
      </c>
      <c r="H399" s="53">
        <v>-1.3617028593394531E-3</v>
      </c>
      <c r="I399" s="83">
        <f t="shared" si="49"/>
        <v>-0.13617028593394531</v>
      </c>
      <c r="J399" s="72">
        <f t="shared" si="53"/>
        <v>130.13498836300295</v>
      </c>
      <c r="K399" s="88">
        <f t="shared" si="50"/>
        <v>131.79368989246214</v>
      </c>
      <c r="L399" s="79">
        <f t="shared" si="51"/>
        <v>2.7634902669576036</v>
      </c>
      <c r="M399" s="72" t="str">
        <f t="shared" si="52"/>
        <v/>
      </c>
      <c r="N399" s="51" t="str">
        <f t="shared" si="54"/>
        <v/>
      </c>
    </row>
    <row r="400" spans="1:14" x14ac:dyDescent="0.4">
      <c r="A400" s="108">
        <f t="shared" si="48"/>
        <v>384</v>
      </c>
      <c r="B400" s="45">
        <v>40612</v>
      </c>
      <c r="C400" s="46"/>
      <c r="D400" s="47"/>
      <c r="E400" s="48"/>
      <c r="F400" s="49"/>
      <c r="G400" s="46">
        <v>1295.1099850000001</v>
      </c>
      <c r="H400" s="49">
        <v>-1.8870952426918386E-2</v>
      </c>
      <c r="I400" s="83">
        <f t="shared" si="49"/>
        <v>-1.8870952426918386</v>
      </c>
      <c r="J400" s="72">
        <f t="shared" si="53"/>
        <v>128.24789312031112</v>
      </c>
      <c r="K400" s="88">
        <f t="shared" si="50"/>
        <v>131.79368989246214</v>
      </c>
      <c r="L400" s="79">
        <f t="shared" si="51"/>
        <v>3.5457967721510215</v>
      </c>
      <c r="M400" s="72" t="str">
        <f t="shared" si="52"/>
        <v/>
      </c>
      <c r="N400" s="51" t="str">
        <f t="shared" si="54"/>
        <v/>
      </c>
    </row>
    <row r="401" spans="1:14" x14ac:dyDescent="0.4">
      <c r="A401" s="108">
        <f t="shared" si="48"/>
        <v>385</v>
      </c>
      <c r="B401" s="39">
        <v>40613</v>
      </c>
      <c r="C401" s="40"/>
      <c r="D401" s="51"/>
      <c r="E401" s="52"/>
      <c r="F401" s="53"/>
      <c r="G401" s="40">
        <v>1304.280029</v>
      </c>
      <c r="H401" s="53">
        <v>7.0805137063321144E-3</v>
      </c>
      <c r="I401" s="83">
        <f t="shared" si="49"/>
        <v>0.70805137063321144</v>
      </c>
      <c r="J401" s="72">
        <f t="shared" si="53"/>
        <v>128.95594449094432</v>
      </c>
      <c r="K401" s="88">
        <f t="shared" si="50"/>
        <v>131.79368989246214</v>
      </c>
      <c r="L401" s="79">
        <f t="shared" si="51"/>
        <v>3.5457967721510215</v>
      </c>
      <c r="M401" s="72" t="str">
        <f t="shared" si="52"/>
        <v/>
      </c>
      <c r="N401" s="51" t="str">
        <f t="shared" si="54"/>
        <v/>
      </c>
    </row>
    <row r="402" spans="1:14" x14ac:dyDescent="0.4">
      <c r="A402" s="108">
        <f t="shared" ref="A402:A465" si="55">A401+1</f>
        <v>386</v>
      </c>
      <c r="B402" s="45">
        <v>40616</v>
      </c>
      <c r="C402" s="46"/>
      <c r="D402" s="47"/>
      <c r="E402" s="48"/>
      <c r="F402" s="49"/>
      <c r="G402" s="46">
        <v>1296.3900149999999</v>
      </c>
      <c r="H402" s="49">
        <v>-6.0493251637452339E-3</v>
      </c>
      <c r="I402" s="83">
        <f t="shared" ref="I402:I465" si="56">H402*$I$17</f>
        <v>-0.60493251637452339</v>
      </c>
      <c r="J402" s="72">
        <f t="shared" si="53"/>
        <v>128.35101197456979</v>
      </c>
      <c r="K402" s="88">
        <f t="shared" ref="K402:K465" si="57">MAX(J402,K401)</f>
        <v>131.79368989246214</v>
      </c>
      <c r="L402" s="79">
        <f t="shared" ref="L402:L465" si="58">IF(J402=K402,0,MAX(L401,K402-J402))</f>
        <v>3.5457967721510215</v>
      </c>
      <c r="M402" s="72" t="str">
        <f t="shared" ref="M402:M465" si="59">IF(AND(L401&gt;0,L402=0),L401,"")</f>
        <v/>
      </c>
      <c r="N402" s="51" t="str">
        <f t="shared" si="54"/>
        <v/>
      </c>
    </row>
    <row r="403" spans="1:14" x14ac:dyDescent="0.4">
      <c r="A403" s="108">
        <f t="shared" si="55"/>
        <v>387</v>
      </c>
      <c r="B403" s="39">
        <v>40617</v>
      </c>
      <c r="C403" s="40"/>
      <c r="D403" s="51"/>
      <c r="E403" s="52"/>
      <c r="F403" s="53"/>
      <c r="G403" s="40">
        <v>1281.869995</v>
      </c>
      <c r="H403" s="53">
        <v>-1.1200348530916449E-2</v>
      </c>
      <c r="I403" s="83">
        <f t="shared" si="56"/>
        <v>-1.1200348530916449</v>
      </c>
      <c r="J403" s="72">
        <f t="shared" ref="J403:J466" si="60">J402+I403</f>
        <v>127.23097712147815</v>
      </c>
      <c r="K403" s="88">
        <f t="shared" si="57"/>
        <v>131.79368989246214</v>
      </c>
      <c r="L403" s="79">
        <f t="shared" si="58"/>
        <v>4.5627127709839925</v>
      </c>
      <c r="M403" s="72" t="str">
        <f t="shared" si="59"/>
        <v/>
      </c>
      <c r="N403" s="51" t="str">
        <f t="shared" si="54"/>
        <v/>
      </c>
    </row>
    <row r="404" spans="1:14" x14ac:dyDescent="0.4">
      <c r="A404" s="108">
        <f t="shared" si="55"/>
        <v>388</v>
      </c>
      <c r="B404" s="45">
        <v>40618</v>
      </c>
      <c r="C404" s="46"/>
      <c r="D404" s="47"/>
      <c r="E404" s="48"/>
      <c r="F404" s="49"/>
      <c r="G404" s="46">
        <v>1256.880005</v>
      </c>
      <c r="H404" s="49">
        <v>-1.9494948861799366E-2</v>
      </c>
      <c r="I404" s="83">
        <f t="shared" si="56"/>
        <v>-1.9494948861799366</v>
      </c>
      <c r="J404" s="72">
        <f t="shared" si="60"/>
        <v>125.28148223529821</v>
      </c>
      <c r="K404" s="88">
        <f t="shared" si="57"/>
        <v>131.79368989246214</v>
      </c>
      <c r="L404" s="79">
        <f t="shared" si="58"/>
        <v>6.5122076571639269</v>
      </c>
      <c r="M404" s="72" t="str">
        <f t="shared" si="59"/>
        <v/>
      </c>
      <c r="N404" s="51" t="str">
        <f t="shared" ref="N404:N467" si="61">IFERROR((M404/K404),"")</f>
        <v/>
      </c>
    </row>
    <row r="405" spans="1:14" x14ac:dyDescent="0.4">
      <c r="A405" s="108">
        <f t="shared" si="55"/>
        <v>389</v>
      </c>
      <c r="B405" s="39">
        <v>40619</v>
      </c>
      <c r="C405" s="40"/>
      <c r="D405" s="51"/>
      <c r="E405" s="52"/>
      <c r="F405" s="53"/>
      <c r="G405" s="40">
        <v>1273.719971</v>
      </c>
      <c r="H405" s="53">
        <v>1.3398228894571318E-2</v>
      </c>
      <c r="I405" s="83">
        <f t="shared" si="56"/>
        <v>1.3398228894571318</v>
      </c>
      <c r="J405" s="72">
        <f t="shared" si="60"/>
        <v>126.62130512475534</v>
      </c>
      <c r="K405" s="88">
        <f t="shared" si="57"/>
        <v>131.79368989246214</v>
      </c>
      <c r="L405" s="79">
        <f t="shared" si="58"/>
        <v>6.5122076571639269</v>
      </c>
      <c r="M405" s="72" t="str">
        <f t="shared" si="59"/>
        <v/>
      </c>
      <c r="N405" s="51" t="str">
        <f t="shared" si="61"/>
        <v/>
      </c>
    </row>
    <row r="406" spans="1:14" x14ac:dyDescent="0.4">
      <c r="A406" s="108">
        <f t="shared" si="55"/>
        <v>390</v>
      </c>
      <c r="B406" s="45">
        <v>40620</v>
      </c>
      <c r="C406" s="46"/>
      <c r="D406" s="47"/>
      <c r="E406" s="48"/>
      <c r="F406" s="49"/>
      <c r="G406" s="46">
        <v>1279.209961</v>
      </c>
      <c r="H406" s="49">
        <v>4.3102017123040071E-3</v>
      </c>
      <c r="I406" s="83">
        <f t="shared" si="56"/>
        <v>0.43102017123040071</v>
      </c>
      <c r="J406" s="72">
        <f t="shared" si="60"/>
        <v>127.05232529598574</v>
      </c>
      <c r="K406" s="88">
        <f t="shared" si="57"/>
        <v>131.79368989246214</v>
      </c>
      <c r="L406" s="79">
        <f t="shared" si="58"/>
        <v>6.5122076571639269</v>
      </c>
      <c r="M406" s="72" t="str">
        <f t="shared" si="59"/>
        <v/>
      </c>
      <c r="N406" s="51" t="str">
        <f t="shared" si="61"/>
        <v/>
      </c>
    </row>
    <row r="407" spans="1:14" x14ac:dyDescent="0.4">
      <c r="A407" s="108">
        <f t="shared" si="55"/>
        <v>391</v>
      </c>
      <c r="B407" s="39">
        <v>40623</v>
      </c>
      <c r="C407" s="40"/>
      <c r="D407" s="51"/>
      <c r="E407" s="52"/>
      <c r="F407" s="53"/>
      <c r="G407" s="40">
        <v>1298.380005</v>
      </c>
      <c r="H407" s="53">
        <v>1.4985846408680281E-2</v>
      </c>
      <c r="I407" s="83">
        <f t="shared" si="56"/>
        <v>1.4985846408680281</v>
      </c>
      <c r="J407" s="72">
        <f t="shared" si="60"/>
        <v>128.55090993685377</v>
      </c>
      <c r="K407" s="88">
        <f t="shared" si="57"/>
        <v>131.79368989246214</v>
      </c>
      <c r="L407" s="79">
        <f t="shared" si="58"/>
        <v>6.5122076571639269</v>
      </c>
      <c r="M407" s="72" t="str">
        <f t="shared" si="59"/>
        <v/>
      </c>
      <c r="N407" s="51" t="str">
        <f t="shared" si="61"/>
        <v/>
      </c>
    </row>
    <row r="408" spans="1:14" x14ac:dyDescent="0.4">
      <c r="A408" s="108">
        <f t="shared" si="55"/>
        <v>392</v>
      </c>
      <c r="B408" s="45">
        <v>40624</v>
      </c>
      <c r="C408" s="46"/>
      <c r="D408" s="47"/>
      <c r="E408" s="48"/>
      <c r="F408" s="49"/>
      <c r="G408" s="46">
        <v>1293.7700199999999</v>
      </c>
      <c r="H408" s="49">
        <v>-3.5505668465681817E-3</v>
      </c>
      <c r="I408" s="83">
        <f t="shared" si="56"/>
        <v>-0.35505668465681817</v>
      </c>
      <c r="J408" s="72">
        <f t="shared" si="60"/>
        <v>128.19585325219694</v>
      </c>
      <c r="K408" s="88">
        <f t="shared" si="57"/>
        <v>131.79368989246214</v>
      </c>
      <c r="L408" s="79">
        <f t="shared" si="58"/>
        <v>6.5122076571639269</v>
      </c>
      <c r="M408" s="72" t="str">
        <f t="shared" si="59"/>
        <v/>
      </c>
      <c r="N408" s="51" t="str">
        <f t="shared" si="61"/>
        <v/>
      </c>
    </row>
    <row r="409" spans="1:14" x14ac:dyDescent="0.4">
      <c r="A409" s="108">
        <f t="shared" si="55"/>
        <v>393</v>
      </c>
      <c r="B409" s="39">
        <v>40625</v>
      </c>
      <c r="C409" s="40"/>
      <c r="D409" s="51"/>
      <c r="E409" s="52"/>
      <c r="F409" s="53"/>
      <c r="G409" s="40">
        <v>1297.540039</v>
      </c>
      <c r="H409" s="53">
        <v>2.9139792557568711E-3</v>
      </c>
      <c r="I409" s="83">
        <f t="shared" si="56"/>
        <v>0.29139792557568711</v>
      </c>
      <c r="J409" s="72">
        <f t="shared" si="60"/>
        <v>128.48725117777263</v>
      </c>
      <c r="K409" s="88">
        <f t="shared" si="57"/>
        <v>131.79368989246214</v>
      </c>
      <c r="L409" s="79">
        <f t="shared" si="58"/>
        <v>6.5122076571639269</v>
      </c>
      <c r="M409" s="72" t="str">
        <f t="shared" si="59"/>
        <v/>
      </c>
      <c r="N409" s="51" t="str">
        <f t="shared" si="61"/>
        <v/>
      </c>
    </row>
    <row r="410" spans="1:14" x14ac:dyDescent="0.4">
      <c r="A410" s="108">
        <f t="shared" si="55"/>
        <v>394</v>
      </c>
      <c r="B410" s="45">
        <v>40626</v>
      </c>
      <c r="C410" s="46"/>
      <c r="D410" s="47"/>
      <c r="E410" s="48"/>
      <c r="F410" s="49"/>
      <c r="G410" s="46">
        <v>1309.660034</v>
      </c>
      <c r="H410" s="49">
        <v>9.3407483666867464E-3</v>
      </c>
      <c r="I410" s="83">
        <f t="shared" si="56"/>
        <v>0.93407483666867464</v>
      </c>
      <c r="J410" s="72">
        <f t="shared" si="60"/>
        <v>129.42132601444132</v>
      </c>
      <c r="K410" s="88">
        <f t="shared" si="57"/>
        <v>131.79368989246214</v>
      </c>
      <c r="L410" s="79">
        <f t="shared" si="58"/>
        <v>6.5122076571639269</v>
      </c>
      <c r="M410" s="72" t="str">
        <f t="shared" si="59"/>
        <v/>
      </c>
      <c r="N410" s="51" t="str">
        <f t="shared" si="61"/>
        <v/>
      </c>
    </row>
    <row r="411" spans="1:14" x14ac:dyDescent="0.4">
      <c r="A411" s="108">
        <f t="shared" si="55"/>
        <v>395</v>
      </c>
      <c r="B411" s="39">
        <v>40627</v>
      </c>
      <c r="C411" s="40"/>
      <c r="D411" s="51"/>
      <c r="E411" s="52"/>
      <c r="F411" s="53"/>
      <c r="G411" s="40">
        <v>1313.8000489999999</v>
      </c>
      <c r="H411" s="53">
        <v>3.1611371596607096E-3</v>
      </c>
      <c r="I411" s="83">
        <f t="shared" si="56"/>
        <v>0.31611371596607096</v>
      </c>
      <c r="J411" s="72">
        <f t="shared" si="60"/>
        <v>129.7374397304074</v>
      </c>
      <c r="K411" s="88">
        <f t="shared" si="57"/>
        <v>131.79368989246214</v>
      </c>
      <c r="L411" s="79">
        <f t="shared" si="58"/>
        <v>6.5122076571639269</v>
      </c>
      <c r="M411" s="72" t="str">
        <f t="shared" si="59"/>
        <v/>
      </c>
      <c r="N411" s="51" t="str">
        <f t="shared" si="61"/>
        <v/>
      </c>
    </row>
    <row r="412" spans="1:14" x14ac:dyDescent="0.4">
      <c r="A412" s="108">
        <f t="shared" si="55"/>
        <v>396</v>
      </c>
      <c r="B412" s="45">
        <v>40630</v>
      </c>
      <c r="C412" s="46"/>
      <c r="D412" s="47"/>
      <c r="E412" s="48"/>
      <c r="F412" s="49"/>
      <c r="G412" s="46">
        <v>1310.1899410000001</v>
      </c>
      <c r="H412" s="49">
        <v>-2.7478367067710341E-3</v>
      </c>
      <c r="I412" s="83">
        <f t="shared" si="56"/>
        <v>-0.27478367067710341</v>
      </c>
      <c r="J412" s="72">
        <f t="shared" si="60"/>
        <v>129.46265605973031</v>
      </c>
      <c r="K412" s="88">
        <f t="shared" si="57"/>
        <v>131.79368989246214</v>
      </c>
      <c r="L412" s="79">
        <f t="shared" si="58"/>
        <v>6.5122076571639269</v>
      </c>
      <c r="M412" s="72" t="str">
        <f t="shared" si="59"/>
        <v/>
      </c>
      <c r="N412" s="51" t="str">
        <f t="shared" si="61"/>
        <v/>
      </c>
    </row>
    <row r="413" spans="1:14" x14ac:dyDescent="0.4">
      <c r="A413" s="108">
        <f t="shared" si="55"/>
        <v>397</v>
      </c>
      <c r="B413" s="39">
        <v>40631</v>
      </c>
      <c r="C413" s="40"/>
      <c r="D413" s="51"/>
      <c r="E413" s="52"/>
      <c r="F413" s="53"/>
      <c r="G413" s="40">
        <v>1319.4399410000001</v>
      </c>
      <c r="H413" s="53">
        <v>7.0600450442628304E-3</v>
      </c>
      <c r="I413" s="83">
        <f t="shared" si="56"/>
        <v>0.70600450442628304</v>
      </c>
      <c r="J413" s="72">
        <f t="shared" si="60"/>
        <v>130.1686605641566</v>
      </c>
      <c r="K413" s="88">
        <f t="shared" si="57"/>
        <v>131.79368989246214</v>
      </c>
      <c r="L413" s="79">
        <f t="shared" si="58"/>
        <v>6.5122076571639269</v>
      </c>
      <c r="M413" s="72" t="str">
        <f t="shared" si="59"/>
        <v/>
      </c>
      <c r="N413" s="51" t="str">
        <f t="shared" si="61"/>
        <v/>
      </c>
    </row>
    <row r="414" spans="1:14" x14ac:dyDescent="0.4">
      <c r="A414" s="108">
        <f t="shared" si="55"/>
        <v>398</v>
      </c>
      <c r="B414" s="45">
        <v>40632</v>
      </c>
      <c r="C414" s="46"/>
      <c r="D414" s="47"/>
      <c r="E414" s="48"/>
      <c r="F414" s="49"/>
      <c r="G414" s="46">
        <v>1328.26001</v>
      </c>
      <c r="H414" s="49">
        <v>6.6847066895028284E-3</v>
      </c>
      <c r="I414" s="83">
        <f t="shared" si="56"/>
        <v>0.66847066895028284</v>
      </c>
      <c r="J414" s="72">
        <f t="shared" si="60"/>
        <v>130.83713123310687</v>
      </c>
      <c r="K414" s="88">
        <f t="shared" si="57"/>
        <v>131.79368989246214</v>
      </c>
      <c r="L414" s="79">
        <f t="shared" si="58"/>
        <v>6.5122076571639269</v>
      </c>
      <c r="M414" s="72" t="str">
        <f t="shared" si="59"/>
        <v/>
      </c>
      <c r="N414" s="51" t="str">
        <f t="shared" si="61"/>
        <v/>
      </c>
    </row>
    <row r="415" spans="1:14" x14ac:dyDescent="0.4">
      <c r="A415" s="108">
        <f t="shared" si="55"/>
        <v>399</v>
      </c>
      <c r="B415" s="39">
        <v>40633</v>
      </c>
      <c r="C415" s="40"/>
      <c r="D415" s="51"/>
      <c r="E415" s="52"/>
      <c r="F415" s="53"/>
      <c r="G415" s="40">
        <v>1325.829956</v>
      </c>
      <c r="H415" s="53">
        <v>-1.8295017404008629E-3</v>
      </c>
      <c r="I415" s="83">
        <f t="shared" si="56"/>
        <v>-0.18295017404008629</v>
      </c>
      <c r="J415" s="72">
        <f t="shared" si="60"/>
        <v>130.65418105906679</v>
      </c>
      <c r="K415" s="88">
        <f t="shared" si="57"/>
        <v>131.79368989246214</v>
      </c>
      <c r="L415" s="79">
        <f t="shared" si="58"/>
        <v>6.5122076571639269</v>
      </c>
      <c r="M415" s="72" t="str">
        <f t="shared" si="59"/>
        <v/>
      </c>
      <c r="N415" s="51" t="str">
        <f t="shared" si="61"/>
        <v/>
      </c>
    </row>
    <row r="416" spans="1:14" x14ac:dyDescent="0.4">
      <c r="A416" s="108">
        <f t="shared" si="55"/>
        <v>400</v>
      </c>
      <c r="B416" s="45">
        <v>40634</v>
      </c>
      <c r="C416" s="46"/>
      <c r="D416" s="47"/>
      <c r="E416" s="48"/>
      <c r="F416" s="49"/>
      <c r="G416" s="46">
        <v>1332.410034</v>
      </c>
      <c r="H416" s="49">
        <v>4.9629878780623748E-3</v>
      </c>
      <c r="I416" s="83">
        <f t="shared" si="56"/>
        <v>0.49629878780623748</v>
      </c>
      <c r="J416" s="72">
        <f t="shared" si="60"/>
        <v>131.15047984687303</v>
      </c>
      <c r="K416" s="88">
        <f t="shared" si="57"/>
        <v>131.79368989246214</v>
      </c>
      <c r="L416" s="79">
        <f t="shared" si="58"/>
        <v>6.5122076571639269</v>
      </c>
      <c r="M416" s="72" t="str">
        <f t="shared" si="59"/>
        <v/>
      </c>
      <c r="N416" s="51" t="str">
        <f t="shared" si="61"/>
        <v/>
      </c>
    </row>
    <row r="417" spans="1:14" x14ac:dyDescent="0.4">
      <c r="A417" s="108">
        <f t="shared" si="55"/>
        <v>401</v>
      </c>
      <c r="B417" s="39">
        <v>40637</v>
      </c>
      <c r="C417" s="40"/>
      <c r="D417" s="51"/>
      <c r="E417" s="52"/>
      <c r="F417" s="53"/>
      <c r="G417" s="40">
        <v>1332.869995</v>
      </c>
      <c r="H417" s="53">
        <v>3.4520979898289283E-4</v>
      </c>
      <c r="I417" s="83">
        <f t="shared" si="56"/>
        <v>3.4520979898289283E-2</v>
      </c>
      <c r="J417" s="72">
        <f t="shared" si="60"/>
        <v>131.18500082677133</v>
      </c>
      <c r="K417" s="88">
        <f t="shared" si="57"/>
        <v>131.79368989246214</v>
      </c>
      <c r="L417" s="79">
        <f t="shared" si="58"/>
        <v>6.5122076571639269</v>
      </c>
      <c r="M417" s="72" t="str">
        <f t="shared" si="59"/>
        <v/>
      </c>
      <c r="N417" s="51" t="str">
        <f t="shared" si="61"/>
        <v/>
      </c>
    </row>
    <row r="418" spans="1:14" x14ac:dyDescent="0.4">
      <c r="A418" s="108">
        <f t="shared" si="55"/>
        <v>402</v>
      </c>
      <c r="B418" s="45">
        <v>40638</v>
      </c>
      <c r="C418" s="46"/>
      <c r="D418" s="47"/>
      <c r="E418" s="48"/>
      <c r="F418" s="49"/>
      <c r="G418" s="46">
        <v>1332.630005</v>
      </c>
      <c r="H418" s="49">
        <v>-1.8005506981200181E-4</v>
      </c>
      <c r="I418" s="83">
        <f t="shared" si="56"/>
        <v>-1.8005506981200181E-2</v>
      </c>
      <c r="J418" s="72">
        <f t="shared" si="60"/>
        <v>131.16699531979012</v>
      </c>
      <c r="K418" s="88">
        <f t="shared" si="57"/>
        <v>131.79368989246214</v>
      </c>
      <c r="L418" s="79">
        <f t="shared" si="58"/>
        <v>6.5122076571639269</v>
      </c>
      <c r="M418" s="72" t="str">
        <f t="shared" si="59"/>
        <v/>
      </c>
      <c r="N418" s="51" t="str">
        <f t="shared" si="61"/>
        <v/>
      </c>
    </row>
    <row r="419" spans="1:14" x14ac:dyDescent="0.4">
      <c r="A419" s="108">
        <f t="shared" si="55"/>
        <v>403</v>
      </c>
      <c r="B419" s="39">
        <v>40639</v>
      </c>
      <c r="C419" s="40"/>
      <c r="D419" s="51"/>
      <c r="E419" s="52"/>
      <c r="F419" s="53"/>
      <c r="G419" s="40">
        <v>1335.540039</v>
      </c>
      <c r="H419" s="53">
        <v>2.1836773816299448E-3</v>
      </c>
      <c r="I419" s="83">
        <f t="shared" si="56"/>
        <v>0.21836773816299448</v>
      </c>
      <c r="J419" s="72">
        <f t="shared" si="60"/>
        <v>131.3853630579531</v>
      </c>
      <c r="K419" s="88">
        <f t="shared" si="57"/>
        <v>131.79368989246214</v>
      </c>
      <c r="L419" s="79">
        <f t="shared" si="58"/>
        <v>6.5122076571639269</v>
      </c>
      <c r="M419" s="72" t="str">
        <f t="shared" si="59"/>
        <v/>
      </c>
      <c r="N419" s="51" t="str">
        <f t="shared" si="61"/>
        <v/>
      </c>
    </row>
    <row r="420" spans="1:14" x14ac:dyDescent="0.4">
      <c r="A420" s="108">
        <f t="shared" si="55"/>
        <v>404</v>
      </c>
      <c r="B420" s="45">
        <v>40640</v>
      </c>
      <c r="C420" s="46"/>
      <c r="D420" s="47"/>
      <c r="E420" s="48"/>
      <c r="F420" s="49"/>
      <c r="G420" s="46">
        <v>1333.51001</v>
      </c>
      <c r="H420" s="49">
        <v>-1.5200060954518868E-3</v>
      </c>
      <c r="I420" s="83">
        <f t="shared" si="56"/>
        <v>-0.15200060954518868</v>
      </c>
      <c r="J420" s="72">
        <f t="shared" si="60"/>
        <v>131.23336244840792</v>
      </c>
      <c r="K420" s="88">
        <f t="shared" si="57"/>
        <v>131.79368989246214</v>
      </c>
      <c r="L420" s="79">
        <f t="shared" si="58"/>
        <v>6.5122076571639269</v>
      </c>
      <c r="M420" s="72" t="str">
        <f t="shared" si="59"/>
        <v/>
      </c>
      <c r="N420" s="51" t="str">
        <f t="shared" si="61"/>
        <v/>
      </c>
    </row>
    <row r="421" spans="1:14" x14ac:dyDescent="0.4">
      <c r="A421" s="108">
        <f t="shared" si="55"/>
        <v>405</v>
      </c>
      <c r="B421" s="39">
        <v>40641</v>
      </c>
      <c r="C421" s="40"/>
      <c r="D421" s="51"/>
      <c r="E421" s="52"/>
      <c r="F421" s="53"/>
      <c r="G421" s="40">
        <v>1328.170044</v>
      </c>
      <c r="H421" s="53">
        <v>-4.0044438811523975E-3</v>
      </c>
      <c r="I421" s="83">
        <f t="shared" si="56"/>
        <v>-0.40044438811523975</v>
      </c>
      <c r="J421" s="72">
        <f t="shared" si="60"/>
        <v>130.83291806029268</v>
      </c>
      <c r="K421" s="88">
        <f t="shared" si="57"/>
        <v>131.79368989246214</v>
      </c>
      <c r="L421" s="79">
        <f t="shared" si="58"/>
        <v>6.5122076571639269</v>
      </c>
      <c r="M421" s="72" t="str">
        <f t="shared" si="59"/>
        <v/>
      </c>
      <c r="N421" s="51" t="str">
        <f t="shared" si="61"/>
        <v/>
      </c>
    </row>
    <row r="422" spans="1:14" x14ac:dyDescent="0.4">
      <c r="A422" s="108">
        <f t="shared" si="55"/>
        <v>406</v>
      </c>
      <c r="B422" s="45">
        <v>40644</v>
      </c>
      <c r="C422" s="46"/>
      <c r="D422" s="47"/>
      <c r="E422" s="48"/>
      <c r="F422" s="49"/>
      <c r="G422" s="46">
        <v>1324.459961</v>
      </c>
      <c r="H422" s="49">
        <v>-2.7933795200096867E-3</v>
      </c>
      <c r="I422" s="83">
        <f t="shared" si="56"/>
        <v>-0.27933795200096867</v>
      </c>
      <c r="J422" s="72">
        <f t="shared" si="60"/>
        <v>130.55358010829173</v>
      </c>
      <c r="K422" s="88">
        <f t="shared" si="57"/>
        <v>131.79368989246214</v>
      </c>
      <c r="L422" s="79">
        <f t="shared" si="58"/>
        <v>6.5122076571639269</v>
      </c>
      <c r="M422" s="72" t="str">
        <f t="shared" si="59"/>
        <v/>
      </c>
      <c r="N422" s="51" t="str">
        <f t="shared" si="61"/>
        <v/>
      </c>
    </row>
    <row r="423" spans="1:14" x14ac:dyDescent="0.4">
      <c r="A423" s="108">
        <f t="shared" si="55"/>
        <v>407</v>
      </c>
      <c r="B423" s="39">
        <v>40645</v>
      </c>
      <c r="C423" s="40"/>
      <c r="D423" s="51"/>
      <c r="E423" s="52"/>
      <c r="F423" s="53"/>
      <c r="G423" s="40">
        <v>1314.160034</v>
      </c>
      <c r="H423" s="53">
        <v>-7.7766994120557209E-3</v>
      </c>
      <c r="I423" s="83">
        <f t="shared" si="56"/>
        <v>-0.77766994120557209</v>
      </c>
      <c r="J423" s="72">
        <f t="shared" si="60"/>
        <v>129.77591016708615</v>
      </c>
      <c r="K423" s="88">
        <f t="shared" si="57"/>
        <v>131.79368989246214</v>
      </c>
      <c r="L423" s="79">
        <f t="shared" si="58"/>
        <v>6.5122076571639269</v>
      </c>
      <c r="M423" s="72" t="str">
        <f t="shared" si="59"/>
        <v/>
      </c>
      <c r="N423" s="51" t="str">
        <f t="shared" si="61"/>
        <v/>
      </c>
    </row>
    <row r="424" spans="1:14" x14ac:dyDescent="0.4">
      <c r="A424" s="108">
        <f t="shared" si="55"/>
        <v>408</v>
      </c>
      <c r="B424" s="45">
        <v>40646</v>
      </c>
      <c r="C424" s="46"/>
      <c r="D424" s="47"/>
      <c r="E424" s="48"/>
      <c r="F424" s="49"/>
      <c r="G424" s="46">
        <v>1314.410034</v>
      </c>
      <c r="H424" s="49">
        <v>1.9023558283004505E-4</v>
      </c>
      <c r="I424" s="83">
        <f t="shared" si="56"/>
        <v>1.9023558283004505E-2</v>
      </c>
      <c r="J424" s="72">
        <f t="shared" si="60"/>
        <v>129.79493372536916</v>
      </c>
      <c r="K424" s="88">
        <f t="shared" si="57"/>
        <v>131.79368989246214</v>
      </c>
      <c r="L424" s="79">
        <f t="shared" si="58"/>
        <v>6.5122076571639269</v>
      </c>
      <c r="M424" s="72" t="str">
        <f t="shared" si="59"/>
        <v/>
      </c>
      <c r="N424" s="51" t="str">
        <f t="shared" si="61"/>
        <v/>
      </c>
    </row>
    <row r="425" spans="1:14" x14ac:dyDescent="0.4">
      <c r="A425" s="108">
        <f t="shared" si="55"/>
        <v>409</v>
      </c>
      <c r="B425" s="39">
        <v>40647</v>
      </c>
      <c r="C425" s="40"/>
      <c r="D425" s="51"/>
      <c r="E425" s="52"/>
      <c r="F425" s="53"/>
      <c r="G425" s="40">
        <v>1314.5200199999999</v>
      </c>
      <c r="H425" s="53">
        <v>8.3677084893540865E-5</v>
      </c>
      <c r="I425" s="83">
        <f t="shared" si="56"/>
        <v>8.3677084893540865E-3</v>
      </c>
      <c r="J425" s="72">
        <f t="shared" si="60"/>
        <v>129.80330143385851</v>
      </c>
      <c r="K425" s="88">
        <f t="shared" si="57"/>
        <v>131.79368989246214</v>
      </c>
      <c r="L425" s="79">
        <f t="shared" si="58"/>
        <v>6.5122076571639269</v>
      </c>
      <c r="M425" s="72" t="str">
        <f t="shared" si="59"/>
        <v/>
      </c>
      <c r="N425" s="51" t="str">
        <f t="shared" si="61"/>
        <v/>
      </c>
    </row>
    <row r="426" spans="1:14" x14ac:dyDescent="0.4">
      <c r="A426" s="108">
        <f t="shared" si="55"/>
        <v>410</v>
      </c>
      <c r="B426" s="45">
        <v>40648</v>
      </c>
      <c r="C426" s="46"/>
      <c r="D426" s="47"/>
      <c r="E426" s="48"/>
      <c r="F426" s="49"/>
      <c r="G426" s="46">
        <v>1319.6800539999999</v>
      </c>
      <c r="H426" s="49">
        <v>3.9254130188142167E-3</v>
      </c>
      <c r="I426" s="83">
        <f t="shared" si="56"/>
        <v>0.39254130188142167</v>
      </c>
      <c r="J426" s="72">
        <f t="shared" si="60"/>
        <v>130.19584273573992</v>
      </c>
      <c r="K426" s="88">
        <f t="shared" si="57"/>
        <v>131.79368989246214</v>
      </c>
      <c r="L426" s="79">
        <f t="shared" si="58"/>
        <v>6.5122076571639269</v>
      </c>
      <c r="M426" s="72" t="str">
        <f t="shared" si="59"/>
        <v/>
      </c>
      <c r="N426" s="51" t="str">
        <f t="shared" si="61"/>
        <v/>
      </c>
    </row>
    <row r="427" spans="1:14" x14ac:dyDescent="0.4">
      <c r="A427" s="108">
        <f t="shared" si="55"/>
        <v>411</v>
      </c>
      <c r="B427" s="39">
        <v>40651</v>
      </c>
      <c r="C427" s="40"/>
      <c r="D427" s="51"/>
      <c r="E427" s="52"/>
      <c r="F427" s="53"/>
      <c r="G427" s="40">
        <v>1305.1400149999999</v>
      </c>
      <c r="H427" s="53">
        <v>-1.1017851604204099E-2</v>
      </c>
      <c r="I427" s="83">
        <f t="shared" si="56"/>
        <v>-1.1017851604204099</v>
      </c>
      <c r="J427" s="72">
        <f t="shared" si="60"/>
        <v>129.09405757531951</v>
      </c>
      <c r="K427" s="88">
        <f t="shared" si="57"/>
        <v>131.79368989246214</v>
      </c>
      <c r="L427" s="79">
        <f t="shared" si="58"/>
        <v>6.5122076571639269</v>
      </c>
      <c r="M427" s="72" t="str">
        <f t="shared" si="59"/>
        <v/>
      </c>
      <c r="N427" s="51" t="str">
        <f t="shared" si="61"/>
        <v/>
      </c>
    </row>
    <row r="428" spans="1:14" x14ac:dyDescent="0.4">
      <c r="A428" s="108">
        <f t="shared" si="55"/>
        <v>412</v>
      </c>
      <c r="B428" s="45">
        <v>40652</v>
      </c>
      <c r="C428" s="46"/>
      <c r="D428" s="47"/>
      <c r="E428" s="48"/>
      <c r="F428" s="49"/>
      <c r="G428" s="46">
        <v>1312.619995</v>
      </c>
      <c r="H428" s="49">
        <v>5.7311705365190591E-3</v>
      </c>
      <c r="I428" s="83">
        <f t="shared" si="56"/>
        <v>0.57311705365190591</v>
      </c>
      <c r="J428" s="72">
        <f t="shared" si="60"/>
        <v>129.66717462897142</v>
      </c>
      <c r="K428" s="88">
        <f t="shared" si="57"/>
        <v>131.79368989246214</v>
      </c>
      <c r="L428" s="79">
        <f t="shared" si="58"/>
        <v>6.5122076571639269</v>
      </c>
      <c r="M428" s="72" t="str">
        <f t="shared" si="59"/>
        <v/>
      </c>
      <c r="N428" s="51" t="str">
        <f t="shared" si="61"/>
        <v/>
      </c>
    </row>
    <row r="429" spans="1:14" x14ac:dyDescent="0.4">
      <c r="A429" s="108">
        <f t="shared" si="55"/>
        <v>413</v>
      </c>
      <c r="B429" s="39">
        <v>40653</v>
      </c>
      <c r="C429" s="40"/>
      <c r="D429" s="51"/>
      <c r="E429" s="52"/>
      <c r="F429" s="53"/>
      <c r="G429" s="40">
        <v>1330.3599850000001</v>
      </c>
      <c r="H429" s="53">
        <v>1.3514947256307863E-2</v>
      </c>
      <c r="I429" s="83">
        <f t="shared" si="56"/>
        <v>1.3514947256307863</v>
      </c>
      <c r="J429" s="72">
        <f t="shared" si="60"/>
        <v>131.0186693546022</v>
      </c>
      <c r="K429" s="88">
        <f t="shared" si="57"/>
        <v>131.79368989246214</v>
      </c>
      <c r="L429" s="79">
        <f t="shared" si="58"/>
        <v>6.5122076571639269</v>
      </c>
      <c r="M429" s="72" t="str">
        <f t="shared" si="59"/>
        <v/>
      </c>
      <c r="N429" s="51" t="str">
        <f t="shared" si="61"/>
        <v/>
      </c>
    </row>
    <row r="430" spans="1:14" x14ac:dyDescent="0.4">
      <c r="A430" s="108">
        <f t="shared" si="55"/>
        <v>414</v>
      </c>
      <c r="B430" s="45">
        <v>40654</v>
      </c>
      <c r="C430" s="46"/>
      <c r="D430" s="47"/>
      <c r="E430" s="48"/>
      <c r="F430" s="49"/>
      <c r="G430" s="46">
        <v>1337.380005</v>
      </c>
      <c r="H430" s="49">
        <v>5.2767822838566403E-3</v>
      </c>
      <c r="I430" s="83">
        <f t="shared" si="56"/>
        <v>0.52767822838566403</v>
      </c>
      <c r="J430" s="72">
        <f t="shared" si="60"/>
        <v>131.54634758298786</v>
      </c>
      <c r="K430" s="88">
        <f t="shared" si="57"/>
        <v>131.79368989246214</v>
      </c>
      <c r="L430" s="79">
        <f t="shared" si="58"/>
        <v>6.5122076571639269</v>
      </c>
      <c r="M430" s="72" t="str">
        <f t="shared" si="59"/>
        <v/>
      </c>
      <c r="N430" s="51" t="str">
        <f t="shared" si="61"/>
        <v/>
      </c>
    </row>
    <row r="431" spans="1:14" x14ac:dyDescent="0.4">
      <c r="A431" s="108">
        <f t="shared" si="55"/>
        <v>415</v>
      </c>
      <c r="B431" s="39">
        <v>40658</v>
      </c>
      <c r="C431" s="40"/>
      <c r="D431" s="51"/>
      <c r="E431" s="52"/>
      <c r="F431" s="53"/>
      <c r="G431" s="40">
        <v>1335.25</v>
      </c>
      <c r="H431" s="53">
        <v>-1.5926699906060326E-3</v>
      </c>
      <c r="I431" s="83">
        <f t="shared" si="56"/>
        <v>-0.15926699906060326</v>
      </c>
      <c r="J431" s="72">
        <f t="shared" si="60"/>
        <v>131.38708058392726</v>
      </c>
      <c r="K431" s="88">
        <f t="shared" si="57"/>
        <v>131.79368989246214</v>
      </c>
      <c r="L431" s="79">
        <f t="shared" si="58"/>
        <v>6.5122076571639269</v>
      </c>
      <c r="M431" s="72" t="str">
        <f t="shared" si="59"/>
        <v/>
      </c>
      <c r="N431" s="51" t="str">
        <f t="shared" si="61"/>
        <v/>
      </c>
    </row>
    <row r="432" spans="1:14" x14ac:dyDescent="0.4">
      <c r="A432" s="108">
        <f t="shared" si="55"/>
        <v>416</v>
      </c>
      <c r="B432" s="45">
        <v>40659</v>
      </c>
      <c r="C432" s="46"/>
      <c r="D432" s="47"/>
      <c r="E432" s="48"/>
      <c r="F432" s="49"/>
      <c r="G432" s="46">
        <v>1347.23999</v>
      </c>
      <c r="H432" s="49">
        <v>8.9795843475004578E-3</v>
      </c>
      <c r="I432" s="83">
        <f t="shared" si="56"/>
        <v>0.89795843475004578</v>
      </c>
      <c r="J432" s="72">
        <f t="shared" si="60"/>
        <v>132.28503901867731</v>
      </c>
      <c r="K432" s="88">
        <f t="shared" si="57"/>
        <v>132.28503901867731</v>
      </c>
      <c r="L432" s="79">
        <f t="shared" si="58"/>
        <v>0</v>
      </c>
      <c r="M432" s="72">
        <f t="shared" si="59"/>
        <v>6.5122076571639269</v>
      </c>
      <c r="N432" s="51">
        <f t="shared" si="61"/>
        <v>4.9228602912869603E-2</v>
      </c>
    </row>
    <row r="433" spans="1:14" x14ac:dyDescent="0.4">
      <c r="A433" s="108">
        <f t="shared" si="55"/>
        <v>417</v>
      </c>
      <c r="B433" s="39">
        <v>40660</v>
      </c>
      <c r="C433" s="40"/>
      <c r="D433" s="51"/>
      <c r="E433" s="52"/>
      <c r="F433" s="53"/>
      <c r="G433" s="40">
        <v>1355.660034</v>
      </c>
      <c r="H433" s="53">
        <v>6.2498471411911449E-3</v>
      </c>
      <c r="I433" s="83">
        <f t="shared" si="56"/>
        <v>0.62498471411911449</v>
      </c>
      <c r="J433" s="72">
        <f t="shared" si="60"/>
        <v>132.91002373279642</v>
      </c>
      <c r="K433" s="88">
        <f t="shared" si="57"/>
        <v>132.91002373279642</v>
      </c>
      <c r="L433" s="79">
        <f t="shared" si="58"/>
        <v>0</v>
      </c>
      <c r="M433" s="72" t="str">
        <f t="shared" si="59"/>
        <v/>
      </c>
      <c r="N433" s="51" t="str">
        <f t="shared" si="61"/>
        <v/>
      </c>
    </row>
    <row r="434" spans="1:14" x14ac:dyDescent="0.4">
      <c r="A434" s="108">
        <f t="shared" si="55"/>
        <v>418</v>
      </c>
      <c r="B434" s="45">
        <v>40661</v>
      </c>
      <c r="C434" s="46"/>
      <c r="D434" s="47"/>
      <c r="E434" s="48"/>
      <c r="F434" s="49"/>
      <c r="G434" s="46">
        <v>1360.4799800000001</v>
      </c>
      <c r="H434" s="49">
        <v>3.5554238371831026E-3</v>
      </c>
      <c r="I434" s="83">
        <f t="shared" si="56"/>
        <v>0.35554238371831026</v>
      </c>
      <c r="J434" s="72">
        <f t="shared" si="60"/>
        <v>133.26556611651472</v>
      </c>
      <c r="K434" s="88">
        <f t="shared" si="57"/>
        <v>133.26556611651472</v>
      </c>
      <c r="L434" s="79">
        <f t="shared" si="58"/>
        <v>0</v>
      </c>
      <c r="M434" s="72" t="str">
        <f t="shared" si="59"/>
        <v/>
      </c>
      <c r="N434" s="51" t="str">
        <f t="shared" si="61"/>
        <v/>
      </c>
    </row>
    <row r="435" spans="1:14" x14ac:dyDescent="0.4">
      <c r="A435" s="108">
        <f t="shared" si="55"/>
        <v>419</v>
      </c>
      <c r="B435" s="39">
        <v>40662</v>
      </c>
      <c r="C435" s="40"/>
      <c r="D435" s="51"/>
      <c r="E435" s="52"/>
      <c r="F435" s="53"/>
      <c r="G435" s="40">
        <v>1363.6099850000001</v>
      </c>
      <c r="H435" s="53">
        <v>2.3006623000803028E-3</v>
      </c>
      <c r="I435" s="83">
        <f t="shared" si="56"/>
        <v>0.23006623000803028</v>
      </c>
      <c r="J435" s="72">
        <f t="shared" si="60"/>
        <v>133.49563234652274</v>
      </c>
      <c r="K435" s="88">
        <f t="shared" si="57"/>
        <v>133.49563234652274</v>
      </c>
      <c r="L435" s="79">
        <f t="shared" si="58"/>
        <v>0</v>
      </c>
      <c r="M435" s="72" t="str">
        <f t="shared" si="59"/>
        <v/>
      </c>
      <c r="N435" s="51" t="str">
        <f t="shared" si="61"/>
        <v/>
      </c>
    </row>
    <row r="436" spans="1:14" x14ac:dyDescent="0.4">
      <c r="A436" s="108">
        <f t="shared" si="55"/>
        <v>420</v>
      </c>
      <c r="B436" s="45">
        <v>40665</v>
      </c>
      <c r="C436" s="46"/>
      <c r="D436" s="47"/>
      <c r="E436" s="48"/>
      <c r="F436" s="49"/>
      <c r="G436" s="46">
        <v>1361.219971</v>
      </c>
      <c r="H436" s="49">
        <v>-1.7527108383560419E-3</v>
      </c>
      <c r="I436" s="83">
        <f t="shared" si="56"/>
        <v>-0.17527108383560419</v>
      </c>
      <c r="J436" s="72">
        <f t="shared" si="60"/>
        <v>133.32036126268713</v>
      </c>
      <c r="K436" s="88">
        <f t="shared" si="57"/>
        <v>133.49563234652274</v>
      </c>
      <c r="L436" s="79">
        <f t="shared" si="58"/>
        <v>0.17527108383561085</v>
      </c>
      <c r="M436" s="72" t="str">
        <f t="shared" si="59"/>
        <v/>
      </c>
      <c r="N436" s="51" t="str">
        <f t="shared" si="61"/>
        <v/>
      </c>
    </row>
    <row r="437" spans="1:14" x14ac:dyDescent="0.4">
      <c r="A437" s="108">
        <f t="shared" si="55"/>
        <v>421</v>
      </c>
      <c r="B437" s="39">
        <v>40666</v>
      </c>
      <c r="C437" s="40"/>
      <c r="D437" s="51"/>
      <c r="E437" s="52"/>
      <c r="F437" s="53"/>
      <c r="G437" s="40">
        <v>1356.619995</v>
      </c>
      <c r="H437" s="53">
        <v>-3.379303931766886E-3</v>
      </c>
      <c r="I437" s="83">
        <f t="shared" si="56"/>
        <v>-0.3379303931766886</v>
      </c>
      <c r="J437" s="72">
        <f t="shared" si="60"/>
        <v>132.98243086951044</v>
      </c>
      <c r="K437" s="88">
        <f t="shared" si="57"/>
        <v>133.49563234652274</v>
      </c>
      <c r="L437" s="79">
        <f t="shared" si="58"/>
        <v>0.51320147701230212</v>
      </c>
      <c r="M437" s="72" t="str">
        <f t="shared" si="59"/>
        <v/>
      </c>
      <c r="N437" s="51" t="str">
        <f t="shared" si="61"/>
        <v/>
      </c>
    </row>
    <row r="438" spans="1:14" x14ac:dyDescent="0.4">
      <c r="A438" s="108">
        <f t="shared" si="55"/>
        <v>422</v>
      </c>
      <c r="B438" s="45">
        <v>40667</v>
      </c>
      <c r="C438" s="46"/>
      <c r="D438" s="47"/>
      <c r="E438" s="48"/>
      <c r="F438" s="49"/>
      <c r="G438" s="46">
        <v>1347.3199460000001</v>
      </c>
      <c r="H438" s="49">
        <v>-6.8553088073863844E-3</v>
      </c>
      <c r="I438" s="83">
        <f t="shared" si="56"/>
        <v>-0.68553088073863844</v>
      </c>
      <c r="J438" s="72">
        <f t="shared" si="60"/>
        <v>132.2968999887718</v>
      </c>
      <c r="K438" s="88">
        <f t="shared" si="57"/>
        <v>133.49563234652274</v>
      </c>
      <c r="L438" s="79">
        <f t="shared" si="58"/>
        <v>1.1987323577509414</v>
      </c>
      <c r="M438" s="72" t="str">
        <f t="shared" si="59"/>
        <v/>
      </c>
      <c r="N438" s="51" t="str">
        <f t="shared" si="61"/>
        <v/>
      </c>
    </row>
    <row r="439" spans="1:14" x14ac:dyDescent="0.4">
      <c r="A439" s="108">
        <f t="shared" si="55"/>
        <v>423</v>
      </c>
      <c r="B439" s="39">
        <v>40668</v>
      </c>
      <c r="C439" s="40"/>
      <c r="D439" s="51"/>
      <c r="E439" s="52"/>
      <c r="F439" s="53"/>
      <c r="G439" s="40">
        <v>1335.099976</v>
      </c>
      <c r="H439" s="53">
        <v>-9.0698352950829841E-3</v>
      </c>
      <c r="I439" s="83">
        <f t="shared" si="56"/>
        <v>-0.90698352950829841</v>
      </c>
      <c r="J439" s="72">
        <f t="shared" si="60"/>
        <v>131.3899164592635</v>
      </c>
      <c r="K439" s="88">
        <f t="shared" si="57"/>
        <v>133.49563234652274</v>
      </c>
      <c r="L439" s="79">
        <f t="shared" si="58"/>
        <v>2.1057158872592368</v>
      </c>
      <c r="M439" s="72" t="str">
        <f t="shared" si="59"/>
        <v/>
      </c>
      <c r="N439" s="51" t="str">
        <f t="shared" si="61"/>
        <v/>
      </c>
    </row>
    <row r="440" spans="1:14" x14ac:dyDescent="0.4">
      <c r="A440" s="108">
        <f t="shared" si="55"/>
        <v>424</v>
      </c>
      <c r="B440" s="45">
        <v>40669</v>
      </c>
      <c r="C440" s="46"/>
      <c r="D440" s="47"/>
      <c r="E440" s="48"/>
      <c r="F440" s="49"/>
      <c r="G440" s="46">
        <v>1340.1999510000001</v>
      </c>
      <c r="H440" s="49">
        <v>3.819919924858084E-3</v>
      </c>
      <c r="I440" s="83">
        <f t="shared" si="56"/>
        <v>0.3819919924858084</v>
      </c>
      <c r="J440" s="72">
        <f t="shared" si="60"/>
        <v>131.77190845174931</v>
      </c>
      <c r="K440" s="88">
        <f t="shared" si="57"/>
        <v>133.49563234652274</v>
      </c>
      <c r="L440" s="79">
        <f t="shared" si="58"/>
        <v>2.1057158872592368</v>
      </c>
      <c r="M440" s="72" t="str">
        <f t="shared" si="59"/>
        <v/>
      </c>
      <c r="N440" s="51" t="str">
        <f t="shared" si="61"/>
        <v/>
      </c>
    </row>
    <row r="441" spans="1:14" x14ac:dyDescent="0.4">
      <c r="A441" s="108">
        <f t="shared" si="55"/>
        <v>425</v>
      </c>
      <c r="B441" s="39">
        <v>40672</v>
      </c>
      <c r="C441" s="40"/>
      <c r="D441" s="51"/>
      <c r="E441" s="52"/>
      <c r="F441" s="53"/>
      <c r="G441" s="40">
        <v>1346.290039</v>
      </c>
      <c r="H441" s="53">
        <v>4.5441637238203825E-3</v>
      </c>
      <c r="I441" s="83">
        <f t="shared" si="56"/>
        <v>0.45441637238203825</v>
      </c>
      <c r="J441" s="72">
        <f t="shared" si="60"/>
        <v>132.22632482413135</v>
      </c>
      <c r="K441" s="88">
        <f t="shared" si="57"/>
        <v>133.49563234652274</v>
      </c>
      <c r="L441" s="79">
        <f t="shared" si="58"/>
        <v>2.1057158872592368</v>
      </c>
      <c r="M441" s="72" t="str">
        <f t="shared" si="59"/>
        <v/>
      </c>
      <c r="N441" s="51" t="str">
        <f t="shared" si="61"/>
        <v/>
      </c>
    </row>
    <row r="442" spans="1:14" x14ac:dyDescent="0.4">
      <c r="A442" s="108">
        <f t="shared" si="55"/>
        <v>426</v>
      </c>
      <c r="B442" s="45">
        <v>40673</v>
      </c>
      <c r="C442" s="46"/>
      <c r="D442" s="47"/>
      <c r="E442" s="48"/>
      <c r="F442" s="49"/>
      <c r="G442" s="46">
        <v>1357.160034</v>
      </c>
      <c r="H442" s="49">
        <v>8.0740365635283418E-3</v>
      </c>
      <c r="I442" s="83">
        <f t="shared" si="56"/>
        <v>0.80740365635283418</v>
      </c>
      <c r="J442" s="72">
        <f t="shared" si="60"/>
        <v>133.0337284804842</v>
      </c>
      <c r="K442" s="88">
        <f t="shared" si="57"/>
        <v>133.49563234652274</v>
      </c>
      <c r="L442" s="79">
        <f t="shared" si="58"/>
        <v>2.1057158872592368</v>
      </c>
      <c r="M442" s="72" t="str">
        <f t="shared" si="59"/>
        <v/>
      </c>
      <c r="N442" s="51" t="str">
        <f t="shared" si="61"/>
        <v/>
      </c>
    </row>
    <row r="443" spans="1:14" x14ac:dyDescent="0.4">
      <c r="A443" s="108">
        <f t="shared" si="55"/>
        <v>427</v>
      </c>
      <c r="B443" s="39">
        <v>40674</v>
      </c>
      <c r="C443" s="40"/>
      <c r="D443" s="51"/>
      <c r="E443" s="52"/>
      <c r="F443" s="53"/>
      <c r="G443" s="40">
        <v>1342.079956</v>
      </c>
      <c r="H443" s="53">
        <v>-1.1111495786944148E-2</v>
      </c>
      <c r="I443" s="83">
        <f t="shared" si="56"/>
        <v>-1.1111495786944148</v>
      </c>
      <c r="J443" s="72">
        <f t="shared" si="60"/>
        <v>131.92257890178979</v>
      </c>
      <c r="K443" s="88">
        <f t="shared" si="57"/>
        <v>133.49563234652274</v>
      </c>
      <c r="L443" s="79">
        <f t="shared" si="58"/>
        <v>2.1057158872592368</v>
      </c>
      <c r="M443" s="72" t="str">
        <f t="shared" si="59"/>
        <v/>
      </c>
      <c r="N443" s="51" t="str">
        <f t="shared" si="61"/>
        <v/>
      </c>
    </row>
    <row r="444" spans="1:14" x14ac:dyDescent="0.4">
      <c r="A444" s="108">
        <f t="shared" si="55"/>
        <v>428</v>
      </c>
      <c r="B444" s="45">
        <v>40675</v>
      </c>
      <c r="C444" s="46"/>
      <c r="D444" s="47"/>
      <c r="E444" s="48"/>
      <c r="F444" s="49"/>
      <c r="G444" s="46">
        <v>1348.650024</v>
      </c>
      <c r="H444" s="49">
        <v>4.8954370942113634E-3</v>
      </c>
      <c r="I444" s="83">
        <f t="shared" si="56"/>
        <v>0.48954370942113634</v>
      </c>
      <c r="J444" s="72">
        <f t="shared" si="60"/>
        <v>132.41212261121092</v>
      </c>
      <c r="K444" s="88">
        <f t="shared" si="57"/>
        <v>133.49563234652274</v>
      </c>
      <c r="L444" s="79">
        <f t="shared" si="58"/>
        <v>2.1057158872592368</v>
      </c>
      <c r="M444" s="72" t="str">
        <f t="shared" si="59"/>
        <v/>
      </c>
      <c r="N444" s="51" t="str">
        <f t="shared" si="61"/>
        <v/>
      </c>
    </row>
    <row r="445" spans="1:14" x14ac:dyDescent="0.4">
      <c r="A445" s="108">
        <f t="shared" si="55"/>
        <v>429</v>
      </c>
      <c r="B445" s="39">
        <v>40676</v>
      </c>
      <c r="C445" s="40"/>
      <c r="D445" s="51"/>
      <c r="E445" s="52"/>
      <c r="F445" s="53"/>
      <c r="G445" s="40">
        <v>1337.7700199999999</v>
      </c>
      <c r="H445" s="53">
        <v>-8.0673294082113101E-3</v>
      </c>
      <c r="I445" s="83">
        <f t="shared" si="56"/>
        <v>-0.80673294082113101</v>
      </c>
      <c r="J445" s="72">
        <f t="shared" si="60"/>
        <v>131.6053896703898</v>
      </c>
      <c r="K445" s="88">
        <f t="shared" si="57"/>
        <v>133.49563234652274</v>
      </c>
      <c r="L445" s="79">
        <f t="shared" si="58"/>
        <v>2.1057158872592368</v>
      </c>
      <c r="M445" s="72" t="str">
        <f t="shared" si="59"/>
        <v/>
      </c>
      <c r="N445" s="51" t="str">
        <f t="shared" si="61"/>
        <v/>
      </c>
    </row>
    <row r="446" spans="1:14" x14ac:dyDescent="0.4">
      <c r="A446" s="108">
        <f t="shared" si="55"/>
        <v>430</v>
      </c>
      <c r="B446" s="45">
        <v>40679</v>
      </c>
      <c r="C446" s="46"/>
      <c r="D446" s="47"/>
      <c r="E446" s="48"/>
      <c r="F446" s="49"/>
      <c r="G446" s="46">
        <v>1329.469971</v>
      </c>
      <c r="H446" s="49">
        <v>-6.2043915440711528E-3</v>
      </c>
      <c r="I446" s="83">
        <f t="shared" si="56"/>
        <v>-0.62043915440711528</v>
      </c>
      <c r="J446" s="72">
        <f t="shared" si="60"/>
        <v>130.98495051598269</v>
      </c>
      <c r="K446" s="88">
        <f t="shared" si="57"/>
        <v>133.49563234652274</v>
      </c>
      <c r="L446" s="79">
        <f t="shared" si="58"/>
        <v>2.5106818305400509</v>
      </c>
      <c r="M446" s="72" t="str">
        <f t="shared" si="59"/>
        <v/>
      </c>
      <c r="N446" s="51" t="str">
        <f t="shared" si="61"/>
        <v/>
      </c>
    </row>
    <row r="447" spans="1:14" x14ac:dyDescent="0.4">
      <c r="A447" s="108">
        <f t="shared" si="55"/>
        <v>431</v>
      </c>
      <c r="B447" s="39">
        <v>40680</v>
      </c>
      <c r="C447" s="40"/>
      <c r="D447" s="51"/>
      <c r="E447" s="52"/>
      <c r="F447" s="53"/>
      <c r="G447" s="40">
        <v>1328.9799800000001</v>
      </c>
      <c r="H447" s="53">
        <v>-3.6856116398875649E-4</v>
      </c>
      <c r="I447" s="83">
        <f t="shared" si="56"/>
        <v>-3.6856116398875649E-2</v>
      </c>
      <c r="J447" s="72">
        <f t="shared" si="60"/>
        <v>130.94809439958382</v>
      </c>
      <c r="K447" s="88">
        <f t="shared" si="57"/>
        <v>133.49563234652274</v>
      </c>
      <c r="L447" s="79">
        <f t="shared" si="58"/>
        <v>2.5475379469389168</v>
      </c>
      <c r="M447" s="72" t="str">
        <f t="shared" si="59"/>
        <v/>
      </c>
      <c r="N447" s="51" t="str">
        <f t="shared" si="61"/>
        <v/>
      </c>
    </row>
    <row r="448" spans="1:14" x14ac:dyDescent="0.4">
      <c r="A448" s="108">
        <f t="shared" si="55"/>
        <v>432</v>
      </c>
      <c r="B448" s="45">
        <v>40681</v>
      </c>
      <c r="C448" s="46"/>
      <c r="D448" s="47"/>
      <c r="E448" s="48"/>
      <c r="F448" s="49"/>
      <c r="G448" s="46">
        <v>1340.6800539999999</v>
      </c>
      <c r="H448" s="49">
        <v>8.8038000391847948E-3</v>
      </c>
      <c r="I448" s="83">
        <f t="shared" si="56"/>
        <v>0.88038000391847948</v>
      </c>
      <c r="J448" s="72">
        <f t="shared" si="60"/>
        <v>131.8284744035023</v>
      </c>
      <c r="K448" s="88">
        <f t="shared" si="57"/>
        <v>133.49563234652274</v>
      </c>
      <c r="L448" s="79">
        <f t="shared" si="58"/>
        <v>2.5475379469389168</v>
      </c>
      <c r="M448" s="72" t="str">
        <f t="shared" si="59"/>
        <v/>
      </c>
      <c r="N448" s="51" t="str">
        <f t="shared" si="61"/>
        <v/>
      </c>
    </row>
    <row r="449" spans="1:14" x14ac:dyDescent="0.4">
      <c r="A449" s="108">
        <f t="shared" si="55"/>
        <v>433</v>
      </c>
      <c r="B449" s="39">
        <v>40682</v>
      </c>
      <c r="C449" s="40"/>
      <c r="D449" s="51"/>
      <c r="E449" s="52"/>
      <c r="F449" s="53"/>
      <c r="G449" s="40">
        <v>1343.599976</v>
      </c>
      <c r="H449" s="53">
        <v>2.1779409571196506E-3</v>
      </c>
      <c r="I449" s="83">
        <f t="shared" si="56"/>
        <v>0.21779409571196506</v>
      </c>
      <c r="J449" s="72">
        <f t="shared" si="60"/>
        <v>132.04626849921425</v>
      </c>
      <c r="K449" s="88">
        <f t="shared" si="57"/>
        <v>133.49563234652274</v>
      </c>
      <c r="L449" s="79">
        <f t="shared" si="58"/>
        <v>2.5475379469389168</v>
      </c>
      <c r="M449" s="72" t="str">
        <f t="shared" si="59"/>
        <v/>
      </c>
      <c r="N449" s="51" t="str">
        <f t="shared" si="61"/>
        <v/>
      </c>
    </row>
    <row r="450" spans="1:14" x14ac:dyDescent="0.4">
      <c r="A450" s="108">
        <f t="shared" si="55"/>
        <v>434</v>
      </c>
      <c r="B450" s="45">
        <v>40683</v>
      </c>
      <c r="C450" s="46"/>
      <c r="D450" s="47"/>
      <c r="E450" s="48"/>
      <c r="F450" s="49"/>
      <c r="G450" s="46">
        <v>1333.2700199999999</v>
      </c>
      <c r="H450" s="49">
        <v>-7.6882674788020244E-3</v>
      </c>
      <c r="I450" s="83">
        <f t="shared" si="56"/>
        <v>-0.76882674788020244</v>
      </c>
      <c r="J450" s="72">
        <f t="shared" si="60"/>
        <v>131.27744175133404</v>
      </c>
      <c r="K450" s="88">
        <f t="shared" si="57"/>
        <v>133.49563234652274</v>
      </c>
      <c r="L450" s="79">
        <f t="shared" si="58"/>
        <v>2.5475379469389168</v>
      </c>
      <c r="M450" s="72" t="str">
        <f t="shared" si="59"/>
        <v/>
      </c>
      <c r="N450" s="51" t="str">
        <f t="shared" si="61"/>
        <v/>
      </c>
    </row>
    <row r="451" spans="1:14" x14ac:dyDescent="0.4">
      <c r="A451" s="108">
        <f t="shared" si="55"/>
        <v>435</v>
      </c>
      <c r="B451" s="39">
        <v>40686</v>
      </c>
      <c r="C451" s="40"/>
      <c r="D451" s="51"/>
      <c r="E451" s="52"/>
      <c r="F451" s="53"/>
      <c r="G451" s="40">
        <v>1317.369995</v>
      </c>
      <c r="H451" s="53">
        <v>-1.1925585036405395E-2</v>
      </c>
      <c r="I451" s="83">
        <f t="shared" si="56"/>
        <v>-1.1925585036405395</v>
      </c>
      <c r="J451" s="72">
        <f t="shared" si="60"/>
        <v>130.08488324769351</v>
      </c>
      <c r="K451" s="88">
        <f t="shared" si="57"/>
        <v>133.49563234652274</v>
      </c>
      <c r="L451" s="79">
        <f t="shared" si="58"/>
        <v>3.4107490988292284</v>
      </c>
      <c r="M451" s="72" t="str">
        <f t="shared" si="59"/>
        <v/>
      </c>
      <c r="N451" s="51" t="str">
        <f t="shared" si="61"/>
        <v/>
      </c>
    </row>
    <row r="452" spans="1:14" x14ac:dyDescent="0.4">
      <c r="A452" s="108">
        <f t="shared" si="55"/>
        <v>436</v>
      </c>
      <c r="B452" s="45">
        <v>40687</v>
      </c>
      <c r="C452" s="46"/>
      <c r="D452" s="47"/>
      <c r="E452" s="48"/>
      <c r="F452" s="49"/>
      <c r="G452" s="46">
        <v>1316.280029</v>
      </c>
      <c r="H452" s="49">
        <v>-8.2738031391094147E-4</v>
      </c>
      <c r="I452" s="83">
        <f t="shared" si="56"/>
        <v>-8.2738031391094147E-2</v>
      </c>
      <c r="J452" s="72">
        <f t="shared" si="60"/>
        <v>130.00214521630241</v>
      </c>
      <c r="K452" s="88">
        <f t="shared" si="57"/>
        <v>133.49563234652274</v>
      </c>
      <c r="L452" s="79">
        <f t="shared" si="58"/>
        <v>3.4934871302203305</v>
      </c>
      <c r="M452" s="72" t="str">
        <f t="shared" si="59"/>
        <v/>
      </c>
      <c r="N452" s="51" t="str">
        <f t="shared" si="61"/>
        <v/>
      </c>
    </row>
    <row r="453" spans="1:14" x14ac:dyDescent="0.4">
      <c r="A453" s="108">
        <f t="shared" si="55"/>
        <v>437</v>
      </c>
      <c r="B453" s="39">
        <v>40688</v>
      </c>
      <c r="C453" s="40"/>
      <c r="D453" s="51"/>
      <c r="E453" s="52"/>
      <c r="F453" s="53"/>
      <c r="G453" s="40">
        <v>1320.469971</v>
      </c>
      <c r="H453" s="53">
        <v>3.183169164378441E-3</v>
      </c>
      <c r="I453" s="83">
        <f t="shared" si="56"/>
        <v>0.3183169164378441</v>
      </c>
      <c r="J453" s="72">
        <f t="shared" si="60"/>
        <v>130.32046213274026</v>
      </c>
      <c r="K453" s="88">
        <f t="shared" si="57"/>
        <v>133.49563234652274</v>
      </c>
      <c r="L453" s="79">
        <f t="shared" si="58"/>
        <v>3.4934871302203305</v>
      </c>
      <c r="M453" s="72" t="str">
        <f t="shared" si="59"/>
        <v/>
      </c>
      <c r="N453" s="51" t="str">
        <f t="shared" si="61"/>
        <v/>
      </c>
    </row>
    <row r="454" spans="1:14" x14ac:dyDescent="0.4">
      <c r="A454" s="108">
        <f t="shared" si="55"/>
        <v>438</v>
      </c>
      <c r="B454" s="45">
        <v>40689</v>
      </c>
      <c r="C454" s="46"/>
      <c r="D454" s="47"/>
      <c r="E454" s="48"/>
      <c r="F454" s="49"/>
      <c r="G454" s="46">
        <v>1325.6899410000001</v>
      </c>
      <c r="H454" s="49">
        <v>3.9531152655043478E-3</v>
      </c>
      <c r="I454" s="83">
        <f t="shared" si="56"/>
        <v>0.39531152655043478</v>
      </c>
      <c r="J454" s="72">
        <f t="shared" si="60"/>
        <v>130.7157736592907</v>
      </c>
      <c r="K454" s="88">
        <f t="shared" si="57"/>
        <v>133.49563234652274</v>
      </c>
      <c r="L454" s="79">
        <f t="shared" si="58"/>
        <v>3.4934871302203305</v>
      </c>
      <c r="M454" s="72" t="str">
        <f t="shared" si="59"/>
        <v/>
      </c>
      <c r="N454" s="51" t="str">
        <f t="shared" si="61"/>
        <v/>
      </c>
    </row>
    <row r="455" spans="1:14" x14ac:dyDescent="0.4">
      <c r="A455" s="108">
        <f t="shared" si="55"/>
        <v>439</v>
      </c>
      <c r="B455" s="39">
        <v>40690</v>
      </c>
      <c r="C455" s="40"/>
      <c r="D455" s="51"/>
      <c r="E455" s="52"/>
      <c r="F455" s="53"/>
      <c r="G455" s="40">
        <v>1331.099976</v>
      </c>
      <c r="H455" s="53">
        <v>4.080920306236191E-3</v>
      </c>
      <c r="I455" s="83">
        <f t="shared" si="56"/>
        <v>0.4080920306236191</v>
      </c>
      <c r="J455" s="72">
        <f t="shared" si="60"/>
        <v>131.12386568991431</v>
      </c>
      <c r="K455" s="88">
        <f t="shared" si="57"/>
        <v>133.49563234652274</v>
      </c>
      <c r="L455" s="79">
        <f t="shared" si="58"/>
        <v>3.4934871302203305</v>
      </c>
      <c r="M455" s="72" t="str">
        <f t="shared" si="59"/>
        <v/>
      </c>
      <c r="N455" s="51" t="str">
        <f t="shared" si="61"/>
        <v/>
      </c>
    </row>
    <row r="456" spans="1:14" x14ac:dyDescent="0.4">
      <c r="A456" s="108">
        <f t="shared" si="55"/>
        <v>440</v>
      </c>
      <c r="B456" s="45">
        <v>40694</v>
      </c>
      <c r="C456" s="46"/>
      <c r="D456" s="47"/>
      <c r="E456" s="48"/>
      <c r="F456" s="49"/>
      <c r="G456" s="46">
        <v>1345.1999510000001</v>
      </c>
      <c r="H456" s="49">
        <v>1.0592724253794206E-2</v>
      </c>
      <c r="I456" s="83">
        <f t="shared" si="56"/>
        <v>1.0592724253794206</v>
      </c>
      <c r="J456" s="72">
        <f t="shared" si="60"/>
        <v>132.18313811529373</v>
      </c>
      <c r="K456" s="88">
        <f t="shared" si="57"/>
        <v>133.49563234652274</v>
      </c>
      <c r="L456" s="79">
        <f t="shared" si="58"/>
        <v>3.4934871302203305</v>
      </c>
      <c r="M456" s="72" t="str">
        <f t="shared" si="59"/>
        <v/>
      </c>
      <c r="N456" s="51" t="str">
        <f t="shared" si="61"/>
        <v/>
      </c>
    </row>
    <row r="457" spans="1:14" x14ac:dyDescent="0.4">
      <c r="A457" s="108">
        <f t="shared" si="55"/>
        <v>441</v>
      </c>
      <c r="B457" s="39">
        <v>40695</v>
      </c>
      <c r="C457" s="40"/>
      <c r="D457" s="51"/>
      <c r="E457" s="52"/>
      <c r="F457" s="53"/>
      <c r="G457" s="40">
        <v>1314.5500489999999</v>
      </c>
      <c r="H457" s="53">
        <v>-2.278464400568514E-2</v>
      </c>
      <c r="I457" s="83">
        <f t="shared" si="56"/>
        <v>-2.278464400568514</v>
      </c>
      <c r="J457" s="72">
        <f t="shared" si="60"/>
        <v>129.90467371472522</v>
      </c>
      <c r="K457" s="88">
        <f t="shared" si="57"/>
        <v>133.49563234652274</v>
      </c>
      <c r="L457" s="79">
        <f t="shared" si="58"/>
        <v>3.5909586317975197</v>
      </c>
      <c r="M457" s="72" t="str">
        <f t="shared" si="59"/>
        <v/>
      </c>
      <c r="N457" s="51" t="str">
        <f t="shared" si="61"/>
        <v/>
      </c>
    </row>
    <row r="458" spans="1:14" x14ac:dyDescent="0.4">
      <c r="A458" s="108">
        <f t="shared" si="55"/>
        <v>442</v>
      </c>
      <c r="B458" s="45">
        <v>40696</v>
      </c>
      <c r="C458" s="46"/>
      <c r="D458" s="47"/>
      <c r="E458" s="48"/>
      <c r="F458" s="49"/>
      <c r="G458" s="46">
        <v>1312.9399410000001</v>
      </c>
      <c r="H458" s="49">
        <v>-1.2248358297386464E-3</v>
      </c>
      <c r="I458" s="83">
        <f t="shared" si="56"/>
        <v>-0.12248358297386464</v>
      </c>
      <c r="J458" s="72">
        <f t="shared" si="60"/>
        <v>129.78219013175135</v>
      </c>
      <c r="K458" s="88">
        <f t="shared" si="57"/>
        <v>133.49563234652274</v>
      </c>
      <c r="L458" s="79">
        <f t="shared" si="58"/>
        <v>3.7134422147713906</v>
      </c>
      <c r="M458" s="72" t="str">
        <f t="shared" si="59"/>
        <v/>
      </c>
      <c r="N458" s="51" t="str">
        <f t="shared" si="61"/>
        <v/>
      </c>
    </row>
    <row r="459" spans="1:14" x14ac:dyDescent="0.4">
      <c r="A459" s="108">
        <f t="shared" si="55"/>
        <v>443</v>
      </c>
      <c r="B459" s="39">
        <v>40697</v>
      </c>
      <c r="C459" s="40"/>
      <c r="D459" s="51"/>
      <c r="E459" s="52"/>
      <c r="F459" s="53"/>
      <c r="G459" s="40">
        <v>1300.160034</v>
      </c>
      <c r="H459" s="53">
        <v>-9.7338092938709098E-3</v>
      </c>
      <c r="I459" s="83">
        <f t="shared" si="56"/>
        <v>-0.97338092938709098</v>
      </c>
      <c r="J459" s="72">
        <f t="shared" si="60"/>
        <v>128.80880920236424</v>
      </c>
      <c r="K459" s="88">
        <f t="shared" si="57"/>
        <v>133.49563234652274</v>
      </c>
      <c r="L459" s="79">
        <f t="shared" si="58"/>
        <v>4.6868231441584953</v>
      </c>
      <c r="M459" s="72" t="str">
        <f t="shared" si="59"/>
        <v/>
      </c>
      <c r="N459" s="51" t="str">
        <f t="shared" si="61"/>
        <v/>
      </c>
    </row>
    <row r="460" spans="1:14" x14ac:dyDescent="0.4">
      <c r="A460" s="108">
        <f t="shared" si="55"/>
        <v>444</v>
      </c>
      <c r="B460" s="45">
        <v>40700</v>
      </c>
      <c r="C460" s="46"/>
      <c r="D460" s="47"/>
      <c r="E460" s="48"/>
      <c r="F460" s="49"/>
      <c r="G460" s="46">
        <v>1286.170044</v>
      </c>
      <c r="H460" s="49">
        <v>-1.0760206154744822E-2</v>
      </c>
      <c r="I460" s="83">
        <f t="shared" si="56"/>
        <v>-1.0760206154744822</v>
      </c>
      <c r="J460" s="72">
        <f t="shared" si="60"/>
        <v>127.73278858688977</v>
      </c>
      <c r="K460" s="88">
        <f t="shared" si="57"/>
        <v>133.49563234652274</v>
      </c>
      <c r="L460" s="79">
        <f t="shared" si="58"/>
        <v>5.7628437596329718</v>
      </c>
      <c r="M460" s="72" t="str">
        <f t="shared" si="59"/>
        <v/>
      </c>
      <c r="N460" s="51" t="str">
        <f t="shared" si="61"/>
        <v/>
      </c>
    </row>
    <row r="461" spans="1:14" x14ac:dyDescent="0.4">
      <c r="A461" s="108">
        <f t="shared" si="55"/>
        <v>445</v>
      </c>
      <c r="B461" s="39">
        <v>40701</v>
      </c>
      <c r="C461" s="40"/>
      <c r="D461" s="51"/>
      <c r="E461" s="52"/>
      <c r="F461" s="53"/>
      <c r="G461" s="40">
        <v>1284.9399410000001</v>
      </c>
      <c r="H461" s="53">
        <v>-9.5640775163308156E-4</v>
      </c>
      <c r="I461" s="83">
        <f t="shared" si="56"/>
        <v>-9.5640775163308156E-2</v>
      </c>
      <c r="J461" s="72">
        <f t="shared" si="60"/>
        <v>127.63714781172646</v>
      </c>
      <c r="K461" s="88">
        <f t="shared" si="57"/>
        <v>133.49563234652274</v>
      </c>
      <c r="L461" s="79">
        <f t="shared" si="58"/>
        <v>5.8584845347962755</v>
      </c>
      <c r="M461" s="72" t="str">
        <f t="shared" si="59"/>
        <v/>
      </c>
      <c r="N461" s="51" t="str">
        <f t="shared" si="61"/>
        <v/>
      </c>
    </row>
    <row r="462" spans="1:14" x14ac:dyDescent="0.4">
      <c r="A462" s="108">
        <f t="shared" si="55"/>
        <v>446</v>
      </c>
      <c r="B462" s="45">
        <v>40702</v>
      </c>
      <c r="C462" s="46"/>
      <c r="D462" s="47"/>
      <c r="E462" s="48"/>
      <c r="F462" s="49"/>
      <c r="G462" s="46">
        <v>1279.5600589999999</v>
      </c>
      <c r="H462" s="49">
        <v>-4.1868742875353915E-3</v>
      </c>
      <c r="I462" s="83">
        <f t="shared" si="56"/>
        <v>-0.41868742875353915</v>
      </c>
      <c r="J462" s="72">
        <f t="shared" si="60"/>
        <v>127.21846038297292</v>
      </c>
      <c r="K462" s="88">
        <f t="shared" si="57"/>
        <v>133.49563234652274</v>
      </c>
      <c r="L462" s="79">
        <f t="shared" si="58"/>
        <v>6.2771719635498187</v>
      </c>
      <c r="M462" s="72" t="str">
        <f t="shared" si="59"/>
        <v/>
      </c>
      <c r="N462" s="51" t="str">
        <f t="shared" si="61"/>
        <v/>
      </c>
    </row>
    <row r="463" spans="1:14" x14ac:dyDescent="0.4">
      <c r="A463" s="108">
        <f t="shared" si="55"/>
        <v>447</v>
      </c>
      <c r="B463" s="39">
        <v>40703</v>
      </c>
      <c r="C463" s="40"/>
      <c r="D463" s="51"/>
      <c r="E463" s="52"/>
      <c r="F463" s="53"/>
      <c r="G463" s="40">
        <v>1289</v>
      </c>
      <c r="H463" s="53">
        <v>7.3774895782363625E-3</v>
      </c>
      <c r="I463" s="83">
        <f t="shared" si="56"/>
        <v>0.73774895782363625</v>
      </c>
      <c r="J463" s="72">
        <f t="shared" si="60"/>
        <v>127.95620934079656</v>
      </c>
      <c r="K463" s="88">
        <f t="shared" si="57"/>
        <v>133.49563234652274</v>
      </c>
      <c r="L463" s="79">
        <f t="shared" si="58"/>
        <v>6.2771719635498187</v>
      </c>
      <c r="M463" s="72" t="str">
        <f t="shared" si="59"/>
        <v/>
      </c>
      <c r="N463" s="51" t="str">
        <f t="shared" si="61"/>
        <v/>
      </c>
    </row>
    <row r="464" spans="1:14" x14ac:dyDescent="0.4">
      <c r="A464" s="108">
        <f t="shared" si="55"/>
        <v>448</v>
      </c>
      <c r="B464" s="45">
        <v>40704</v>
      </c>
      <c r="C464" s="46"/>
      <c r="D464" s="47"/>
      <c r="E464" s="48"/>
      <c r="F464" s="49"/>
      <c r="G464" s="46">
        <v>1270.9799800000001</v>
      </c>
      <c r="H464" s="49">
        <v>-1.397984484096193E-2</v>
      </c>
      <c r="I464" s="83">
        <f t="shared" si="56"/>
        <v>-1.397984484096193</v>
      </c>
      <c r="J464" s="72">
        <f t="shared" si="60"/>
        <v>126.55822485670036</v>
      </c>
      <c r="K464" s="88">
        <f t="shared" si="57"/>
        <v>133.49563234652274</v>
      </c>
      <c r="L464" s="79">
        <f t="shared" si="58"/>
        <v>6.9374074898223768</v>
      </c>
      <c r="M464" s="72" t="str">
        <f t="shared" si="59"/>
        <v/>
      </c>
      <c r="N464" s="51" t="str">
        <f t="shared" si="61"/>
        <v/>
      </c>
    </row>
    <row r="465" spans="1:14" x14ac:dyDescent="0.4">
      <c r="A465" s="108">
        <f t="shared" si="55"/>
        <v>449</v>
      </c>
      <c r="B465" s="39">
        <v>40707</v>
      </c>
      <c r="C465" s="40"/>
      <c r="D465" s="51"/>
      <c r="E465" s="52"/>
      <c r="F465" s="53"/>
      <c r="G465" s="40">
        <v>1271.829956</v>
      </c>
      <c r="H465" s="53">
        <v>6.687564032283877E-4</v>
      </c>
      <c r="I465" s="83">
        <f t="shared" si="56"/>
        <v>6.687564032283877E-2</v>
      </c>
      <c r="J465" s="72">
        <f t="shared" si="60"/>
        <v>126.6251004970232</v>
      </c>
      <c r="K465" s="88">
        <f t="shared" si="57"/>
        <v>133.49563234652274</v>
      </c>
      <c r="L465" s="79">
        <f t="shared" si="58"/>
        <v>6.9374074898223768</v>
      </c>
      <c r="M465" s="72" t="str">
        <f t="shared" si="59"/>
        <v/>
      </c>
      <c r="N465" s="51" t="str">
        <f t="shared" si="61"/>
        <v/>
      </c>
    </row>
    <row r="466" spans="1:14" x14ac:dyDescent="0.4">
      <c r="A466" s="108">
        <f t="shared" ref="A466:A529" si="62">A465+1</f>
        <v>450</v>
      </c>
      <c r="B466" s="45">
        <v>40708</v>
      </c>
      <c r="C466" s="46"/>
      <c r="D466" s="47"/>
      <c r="E466" s="48"/>
      <c r="F466" s="49"/>
      <c r="G466" s="46">
        <v>1287.869995</v>
      </c>
      <c r="H466" s="49">
        <v>1.2611779526287448E-2</v>
      </c>
      <c r="I466" s="83">
        <f t="shared" ref="I466:I529" si="63">H466*$I$17</f>
        <v>1.2611779526287448</v>
      </c>
      <c r="J466" s="72">
        <f t="shared" si="60"/>
        <v>127.88627844965194</v>
      </c>
      <c r="K466" s="88">
        <f t="shared" ref="K466:K529" si="64">MAX(J466,K465)</f>
        <v>133.49563234652274</v>
      </c>
      <c r="L466" s="79">
        <f t="shared" ref="L466:L529" si="65">IF(J466=K466,0,MAX(L465,K466-J466))</f>
        <v>6.9374074898223768</v>
      </c>
      <c r="M466" s="72" t="str">
        <f t="shared" ref="M466:M529" si="66">IF(AND(L465&gt;0,L466=0),L465,"")</f>
        <v/>
      </c>
      <c r="N466" s="51" t="str">
        <f t="shared" si="61"/>
        <v/>
      </c>
    </row>
    <row r="467" spans="1:14" x14ac:dyDescent="0.4">
      <c r="A467" s="108">
        <f t="shared" si="62"/>
        <v>451</v>
      </c>
      <c r="B467" s="39">
        <v>40709</v>
      </c>
      <c r="C467" s="40"/>
      <c r="D467" s="51"/>
      <c r="E467" s="52"/>
      <c r="F467" s="53"/>
      <c r="G467" s="40">
        <v>1265.420044</v>
      </c>
      <c r="H467" s="53">
        <v>-1.7431845673211765E-2</v>
      </c>
      <c r="I467" s="83">
        <f t="shared" si="63"/>
        <v>-1.7431845673211765</v>
      </c>
      <c r="J467" s="72">
        <f t="shared" ref="J467:J530" si="67">J466+I467</f>
        <v>126.14309388233076</v>
      </c>
      <c r="K467" s="88">
        <f t="shared" si="64"/>
        <v>133.49563234652274</v>
      </c>
      <c r="L467" s="79">
        <f t="shared" si="65"/>
        <v>7.35253846419198</v>
      </c>
      <c r="M467" s="72" t="str">
        <f t="shared" si="66"/>
        <v/>
      </c>
      <c r="N467" s="51" t="str">
        <f t="shared" si="61"/>
        <v/>
      </c>
    </row>
    <row r="468" spans="1:14" x14ac:dyDescent="0.4">
      <c r="A468" s="108">
        <f t="shared" si="62"/>
        <v>452</v>
      </c>
      <c r="B468" s="45">
        <v>40710</v>
      </c>
      <c r="C468" s="46"/>
      <c r="D468" s="47"/>
      <c r="E468" s="48"/>
      <c r="F468" s="49"/>
      <c r="G468" s="46">
        <v>1267.6400149999999</v>
      </c>
      <c r="H468" s="49">
        <v>1.7543352584985517E-3</v>
      </c>
      <c r="I468" s="83">
        <f t="shared" si="63"/>
        <v>0.17543352584985517</v>
      </c>
      <c r="J468" s="72">
        <f t="shared" si="67"/>
        <v>126.31852740818061</v>
      </c>
      <c r="K468" s="88">
        <f t="shared" si="64"/>
        <v>133.49563234652274</v>
      </c>
      <c r="L468" s="79">
        <f t="shared" si="65"/>
        <v>7.35253846419198</v>
      </c>
      <c r="M468" s="72" t="str">
        <f t="shared" si="66"/>
        <v/>
      </c>
      <c r="N468" s="51" t="str">
        <f t="shared" ref="N468:N531" si="68">IFERROR((M468/K468),"")</f>
        <v/>
      </c>
    </row>
    <row r="469" spans="1:14" x14ac:dyDescent="0.4">
      <c r="A469" s="108">
        <f t="shared" si="62"/>
        <v>453</v>
      </c>
      <c r="B469" s="39">
        <v>40711</v>
      </c>
      <c r="C469" s="40"/>
      <c r="D469" s="51"/>
      <c r="E469" s="52"/>
      <c r="F469" s="53"/>
      <c r="G469" s="40">
        <v>1271.5</v>
      </c>
      <c r="H469" s="53">
        <v>3.0450166879594232E-3</v>
      </c>
      <c r="I469" s="83">
        <f t="shared" si="63"/>
        <v>0.30450166879594232</v>
      </c>
      <c r="J469" s="72">
        <f t="shared" si="67"/>
        <v>126.62302907697655</v>
      </c>
      <c r="K469" s="88">
        <f t="shared" si="64"/>
        <v>133.49563234652274</v>
      </c>
      <c r="L469" s="79">
        <f t="shared" si="65"/>
        <v>7.35253846419198</v>
      </c>
      <c r="M469" s="72" t="str">
        <f t="shared" si="66"/>
        <v/>
      </c>
      <c r="N469" s="51" t="str">
        <f t="shared" si="68"/>
        <v/>
      </c>
    </row>
    <row r="470" spans="1:14" x14ac:dyDescent="0.4">
      <c r="A470" s="108">
        <f t="shared" si="62"/>
        <v>454</v>
      </c>
      <c r="B470" s="45">
        <v>40714</v>
      </c>
      <c r="C470" s="46"/>
      <c r="D470" s="47"/>
      <c r="E470" s="48"/>
      <c r="F470" s="49"/>
      <c r="G470" s="46">
        <v>1278.3599850000001</v>
      </c>
      <c r="H470" s="49">
        <v>5.3951907196225779E-3</v>
      </c>
      <c r="I470" s="83">
        <f t="shared" si="63"/>
        <v>0.53951907196225779</v>
      </c>
      <c r="J470" s="72">
        <f t="shared" si="67"/>
        <v>127.16254814893881</v>
      </c>
      <c r="K470" s="88">
        <f t="shared" si="64"/>
        <v>133.49563234652274</v>
      </c>
      <c r="L470" s="79">
        <f t="shared" si="65"/>
        <v>7.35253846419198</v>
      </c>
      <c r="M470" s="72" t="str">
        <f t="shared" si="66"/>
        <v/>
      </c>
      <c r="N470" s="51" t="str">
        <f t="shared" si="68"/>
        <v/>
      </c>
    </row>
    <row r="471" spans="1:14" x14ac:dyDescent="0.4">
      <c r="A471" s="108">
        <f t="shared" si="62"/>
        <v>455</v>
      </c>
      <c r="B471" s="39">
        <v>40715</v>
      </c>
      <c r="C471" s="40"/>
      <c r="D471" s="51"/>
      <c r="E471" s="52"/>
      <c r="F471" s="53"/>
      <c r="G471" s="40">
        <v>1295.5200199999999</v>
      </c>
      <c r="H471" s="53">
        <v>1.3423476330104211E-2</v>
      </c>
      <c r="I471" s="83">
        <f t="shared" si="63"/>
        <v>1.3423476330104211</v>
      </c>
      <c r="J471" s="72">
        <f t="shared" si="67"/>
        <v>128.50489578194924</v>
      </c>
      <c r="K471" s="88">
        <f t="shared" si="64"/>
        <v>133.49563234652274</v>
      </c>
      <c r="L471" s="79">
        <f t="shared" si="65"/>
        <v>7.35253846419198</v>
      </c>
      <c r="M471" s="72" t="str">
        <f t="shared" si="66"/>
        <v/>
      </c>
      <c r="N471" s="51" t="str">
        <f t="shared" si="68"/>
        <v/>
      </c>
    </row>
    <row r="472" spans="1:14" x14ac:dyDescent="0.4">
      <c r="A472" s="108">
        <f t="shared" si="62"/>
        <v>456</v>
      </c>
      <c r="B472" s="45">
        <v>40716</v>
      </c>
      <c r="C472" s="46"/>
      <c r="D472" s="47"/>
      <c r="E472" s="48"/>
      <c r="F472" s="49"/>
      <c r="G472" s="46">
        <v>1287.1400149999999</v>
      </c>
      <c r="H472" s="49">
        <v>-6.4684488627200221E-3</v>
      </c>
      <c r="I472" s="83">
        <f t="shared" si="63"/>
        <v>-0.64684488627200221</v>
      </c>
      <c r="J472" s="72">
        <f t="shared" si="67"/>
        <v>127.85805089567724</v>
      </c>
      <c r="K472" s="88">
        <f t="shared" si="64"/>
        <v>133.49563234652274</v>
      </c>
      <c r="L472" s="79">
        <f t="shared" si="65"/>
        <v>7.35253846419198</v>
      </c>
      <c r="M472" s="72" t="str">
        <f t="shared" si="66"/>
        <v/>
      </c>
      <c r="N472" s="51" t="str">
        <f t="shared" si="68"/>
        <v/>
      </c>
    </row>
    <row r="473" spans="1:14" x14ac:dyDescent="0.4">
      <c r="A473" s="108">
        <f t="shared" si="62"/>
        <v>457</v>
      </c>
      <c r="B473" s="39">
        <v>40717</v>
      </c>
      <c r="C473" s="40"/>
      <c r="D473" s="51"/>
      <c r="E473" s="52"/>
      <c r="F473" s="53"/>
      <c r="G473" s="40">
        <v>1283.5</v>
      </c>
      <c r="H473" s="53">
        <v>-2.8279868216201098E-3</v>
      </c>
      <c r="I473" s="83">
        <f t="shared" si="63"/>
        <v>-0.28279868216201098</v>
      </c>
      <c r="J473" s="72">
        <f t="shared" si="67"/>
        <v>127.57525221351523</v>
      </c>
      <c r="K473" s="88">
        <f t="shared" si="64"/>
        <v>133.49563234652274</v>
      </c>
      <c r="L473" s="79">
        <f t="shared" si="65"/>
        <v>7.35253846419198</v>
      </c>
      <c r="M473" s="72" t="str">
        <f t="shared" si="66"/>
        <v/>
      </c>
      <c r="N473" s="51" t="str">
        <f t="shared" si="68"/>
        <v/>
      </c>
    </row>
    <row r="474" spans="1:14" x14ac:dyDescent="0.4">
      <c r="A474" s="108">
        <f t="shared" si="62"/>
        <v>458</v>
      </c>
      <c r="B474" s="45">
        <v>40718</v>
      </c>
      <c r="C474" s="46"/>
      <c r="D474" s="47"/>
      <c r="E474" s="48"/>
      <c r="F474" s="49"/>
      <c r="G474" s="46">
        <v>1268.4499510000001</v>
      </c>
      <c r="H474" s="49">
        <v>-1.1725788079470112E-2</v>
      </c>
      <c r="I474" s="83">
        <f t="shared" si="63"/>
        <v>-1.1725788079470112</v>
      </c>
      <c r="J474" s="72">
        <f t="shared" si="67"/>
        <v>126.40267340556822</v>
      </c>
      <c r="K474" s="88">
        <f t="shared" si="64"/>
        <v>133.49563234652274</v>
      </c>
      <c r="L474" s="79">
        <f t="shared" si="65"/>
        <v>7.35253846419198</v>
      </c>
      <c r="M474" s="72" t="str">
        <f t="shared" si="66"/>
        <v/>
      </c>
      <c r="N474" s="51" t="str">
        <f t="shared" si="68"/>
        <v/>
      </c>
    </row>
    <row r="475" spans="1:14" x14ac:dyDescent="0.4">
      <c r="A475" s="108">
        <f t="shared" si="62"/>
        <v>459</v>
      </c>
      <c r="B475" s="39">
        <v>40721</v>
      </c>
      <c r="C475" s="40"/>
      <c r="D475" s="51"/>
      <c r="E475" s="52"/>
      <c r="F475" s="53"/>
      <c r="G475" s="40">
        <v>1280.099976</v>
      </c>
      <c r="H475" s="53">
        <v>9.1844577634423441E-3</v>
      </c>
      <c r="I475" s="83">
        <f t="shared" si="63"/>
        <v>0.91844577634423441</v>
      </c>
      <c r="J475" s="72">
        <f t="shared" si="67"/>
        <v>127.32111918191245</v>
      </c>
      <c r="K475" s="88">
        <f t="shared" si="64"/>
        <v>133.49563234652274</v>
      </c>
      <c r="L475" s="79">
        <f t="shared" si="65"/>
        <v>7.35253846419198</v>
      </c>
      <c r="M475" s="72" t="str">
        <f t="shared" si="66"/>
        <v/>
      </c>
      <c r="N475" s="51" t="str">
        <f t="shared" si="68"/>
        <v/>
      </c>
    </row>
    <row r="476" spans="1:14" x14ac:dyDescent="0.4">
      <c r="A476" s="108">
        <f t="shared" si="62"/>
        <v>460</v>
      </c>
      <c r="B476" s="45">
        <v>40722</v>
      </c>
      <c r="C476" s="46"/>
      <c r="D476" s="47"/>
      <c r="E476" s="48"/>
      <c r="F476" s="49"/>
      <c r="G476" s="46">
        <v>1296.670044</v>
      </c>
      <c r="H476" s="49">
        <v>1.2944354590004314E-2</v>
      </c>
      <c r="I476" s="83">
        <f t="shared" si="63"/>
        <v>1.2944354590004314</v>
      </c>
      <c r="J476" s="72">
        <f t="shared" si="67"/>
        <v>128.61555464091288</v>
      </c>
      <c r="K476" s="88">
        <f t="shared" si="64"/>
        <v>133.49563234652274</v>
      </c>
      <c r="L476" s="79">
        <f t="shared" si="65"/>
        <v>7.35253846419198</v>
      </c>
      <c r="M476" s="72" t="str">
        <f t="shared" si="66"/>
        <v/>
      </c>
      <c r="N476" s="51" t="str">
        <f t="shared" si="68"/>
        <v/>
      </c>
    </row>
    <row r="477" spans="1:14" x14ac:dyDescent="0.4">
      <c r="A477" s="108">
        <f t="shared" si="62"/>
        <v>461</v>
      </c>
      <c r="B477" s="39">
        <v>40723</v>
      </c>
      <c r="C477" s="40"/>
      <c r="D477" s="51"/>
      <c r="E477" s="52"/>
      <c r="F477" s="53"/>
      <c r="G477" s="40">
        <v>1307.410034</v>
      </c>
      <c r="H477" s="53">
        <v>8.2827470640634004E-3</v>
      </c>
      <c r="I477" s="83">
        <f t="shared" si="63"/>
        <v>0.82827470640634004</v>
      </c>
      <c r="J477" s="72">
        <f t="shared" si="67"/>
        <v>129.44382934731922</v>
      </c>
      <c r="K477" s="88">
        <f t="shared" si="64"/>
        <v>133.49563234652274</v>
      </c>
      <c r="L477" s="79">
        <f t="shared" si="65"/>
        <v>7.35253846419198</v>
      </c>
      <c r="M477" s="72" t="str">
        <f t="shared" si="66"/>
        <v/>
      </c>
      <c r="N477" s="51" t="str">
        <f t="shared" si="68"/>
        <v/>
      </c>
    </row>
    <row r="478" spans="1:14" x14ac:dyDescent="0.4">
      <c r="A478" s="108">
        <f t="shared" si="62"/>
        <v>462</v>
      </c>
      <c r="B478" s="45">
        <v>40724</v>
      </c>
      <c r="C478" s="46"/>
      <c r="D478" s="47"/>
      <c r="E478" s="48"/>
      <c r="F478" s="49"/>
      <c r="G478" s="46">
        <v>1320.6400149999999</v>
      </c>
      <c r="H478" s="49">
        <v>1.0119228593896468E-2</v>
      </c>
      <c r="I478" s="83">
        <f t="shared" si="63"/>
        <v>1.0119228593896468</v>
      </c>
      <c r="J478" s="72">
        <f t="shared" si="67"/>
        <v>130.45575220670887</v>
      </c>
      <c r="K478" s="88">
        <f t="shared" si="64"/>
        <v>133.49563234652274</v>
      </c>
      <c r="L478" s="79">
        <f t="shared" si="65"/>
        <v>7.35253846419198</v>
      </c>
      <c r="M478" s="72" t="str">
        <f t="shared" si="66"/>
        <v/>
      </c>
      <c r="N478" s="51" t="str">
        <f t="shared" si="68"/>
        <v/>
      </c>
    </row>
    <row r="479" spans="1:14" x14ac:dyDescent="0.4">
      <c r="A479" s="108">
        <f t="shared" si="62"/>
        <v>463</v>
      </c>
      <c r="B479" s="39">
        <v>40725</v>
      </c>
      <c r="C479" s="40"/>
      <c r="D479" s="51"/>
      <c r="E479" s="52"/>
      <c r="F479" s="53"/>
      <c r="G479" s="40">
        <v>1339.670044</v>
      </c>
      <c r="H479" s="53">
        <v>1.4409701950459208E-2</v>
      </c>
      <c r="I479" s="83">
        <f t="shared" si="63"/>
        <v>1.4409701950459208</v>
      </c>
      <c r="J479" s="72">
        <f t="shared" si="67"/>
        <v>131.8967224017548</v>
      </c>
      <c r="K479" s="88">
        <f t="shared" si="64"/>
        <v>133.49563234652274</v>
      </c>
      <c r="L479" s="79">
        <f t="shared" si="65"/>
        <v>7.35253846419198</v>
      </c>
      <c r="M479" s="72" t="str">
        <f t="shared" si="66"/>
        <v/>
      </c>
      <c r="N479" s="51" t="str">
        <f t="shared" si="68"/>
        <v/>
      </c>
    </row>
    <row r="480" spans="1:14" x14ac:dyDescent="0.4">
      <c r="A480" s="108">
        <f t="shared" si="62"/>
        <v>464</v>
      </c>
      <c r="B480" s="45">
        <v>40729</v>
      </c>
      <c r="C480" s="46"/>
      <c r="D480" s="47"/>
      <c r="E480" s="48"/>
      <c r="F480" s="49"/>
      <c r="G480" s="46">
        <v>1337.880005</v>
      </c>
      <c r="H480" s="49">
        <v>-1.3361790151366071E-3</v>
      </c>
      <c r="I480" s="83">
        <f t="shared" si="63"/>
        <v>-0.13361790151366071</v>
      </c>
      <c r="J480" s="72">
        <f t="shared" si="67"/>
        <v>131.76310450024113</v>
      </c>
      <c r="K480" s="88">
        <f t="shared" si="64"/>
        <v>133.49563234652274</v>
      </c>
      <c r="L480" s="79">
        <f t="shared" si="65"/>
        <v>7.35253846419198</v>
      </c>
      <c r="M480" s="72" t="str">
        <f t="shared" si="66"/>
        <v/>
      </c>
      <c r="N480" s="51" t="str">
        <f t="shared" si="68"/>
        <v/>
      </c>
    </row>
    <row r="481" spans="1:14" x14ac:dyDescent="0.4">
      <c r="A481" s="108">
        <f t="shared" si="62"/>
        <v>465</v>
      </c>
      <c r="B481" s="39">
        <v>40730</v>
      </c>
      <c r="C481" s="40"/>
      <c r="D481" s="51"/>
      <c r="E481" s="52"/>
      <c r="F481" s="53"/>
      <c r="G481" s="40">
        <v>1339.219971</v>
      </c>
      <c r="H481" s="53">
        <v>1.0015591794423351E-3</v>
      </c>
      <c r="I481" s="83">
        <f t="shared" si="63"/>
        <v>0.10015591794423351</v>
      </c>
      <c r="J481" s="72">
        <f t="shared" si="67"/>
        <v>131.86326041818535</v>
      </c>
      <c r="K481" s="88">
        <f t="shared" si="64"/>
        <v>133.49563234652274</v>
      </c>
      <c r="L481" s="79">
        <f t="shared" si="65"/>
        <v>7.35253846419198</v>
      </c>
      <c r="M481" s="72" t="str">
        <f t="shared" si="66"/>
        <v/>
      </c>
      <c r="N481" s="51" t="str">
        <f t="shared" si="68"/>
        <v/>
      </c>
    </row>
    <row r="482" spans="1:14" x14ac:dyDescent="0.4">
      <c r="A482" s="108">
        <f t="shared" si="62"/>
        <v>466</v>
      </c>
      <c r="B482" s="45">
        <v>40731</v>
      </c>
      <c r="C482" s="46"/>
      <c r="D482" s="47"/>
      <c r="E482" s="48"/>
      <c r="F482" s="49"/>
      <c r="G482" s="46">
        <v>1353.219971</v>
      </c>
      <c r="H482" s="49">
        <v>1.0453846495095398E-2</v>
      </c>
      <c r="I482" s="83">
        <f t="shared" si="63"/>
        <v>1.0453846495095398</v>
      </c>
      <c r="J482" s="72">
        <f t="shared" si="67"/>
        <v>132.90864506769489</v>
      </c>
      <c r="K482" s="88">
        <f t="shared" si="64"/>
        <v>133.49563234652274</v>
      </c>
      <c r="L482" s="79">
        <f t="shared" si="65"/>
        <v>7.35253846419198</v>
      </c>
      <c r="M482" s="72" t="str">
        <f t="shared" si="66"/>
        <v/>
      </c>
      <c r="N482" s="51" t="str">
        <f t="shared" si="68"/>
        <v/>
      </c>
    </row>
    <row r="483" spans="1:14" x14ac:dyDescent="0.4">
      <c r="A483" s="108">
        <f t="shared" si="62"/>
        <v>467</v>
      </c>
      <c r="B483" s="39">
        <v>40732</v>
      </c>
      <c r="C483" s="40"/>
      <c r="D483" s="51"/>
      <c r="E483" s="52"/>
      <c r="F483" s="53"/>
      <c r="G483" s="40">
        <v>1343.8000489999999</v>
      </c>
      <c r="H483" s="53">
        <v>-6.9611165973547662E-3</v>
      </c>
      <c r="I483" s="83">
        <f t="shared" si="63"/>
        <v>-0.69611165973547662</v>
      </c>
      <c r="J483" s="72">
        <f t="shared" si="67"/>
        <v>132.21253340795943</v>
      </c>
      <c r="K483" s="88">
        <f t="shared" si="64"/>
        <v>133.49563234652274</v>
      </c>
      <c r="L483" s="79">
        <f t="shared" si="65"/>
        <v>7.35253846419198</v>
      </c>
      <c r="M483" s="72" t="str">
        <f t="shared" si="66"/>
        <v/>
      </c>
      <c r="N483" s="51" t="str">
        <f t="shared" si="68"/>
        <v/>
      </c>
    </row>
    <row r="484" spans="1:14" x14ac:dyDescent="0.4">
      <c r="A484" s="108">
        <f t="shared" si="62"/>
        <v>468</v>
      </c>
      <c r="B484" s="45">
        <v>40735</v>
      </c>
      <c r="C484" s="46"/>
      <c r="D484" s="47"/>
      <c r="E484" s="48"/>
      <c r="F484" s="49"/>
      <c r="G484" s="46">
        <v>1319.48999</v>
      </c>
      <c r="H484" s="49">
        <v>-1.8090532901892997E-2</v>
      </c>
      <c r="I484" s="83">
        <f t="shared" si="63"/>
        <v>-1.8090532901892997</v>
      </c>
      <c r="J484" s="72">
        <f t="shared" si="67"/>
        <v>130.40348011777013</v>
      </c>
      <c r="K484" s="88">
        <f t="shared" si="64"/>
        <v>133.49563234652274</v>
      </c>
      <c r="L484" s="79">
        <f t="shared" si="65"/>
        <v>7.35253846419198</v>
      </c>
      <c r="M484" s="72" t="str">
        <f t="shared" si="66"/>
        <v/>
      </c>
      <c r="N484" s="51" t="str">
        <f t="shared" si="68"/>
        <v/>
      </c>
    </row>
    <row r="485" spans="1:14" x14ac:dyDescent="0.4">
      <c r="A485" s="108">
        <f t="shared" si="62"/>
        <v>469</v>
      </c>
      <c r="B485" s="39">
        <v>40736</v>
      </c>
      <c r="C485" s="40"/>
      <c r="D485" s="51"/>
      <c r="E485" s="52"/>
      <c r="F485" s="53"/>
      <c r="G485" s="40">
        <v>1313.6400149999999</v>
      </c>
      <c r="H485" s="53">
        <v>-4.4335122239161917E-3</v>
      </c>
      <c r="I485" s="83">
        <f t="shared" si="63"/>
        <v>-0.44335122239161917</v>
      </c>
      <c r="J485" s="72">
        <f t="shared" si="67"/>
        <v>129.96012889537852</v>
      </c>
      <c r="K485" s="88">
        <f t="shared" si="64"/>
        <v>133.49563234652274</v>
      </c>
      <c r="L485" s="79">
        <f t="shared" si="65"/>
        <v>7.35253846419198</v>
      </c>
      <c r="M485" s="72" t="str">
        <f t="shared" si="66"/>
        <v/>
      </c>
      <c r="N485" s="51" t="str">
        <f t="shared" si="68"/>
        <v/>
      </c>
    </row>
    <row r="486" spans="1:14" x14ac:dyDescent="0.4">
      <c r="A486" s="108">
        <f t="shared" si="62"/>
        <v>470</v>
      </c>
      <c r="B486" s="45">
        <v>40737</v>
      </c>
      <c r="C486" s="46"/>
      <c r="D486" s="47"/>
      <c r="E486" s="48"/>
      <c r="F486" s="49"/>
      <c r="G486" s="46">
        <v>1317.719971</v>
      </c>
      <c r="H486" s="49">
        <v>3.1058402251853412E-3</v>
      </c>
      <c r="I486" s="83">
        <f t="shared" si="63"/>
        <v>0.31058402251853412</v>
      </c>
      <c r="J486" s="72">
        <f t="shared" si="67"/>
        <v>130.27071291789704</v>
      </c>
      <c r="K486" s="88">
        <f t="shared" si="64"/>
        <v>133.49563234652274</v>
      </c>
      <c r="L486" s="79">
        <f t="shared" si="65"/>
        <v>7.35253846419198</v>
      </c>
      <c r="M486" s="72" t="str">
        <f t="shared" si="66"/>
        <v/>
      </c>
      <c r="N486" s="51" t="str">
        <f t="shared" si="68"/>
        <v/>
      </c>
    </row>
    <row r="487" spans="1:14" x14ac:dyDescent="0.4">
      <c r="A487" s="108">
        <f t="shared" si="62"/>
        <v>471</v>
      </c>
      <c r="B487" s="39">
        <v>40738</v>
      </c>
      <c r="C487" s="40"/>
      <c r="D487" s="51"/>
      <c r="E487" s="52"/>
      <c r="F487" s="53"/>
      <c r="G487" s="40">
        <v>1308.869995</v>
      </c>
      <c r="H487" s="53">
        <v>-6.7161280050145322E-3</v>
      </c>
      <c r="I487" s="83">
        <f t="shared" si="63"/>
        <v>-0.67161280050145322</v>
      </c>
      <c r="J487" s="72">
        <f t="shared" si="67"/>
        <v>129.59910011739558</v>
      </c>
      <c r="K487" s="88">
        <f t="shared" si="64"/>
        <v>133.49563234652274</v>
      </c>
      <c r="L487" s="79">
        <f t="shared" si="65"/>
        <v>7.35253846419198</v>
      </c>
      <c r="M487" s="72" t="str">
        <f t="shared" si="66"/>
        <v/>
      </c>
      <c r="N487" s="51" t="str">
        <f t="shared" si="68"/>
        <v/>
      </c>
    </row>
    <row r="488" spans="1:14" x14ac:dyDescent="0.4">
      <c r="A488" s="108">
        <f t="shared" si="62"/>
        <v>472</v>
      </c>
      <c r="B488" s="45">
        <v>40739</v>
      </c>
      <c r="C488" s="46"/>
      <c r="D488" s="47"/>
      <c r="E488" s="48"/>
      <c r="F488" s="49"/>
      <c r="G488" s="46">
        <v>1316.1400149999999</v>
      </c>
      <c r="H488" s="49">
        <v>5.5544248304049137E-3</v>
      </c>
      <c r="I488" s="83">
        <f t="shared" si="63"/>
        <v>0.55544248304049137</v>
      </c>
      <c r="J488" s="72">
        <f t="shared" si="67"/>
        <v>130.15454260043606</v>
      </c>
      <c r="K488" s="88">
        <f t="shared" si="64"/>
        <v>133.49563234652274</v>
      </c>
      <c r="L488" s="79">
        <f t="shared" si="65"/>
        <v>7.35253846419198</v>
      </c>
      <c r="M488" s="72" t="str">
        <f t="shared" si="66"/>
        <v/>
      </c>
      <c r="N488" s="51" t="str">
        <f t="shared" si="68"/>
        <v/>
      </c>
    </row>
    <row r="489" spans="1:14" x14ac:dyDescent="0.4">
      <c r="A489" s="108">
        <f t="shared" si="62"/>
        <v>473</v>
      </c>
      <c r="B489" s="39">
        <v>40742</v>
      </c>
      <c r="C489" s="40"/>
      <c r="D489" s="51"/>
      <c r="E489" s="52"/>
      <c r="F489" s="53"/>
      <c r="G489" s="40">
        <v>1305.4399410000001</v>
      </c>
      <c r="H489" s="53">
        <v>-8.1298903445313764E-3</v>
      </c>
      <c r="I489" s="83">
        <f t="shared" si="63"/>
        <v>-0.81298903445313764</v>
      </c>
      <c r="J489" s="72">
        <f t="shared" si="67"/>
        <v>129.34155356598293</v>
      </c>
      <c r="K489" s="88">
        <f t="shared" si="64"/>
        <v>133.49563234652274</v>
      </c>
      <c r="L489" s="79">
        <f t="shared" si="65"/>
        <v>7.35253846419198</v>
      </c>
      <c r="M489" s="72" t="str">
        <f t="shared" si="66"/>
        <v/>
      </c>
      <c r="N489" s="51" t="str">
        <f t="shared" si="68"/>
        <v/>
      </c>
    </row>
    <row r="490" spans="1:14" x14ac:dyDescent="0.4">
      <c r="A490" s="108">
        <f t="shared" si="62"/>
        <v>474</v>
      </c>
      <c r="B490" s="45">
        <v>40743</v>
      </c>
      <c r="C490" s="46"/>
      <c r="D490" s="47"/>
      <c r="E490" s="48"/>
      <c r="F490" s="49"/>
      <c r="G490" s="46">
        <v>1326.7299800000001</v>
      </c>
      <c r="H490" s="49">
        <v>1.6308708146076212E-2</v>
      </c>
      <c r="I490" s="83">
        <f t="shared" si="63"/>
        <v>1.6308708146076212</v>
      </c>
      <c r="J490" s="72">
        <f t="shared" si="67"/>
        <v>130.97242438059055</v>
      </c>
      <c r="K490" s="88">
        <f t="shared" si="64"/>
        <v>133.49563234652274</v>
      </c>
      <c r="L490" s="79">
        <f t="shared" si="65"/>
        <v>7.35253846419198</v>
      </c>
      <c r="M490" s="72" t="str">
        <f t="shared" si="66"/>
        <v/>
      </c>
      <c r="N490" s="51" t="str">
        <f t="shared" si="68"/>
        <v/>
      </c>
    </row>
    <row r="491" spans="1:14" x14ac:dyDescent="0.4">
      <c r="A491" s="108">
        <f t="shared" si="62"/>
        <v>475</v>
      </c>
      <c r="B491" s="39">
        <v>40744</v>
      </c>
      <c r="C491" s="40"/>
      <c r="D491" s="51"/>
      <c r="E491" s="52"/>
      <c r="F491" s="53"/>
      <c r="G491" s="40">
        <v>1325.839966</v>
      </c>
      <c r="H491" s="53">
        <v>-6.7083280955182456E-4</v>
      </c>
      <c r="I491" s="83">
        <f t="shared" si="63"/>
        <v>-6.7083280955182456E-2</v>
      </c>
      <c r="J491" s="72">
        <f t="shared" si="67"/>
        <v>130.90534109963536</v>
      </c>
      <c r="K491" s="88">
        <f t="shared" si="64"/>
        <v>133.49563234652274</v>
      </c>
      <c r="L491" s="79">
        <f t="shared" si="65"/>
        <v>7.35253846419198</v>
      </c>
      <c r="M491" s="72" t="str">
        <f t="shared" si="66"/>
        <v/>
      </c>
      <c r="N491" s="51" t="str">
        <f t="shared" si="68"/>
        <v/>
      </c>
    </row>
    <row r="492" spans="1:14" x14ac:dyDescent="0.4">
      <c r="A492" s="108">
        <f t="shared" si="62"/>
        <v>476</v>
      </c>
      <c r="B492" s="45">
        <v>40745</v>
      </c>
      <c r="C492" s="46"/>
      <c r="D492" s="47"/>
      <c r="E492" s="48"/>
      <c r="F492" s="49"/>
      <c r="G492" s="46">
        <v>1343.8000489999999</v>
      </c>
      <c r="H492" s="49">
        <v>1.3546192195566853E-2</v>
      </c>
      <c r="I492" s="83">
        <f t="shared" si="63"/>
        <v>1.3546192195566853</v>
      </c>
      <c r="J492" s="72">
        <f t="shared" si="67"/>
        <v>132.25996031919206</v>
      </c>
      <c r="K492" s="88">
        <f t="shared" si="64"/>
        <v>133.49563234652274</v>
      </c>
      <c r="L492" s="79">
        <f t="shared" si="65"/>
        <v>7.35253846419198</v>
      </c>
      <c r="M492" s="72" t="str">
        <f t="shared" si="66"/>
        <v/>
      </c>
      <c r="N492" s="51" t="str">
        <f t="shared" si="68"/>
        <v/>
      </c>
    </row>
    <row r="493" spans="1:14" x14ac:dyDescent="0.4">
      <c r="A493" s="108">
        <f t="shared" si="62"/>
        <v>477</v>
      </c>
      <c r="B493" s="39">
        <v>40746</v>
      </c>
      <c r="C493" s="40"/>
      <c r="D493" s="51"/>
      <c r="E493" s="52"/>
      <c r="F493" s="53"/>
      <c r="G493" s="40">
        <v>1345.0200199999999</v>
      </c>
      <c r="H493" s="53">
        <v>9.0785158172002056E-4</v>
      </c>
      <c r="I493" s="83">
        <f t="shared" si="63"/>
        <v>9.0785158172002056E-2</v>
      </c>
      <c r="J493" s="72">
        <f t="shared" si="67"/>
        <v>132.35074547736406</v>
      </c>
      <c r="K493" s="88">
        <f t="shared" si="64"/>
        <v>133.49563234652274</v>
      </c>
      <c r="L493" s="79">
        <f t="shared" si="65"/>
        <v>7.35253846419198</v>
      </c>
      <c r="M493" s="72" t="str">
        <f t="shared" si="66"/>
        <v/>
      </c>
      <c r="N493" s="51" t="str">
        <f t="shared" si="68"/>
        <v/>
      </c>
    </row>
    <row r="494" spans="1:14" x14ac:dyDescent="0.4">
      <c r="A494" s="108">
        <f t="shared" si="62"/>
        <v>478</v>
      </c>
      <c r="B494" s="45">
        <v>40749</v>
      </c>
      <c r="C494" s="46"/>
      <c r="D494" s="47"/>
      <c r="E494" s="48"/>
      <c r="F494" s="49"/>
      <c r="G494" s="46">
        <v>1337.4300539999999</v>
      </c>
      <c r="H494" s="49">
        <v>-5.6430134028785384E-3</v>
      </c>
      <c r="I494" s="83">
        <f t="shared" si="63"/>
        <v>-0.56430134028785384</v>
      </c>
      <c r="J494" s="72">
        <f t="shared" si="67"/>
        <v>131.78644413707622</v>
      </c>
      <c r="K494" s="88">
        <f t="shared" si="64"/>
        <v>133.49563234652274</v>
      </c>
      <c r="L494" s="79">
        <f t="shared" si="65"/>
        <v>7.35253846419198</v>
      </c>
      <c r="M494" s="72" t="str">
        <f t="shared" si="66"/>
        <v/>
      </c>
      <c r="N494" s="51" t="str">
        <f t="shared" si="68"/>
        <v/>
      </c>
    </row>
    <row r="495" spans="1:14" x14ac:dyDescent="0.4">
      <c r="A495" s="108">
        <f t="shared" si="62"/>
        <v>479</v>
      </c>
      <c r="B495" s="39">
        <v>40750</v>
      </c>
      <c r="C495" s="40"/>
      <c r="D495" s="51"/>
      <c r="E495" s="52"/>
      <c r="F495" s="53"/>
      <c r="G495" s="40">
        <v>1331.9399410000001</v>
      </c>
      <c r="H495" s="53">
        <v>-4.104972057103029E-3</v>
      </c>
      <c r="I495" s="83">
        <f t="shared" si="63"/>
        <v>-0.4104972057103029</v>
      </c>
      <c r="J495" s="72">
        <f t="shared" si="67"/>
        <v>131.37594693136592</v>
      </c>
      <c r="K495" s="88">
        <f t="shared" si="64"/>
        <v>133.49563234652274</v>
      </c>
      <c r="L495" s="79">
        <f t="shared" si="65"/>
        <v>7.35253846419198</v>
      </c>
      <c r="M495" s="72" t="str">
        <f t="shared" si="66"/>
        <v/>
      </c>
      <c r="N495" s="51" t="str">
        <f t="shared" si="68"/>
        <v/>
      </c>
    </row>
    <row r="496" spans="1:14" x14ac:dyDescent="0.4">
      <c r="A496" s="108">
        <f t="shared" si="62"/>
        <v>480</v>
      </c>
      <c r="B496" s="45">
        <v>40751</v>
      </c>
      <c r="C496" s="46"/>
      <c r="D496" s="47"/>
      <c r="E496" s="48"/>
      <c r="F496" s="49"/>
      <c r="G496" s="46">
        <v>1304.8900149999999</v>
      </c>
      <c r="H496" s="49">
        <v>-2.030866795667341E-2</v>
      </c>
      <c r="I496" s="83">
        <f t="shared" si="63"/>
        <v>-2.030866795667341</v>
      </c>
      <c r="J496" s="72">
        <f t="shared" si="67"/>
        <v>129.34508013569857</v>
      </c>
      <c r="K496" s="88">
        <f t="shared" si="64"/>
        <v>133.49563234652274</v>
      </c>
      <c r="L496" s="79">
        <f t="shared" si="65"/>
        <v>7.35253846419198</v>
      </c>
      <c r="M496" s="72" t="str">
        <f t="shared" si="66"/>
        <v/>
      </c>
      <c r="N496" s="51" t="str">
        <f t="shared" si="68"/>
        <v/>
      </c>
    </row>
    <row r="497" spans="1:14" x14ac:dyDescent="0.4">
      <c r="A497" s="108">
        <f t="shared" si="62"/>
        <v>481</v>
      </c>
      <c r="B497" s="39">
        <v>40752</v>
      </c>
      <c r="C497" s="40"/>
      <c r="D497" s="51"/>
      <c r="E497" s="52"/>
      <c r="F497" s="53"/>
      <c r="G497" s="40">
        <v>1300.670044</v>
      </c>
      <c r="H497" s="53">
        <v>-3.2339668106050601E-3</v>
      </c>
      <c r="I497" s="83">
        <f t="shared" si="63"/>
        <v>-0.32339668106050601</v>
      </c>
      <c r="J497" s="72">
        <f t="shared" si="67"/>
        <v>129.02168345463807</v>
      </c>
      <c r="K497" s="88">
        <f t="shared" si="64"/>
        <v>133.49563234652274</v>
      </c>
      <c r="L497" s="79">
        <f t="shared" si="65"/>
        <v>7.35253846419198</v>
      </c>
      <c r="M497" s="72" t="str">
        <f t="shared" si="66"/>
        <v/>
      </c>
      <c r="N497" s="51" t="str">
        <f t="shared" si="68"/>
        <v/>
      </c>
    </row>
    <row r="498" spans="1:14" x14ac:dyDescent="0.4">
      <c r="A498" s="108">
        <f t="shared" si="62"/>
        <v>482</v>
      </c>
      <c r="B498" s="45">
        <v>40753</v>
      </c>
      <c r="C498" s="46"/>
      <c r="D498" s="47"/>
      <c r="E498" s="48"/>
      <c r="F498" s="49"/>
      <c r="G498" s="46">
        <v>1292.280029</v>
      </c>
      <c r="H498" s="49">
        <v>-6.4505329685289325E-3</v>
      </c>
      <c r="I498" s="83">
        <f t="shared" si="63"/>
        <v>-0.64505329685289325</v>
      </c>
      <c r="J498" s="72">
        <f t="shared" si="67"/>
        <v>128.37663015778517</v>
      </c>
      <c r="K498" s="88">
        <f t="shared" si="64"/>
        <v>133.49563234652274</v>
      </c>
      <c r="L498" s="79">
        <f t="shared" si="65"/>
        <v>7.35253846419198</v>
      </c>
      <c r="M498" s="72" t="str">
        <f t="shared" si="66"/>
        <v/>
      </c>
      <c r="N498" s="51" t="str">
        <f t="shared" si="68"/>
        <v/>
      </c>
    </row>
    <row r="499" spans="1:14" x14ac:dyDescent="0.4">
      <c r="A499" s="108">
        <f t="shared" si="62"/>
        <v>483</v>
      </c>
      <c r="B499" s="39">
        <v>40756</v>
      </c>
      <c r="C499" s="40"/>
      <c r="D499" s="51"/>
      <c r="E499" s="52"/>
      <c r="F499" s="53"/>
      <c r="G499" s="40">
        <v>1286.9399410000001</v>
      </c>
      <c r="H499" s="53">
        <v>-4.1322994089231235E-3</v>
      </c>
      <c r="I499" s="83">
        <f t="shared" si="63"/>
        <v>-0.41322994089231235</v>
      </c>
      <c r="J499" s="72">
        <f t="shared" si="67"/>
        <v>127.96340021689286</v>
      </c>
      <c r="K499" s="88">
        <f t="shared" si="64"/>
        <v>133.49563234652274</v>
      </c>
      <c r="L499" s="79">
        <f t="shared" si="65"/>
        <v>7.35253846419198</v>
      </c>
      <c r="M499" s="72" t="str">
        <f t="shared" si="66"/>
        <v/>
      </c>
      <c r="N499" s="51" t="str">
        <f t="shared" si="68"/>
        <v/>
      </c>
    </row>
    <row r="500" spans="1:14" x14ac:dyDescent="0.4">
      <c r="A500" s="108">
        <f t="shared" si="62"/>
        <v>484</v>
      </c>
      <c r="B500" s="45">
        <v>40757</v>
      </c>
      <c r="C500" s="46"/>
      <c r="D500" s="47"/>
      <c r="E500" s="48"/>
      <c r="F500" s="49"/>
      <c r="G500" s="46">
        <v>1254.0500489999999</v>
      </c>
      <c r="H500" s="49">
        <v>-2.5556664263946538E-2</v>
      </c>
      <c r="I500" s="83">
        <f t="shared" si="63"/>
        <v>-2.5556664263946538</v>
      </c>
      <c r="J500" s="72">
        <f t="shared" si="67"/>
        <v>125.40773379049821</v>
      </c>
      <c r="K500" s="88">
        <f t="shared" si="64"/>
        <v>133.49563234652274</v>
      </c>
      <c r="L500" s="79">
        <f t="shared" si="65"/>
        <v>8.0878985560245269</v>
      </c>
      <c r="M500" s="72" t="str">
        <f t="shared" si="66"/>
        <v/>
      </c>
      <c r="N500" s="51" t="str">
        <f t="shared" si="68"/>
        <v/>
      </c>
    </row>
    <row r="501" spans="1:14" x14ac:dyDescent="0.4">
      <c r="A501" s="108">
        <f t="shared" si="62"/>
        <v>485</v>
      </c>
      <c r="B501" s="39">
        <v>40758</v>
      </c>
      <c r="C501" s="40"/>
      <c r="D501" s="51"/>
      <c r="E501" s="52"/>
      <c r="F501" s="53"/>
      <c r="G501" s="40">
        <v>1260.339966</v>
      </c>
      <c r="H501" s="53">
        <v>5.0156825917879733E-3</v>
      </c>
      <c r="I501" s="83">
        <f t="shared" si="63"/>
        <v>0.50156825917879733</v>
      </c>
      <c r="J501" s="72">
        <f t="shared" si="67"/>
        <v>125.90930204967701</v>
      </c>
      <c r="K501" s="88">
        <f t="shared" si="64"/>
        <v>133.49563234652274</v>
      </c>
      <c r="L501" s="79">
        <f t="shared" si="65"/>
        <v>8.0878985560245269</v>
      </c>
      <c r="M501" s="72" t="str">
        <f t="shared" si="66"/>
        <v/>
      </c>
      <c r="N501" s="51" t="str">
        <f t="shared" si="68"/>
        <v/>
      </c>
    </row>
    <row r="502" spans="1:14" x14ac:dyDescent="0.4">
      <c r="A502" s="108">
        <f t="shared" si="62"/>
        <v>486</v>
      </c>
      <c r="B502" s="45">
        <v>40759</v>
      </c>
      <c r="C502" s="46"/>
      <c r="D502" s="47"/>
      <c r="E502" s="48"/>
      <c r="F502" s="49"/>
      <c r="G502" s="46">
        <v>1200.0699460000001</v>
      </c>
      <c r="H502" s="49">
        <v>-4.7820446566716246E-2</v>
      </c>
      <c r="I502" s="83">
        <f t="shared" si="63"/>
        <v>-4.7820446566716246</v>
      </c>
      <c r="J502" s="72">
        <f t="shared" si="67"/>
        <v>121.12725739300538</v>
      </c>
      <c r="K502" s="88">
        <f t="shared" si="64"/>
        <v>133.49563234652274</v>
      </c>
      <c r="L502" s="79">
        <f t="shared" si="65"/>
        <v>12.36837495351736</v>
      </c>
      <c r="M502" s="72" t="str">
        <f t="shared" si="66"/>
        <v/>
      </c>
      <c r="N502" s="51" t="str">
        <f t="shared" si="68"/>
        <v/>
      </c>
    </row>
    <row r="503" spans="1:14" x14ac:dyDescent="0.4">
      <c r="A503" s="108">
        <f t="shared" si="62"/>
        <v>487</v>
      </c>
      <c r="B503" s="39">
        <v>40760</v>
      </c>
      <c r="C503" s="40"/>
      <c r="D503" s="51"/>
      <c r="E503" s="52"/>
      <c r="F503" s="53"/>
      <c r="G503" s="40">
        <v>1199.380005</v>
      </c>
      <c r="H503" s="53">
        <v>-5.7491732236092385E-4</v>
      </c>
      <c r="I503" s="83">
        <f t="shared" si="63"/>
        <v>-5.7491732236092385E-2</v>
      </c>
      <c r="J503" s="72">
        <f t="shared" si="67"/>
        <v>121.06976566076929</v>
      </c>
      <c r="K503" s="88">
        <f t="shared" si="64"/>
        <v>133.49563234652274</v>
      </c>
      <c r="L503" s="79">
        <f t="shared" si="65"/>
        <v>12.425866685753448</v>
      </c>
      <c r="M503" s="72" t="str">
        <f t="shared" si="66"/>
        <v/>
      </c>
      <c r="N503" s="51" t="str">
        <f t="shared" si="68"/>
        <v/>
      </c>
    </row>
    <row r="504" spans="1:14" x14ac:dyDescent="0.4">
      <c r="A504" s="108">
        <f t="shared" si="62"/>
        <v>488</v>
      </c>
      <c r="B504" s="45">
        <v>40763</v>
      </c>
      <c r="C504" s="46"/>
      <c r="D504" s="47"/>
      <c r="E504" s="48"/>
      <c r="F504" s="49"/>
      <c r="G504" s="46">
        <v>1119.459961</v>
      </c>
      <c r="H504" s="49">
        <v>-6.6634464195524101E-2</v>
      </c>
      <c r="I504" s="83">
        <f t="shared" si="63"/>
        <v>-6.6634464195524101</v>
      </c>
      <c r="J504" s="72">
        <f t="shared" si="67"/>
        <v>114.40631924121688</v>
      </c>
      <c r="K504" s="88">
        <f t="shared" si="64"/>
        <v>133.49563234652274</v>
      </c>
      <c r="L504" s="79">
        <f t="shared" si="65"/>
        <v>19.089313105305862</v>
      </c>
      <c r="M504" s="72" t="str">
        <f t="shared" si="66"/>
        <v/>
      </c>
      <c r="N504" s="51" t="str">
        <f t="shared" si="68"/>
        <v/>
      </c>
    </row>
    <row r="505" spans="1:14" x14ac:dyDescent="0.4">
      <c r="A505" s="108">
        <f t="shared" si="62"/>
        <v>489</v>
      </c>
      <c r="B505" s="39">
        <v>40764</v>
      </c>
      <c r="C505" s="40"/>
      <c r="D505" s="51"/>
      <c r="E505" s="52"/>
      <c r="F505" s="53"/>
      <c r="G505" s="40">
        <v>1172.530029</v>
      </c>
      <c r="H505" s="53">
        <v>4.7406847809539521E-2</v>
      </c>
      <c r="I505" s="83">
        <f t="shared" si="63"/>
        <v>4.7406847809539521</v>
      </c>
      <c r="J505" s="72">
        <f t="shared" si="67"/>
        <v>119.14700402217083</v>
      </c>
      <c r="K505" s="88">
        <f t="shared" si="64"/>
        <v>133.49563234652274</v>
      </c>
      <c r="L505" s="79">
        <f t="shared" si="65"/>
        <v>19.089313105305862</v>
      </c>
      <c r="M505" s="72" t="str">
        <f t="shared" si="66"/>
        <v/>
      </c>
      <c r="N505" s="51" t="str">
        <f t="shared" si="68"/>
        <v/>
      </c>
    </row>
    <row r="506" spans="1:14" x14ac:dyDescent="0.4">
      <c r="A506" s="108">
        <f t="shared" si="62"/>
        <v>490</v>
      </c>
      <c r="B506" s="45">
        <v>40765</v>
      </c>
      <c r="C506" s="46"/>
      <c r="D506" s="47"/>
      <c r="E506" s="48"/>
      <c r="F506" s="49"/>
      <c r="G506" s="46">
        <v>1120.76001</v>
      </c>
      <c r="H506" s="49">
        <v>-4.415240353729144E-2</v>
      </c>
      <c r="I506" s="83">
        <f t="shared" si="63"/>
        <v>-4.4152403537291445</v>
      </c>
      <c r="J506" s="72">
        <f t="shared" si="67"/>
        <v>114.73176366844169</v>
      </c>
      <c r="K506" s="88">
        <f t="shared" si="64"/>
        <v>133.49563234652274</v>
      </c>
      <c r="L506" s="79">
        <f t="shared" si="65"/>
        <v>19.089313105305862</v>
      </c>
      <c r="M506" s="72" t="str">
        <f t="shared" si="66"/>
        <v/>
      </c>
      <c r="N506" s="51" t="str">
        <f t="shared" si="68"/>
        <v/>
      </c>
    </row>
    <row r="507" spans="1:14" x14ac:dyDescent="0.4">
      <c r="A507" s="108">
        <f t="shared" si="62"/>
        <v>491</v>
      </c>
      <c r="B507" s="39">
        <v>40766</v>
      </c>
      <c r="C507" s="40"/>
      <c r="D507" s="51"/>
      <c r="E507" s="52"/>
      <c r="F507" s="53"/>
      <c r="G507" s="40">
        <v>1172.6400149999999</v>
      </c>
      <c r="H507" s="53">
        <v>4.6290021536367965E-2</v>
      </c>
      <c r="I507" s="83">
        <f t="shared" si="63"/>
        <v>4.6290021536367965</v>
      </c>
      <c r="J507" s="72">
        <f t="shared" si="67"/>
        <v>119.36076582207848</v>
      </c>
      <c r="K507" s="88">
        <f t="shared" si="64"/>
        <v>133.49563234652274</v>
      </c>
      <c r="L507" s="79">
        <f t="shared" si="65"/>
        <v>19.089313105305862</v>
      </c>
      <c r="M507" s="72" t="str">
        <f t="shared" si="66"/>
        <v/>
      </c>
      <c r="N507" s="51" t="str">
        <f t="shared" si="68"/>
        <v/>
      </c>
    </row>
    <row r="508" spans="1:14" x14ac:dyDescent="0.4">
      <c r="A508" s="108">
        <f t="shared" si="62"/>
        <v>492</v>
      </c>
      <c r="B508" s="45">
        <v>40767</v>
      </c>
      <c r="C508" s="46"/>
      <c r="D508" s="47"/>
      <c r="E508" s="48"/>
      <c r="F508" s="49"/>
      <c r="G508" s="46">
        <v>1178.8100589999999</v>
      </c>
      <c r="H508" s="49">
        <v>5.2616693282463434E-3</v>
      </c>
      <c r="I508" s="83">
        <f t="shared" si="63"/>
        <v>0.52616693282463434</v>
      </c>
      <c r="J508" s="72">
        <f t="shared" si="67"/>
        <v>119.88693275490311</v>
      </c>
      <c r="K508" s="88">
        <f t="shared" si="64"/>
        <v>133.49563234652274</v>
      </c>
      <c r="L508" s="79">
        <f t="shared" si="65"/>
        <v>19.089313105305862</v>
      </c>
      <c r="M508" s="72" t="str">
        <f t="shared" si="66"/>
        <v/>
      </c>
      <c r="N508" s="51" t="str">
        <f t="shared" si="68"/>
        <v/>
      </c>
    </row>
    <row r="509" spans="1:14" x14ac:dyDescent="0.4">
      <c r="A509" s="108">
        <f t="shared" si="62"/>
        <v>493</v>
      </c>
      <c r="B509" s="39">
        <v>40770</v>
      </c>
      <c r="C509" s="40"/>
      <c r="D509" s="51"/>
      <c r="E509" s="52"/>
      <c r="F509" s="53"/>
      <c r="G509" s="40">
        <v>1204.48999</v>
      </c>
      <c r="H509" s="53">
        <v>2.1784621537573878E-2</v>
      </c>
      <c r="I509" s="83">
        <f t="shared" si="63"/>
        <v>2.1784621537573878</v>
      </c>
      <c r="J509" s="72">
        <f t="shared" si="67"/>
        <v>122.06539490866051</v>
      </c>
      <c r="K509" s="88">
        <f t="shared" si="64"/>
        <v>133.49563234652274</v>
      </c>
      <c r="L509" s="79">
        <f t="shared" si="65"/>
        <v>19.089313105305862</v>
      </c>
      <c r="M509" s="72" t="str">
        <f t="shared" si="66"/>
        <v/>
      </c>
      <c r="N509" s="51" t="str">
        <f t="shared" si="68"/>
        <v/>
      </c>
    </row>
    <row r="510" spans="1:14" x14ac:dyDescent="0.4">
      <c r="A510" s="108">
        <f t="shared" si="62"/>
        <v>494</v>
      </c>
      <c r="B510" s="45">
        <v>40771</v>
      </c>
      <c r="C510" s="46"/>
      <c r="D510" s="47"/>
      <c r="E510" s="48"/>
      <c r="F510" s="49"/>
      <c r="G510" s="46">
        <v>1192.76001</v>
      </c>
      <c r="H510" s="49">
        <v>-9.7385450251853412E-3</v>
      </c>
      <c r="I510" s="83">
        <f t="shared" si="63"/>
        <v>-0.97385450251853412</v>
      </c>
      <c r="J510" s="72">
        <f t="shared" si="67"/>
        <v>121.09154040614197</v>
      </c>
      <c r="K510" s="88">
        <f t="shared" si="64"/>
        <v>133.49563234652274</v>
      </c>
      <c r="L510" s="79">
        <f t="shared" si="65"/>
        <v>19.089313105305862</v>
      </c>
      <c r="M510" s="72" t="str">
        <f t="shared" si="66"/>
        <v/>
      </c>
      <c r="N510" s="51" t="str">
        <f t="shared" si="68"/>
        <v/>
      </c>
    </row>
    <row r="511" spans="1:14" x14ac:dyDescent="0.4">
      <c r="A511" s="108">
        <f t="shared" si="62"/>
        <v>495</v>
      </c>
      <c r="B511" s="39">
        <v>40772</v>
      </c>
      <c r="C511" s="40"/>
      <c r="D511" s="51"/>
      <c r="E511" s="52"/>
      <c r="F511" s="53"/>
      <c r="G511" s="40">
        <v>1193.8900149999999</v>
      </c>
      <c r="H511" s="53">
        <v>9.4738672534799839E-4</v>
      </c>
      <c r="I511" s="83">
        <f t="shared" si="63"/>
        <v>9.4738672534799839E-2</v>
      </c>
      <c r="J511" s="72">
        <f t="shared" si="67"/>
        <v>121.18627907867678</v>
      </c>
      <c r="K511" s="88">
        <f t="shared" si="64"/>
        <v>133.49563234652274</v>
      </c>
      <c r="L511" s="79">
        <f t="shared" si="65"/>
        <v>19.089313105305862</v>
      </c>
      <c r="M511" s="72" t="str">
        <f t="shared" si="66"/>
        <v/>
      </c>
      <c r="N511" s="51" t="str">
        <f t="shared" si="68"/>
        <v/>
      </c>
    </row>
    <row r="512" spans="1:14" x14ac:dyDescent="0.4">
      <c r="A512" s="108">
        <f t="shared" si="62"/>
        <v>496</v>
      </c>
      <c r="B512" s="45">
        <v>40773</v>
      </c>
      <c r="C512" s="46"/>
      <c r="D512" s="47"/>
      <c r="E512" s="48"/>
      <c r="F512" s="49"/>
      <c r="G512" s="46">
        <v>1140.650024</v>
      </c>
      <c r="H512" s="49">
        <v>-4.4593714941153828E-2</v>
      </c>
      <c r="I512" s="83">
        <f t="shared" si="63"/>
        <v>-4.4593714941153824</v>
      </c>
      <c r="J512" s="72">
        <f t="shared" si="67"/>
        <v>116.72690758456139</v>
      </c>
      <c r="K512" s="88">
        <f t="shared" si="64"/>
        <v>133.49563234652274</v>
      </c>
      <c r="L512" s="79">
        <f t="shared" si="65"/>
        <v>19.089313105305862</v>
      </c>
      <c r="M512" s="72" t="str">
        <f t="shared" si="66"/>
        <v/>
      </c>
      <c r="N512" s="51" t="str">
        <f t="shared" si="68"/>
        <v/>
      </c>
    </row>
    <row r="513" spans="1:14" x14ac:dyDescent="0.4">
      <c r="A513" s="108">
        <f t="shared" si="62"/>
        <v>497</v>
      </c>
      <c r="B513" s="39">
        <v>40774</v>
      </c>
      <c r="C513" s="40"/>
      <c r="D513" s="51"/>
      <c r="E513" s="52"/>
      <c r="F513" s="53"/>
      <c r="G513" s="40">
        <v>1123.530029</v>
      </c>
      <c r="H513" s="53">
        <v>-1.5008981405150057E-2</v>
      </c>
      <c r="I513" s="83">
        <f t="shared" si="63"/>
        <v>-1.5008981405150057</v>
      </c>
      <c r="J513" s="72">
        <f t="shared" si="67"/>
        <v>115.22600944404638</v>
      </c>
      <c r="K513" s="88">
        <f t="shared" si="64"/>
        <v>133.49563234652274</v>
      </c>
      <c r="L513" s="79">
        <f t="shared" si="65"/>
        <v>19.089313105305862</v>
      </c>
      <c r="M513" s="72" t="str">
        <f t="shared" si="66"/>
        <v/>
      </c>
      <c r="N513" s="51" t="str">
        <f t="shared" si="68"/>
        <v/>
      </c>
    </row>
    <row r="514" spans="1:14" x14ac:dyDescent="0.4">
      <c r="A514" s="108">
        <f t="shared" si="62"/>
        <v>498</v>
      </c>
      <c r="B514" s="45">
        <v>40777</v>
      </c>
      <c r="C514" s="46"/>
      <c r="D514" s="47"/>
      <c r="E514" s="48"/>
      <c r="F514" s="49"/>
      <c r="G514" s="46">
        <v>1123.8199460000001</v>
      </c>
      <c r="H514" s="49">
        <v>2.5804116714001069E-4</v>
      </c>
      <c r="I514" s="83">
        <f t="shared" si="63"/>
        <v>2.5804116714001069E-2</v>
      </c>
      <c r="J514" s="72">
        <f t="shared" si="67"/>
        <v>115.25181356076038</v>
      </c>
      <c r="K514" s="88">
        <f t="shared" si="64"/>
        <v>133.49563234652274</v>
      </c>
      <c r="L514" s="79">
        <f t="shared" si="65"/>
        <v>19.089313105305862</v>
      </c>
      <c r="M514" s="72" t="str">
        <f t="shared" si="66"/>
        <v/>
      </c>
      <c r="N514" s="51" t="str">
        <f t="shared" si="68"/>
        <v/>
      </c>
    </row>
    <row r="515" spans="1:14" x14ac:dyDescent="0.4">
      <c r="A515" s="108">
        <f t="shared" si="62"/>
        <v>499</v>
      </c>
      <c r="B515" s="39">
        <v>40778</v>
      </c>
      <c r="C515" s="40"/>
      <c r="D515" s="51"/>
      <c r="E515" s="52"/>
      <c r="F515" s="53"/>
      <c r="G515" s="40">
        <v>1162.349976</v>
      </c>
      <c r="H515" s="53">
        <v>3.4284878229061011E-2</v>
      </c>
      <c r="I515" s="83">
        <f t="shared" si="63"/>
        <v>3.4284878229061011</v>
      </c>
      <c r="J515" s="72">
        <f t="shared" si="67"/>
        <v>118.68030138366649</v>
      </c>
      <c r="K515" s="88">
        <f t="shared" si="64"/>
        <v>133.49563234652274</v>
      </c>
      <c r="L515" s="79">
        <f t="shared" si="65"/>
        <v>19.089313105305862</v>
      </c>
      <c r="M515" s="72" t="str">
        <f t="shared" si="66"/>
        <v/>
      </c>
      <c r="N515" s="51" t="str">
        <f t="shared" si="68"/>
        <v/>
      </c>
    </row>
    <row r="516" spans="1:14" x14ac:dyDescent="0.4">
      <c r="A516" s="108">
        <f t="shared" si="62"/>
        <v>500</v>
      </c>
      <c r="B516" s="45">
        <v>40779</v>
      </c>
      <c r="C516" s="46"/>
      <c r="D516" s="47"/>
      <c r="E516" s="48"/>
      <c r="F516" s="49"/>
      <c r="G516" s="46">
        <v>1177.599976</v>
      </c>
      <c r="H516" s="49">
        <v>1.3119972740464947E-2</v>
      </c>
      <c r="I516" s="83">
        <f t="shared" si="63"/>
        <v>1.3119972740464947</v>
      </c>
      <c r="J516" s="72">
        <f t="shared" si="67"/>
        <v>119.99229865771298</v>
      </c>
      <c r="K516" s="88">
        <f t="shared" si="64"/>
        <v>133.49563234652274</v>
      </c>
      <c r="L516" s="79">
        <f t="shared" si="65"/>
        <v>19.089313105305862</v>
      </c>
      <c r="M516" s="72" t="str">
        <f t="shared" si="66"/>
        <v/>
      </c>
      <c r="N516" s="51" t="str">
        <f t="shared" si="68"/>
        <v/>
      </c>
    </row>
    <row r="517" spans="1:14" x14ac:dyDescent="0.4">
      <c r="A517" s="108">
        <f t="shared" si="62"/>
        <v>501</v>
      </c>
      <c r="B517" s="39">
        <v>40780</v>
      </c>
      <c r="C517" s="40"/>
      <c r="D517" s="51"/>
      <c r="E517" s="52"/>
      <c r="F517" s="53"/>
      <c r="G517" s="40">
        <v>1159.2700199999999</v>
      </c>
      <c r="H517" s="53">
        <v>-1.5565520018319012E-2</v>
      </c>
      <c r="I517" s="83">
        <f t="shared" si="63"/>
        <v>-1.5565520018319012</v>
      </c>
      <c r="J517" s="72">
        <f t="shared" si="67"/>
        <v>118.43574665588108</v>
      </c>
      <c r="K517" s="88">
        <f t="shared" si="64"/>
        <v>133.49563234652274</v>
      </c>
      <c r="L517" s="79">
        <f t="shared" si="65"/>
        <v>19.089313105305862</v>
      </c>
      <c r="M517" s="72" t="str">
        <f t="shared" si="66"/>
        <v/>
      </c>
      <c r="N517" s="51" t="str">
        <f t="shared" si="68"/>
        <v/>
      </c>
    </row>
    <row r="518" spans="1:14" x14ac:dyDescent="0.4">
      <c r="A518" s="108">
        <f t="shared" si="62"/>
        <v>502</v>
      </c>
      <c r="B518" s="45">
        <v>40781</v>
      </c>
      <c r="C518" s="46"/>
      <c r="D518" s="47"/>
      <c r="E518" s="48"/>
      <c r="F518" s="49"/>
      <c r="G518" s="46">
        <v>1176.8000489999999</v>
      </c>
      <c r="H518" s="49">
        <v>1.5121609890334176E-2</v>
      </c>
      <c r="I518" s="83">
        <f t="shared" si="63"/>
        <v>1.5121609890334176</v>
      </c>
      <c r="J518" s="72">
        <f t="shared" si="67"/>
        <v>119.94790764491449</v>
      </c>
      <c r="K518" s="88">
        <f t="shared" si="64"/>
        <v>133.49563234652274</v>
      </c>
      <c r="L518" s="79">
        <f t="shared" si="65"/>
        <v>19.089313105305862</v>
      </c>
      <c r="M518" s="72" t="str">
        <f t="shared" si="66"/>
        <v/>
      </c>
      <c r="N518" s="51" t="str">
        <f t="shared" si="68"/>
        <v/>
      </c>
    </row>
    <row r="519" spans="1:14" x14ac:dyDescent="0.4">
      <c r="A519" s="108">
        <f t="shared" si="62"/>
        <v>503</v>
      </c>
      <c r="B519" s="39">
        <v>40784</v>
      </c>
      <c r="C519" s="40"/>
      <c r="D519" s="51"/>
      <c r="E519" s="52"/>
      <c r="F519" s="53"/>
      <c r="G519" s="40">
        <v>1210.079956</v>
      </c>
      <c r="H519" s="53">
        <v>2.8280001371753904E-2</v>
      </c>
      <c r="I519" s="83">
        <f t="shared" si="63"/>
        <v>2.8280001371753904</v>
      </c>
      <c r="J519" s="72">
        <f t="shared" si="67"/>
        <v>122.77590778208989</v>
      </c>
      <c r="K519" s="88">
        <f t="shared" si="64"/>
        <v>133.49563234652274</v>
      </c>
      <c r="L519" s="79">
        <f t="shared" si="65"/>
        <v>19.089313105305862</v>
      </c>
      <c r="M519" s="72" t="str">
        <f t="shared" si="66"/>
        <v/>
      </c>
      <c r="N519" s="51" t="str">
        <f t="shared" si="68"/>
        <v/>
      </c>
    </row>
    <row r="520" spans="1:14" x14ac:dyDescent="0.4">
      <c r="A520" s="108">
        <f t="shared" si="62"/>
        <v>504</v>
      </c>
      <c r="B520" s="45">
        <v>40785</v>
      </c>
      <c r="C520" s="46"/>
      <c r="D520" s="47"/>
      <c r="E520" s="48"/>
      <c r="F520" s="49"/>
      <c r="G520" s="46">
        <v>1212.920044</v>
      </c>
      <c r="H520" s="49">
        <v>2.3470250754240585E-3</v>
      </c>
      <c r="I520" s="83">
        <f t="shared" si="63"/>
        <v>0.23470250754240585</v>
      </c>
      <c r="J520" s="72">
        <f t="shared" si="67"/>
        <v>123.0106102896323</v>
      </c>
      <c r="K520" s="88">
        <f t="shared" si="64"/>
        <v>133.49563234652274</v>
      </c>
      <c r="L520" s="79">
        <f t="shared" si="65"/>
        <v>19.089313105305862</v>
      </c>
      <c r="M520" s="72" t="str">
        <f t="shared" si="66"/>
        <v/>
      </c>
      <c r="N520" s="51" t="str">
        <f t="shared" si="68"/>
        <v/>
      </c>
    </row>
    <row r="521" spans="1:14" x14ac:dyDescent="0.4">
      <c r="A521" s="108">
        <f t="shared" si="62"/>
        <v>505</v>
      </c>
      <c r="B521" s="39">
        <v>40786</v>
      </c>
      <c r="C521" s="40"/>
      <c r="D521" s="51"/>
      <c r="E521" s="52"/>
      <c r="F521" s="53"/>
      <c r="G521" s="40">
        <v>1218.8900149999999</v>
      </c>
      <c r="H521" s="53">
        <v>4.9219823099897475E-3</v>
      </c>
      <c r="I521" s="83">
        <f t="shared" si="63"/>
        <v>0.49219823099897475</v>
      </c>
      <c r="J521" s="72">
        <f t="shared" si="67"/>
        <v>123.50280852063128</v>
      </c>
      <c r="K521" s="88">
        <f t="shared" si="64"/>
        <v>133.49563234652274</v>
      </c>
      <c r="L521" s="79">
        <f t="shared" si="65"/>
        <v>19.089313105305862</v>
      </c>
      <c r="M521" s="72" t="str">
        <f t="shared" si="66"/>
        <v/>
      </c>
      <c r="N521" s="51" t="str">
        <f t="shared" si="68"/>
        <v/>
      </c>
    </row>
    <row r="522" spans="1:14" x14ac:dyDescent="0.4">
      <c r="A522" s="108">
        <f t="shared" si="62"/>
        <v>506</v>
      </c>
      <c r="B522" s="45">
        <v>40787</v>
      </c>
      <c r="C522" s="46"/>
      <c r="D522" s="47"/>
      <c r="E522" s="48"/>
      <c r="F522" s="49"/>
      <c r="G522" s="46">
        <v>1204.420044</v>
      </c>
      <c r="H522" s="49">
        <v>-1.1871432879036248E-2</v>
      </c>
      <c r="I522" s="83">
        <f t="shared" si="63"/>
        <v>-1.1871432879036248</v>
      </c>
      <c r="J522" s="72">
        <f t="shared" si="67"/>
        <v>122.31566523272765</v>
      </c>
      <c r="K522" s="88">
        <f t="shared" si="64"/>
        <v>133.49563234652274</v>
      </c>
      <c r="L522" s="79">
        <f t="shared" si="65"/>
        <v>19.089313105305862</v>
      </c>
      <c r="M522" s="72" t="str">
        <f t="shared" si="66"/>
        <v/>
      </c>
      <c r="N522" s="51" t="str">
        <f t="shared" si="68"/>
        <v/>
      </c>
    </row>
    <row r="523" spans="1:14" x14ac:dyDescent="0.4">
      <c r="A523" s="108">
        <f t="shared" si="62"/>
        <v>507</v>
      </c>
      <c r="B523" s="39">
        <v>40788</v>
      </c>
      <c r="C523" s="40"/>
      <c r="D523" s="51"/>
      <c r="E523" s="52"/>
      <c r="F523" s="53"/>
      <c r="G523" s="40">
        <v>1173.969971</v>
      </c>
      <c r="H523" s="53">
        <v>-2.528193810099022E-2</v>
      </c>
      <c r="I523" s="83">
        <f t="shared" si="63"/>
        <v>-2.528193810099022</v>
      </c>
      <c r="J523" s="72">
        <f t="shared" si="67"/>
        <v>119.78747142262863</v>
      </c>
      <c r="K523" s="88">
        <f t="shared" si="64"/>
        <v>133.49563234652274</v>
      </c>
      <c r="L523" s="79">
        <f t="shared" si="65"/>
        <v>19.089313105305862</v>
      </c>
      <c r="M523" s="72" t="str">
        <f t="shared" si="66"/>
        <v/>
      </c>
      <c r="N523" s="51" t="str">
        <f t="shared" si="68"/>
        <v/>
      </c>
    </row>
    <row r="524" spans="1:14" x14ac:dyDescent="0.4">
      <c r="A524" s="108">
        <f t="shared" si="62"/>
        <v>508</v>
      </c>
      <c r="B524" s="45">
        <v>40792</v>
      </c>
      <c r="C524" s="46"/>
      <c r="D524" s="47"/>
      <c r="E524" s="48"/>
      <c r="F524" s="49"/>
      <c r="G524" s="46">
        <v>1165.23999</v>
      </c>
      <c r="H524" s="49">
        <v>-7.4362898674177336E-3</v>
      </c>
      <c r="I524" s="83">
        <f t="shared" si="63"/>
        <v>-0.74362898674177336</v>
      </c>
      <c r="J524" s="72">
        <f t="shared" si="67"/>
        <v>119.04384243588686</v>
      </c>
      <c r="K524" s="88">
        <f t="shared" si="64"/>
        <v>133.49563234652274</v>
      </c>
      <c r="L524" s="79">
        <f t="shared" si="65"/>
        <v>19.089313105305862</v>
      </c>
      <c r="M524" s="72" t="str">
        <f t="shared" si="66"/>
        <v/>
      </c>
      <c r="N524" s="51" t="str">
        <f t="shared" si="68"/>
        <v/>
      </c>
    </row>
    <row r="525" spans="1:14" x14ac:dyDescent="0.4">
      <c r="A525" s="108">
        <f t="shared" si="62"/>
        <v>509</v>
      </c>
      <c r="B525" s="39">
        <v>40793</v>
      </c>
      <c r="C525" s="40"/>
      <c r="D525" s="51"/>
      <c r="E525" s="52"/>
      <c r="F525" s="53"/>
      <c r="G525" s="40">
        <v>1198.619995</v>
      </c>
      <c r="H525" s="53">
        <v>2.8646463635358055E-2</v>
      </c>
      <c r="I525" s="83">
        <f t="shared" si="63"/>
        <v>2.8646463635358055</v>
      </c>
      <c r="J525" s="72">
        <f t="shared" si="67"/>
        <v>121.90848879942267</v>
      </c>
      <c r="K525" s="88">
        <f t="shared" si="64"/>
        <v>133.49563234652274</v>
      </c>
      <c r="L525" s="79">
        <f t="shared" si="65"/>
        <v>19.089313105305862</v>
      </c>
      <c r="M525" s="72" t="str">
        <f t="shared" si="66"/>
        <v/>
      </c>
      <c r="N525" s="51" t="str">
        <f t="shared" si="68"/>
        <v/>
      </c>
    </row>
    <row r="526" spans="1:14" x14ac:dyDescent="0.4">
      <c r="A526" s="108">
        <f t="shared" si="62"/>
        <v>510</v>
      </c>
      <c r="B526" s="45">
        <v>40794</v>
      </c>
      <c r="C526" s="46"/>
      <c r="D526" s="47"/>
      <c r="E526" s="48"/>
      <c r="F526" s="49"/>
      <c r="G526" s="46">
        <v>1185.900024</v>
      </c>
      <c r="H526" s="49">
        <v>-1.0612179884417872E-2</v>
      </c>
      <c r="I526" s="83">
        <f t="shared" si="63"/>
        <v>-1.0612179884417872</v>
      </c>
      <c r="J526" s="72">
        <f t="shared" si="67"/>
        <v>120.84727081098089</v>
      </c>
      <c r="K526" s="88">
        <f t="shared" si="64"/>
        <v>133.49563234652274</v>
      </c>
      <c r="L526" s="79">
        <f t="shared" si="65"/>
        <v>19.089313105305862</v>
      </c>
      <c r="M526" s="72" t="str">
        <f t="shared" si="66"/>
        <v/>
      </c>
      <c r="N526" s="51" t="str">
        <f t="shared" si="68"/>
        <v/>
      </c>
    </row>
    <row r="527" spans="1:14" x14ac:dyDescent="0.4">
      <c r="A527" s="108">
        <f t="shared" si="62"/>
        <v>511</v>
      </c>
      <c r="B527" s="39">
        <v>40795</v>
      </c>
      <c r="C527" s="40"/>
      <c r="D527" s="51"/>
      <c r="E527" s="52"/>
      <c r="F527" s="53"/>
      <c r="G527" s="40">
        <v>1154.2299800000001</v>
      </c>
      <c r="H527" s="53">
        <v>-2.6705492334149761E-2</v>
      </c>
      <c r="I527" s="83">
        <f t="shared" si="63"/>
        <v>-2.6705492334149761</v>
      </c>
      <c r="J527" s="72">
        <f t="shared" si="67"/>
        <v>118.17672157756591</v>
      </c>
      <c r="K527" s="88">
        <f t="shared" si="64"/>
        <v>133.49563234652274</v>
      </c>
      <c r="L527" s="79">
        <f t="shared" si="65"/>
        <v>19.089313105305862</v>
      </c>
      <c r="M527" s="72" t="str">
        <f t="shared" si="66"/>
        <v/>
      </c>
      <c r="N527" s="51" t="str">
        <f t="shared" si="68"/>
        <v/>
      </c>
    </row>
    <row r="528" spans="1:14" x14ac:dyDescent="0.4">
      <c r="A528" s="108">
        <f t="shared" si="62"/>
        <v>512</v>
      </c>
      <c r="B528" s="45">
        <v>40798</v>
      </c>
      <c r="C528" s="46"/>
      <c r="D528" s="47"/>
      <c r="E528" s="48"/>
      <c r="F528" s="49"/>
      <c r="G528" s="46">
        <v>1162.2700199999999</v>
      </c>
      <c r="H528" s="49">
        <v>6.9657175253754477E-3</v>
      </c>
      <c r="I528" s="83">
        <f t="shared" si="63"/>
        <v>0.69657175253754477</v>
      </c>
      <c r="J528" s="72">
        <f t="shared" si="67"/>
        <v>118.87329333010346</v>
      </c>
      <c r="K528" s="88">
        <f t="shared" si="64"/>
        <v>133.49563234652274</v>
      </c>
      <c r="L528" s="79">
        <f t="shared" si="65"/>
        <v>19.089313105305862</v>
      </c>
      <c r="M528" s="72" t="str">
        <f t="shared" si="66"/>
        <v/>
      </c>
      <c r="N528" s="51" t="str">
        <f t="shared" si="68"/>
        <v/>
      </c>
    </row>
    <row r="529" spans="1:14" x14ac:dyDescent="0.4">
      <c r="A529" s="108">
        <f t="shared" si="62"/>
        <v>513</v>
      </c>
      <c r="B529" s="39">
        <v>40799</v>
      </c>
      <c r="C529" s="40"/>
      <c r="D529" s="51"/>
      <c r="E529" s="52"/>
      <c r="F529" s="53"/>
      <c r="G529" s="40">
        <v>1172.869995</v>
      </c>
      <c r="H529" s="53">
        <v>9.1200623070359921E-3</v>
      </c>
      <c r="I529" s="83">
        <f t="shared" si="63"/>
        <v>0.91200623070359921</v>
      </c>
      <c r="J529" s="72">
        <f t="shared" si="67"/>
        <v>119.78529956080706</v>
      </c>
      <c r="K529" s="88">
        <f t="shared" si="64"/>
        <v>133.49563234652274</v>
      </c>
      <c r="L529" s="79">
        <f t="shared" si="65"/>
        <v>19.089313105305862</v>
      </c>
      <c r="M529" s="72" t="str">
        <f t="shared" si="66"/>
        <v/>
      </c>
      <c r="N529" s="51" t="str">
        <f t="shared" si="68"/>
        <v/>
      </c>
    </row>
    <row r="530" spans="1:14" x14ac:dyDescent="0.4">
      <c r="A530" s="108">
        <f t="shared" ref="A530:A593" si="69">A529+1</f>
        <v>514</v>
      </c>
      <c r="B530" s="45">
        <v>40800</v>
      </c>
      <c r="C530" s="46"/>
      <c r="D530" s="47"/>
      <c r="E530" s="48"/>
      <c r="F530" s="49"/>
      <c r="G530" s="46">
        <v>1188.6800539999999</v>
      </c>
      <c r="H530" s="49">
        <v>1.3479805150953483E-2</v>
      </c>
      <c r="I530" s="83">
        <f t="shared" ref="I530:I593" si="70">H530*$I$17</f>
        <v>1.3479805150953483</v>
      </c>
      <c r="J530" s="72">
        <f t="shared" si="67"/>
        <v>121.13328007590241</v>
      </c>
      <c r="K530" s="88">
        <f t="shared" ref="K530:K593" si="71">MAX(J530,K529)</f>
        <v>133.49563234652274</v>
      </c>
      <c r="L530" s="79">
        <f t="shared" ref="L530:L593" si="72">IF(J530=K530,0,MAX(L529,K530-J530))</f>
        <v>19.089313105305862</v>
      </c>
      <c r="M530" s="72" t="str">
        <f t="shared" ref="M530:M593" si="73">IF(AND(L529&gt;0,L530=0),L529,"")</f>
        <v/>
      </c>
      <c r="N530" s="51" t="str">
        <f t="shared" si="68"/>
        <v/>
      </c>
    </row>
    <row r="531" spans="1:14" x14ac:dyDescent="0.4">
      <c r="A531" s="108">
        <f t="shared" si="69"/>
        <v>515</v>
      </c>
      <c r="B531" s="39">
        <v>40801</v>
      </c>
      <c r="C531" s="40"/>
      <c r="D531" s="51"/>
      <c r="E531" s="52"/>
      <c r="F531" s="53"/>
      <c r="G531" s="40">
        <v>1209.1099850000001</v>
      </c>
      <c r="H531" s="53">
        <v>1.7187073116312401E-2</v>
      </c>
      <c r="I531" s="83">
        <f t="shared" si="70"/>
        <v>1.7187073116312401</v>
      </c>
      <c r="J531" s="72">
        <f t="shared" ref="J531:J594" si="74">J530+I531</f>
        <v>122.85198738753364</v>
      </c>
      <c r="K531" s="88">
        <f t="shared" si="71"/>
        <v>133.49563234652274</v>
      </c>
      <c r="L531" s="79">
        <f t="shared" si="72"/>
        <v>19.089313105305862</v>
      </c>
      <c r="M531" s="72" t="str">
        <f t="shared" si="73"/>
        <v/>
      </c>
      <c r="N531" s="51" t="str">
        <f t="shared" si="68"/>
        <v/>
      </c>
    </row>
    <row r="532" spans="1:14" x14ac:dyDescent="0.4">
      <c r="A532" s="108">
        <f t="shared" si="69"/>
        <v>516</v>
      </c>
      <c r="B532" s="45">
        <v>40802</v>
      </c>
      <c r="C532" s="46"/>
      <c r="D532" s="47"/>
      <c r="E532" s="48"/>
      <c r="F532" s="49"/>
      <c r="G532" s="46">
        <v>1216.01001</v>
      </c>
      <c r="H532" s="49">
        <v>5.7066975590314151E-3</v>
      </c>
      <c r="I532" s="83">
        <f t="shared" si="70"/>
        <v>0.57066975590314151</v>
      </c>
      <c r="J532" s="72">
        <f t="shared" si="74"/>
        <v>123.42265714343678</v>
      </c>
      <c r="K532" s="88">
        <f t="shared" si="71"/>
        <v>133.49563234652274</v>
      </c>
      <c r="L532" s="79">
        <f t="shared" si="72"/>
        <v>19.089313105305862</v>
      </c>
      <c r="M532" s="72" t="str">
        <f t="shared" si="73"/>
        <v/>
      </c>
      <c r="N532" s="51" t="str">
        <f t="shared" ref="N532:N595" si="75">IFERROR((M532/K532),"")</f>
        <v/>
      </c>
    </row>
    <row r="533" spans="1:14" x14ac:dyDescent="0.4">
      <c r="A533" s="108">
        <f t="shared" si="69"/>
        <v>517</v>
      </c>
      <c r="B533" s="39">
        <v>40805</v>
      </c>
      <c r="C533" s="40"/>
      <c r="D533" s="51"/>
      <c r="E533" s="52"/>
      <c r="F533" s="53"/>
      <c r="G533" s="40">
        <v>1204.089966</v>
      </c>
      <c r="H533" s="53">
        <v>-9.8025870691639261E-3</v>
      </c>
      <c r="I533" s="83">
        <f t="shared" si="70"/>
        <v>-0.98025870691639261</v>
      </c>
      <c r="J533" s="72">
        <f t="shared" si="74"/>
        <v>122.44239843652039</v>
      </c>
      <c r="K533" s="88">
        <f t="shared" si="71"/>
        <v>133.49563234652274</v>
      </c>
      <c r="L533" s="79">
        <f t="shared" si="72"/>
        <v>19.089313105305862</v>
      </c>
      <c r="M533" s="72" t="str">
        <f t="shared" si="73"/>
        <v/>
      </c>
      <c r="N533" s="51" t="str">
        <f t="shared" si="75"/>
        <v/>
      </c>
    </row>
    <row r="534" spans="1:14" x14ac:dyDescent="0.4">
      <c r="A534" s="108">
        <f t="shared" si="69"/>
        <v>518</v>
      </c>
      <c r="B534" s="45">
        <v>40806</v>
      </c>
      <c r="C534" s="46"/>
      <c r="D534" s="47"/>
      <c r="E534" s="48"/>
      <c r="F534" s="49"/>
      <c r="G534" s="46">
        <v>1202.089966</v>
      </c>
      <c r="H534" s="49">
        <v>-1.6610054534745844E-3</v>
      </c>
      <c r="I534" s="83">
        <f t="shared" si="70"/>
        <v>-0.16610054534745844</v>
      </c>
      <c r="J534" s="72">
        <f t="shared" si="74"/>
        <v>122.27629789117293</v>
      </c>
      <c r="K534" s="88">
        <f t="shared" si="71"/>
        <v>133.49563234652274</v>
      </c>
      <c r="L534" s="79">
        <f t="shared" si="72"/>
        <v>19.089313105305862</v>
      </c>
      <c r="M534" s="72" t="str">
        <f t="shared" si="73"/>
        <v/>
      </c>
      <c r="N534" s="51" t="str">
        <f t="shared" si="75"/>
        <v/>
      </c>
    </row>
    <row r="535" spans="1:14" x14ac:dyDescent="0.4">
      <c r="A535" s="108">
        <f t="shared" si="69"/>
        <v>519</v>
      </c>
      <c r="B535" s="39">
        <v>40807</v>
      </c>
      <c r="C535" s="40"/>
      <c r="D535" s="51"/>
      <c r="E535" s="52"/>
      <c r="F535" s="53"/>
      <c r="G535" s="40">
        <v>1166.76001</v>
      </c>
      <c r="H535" s="53">
        <v>-2.9390442478745449E-2</v>
      </c>
      <c r="I535" s="83">
        <f t="shared" si="70"/>
        <v>-2.9390442478745449</v>
      </c>
      <c r="J535" s="72">
        <f t="shared" si="74"/>
        <v>119.33725364329838</v>
      </c>
      <c r="K535" s="88">
        <f t="shared" si="71"/>
        <v>133.49563234652274</v>
      </c>
      <c r="L535" s="79">
        <f t="shared" si="72"/>
        <v>19.089313105305862</v>
      </c>
      <c r="M535" s="72" t="str">
        <f t="shared" si="73"/>
        <v/>
      </c>
      <c r="N535" s="51" t="str">
        <f t="shared" si="75"/>
        <v/>
      </c>
    </row>
    <row r="536" spans="1:14" x14ac:dyDescent="0.4">
      <c r="A536" s="108">
        <f t="shared" si="69"/>
        <v>520</v>
      </c>
      <c r="B536" s="45">
        <v>40808</v>
      </c>
      <c r="C536" s="46"/>
      <c r="D536" s="47"/>
      <c r="E536" s="48"/>
      <c r="F536" s="49"/>
      <c r="G536" s="46">
        <v>1129.5600589999999</v>
      </c>
      <c r="H536" s="49">
        <v>-3.1883121362721423E-2</v>
      </c>
      <c r="I536" s="83">
        <f t="shared" si="70"/>
        <v>-3.1883121362721423</v>
      </c>
      <c r="J536" s="72">
        <f t="shared" si="74"/>
        <v>116.14894150702624</v>
      </c>
      <c r="K536" s="88">
        <f t="shared" si="71"/>
        <v>133.49563234652274</v>
      </c>
      <c r="L536" s="79">
        <f t="shared" si="72"/>
        <v>19.089313105305862</v>
      </c>
      <c r="M536" s="72" t="str">
        <f t="shared" si="73"/>
        <v/>
      </c>
      <c r="N536" s="51" t="str">
        <f t="shared" si="75"/>
        <v/>
      </c>
    </row>
    <row r="537" spans="1:14" x14ac:dyDescent="0.4">
      <c r="A537" s="108">
        <f t="shared" si="69"/>
        <v>521</v>
      </c>
      <c r="B537" s="39">
        <v>40809</v>
      </c>
      <c r="C537" s="40"/>
      <c r="D537" s="51"/>
      <c r="E537" s="52"/>
      <c r="F537" s="53"/>
      <c r="G537" s="40">
        <v>1136.4300539999999</v>
      </c>
      <c r="H537" s="53">
        <v>6.082009491449325E-3</v>
      </c>
      <c r="I537" s="83">
        <f t="shared" si="70"/>
        <v>0.6082009491449325</v>
      </c>
      <c r="J537" s="72">
        <f t="shared" si="74"/>
        <v>116.75714245617117</v>
      </c>
      <c r="K537" s="88">
        <f t="shared" si="71"/>
        <v>133.49563234652274</v>
      </c>
      <c r="L537" s="79">
        <f t="shared" si="72"/>
        <v>19.089313105305862</v>
      </c>
      <c r="M537" s="72" t="str">
        <f t="shared" si="73"/>
        <v/>
      </c>
      <c r="N537" s="51" t="str">
        <f t="shared" si="75"/>
        <v/>
      </c>
    </row>
    <row r="538" spans="1:14" x14ac:dyDescent="0.4">
      <c r="A538" s="108">
        <f t="shared" si="69"/>
        <v>522</v>
      </c>
      <c r="B538" s="45">
        <v>40812</v>
      </c>
      <c r="C538" s="46"/>
      <c r="D538" s="47"/>
      <c r="E538" s="48"/>
      <c r="F538" s="49"/>
      <c r="G538" s="46">
        <v>1162.9499510000001</v>
      </c>
      <c r="H538" s="49">
        <v>2.3336145420173926E-2</v>
      </c>
      <c r="I538" s="83">
        <f t="shared" si="70"/>
        <v>2.3336145420173926</v>
      </c>
      <c r="J538" s="72">
        <f t="shared" si="74"/>
        <v>119.09075699818855</v>
      </c>
      <c r="K538" s="88">
        <f t="shared" si="71"/>
        <v>133.49563234652274</v>
      </c>
      <c r="L538" s="79">
        <f t="shared" si="72"/>
        <v>19.089313105305862</v>
      </c>
      <c r="M538" s="72" t="str">
        <f t="shared" si="73"/>
        <v/>
      </c>
      <c r="N538" s="51" t="str">
        <f t="shared" si="75"/>
        <v/>
      </c>
    </row>
    <row r="539" spans="1:14" x14ac:dyDescent="0.4">
      <c r="A539" s="108">
        <f t="shared" si="69"/>
        <v>523</v>
      </c>
      <c r="B539" s="39">
        <v>40813</v>
      </c>
      <c r="C539" s="40"/>
      <c r="D539" s="51"/>
      <c r="E539" s="52"/>
      <c r="F539" s="53"/>
      <c r="G539" s="40">
        <v>1175.380005</v>
      </c>
      <c r="H539" s="53">
        <v>1.068838258199456E-2</v>
      </c>
      <c r="I539" s="83">
        <f t="shared" si="70"/>
        <v>1.068838258199456</v>
      </c>
      <c r="J539" s="72">
        <f t="shared" si="74"/>
        <v>120.159595256388</v>
      </c>
      <c r="K539" s="88">
        <f t="shared" si="71"/>
        <v>133.49563234652274</v>
      </c>
      <c r="L539" s="79">
        <f t="shared" si="72"/>
        <v>19.089313105305862</v>
      </c>
      <c r="M539" s="72" t="str">
        <f t="shared" si="73"/>
        <v/>
      </c>
      <c r="N539" s="51" t="str">
        <f t="shared" si="75"/>
        <v/>
      </c>
    </row>
    <row r="540" spans="1:14" x14ac:dyDescent="0.4">
      <c r="A540" s="108">
        <f t="shared" si="69"/>
        <v>524</v>
      </c>
      <c r="B540" s="45">
        <v>40814</v>
      </c>
      <c r="C540" s="46"/>
      <c r="D540" s="47"/>
      <c r="E540" s="48"/>
      <c r="F540" s="49"/>
      <c r="G540" s="46">
        <v>1151.0600589999999</v>
      </c>
      <c r="H540" s="49">
        <v>-2.0691134693924029E-2</v>
      </c>
      <c r="I540" s="83">
        <f t="shared" si="70"/>
        <v>-2.0691134693924029</v>
      </c>
      <c r="J540" s="72">
        <f t="shared" si="74"/>
        <v>118.0904817869956</v>
      </c>
      <c r="K540" s="88">
        <f t="shared" si="71"/>
        <v>133.49563234652274</v>
      </c>
      <c r="L540" s="79">
        <f t="shared" si="72"/>
        <v>19.089313105305862</v>
      </c>
      <c r="M540" s="72" t="str">
        <f t="shared" si="73"/>
        <v/>
      </c>
      <c r="N540" s="51" t="str">
        <f t="shared" si="75"/>
        <v/>
      </c>
    </row>
    <row r="541" spans="1:14" x14ac:dyDescent="0.4">
      <c r="A541" s="108">
        <f t="shared" si="69"/>
        <v>525</v>
      </c>
      <c r="B541" s="39">
        <v>40815</v>
      </c>
      <c r="C541" s="40"/>
      <c r="D541" s="51"/>
      <c r="E541" s="52"/>
      <c r="F541" s="53"/>
      <c r="G541" s="40">
        <v>1160.400024</v>
      </c>
      <c r="H541" s="53">
        <v>8.1142290769036229E-3</v>
      </c>
      <c r="I541" s="83">
        <f t="shared" si="70"/>
        <v>0.81142290769036229</v>
      </c>
      <c r="J541" s="72">
        <f t="shared" si="74"/>
        <v>118.90190469468595</v>
      </c>
      <c r="K541" s="88">
        <f t="shared" si="71"/>
        <v>133.49563234652274</v>
      </c>
      <c r="L541" s="79">
        <f t="shared" si="72"/>
        <v>19.089313105305862</v>
      </c>
      <c r="M541" s="72" t="str">
        <f t="shared" si="73"/>
        <v/>
      </c>
      <c r="N541" s="51" t="str">
        <f t="shared" si="75"/>
        <v/>
      </c>
    </row>
    <row r="542" spans="1:14" x14ac:dyDescent="0.4">
      <c r="A542" s="108">
        <f t="shared" si="69"/>
        <v>526</v>
      </c>
      <c r="B542" s="45">
        <v>40816</v>
      </c>
      <c r="C542" s="46"/>
      <c r="D542" s="47"/>
      <c r="E542" s="48"/>
      <c r="F542" s="49"/>
      <c r="G542" s="46">
        <v>1131.420044</v>
      </c>
      <c r="H542" s="49">
        <v>-2.4974129093951247E-2</v>
      </c>
      <c r="I542" s="83">
        <f t="shared" si="70"/>
        <v>-2.4974129093951247</v>
      </c>
      <c r="J542" s="72">
        <f t="shared" si="74"/>
        <v>116.40449178529083</v>
      </c>
      <c r="K542" s="88">
        <f t="shared" si="71"/>
        <v>133.49563234652274</v>
      </c>
      <c r="L542" s="79">
        <f t="shared" si="72"/>
        <v>19.089313105305862</v>
      </c>
      <c r="M542" s="72" t="str">
        <f t="shared" si="73"/>
        <v/>
      </c>
      <c r="N542" s="51" t="str">
        <f t="shared" si="75"/>
        <v/>
      </c>
    </row>
    <row r="543" spans="1:14" x14ac:dyDescent="0.4">
      <c r="A543" s="108">
        <f t="shared" si="69"/>
        <v>527</v>
      </c>
      <c r="B543" s="39">
        <v>40819</v>
      </c>
      <c r="C543" s="40"/>
      <c r="D543" s="51"/>
      <c r="E543" s="52"/>
      <c r="F543" s="53"/>
      <c r="G543" s="40">
        <v>1099.2299800000001</v>
      </c>
      <c r="H543" s="53">
        <v>-2.8451028573080461E-2</v>
      </c>
      <c r="I543" s="83">
        <f t="shared" si="70"/>
        <v>-2.8451028573080461</v>
      </c>
      <c r="J543" s="72">
        <f t="shared" si="74"/>
        <v>113.55938892798278</v>
      </c>
      <c r="K543" s="88">
        <f t="shared" si="71"/>
        <v>133.49563234652274</v>
      </c>
      <c r="L543" s="79">
        <f t="shared" si="72"/>
        <v>19.936243418539959</v>
      </c>
      <c r="M543" s="72" t="str">
        <f t="shared" si="73"/>
        <v/>
      </c>
      <c r="N543" s="51" t="str">
        <f t="shared" si="75"/>
        <v/>
      </c>
    </row>
    <row r="544" spans="1:14" x14ac:dyDescent="0.4">
      <c r="A544" s="108">
        <f t="shared" si="69"/>
        <v>528</v>
      </c>
      <c r="B544" s="45">
        <v>40820</v>
      </c>
      <c r="C544" s="46"/>
      <c r="D544" s="47"/>
      <c r="E544" s="48"/>
      <c r="F544" s="49"/>
      <c r="G544" s="46">
        <v>1123.9499510000001</v>
      </c>
      <c r="H544" s="49">
        <v>2.2488443228231514E-2</v>
      </c>
      <c r="I544" s="83">
        <f t="shared" si="70"/>
        <v>2.2488443228231514</v>
      </c>
      <c r="J544" s="72">
        <f t="shared" si="74"/>
        <v>115.80823325080593</v>
      </c>
      <c r="K544" s="88">
        <f t="shared" si="71"/>
        <v>133.49563234652274</v>
      </c>
      <c r="L544" s="79">
        <f t="shared" si="72"/>
        <v>19.936243418539959</v>
      </c>
      <c r="M544" s="72" t="str">
        <f t="shared" si="73"/>
        <v/>
      </c>
      <c r="N544" s="51" t="str">
        <f t="shared" si="75"/>
        <v/>
      </c>
    </row>
    <row r="545" spans="1:14" x14ac:dyDescent="0.4">
      <c r="A545" s="108">
        <f t="shared" si="69"/>
        <v>529</v>
      </c>
      <c r="B545" s="39">
        <v>40821</v>
      </c>
      <c r="C545" s="40"/>
      <c r="D545" s="51"/>
      <c r="E545" s="52"/>
      <c r="F545" s="53"/>
      <c r="G545" s="40">
        <v>1144.030029</v>
      </c>
      <c r="H545" s="53">
        <v>1.7865633591721997E-2</v>
      </c>
      <c r="I545" s="83">
        <f t="shared" si="70"/>
        <v>1.7865633591721997</v>
      </c>
      <c r="J545" s="72">
        <f t="shared" si="74"/>
        <v>117.59479660997813</v>
      </c>
      <c r="K545" s="88">
        <f t="shared" si="71"/>
        <v>133.49563234652274</v>
      </c>
      <c r="L545" s="79">
        <f t="shared" si="72"/>
        <v>19.936243418539959</v>
      </c>
      <c r="M545" s="72" t="str">
        <f t="shared" si="73"/>
        <v/>
      </c>
      <c r="N545" s="51" t="str">
        <f t="shared" si="75"/>
        <v/>
      </c>
    </row>
    <row r="546" spans="1:14" x14ac:dyDescent="0.4">
      <c r="A546" s="108">
        <f t="shared" si="69"/>
        <v>530</v>
      </c>
      <c r="B546" s="45">
        <v>40822</v>
      </c>
      <c r="C546" s="46"/>
      <c r="D546" s="47"/>
      <c r="E546" s="48"/>
      <c r="F546" s="49"/>
      <c r="G546" s="46">
        <v>1164.969971</v>
      </c>
      <c r="H546" s="49">
        <v>1.8303664649697682E-2</v>
      </c>
      <c r="I546" s="83">
        <f t="shared" si="70"/>
        <v>1.8303664649697682</v>
      </c>
      <c r="J546" s="72">
        <f t="shared" si="74"/>
        <v>119.4251630749479</v>
      </c>
      <c r="K546" s="88">
        <f t="shared" si="71"/>
        <v>133.49563234652274</v>
      </c>
      <c r="L546" s="79">
        <f t="shared" si="72"/>
        <v>19.936243418539959</v>
      </c>
      <c r="M546" s="72" t="str">
        <f t="shared" si="73"/>
        <v/>
      </c>
      <c r="N546" s="51" t="str">
        <f t="shared" si="75"/>
        <v/>
      </c>
    </row>
    <row r="547" spans="1:14" x14ac:dyDescent="0.4">
      <c r="A547" s="108">
        <f t="shared" si="69"/>
        <v>531</v>
      </c>
      <c r="B547" s="39">
        <v>40823</v>
      </c>
      <c r="C547" s="40"/>
      <c r="D547" s="51"/>
      <c r="E547" s="52"/>
      <c r="F547" s="53"/>
      <c r="G547" s="40">
        <v>1155.459961</v>
      </c>
      <c r="H547" s="53">
        <v>-8.1633091296221538E-3</v>
      </c>
      <c r="I547" s="83">
        <f t="shared" si="70"/>
        <v>-0.81633091296221538</v>
      </c>
      <c r="J547" s="72">
        <f t="shared" si="74"/>
        <v>118.60883216198569</v>
      </c>
      <c r="K547" s="88">
        <f t="shared" si="71"/>
        <v>133.49563234652274</v>
      </c>
      <c r="L547" s="79">
        <f t="shared" si="72"/>
        <v>19.936243418539959</v>
      </c>
      <c r="M547" s="72" t="str">
        <f t="shared" si="73"/>
        <v/>
      </c>
      <c r="N547" s="51" t="str">
        <f t="shared" si="75"/>
        <v/>
      </c>
    </row>
    <row r="548" spans="1:14" x14ac:dyDescent="0.4">
      <c r="A548" s="108">
        <f t="shared" si="69"/>
        <v>532</v>
      </c>
      <c r="B548" s="45">
        <v>40826</v>
      </c>
      <c r="C548" s="46"/>
      <c r="D548" s="47"/>
      <c r="E548" s="48"/>
      <c r="F548" s="49"/>
      <c r="G548" s="46">
        <v>1194.8900149999999</v>
      </c>
      <c r="H548" s="49">
        <v>3.4124985140874031E-2</v>
      </c>
      <c r="I548" s="83">
        <f t="shared" si="70"/>
        <v>3.4124985140874031</v>
      </c>
      <c r="J548" s="72">
        <f t="shared" si="74"/>
        <v>122.02133067607309</v>
      </c>
      <c r="K548" s="88">
        <f t="shared" si="71"/>
        <v>133.49563234652274</v>
      </c>
      <c r="L548" s="79">
        <f t="shared" si="72"/>
        <v>19.936243418539959</v>
      </c>
      <c r="M548" s="72" t="str">
        <f t="shared" si="73"/>
        <v/>
      </c>
      <c r="N548" s="51" t="str">
        <f t="shared" si="75"/>
        <v/>
      </c>
    </row>
    <row r="549" spans="1:14" x14ac:dyDescent="0.4">
      <c r="A549" s="108">
        <f t="shared" si="69"/>
        <v>533</v>
      </c>
      <c r="B549" s="39">
        <v>40827</v>
      </c>
      <c r="C549" s="40"/>
      <c r="D549" s="51"/>
      <c r="E549" s="52"/>
      <c r="F549" s="53"/>
      <c r="G549" s="40">
        <v>1195.540039</v>
      </c>
      <c r="H549" s="53">
        <v>5.4400320685576986E-4</v>
      </c>
      <c r="I549" s="83">
        <f t="shared" si="70"/>
        <v>5.4400320685576986E-2</v>
      </c>
      <c r="J549" s="72">
        <f t="shared" si="74"/>
        <v>122.07573099675867</v>
      </c>
      <c r="K549" s="88">
        <f t="shared" si="71"/>
        <v>133.49563234652274</v>
      </c>
      <c r="L549" s="79">
        <f t="shared" si="72"/>
        <v>19.936243418539959</v>
      </c>
      <c r="M549" s="72" t="str">
        <f t="shared" si="73"/>
        <v/>
      </c>
      <c r="N549" s="51" t="str">
        <f t="shared" si="75"/>
        <v/>
      </c>
    </row>
    <row r="550" spans="1:14" x14ac:dyDescent="0.4">
      <c r="A550" s="108">
        <f t="shared" si="69"/>
        <v>534</v>
      </c>
      <c r="B550" s="45">
        <v>40828</v>
      </c>
      <c r="C550" s="46"/>
      <c r="D550" s="47"/>
      <c r="E550" s="48"/>
      <c r="F550" s="49"/>
      <c r="G550" s="46">
        <v>1207.25</v>
      </c>
      <c r="H550" s="49">
        <v>9.7947041654871114E-3</v>
      </c>
      <c r="I550" s="83">
        <f t="shared" si="70"/>
        <v>0.97947041654871114</v>
      </c>
      <c r="J550" s="72">
        <f t="shared" si="74"/>
        <v>123.05520141330737</v>
      </c>
      <c r="K550" s="88">
        <f t="shared" si="71"/>
        <v>133.49563234652274</v>
      </c>
      <c r="L550" s="79">
        <f t="shared" si="72"/>
        <v>19.936243418539959</v>
      </c>
      <c r="M550" s="72" t="str">
        <f t="shared" si="73"/>
        <v/>
      </c>
      <c r="N550" s="51" t="str">
        <f t="shared" si="75"/>
        <v/>
      </c>
    </row>
    <row r="551" spans="1:14" x14ac:dyDescent="0.4">
      <c r="A551" s="108">
        <f t="shared" si="69"/>
        <v>535</v>
      </c>
      <c r="B551" s="39">
        <v>40829</v>
      </c>
      <c r="C551" s="40"/>
      <c r="D551" s="51"/>
      <c r="E551" s="52"/>
      <c r="F551" s="53"/>
      <c r="G551" s="40">
        <v>1203.660034</v>
      </c>
      <c r="H551" s="53">
        <v>-2.9736723959411515E-3</v>
      </c>
      <c r="I551" s="83">
        <f t="shared" si="70"/>
        <v>-0.29736723959411515</v>
      </c>
      <c r="J551" s="72">
        <f t="shared" si="74"/>
        <v>122.75783417371326</v>
      </c>
      <c r="K551" s="88">
        <f t="shared" si="71"/>
        <v>133.49563234652274</v>
      </c>
      <c r="L551" s="79">
        <f t="shared" si="72"/>
        <v>19.936243418539959</v>
      </c>
      <c r="M551" s="72" t="str">
        <f t="shared" si="73"/>
        <v/>
      </c>
      <c r="N551" s="51" t="str">
        <f t="shared" si="75"/>
        <v/>
      </c>
    </row>
    <row r="552" spans="1:14" x14ac:dyDescent="0.4">
      <c r="A552" s="108">
        <f t="shared" si="69"/>
        <v>536</v>
      </c>
      <c r="B552" s="45">
        <v>40830</v>
      </c>
      <c r="C552" s="46"/>
      <c r="D552" s="47"/>
      <c r="E552" s="48"/>
      <c r="F552" s="49"/>
      <c r="G552" s="46">
        <v>1224.579956</v>
      </c>
      <c r="H552" s="49">
        <v>1.7380258053828479E-2</v>
      </c>
      <c r="I552" s="83">
        <f t="shared" si="70"/>
        <v>1.7380258053828479</v>
      </c>
      <c r="J552" s="72">
        <f t="shared" si="74"/>
        <v>124.49585997909611</v>
      </c>
      <c r="K552" s="88">
        <f t="shared" si="71"/>
        <v>133.49563234652274</v>
      </c>
      <c r="L552" s="79">
        <f t="shared" si="72"/>
        <v>19.936243418539959</v>
      </c>
      <c r="M552" s="72" t="str">
        <f t="shared" si="73"/>
        <v/>
      </c>
      <c r="N552" s="51" t="str">
        <f t="shared" si="75"/>
        <v/>
      </c>
    </row>
    <row r="553" spans="1:14" x14ac:dyDescent="0.4">
      <c r="A553" s="108">
        <f t="shared" si="69"/>
        <v>537</v>
      </c>
      <c r="B553" s="39">
        <v>40833</v>
      </c>
      <c r="C553" s="40"/>
      <c r="D553" s="51"/>
      <c r="E553" s="52"/>
      <c r="F553" s="53"/>
      <c r="G553" s="40">
        <v>1200.8599850000001</v>
      </c>
      <c r="H553" s="53">
        <v>-1.9369883431278323E-2</v>
      </c>
      <c r="I553" s="83">
        <f t="shared" si="70"/>
        <v>-1.9369883431278323</v>
      </c>
      <c r="J553" s="72">
        <f t="shared" si="74"/>
        <v>122.55887163596827</v>
      </c>
      <c r="K553" s="88">
        <f t="shared" si="71"/>
        <v>133.49563234652274</v>
      </c>
      <c r="L553" s="79">
        <f t="shared" si="72"/>
        <v>19.936243418539959</v>
      </c>
      <c r="M553" s="72" t="str">
        <f t="shared" si="73"/>
        <v/>
      </c>
      <c r="N553" s="51" t="str">
        <f t="shared" si="75"/>
        <v/>
      </c>
    </row>
    <row r="554" spans="1:14" x14ac:dyDescent="0.4">
      <c r="A554" s="108">
        <f t="shared" si="69"/>
        <v>538</v>
      </c>
      <c r="B554" s="45">
        <v>40834</v>
      </c>
      <c r="C554" s="46"/>
      <c r="D554" s="47"/>
      <c r="E554" s="48"/>
      <c r="F554" s="49"/>
      <c r="G554" s="46">
        <v>1225.380005</v>
      </c>
      <c r="H554" s="49">
        <v>2.0418716841497542E-2</v>
      </c>
      <c r="I554" s="83">
        <f t="shared" si="70"/>
        <v>2.0418716841497542</v>
      </c>
      <c r="J554" s="72">
        <f t="shared" si="74"/>
        <v>124.60074332011803</v>
      </c>
      <c r="K554" s="88">
        <f t="shared" si="71"/>
        <v>133.49563234652274</v>
      </c>
      <c r="L554" s="79">
        <f t="shared" si="72"/>
        <v>19.936243418539959</v>
      </c>
      <c r="M554" s="72" t="str">
        <f t="shared" si="73"/>
        <v/>
      </c>
      <c r="N554" s="51" t="str">
        <f t="shared" si="75"/>
        <v/>
      </c>
    </row>
    <row r="555" spans="1:14" x14ac:dyDescent="0.4">
      <c r="A555" s="108">
        <f t="shared" si="69"/>
        <v>539</v>
      </c>
      <c r="B555" s="39">
        <v>40835</v>
      </c>
      <c r="C555" s="40"/>
      <c r="D555" s="51"/>
      <c r="E555" s="52"/>
      <c r="F555" s="53"/>
      <c r="G555" s="40">
        <v>1209.880005</v>
      </c>
      <c r="H555" s="53">
        <v>-1.2649137358822782E-2</v>
      </c>
      <c r="I555" s="83">
        <f t="shared" si="70"/>
        <v>-1.2649137358822782</v>
      </c>
      <c r="J555" s="72">
        <f t="shared" si="74"/>
        <v>123.33582958423575</v>
      </c>
      <c r="K555" s="88">
        <f t="shared" si="71"/>
        <v>133.49563234652274</v>
      </c>
      <c r="L555" s="79">
        <f t="shared" si="72"/>
        <v>19.936243418539959</v>
      </c>
      <c r="M555" s="72" t="str">
        <f t="shared" si="73"/>
        <v/>
      </c>
      <c r="N555" s="51" t="str">
        <f t="shared" si="75"/>
        <v/>
      </c>
    </row>
    <row r="556" spans="1:14" x14ac:dyDescent="0.4">
      <c r="A556" s="108">
        <f t="shared" si="69"/>
        <v>540</v>
      </c>
      <c r="B556" s="45">
        <v>40836</v>
      </c>
      <c r="C556" s="46"/>
      <c r="D556" s="47"/>
      <c r="E556" s="48"/>
      <c r="F556" s="49"/>
      <c r="G556" s="46">
        <v>1215.3900149999999</v>
      </c>
      <c r="H556" s="49">
        <v>4.5541789080147943E-3</v>
      </c>
      <c r="I556" s="83">
        <f t="shared" si="70"/>
        <v>0.45541789080147943</v>
      </c>
      <c r="J556" s="72">
        <f t="shared" si="74"/>
        <v>123.79124747503724</v>
      </c>
      <c r="K556" s="88">
        <f t="shared" si="71"/>
        <v>133.49563234652274</v>
      </c>
      <c r="L556" s="79">
        <f t="shared" si="72"/>
        <v>19.936243418539959</v>
      </c>
      <c r="M556" s="72" t="str">
        <f t="shared" si="73"/>
        <v/>
      </c>
      <c r="N556" s="51" t="str">
        <f t="shared" si="75"/>
        <v/>
      </c>
    </row>
    <row r="557" spans="1:14" x14ac:dyDescent="0.4">
      <c r="A557" s="108">
        <f t="shared" si="69"/>
        <v>541</v>
      </c>
      <c r="B557" s="39">
        <v>40837</v>
      </c>
      <c r="C557" s="40"/>
      <c r="D557" s="51"/>
      <c r="E557" s="52"/>
      <c r="F557" s="53"/>
      <c r="G557" s="40">
        <v>1238.25</v>
      </c>
      <c r="H557" s="53">
        <v>1.8808764855617222E-2</v>
      </c>
      <c r="I557" s="83">
        <f t="shared" si="70"/>
        <v>1.8808764855617222</v>
      </c>
      <c r="J557" s="72">
        <f t="shared" si="74"/>
        <v>125.67212396059897</v>
      </c>
      <c r="K557" s="88">
        <f t="shared" si="71"/>
        <v>133.49563234652274</v>
      </c>
      <c r="L557" s="79">
        <f t="shared" si="72"/>
        <v>19.936243418539959</v>
      </c>
      <c r="M557" s="72" t="str">
        <f t="shared" si="73"/>
        <v/>
      </c>
      <c r="N557" s="51" t="str">
        <f t="shared" si="75"/>
        <v/>
      </c>
    </row>
    <row r="558" spans="1:14" x14ac:dyDescent="0.4">
      <c r="A558" s="108">
        <f t="shared" si="69"/>
        <v>542</v>
      </c>
      <c r="B558" s="45">
        <v>40840</v>
      </c>
      <c r="C558" s="46"/>
      <c r="D558" s="47"/>
      <c r="E558" s="48"/>
      <c r="F558" s="49"/>
      <c r="G558" s="46">
        <v>1254.1899410000001</v>
      </c>
      <c r="H558" s="49">
        <v>1.2872958610942842E-2</v>
      </c>
      <c r="I558" s="83">
        <f t="shared" si="70"/>
        <v>1.2872958610942842</v>
      </c>
      <c r="J558" s="72">
        <f t="shared" si="74"/>
        <v>126.95941982169325</v>
      </c>
      <c r="K558" s="88">
        <f t="shared" si="71"/>
        <v>133.49563234652274</v>
      </c>
      <c r="L558" s="79">
        <f t="shared" si="72"/>
        <v>19.936243418539959</v>
      </c>
      <c r="M558" s="72" t="str">
        <f t="shared" si="73"/>
        <v/>
      </c>
      <c r="N558" s="51" t="str">
        <f t="shared" si="75"/>
        <v/>
      </c>
    </row>
    <row r="559" spans="1:14" x14ac:dyDescent="0.4">
      <c r="A559" s="108">
        <f t="shared" si="69"/>
        <v>543</v>
      </c>
      <c r="B559" s="39">
        <v>40841</v>
      </c>
      <c r="C559" s="40"/>
      <c r="D559" s="51"/>
      <c r="E559" s="52"/>
      <c r="F559" s="53"/>
      <c r="G559" s="40">
        <v>1229.0500489999999</v>
      </c>
      <c r="H559" s="53">
        <v>-2.0044724629154187E-2</v>
      </c>
      <c r="I559" s="83">
        <f t="shared" si="70"/>
        <v>-2.0044724629154187</v>
      </c>
      <c r="J559" s="72">
        <f t="shared" si="74"/>
        <v>124.95494735877783</v>
      </c>
      <c r="K559" s="88">
        <f t="shared" si="71"/>
        <v>133.49563234652274</v>
      </c>
      <c r="L559" s="79">
        <f t="shared" si="72"/>
        <v>19.936243418539959</v>
      </c>
      <c r="M559" s="72" t="str">
        <f t="shared" si="73"/>
        <v/>
      </c>
      <c r="N559" s="51" t="str">
        <f t="shared" si="75"/>
        <v/>
      </c>
    </row>
    <row r="560" spans="1:14" x14ac:dyDescent="0.4">
      <c r="A560" s="108">
        <f t="shared" si="69"/>
        <v>544</v>
      </c>
      <c r="B560" s="45">
        <v>40842</v>
      </c>
      <c r="C560" s="46"/>
      <c r="D560" s="47"/>
      <c r="E560" s="48"/>
      <c r="F560" s="49"/>
      <c r="G560" s="46">
        <v>1242</v>
      </c>
      <c r="H560" s="49">
        <v>1.0536553015507044E-2</v>
      </c>
      <c r="I560" s="83">
        <f t="shared" si="70"/>
        <v>1.0536553015507044</v>
      </c>
      <c r="J560" s="72">
        <f t="shared" si="74"/>
        <v>126.00860266032853</v>
      </c>
      <c r="K560" s="88">
        <f t="shared" si="71"/>
        <v>133.49563234652274</v>
      </c>
      <c r="L560" s="79">
        <f t="shared" si="72"/>
        <v>19.936243418539959</v>
      </c>
      <c r="M560" s="72" t="str">
        <f t="shared" si="73"/>
        <v/>
      </c>
      <c r="N560" s="51" t="str">
        <f t="shared" si="75"/>
        <v/>
      </c>
    </row>
    <row r="561" spans="1:14" x14ac:dyDescent="0.4">
      <c r="A561" s="108">
        <f t="shared" si="69"/>
        <v>545</v>
      </c>
      <c r="B561" s="39">
        <v>40843</v>
      </c>
      <c r="C561" s="40"/>
      <c r="D561" s="51"/>
      <c r="E561" s="52"/>
      <c r="F561" s="53"/>
      <c r="G561" s="40">
        <v>1284.589966</v>
      </c>
      <c r="H561" s="53">
        <v>3.4291438003220653E-2</v>
      </c>
      <c r="I561" s="83">
        <f t="shared" si="70"/>
        <v>3.4291438003220653</v>
      </c>
      <c r="J561" s="72">
        <f t="shared" si="74"/>
        <v>129.4377464606506</v>
      </c>
      <c r="K561" s="88">
        <f t="shared" si="71"/>
        <v>133.49563234652274</v>
      </c>
      <c r="L561" s="79">
        <f t="shared" si="72"/>
        <v>19.936243418539959</v>
      </c>
      <c r="M561" s="72" t="str">
        <f t="shared" si="73"/>
        <v/>
      </c>
      <c r="N561" s="51" t="str">
        <f t="shared" si="75"/>
        <v/>
      </c>
    </row>
    <row r="562" spans="1:14" x14ac:dyDescent="0.4">
      <c r="A562" s="108">
        <f t="shared" si="69"/>
        <v>546</v>
      </c>
      <c r="B562" s="45">
        <v>40844</v>
      </c>
      <c r="C562" s="46"/>
      <c r="D562" s="47"/>
      <c r="E562" s="48"/>
      <c r="F562" s="49"/>
      <c r="G562" s="46">
        <v>1285.089966</v>
      </c>
      <c r="H562" s="49">
        <v>3.8922925854456558E-4</v>
      </c>
      <c r="I562" s="83">
        <f t="shared" si="70"/>
        <v>3.8922925854456558E-2</v>
      </c>
      <c r="J562" s="72">
        <f t="shared" si="74"/>
        <v>129.47666938650505</v>
      </c>
      <c r="K562" s="88">
        <f t="shared" si="71"/>
        <v>133.49563234652274</v>
      </c>
      <c r="L562" s="79">
        <f t="shared" si="72"/>
        <v>19.936243418539959</v>
      </c>
      <c r="M562" s="72" t="str">
        <f t="shared" si="73"/>
        <v/>
      </c>
      <c r="N562" s="51" t="str">
        <f t="shared" si="75"/>
        <v/>
      </c>
    </row>
    <row r="563" spans="1:14" x14ac:dyDescent="0.4">
      <c r="A563" s="108">
        <f t="shared" si="69"/>
        <v>547</v>
      </c>
      <c r="B563" s="39">
        <v>40847</v>
      </c>
      <c r="C563" s="40"/>
      <c r="D563" s="51"/>
      <c r="E563" s="52"/>
      <c r="F563" s="53"/>
      <c r="G563" s="40">
        <v>1253.3000489999999</v>
      </c>
      <c r="H563" s="53">
        <v>-2.4737503086223689E-2</v>
      </c>
      <c r="I563" s="83">
        <f t="shared" si="70"/>
        <v>-2.4737503086223689</v>
      </c>
      <c r="J563" s="72">
        <f t="shared" si="74"/>
        <v>127.00291907788268</v>
      </c>
      <c r="K563" s="88">
        <f t="shared" si="71"/>
        <v>133.49563234652274</v>
      </c>
      <c r="L563" s="79">
        <f t="shared" si="72"/>
        <v>19.936243418539959</v>
      </c>
      <c r="M563" s="72" t="str">
        <f t="shared" si="73"/>
        <v/>
      </c>
      <c r="N563" s="51" t="str">
        <f t="shared" si="75"/>
        <v/>
      </c>
    </row>
    <row r="564" spans="1:14" x14ac:dyDescent="0.4">
      <c r="A564" s="108">
        <f t="shared" si="69"/>
        <v>548</v>
      </c>
      <c r="B564" s="45">
        <v>40848</v>
      </c>
      <c r="C564" s="46"/>
      <c r="D564" s="47"/>
      <c r="E564" s="48"/>
      <c r="F564" s="49"/>
      <c r="G564" s="46">
        <v>1218.280029</v>
      </c>
      <c r="H564" s="49">
        <v>-2.794224737160278E-2</v>
      </c>
      <c r="I564" s="83">
        <f t="shared" si="70"/>
        <v>-2.794224737160278</v>
      </c>
      <c r="J564" s="72">
        <f t="shared" si="74"/>
        <v>124.2086943407224</v>
      </c>
      <c r="K564" s="88">
        <f t="shared" si="71"/>
        <v>133.49563234652274</v>
      </c>
      <c r="L564" s="79">
        <f t="shared" si="72"/>
        <v>19.936243418539959</v>
      </c>
      <c r="M564" s="72" t="str">
        <f t="shared" si="73"/>
        <v/>
      </c>
      <c r="N564" s="51" t="str">
        <f t="shared" si="75"/>
        <v/>
      </c>
    </row>
    <row r="565" spans="1:14" x14ac:dyDescent="0.4">
      <c r="A565" s="108">
        <f t="shared" si="69"/>
        <v>549</v>
      </c>
      <c r="B565" s="39">
        <v>40849</v>
      </c>
      <c r="C565" s="40"/>
      <c r="D565" s="51"/>
      <c r="E565" s="52"/>
      <c r="F565" s="53"/>
      <c r="G565" s="40">
        <v>1237.900024</v>
      </c>
      <c r="H565" s="53">
        <v>1.6104667673248141E-2</v>
      </c>
      <c r="I565" s="83">
        <f t="shared" si="70"/>
        <v>1.6104667673248141</v>
      </c>
      <c r="J565" s="72">
        <f t="shared" si="74"/>
        <v>125.81916110804721</v>
      </c>
      <c r="K565" s="88">
        <f t="shared" si="71"/>
        <v>133.49563234652274</v>
      </c>
      <c r="L565" s="79">
        <f t="shared" si="72"/>
        <v>19.936243418539959</v>
      </c>
      <c r="M565" s="72" t="str">
        <f t="shared" si="73"/>
        <v/>
      </c>
      <c r="N565" s="51" t="str">
        <f t="shared" si="75"/>
        <v/>
      </c>
    </row>
    <row r="566" spans="1:14" x14ac:dyDescent="0.4">
      <c r="A566" s="108">
        <f t="shared" si="69"/>
        <v>550</v>
      </c>
      <c r="B566" s="45">
        <v>40850</v>
      </c>
      <c r="C566" s="46"/>
      <c r="D566" s="47"/>
      <c r="E566" s="48"/>
      <c r="F566" s="49"/>
      <c r="G566" s="46">
        <v>1261.150024</v>
      </c>
      <c r="H566" s="49">
        <v>1.8781807536341066E-2</v>
      </c>
      <c r="I566" s="83">
        <f t="shared" si="70"/>
        <v>1.8781807536341066</v>
      </c>
      <c r="J566" s="72">
        <f t="shared" si="74"/>
        <v>127.69734186168132</v>
      </c>
      <c r="K566" s="88">
        <f t="shared" si="71"/>
        <v>133.49563234652274</v>
      </c>
      <c r="L566" s="79">
        <f t="shared" si="72"/>
        <v>19.936243418539959</v>
      </c>
      <c r="M566" s="72" t="str">
        <f t="shared" si="73"/>
        <v/>
      </c>
      <c r="N566" s="51" t="str">
        <f t="shared" si="75"/>
        <v/>
      </c>
    </row>
    <row r="567" spans="1:14" x14ac:dyDescent="0.4">
      <c r="A567" s="108">
        <f t="shared" si="69"/>
        <v>551</v>
      </c>
      <c r="B567" s="39">
        <v>40851</v>
      </c>
      <c r="C567" s="40"/>
      <c r="D567" s="51"/>
      <c r="E567" s="52"/>
      <c r="F567" s="53"/>
      <c r="G567" s="40">
        <v>1253.2299800000001</v>
      </c>
      <c r="H567" s="53">
        <v>-6.2800173248857005E-3</v>
      </c>
      <c r="I567" s="83">
        <f t="shared" si="70"/>
        <v>-0.62800173248857005</v>
      </c>
      <c r="J567" s="72">
        <f t="shared" si="74"/>
        <v>127.06934012919275</v>
      </c>
      <c r="K567" s="88">
        <f t="shared" si="71"/>
        <v>133.49563234652274</v>
      </c>
      <c r="L567" s="79">
        <f t="shared" si="72"/>
        <v>19.936243418539959</v>
      </c>
      <c r="M567" s="72" t="str">
        <f t="shared" si="73"/>
        <v/>
      </c>
      <c r="N567" s="51" t="str">
        <f t="shared" si="75"/>
        <v/>
      </c>
    </row>
    <row r="568" spans="1:14" x14ac:dyDescent="0.4">
      <c r="A568" s="108">
        <f t="shared" si="69"/>
        <v>552</v>
      </c>
      <c r="B568" s="45">
        <v>40854</v>
      </c>
      <c r="C568" s="46"/>
      <c r="D568" s="47"/>
      <c r="E568" s="48"/>
      <c r="F568" s="49"/>
      <c r="G568" s="46">
        <v>1261.119995</v>
      </c>
      <c r="H568" s="49">
        <v>6.295743898498074E-3</v>
      </c>
      <c r="I568" s="83">
        <f t="shared" si="70"/>
        <v>0.6295743898498074</v>
      </c>
      <c r="J568" s="72">
        <f t="shared" si="74"/>
        <v>127.69891451904256</v>
      </c>
      <c r="K568" s="88">
        <f t="shared" si="71"/>
        <v>133.49563234652274</v>
      </c>
      <c r="L568" s="79">
        <f t="shared" si="72"/>
        <v>19.936243418539959</v>
      </c>
      <c r="M568" s="72" t="str">
        <f t="shared" si="73"/>
        <v/>
      </c>
      <c r="N568" s="51" t="str">
        <f t="shared" si="75"/>
        <v/>
      </c>
    </row>
    <row r="569" spans="1:14" x14ac:dyDescent="0.4">
      <c r="A569" s="108">
        <f t="shared" si="69"/>
        <v>553</v>
      </c>
      <c r="B569" s="39">
        <v>40855</v>
      </c>
      <c r="C569" s="40"/>
      <c r="D569" s="51"/>
      <c r="E569" s="52"/>
      <c r="F569" s="53"/>
      <c r="G569" s="40">
        <v>1275.920044</v>
      </c>
      <c r="H569" s="53">
        <v>1.1735639002377285E-2</v>
      </c>
      <c r="I569" s="83">
        <f t="shared" si="70"/>
        <v>1.1735639002377285</v>
      </c>
      <c r="J569" s="72">
        <f t="shared" si="74"/>
        <v>128.8724784192803</v>
      </c>
      <c r="K569" s="88">
        <f t="shared" si="71"/>
        <v>133.49563234652274</v>
      </c>
      <c r="L569" s="79">
        <f t="shared" si="72"/>
        <v>19.936243418539959</v>
      </c>
      <c r="M569" s="72" t="str">
        <f t="shared" si="73"/>
        <v/>
      </c>
      <c r="N569" s="51" t="str">
        <f t="shared" si="75"/>
        <v/>
      </c>
    </row>
    <row r="570" spans="1:14" x14ac:dyDescent="0.4">
      <c r="A570" s="108">
        <f t="shared" si="69"/>
        <v>554</v>
      </c>
      <c r="B570" s="45">
        <v>40856</v>
      </c>
      <c r="C570" s="46"/>
      <c r="D570" s="47"/>
      <c r="E570" s="48"/>
      <c r="F570" s="49"/>
      <c r="G570" s="46">
        <v>1229.099976</v>
      </c>
      <c r="H570" s="49">
        <v>-3.6695142630739919E-2</v>
      </c>
      <c r="I570" s="83">
        <f t="shared" si="70"/>
        <v>-3.6695142630739919</v>
      </c>
      <c r="J570" s="72">
        <f t="shared" si="74"/>
        <v>125.20296415620631</v>
      </c>
      <c r="K570" s="88">
        <f t="shared" si="71"/>
        <v>133.49563234652274</v>
      </c>
      <c r="L570" s="79">
        <f t="shared" si="72"/>
        <v>19.936243418539959</v>
      </c>
      <c r="M570" s="72" t="str">
        <f t="shared" si="73"/>
        <v/>
      </c>
      <c r="N570" s="51" t="str">
        <f t="shared" si="75"/>
        <v/>
      </c>
    </row>
    <row r="571" spans="1:14" x14ac:dyDescent="0.4">
      <c r="A571" s="108">
        <f t="shared" si="69"/>
        <v>555</v>
      </c>
      <c r="B571" s="39">
        <v>40857</v>
      </c>
      <c r="C571" s="40"/>
      <c r="D571" s="51"/>
      <c r="E571" s="52"/>
      <c r="F571" s="53"/>
      <c r="G571" s="40">
        <v>1239.6999510000001</v>
      </c>
      <c r="H571" s="53">
        <v>8.6241763949070904E-3</v>
      </c>
      <c r="I571" s="83">
        <f t="shared" si="70"/>
        <v>0.86241763949070904</v>
      </c>
      <c r="J571" s="72">
        <f t="shared" si="74"/>
        <v>126.06538179569702</v>
      </c>
      <c r="K571" s="88">
        <f t="shared" si="71"/>
        <v>133.49563234652274</v>
      </c>
      <c r="L571" s="79">
        <f t="shared" si="72"/>
        <v>19.936243418539959</v>
      </c>
      <c r="M571" s="72" t="str">
        <f t="shared" si="73"/>
        <v/>
      </c>
      <c r="N571" s="51" t="str">
        <f t="shared" si="75"/>
        <v/>
      </c>
    </row>
    <row r="572" spans="1:14" x14ac:dyDescent="0.4">
      <c r="A572" s="108">
        <f t="shared" si="69"/>
        <v>556</v>
      </c>
      <c r="B572" s="45">
        <v>40858</v>
      </c>
      <c r="C572" s="46"/>
      <c r="D572" s="47"/>
      <c r="E572" s="48"/>
      <c r="F572" s="49"/>
      <c r="G572" s="46">
        <v>1263.849976</v>
      </c>
      <c r="H572" s="49">
        <v>1.9480540416670467E-2</v>
      </c>
      <c r="I572" s="83">
        <f t="shared" si="70"/>
        <v>1.9480540416670467</v>
      </c>
      <c r="J572" s="72">
        <f t="shared" si="74"/>
        <v>128.01343583736406</v>
      </c>
      <c r="K572" s="88">
        <f t="shared" si="71"/>
        <v>133.49563234652274</v>
      </c>
      <c r="L572" s="79">
        <f t="shared" si="72"/>
        <v>19.936243418539959</v>
      </c>
      <c r="M572" s="72" t="str">
        <f t="shared" si="73"/>
        <v/>
      </c>
      <c r="N572" s="51" t="str">
        <f t="shared" si="75"/>
        <v/>
      </c>
    </row>
    <row r="573" spans="1:14" x14ac:dyDescent="0.4">
      <c r="A573" s="108">
        <f t="shared" si="69"/>
        <v>557</v>
      </c>
      <c r="B573" s="39">
        <v>40861</v>
      </c>
      <c r="C573" s="40"/>
      <c r="D573" s="51"/>
      <c r="E573" s="52"/>
      <c r="F573" s="53"/>
      <c r="G573" s="40">
        <v>1251.780029</v>
      </c>
      <c r="H573" s="53">
        <v>-9.5501422077013398E-3</v>
      </c>
      <c r="I573" s="83">
        <f t="shared" si="70"/>
        <v>-0.95501422077013398</v>
      </c>
      <c r="J573" s="72">
        <f t="shared" si="74"/>
        <v>127.05842161659392</v>
      </c>
      <c r="K573" s="88">
        <f t="shared" si="71"/>
        <v>133.49563234652274</v>
      </c>
      <c r="L573" s="79">
        <f t="shared" si="72"/>
        <v>19.936243418539959</v>
      </c>
      <c r="M573" s="72" t="str">
        <f t="shared" si="73"/>
        <v/>
      </c>
      <c r="N573" s="51" t="str">
        <f t="shared" si="75"/>
        <v/>
      </c>
    </row>
    <row r="574" spans="1:14" x14ac:dyDescent="0.4">
      <c r="A574" s="108">
        <f t="shared" si="69"/>
        <v>558</v>
      </c>
      <c r="B574" s="45">
        <v>40862</v>
      </c>
      <c r="C574" s="46"/>
      <c r="D574" s="47"/>
      <c r="E574" s="48"/>
      <c r="F574" s="49"/>
      <c r="G574" s="46">
        <v>1257.8100589999999</v>
      </c>
      <c r="H574" s="49">
        <v>4.8171642463548103E-3</v>
      </c>
      <c r="I574" s="83">
        <f t="shared" si="70"/>
        <v>0.48171642463548103</v>
      </c>
      <c r="J574" s="72">
        <f t="shared" si="74"/>
        <v>127.5401380412294</v>
      </c>
      <c r="K574" s="88">
        <f t="shared" si="71"/>
        <v>133.49563234652274</v>
      </c>
      <c r="L574" s="79">
        <f t="shared" si="72"/>
        <v>19.936243418539959</v>
      </c>
      <c r="M574" s="72" t="str">
        <f t="shared" si="73"/>
        <v/>
      </c>
      <c r="N574" s="51" t="str">
        <f t="shared" si="75"/>
        <v/>
      </c>
    </row>
    <row r="575" spans="1:14" x14ac:dyDescent="0.4">
      <c r="A575" s="108">
        <f t="shared" si="69"/>
        <v>559</v>
      </c>
      <c r="B575" s="39">
        <v>40863</v>
      </c>
      <c r="C575" s="40"/>
      <c r="D575" s="51"/>
      <c r="E575" s="52"/>
      <c r="F575" s="53"/>
      <c r="G575" s="40">
        <v>1236.910034</v>
      </c>
      <c r="H575" s="53">
        <v>-1.6616201190675861E-2</v>
      </c>
      <c r="I575" s="83">
        <f t="shared" si="70"/>
        <v>-1.6616201190675861</v>
      </c>
      <c r="J575" s="72">
        <f t="shared" si="74"/>
        <v>125.87851792216181</v>
      </c>
      <c r="K575" s="88">
        <f t="shared" si="71"/>
        <v>133.49563234652274</v>
      </c>
      <c r="L575" s="79">
        <f t="shared" si="72"/>
        <v>19.936243418539959</v>
      </c>
      <c r="M575" s="72" t="str">
        <f t="shared" si="73"/>
        <v/>
      </c>
      <c r="N575" s="51" t="str">
        <f t="shared" si="75"/>
        <v/>
      </c>
    </row>
    <row r="576" spans="1:14" x14ac:dyDescent="0.4">
      <c r="A576" s="108">
        <f t="shared" si="69"/>
        <v>560</v>
      </c>
      <c r="B576" s="45">
        <v>40864</v>
      </c>
      <c r="C576" s="46"/>
      <c r="D576" s="47"/>
      <c r="E576" s="48"/>
      <c r="F576" s="49"/>
      <c r="G576" s="46">
        <v>1216.130005</v>
      </c>
      <c r="H576" s="49">
        <v>-1.6799951838696092E-2</v>
      </c>
      <c r="I576" s="83">
        <f t="shared" si="70"/>
        <v>-1.6799951838696092</v>
      </c>
      <c r="J576" s="72">
        <f t="shared" si="74"/>
        <v>124.1985227382922</v>
      </c>
      <c r="K576" s="88">
        <f t="shared" si="71"/>
        <v>133.49563234652274</v>
      </c>
      <c r="L576" s="79">
        <f t="shared" si="72"/>
        <v>19.936243418539959</v>
      </c>
      <c r="M576" s="72" t="str">
        <f t="shared" si="73"/>
        <v/>
      </c>
      <c r="N576" s="51" t="str">
        <f t="shared" si="75"/>
        <v/>
      </c>
    </row>
    <row r="577" spans="1:14" x14ac:dyDescent="0.4">
      <c r="A577" s="108">
        <f t="shared" si="69"/>
        <v>561</v>
      </c>
      <c r="B577" s="39">
        <v>40865</v>
      </c>
      <c r="C577" s="40"/>
      <c r="D577" s="51"/>
      <c r="E577" s="52"/>
      <c r="F577" s="53"/>
      <c r="G577" s="40">
        <v>1215.650024</v>
      </c>
      <c r="H577" s="53">
        <v>-3.9467902117906739E-4</v>
      </c>
      <c r="I577" s="83">
        <f t="shared" si="70"/>
        <v>-3.9467902117906739E-2</v>
      </c>
      <c r="J577" s="72">
        <f t="shared" si="74"/>
        <v>124.15905483617429</v>
      </c>
      <c r="K577" s="88">
        <f t="shared" si="71"/>
        <v>133.49563234652274</v>
      </c>
      <c r="L577" s="79">
        <f t="shared" si="72"/>
        <v>19.936243418539959</v>
      </c>
      <c r="M577" s="72" t="str">
        <f t="shared" si="73"/>
        <v/>
      </c>
      <c r="N577" s="51" t="str">
        <f t="shared" si="75"/>
        <v/>
      </c>
    </row>
    <row r="578" spans="1:14" x14ac:dyDescent="0.4">
      <c r="A578" s="108">
        <f t="shared" si="69"/>
        <v>562</v>
      </c>
      <c r="B578" s="45">
        <v>40868</v>
      </c>
      <c r="C578" s="46"/>
      <c r="D578" s="47"/>
      <c r="E578" s="48"/>
      <c r="F578" s="49"/>
      <c r="G578" s="46">
        <v>1192.9799800000001</v>
      </c>
      <c r="H578" s="49">
        <v>-1.8648495498240547E-2</v>
      </c>
      <c r="I578" s="83">
        <f t="shared" si="70"/>
        <v>-1.8648495498240547</v>
      </c>
      <c r="J578" s="72">
        <f t="shared" si="74"/>
        <v>122.29420528635023</v>
      </c>
      <c r="K578" s="88">
        <f t="shared" si="71"/>
        <v>133.49563234652274</v>
      </c>
      <c r="L578" s="79">
        <f t="shared" si="72"/>
        <v>19.936243418539959</v>
      </c>
      <c r="M578" s="72" t="str">
        <f t="shared" si="73"/>
        <v/>
      </c>
      <c r="N578" s="51" t="str">
        <f t="shared" si="75"/>
        <v/>
      </c>
    </row>
    <row r="579" spans="1:14" x14ac:dyDescent="0.4">
      <c r="A579" s="108">
        <f t="shared" si="69"/>
        <v>563</v>
      </c>
      <c r="B579" s="39">
        <v>40869</v>
      </c>
      <c r="C579" s="40"/>
      <c r="D579" s="51"/>
      <c r="E579" s="52"/>
      <c r="F579" s="53"/>
      <c r="G579" s="40">
        <v>1188.040039</v>
      </c>
      <c r="H579" s="53">
        <v>-4.1408414917407654E-3</v>
      </c>
      <c r="I579" s="83">
        <f t="shared" si="70"/>
        <v>-0.41408414917407654</v>
      </c>
      <c r="J579" s="72">
        <f t="shared" si="74"/>
        <v>121.88012113717616</v>
      </c>
      <c r="K579" s="88">
        <f t="shared" si="71"/>
        <v>133.49563234652274</v>
      </c>
      <c r="L579" s="79">
        <f t="shared" si="72"/>
        <v>19.936243418539959</v>
      </c>
      <c r="M579" s="72" t="str">
        <f t="shared" si="73"/>
        <v/>
      </c>
      <c r="N579" s="51" t="str">
        <f t="shared" si="75"/>
        <v/>
      </c>
    </row>
    <row r="580" spans="1:14" x14ac:dyDescent="0.4">
      <c r="A580" s="108">
        <f t="shared" si="69"/>
        <v>564</v>
      </c>
      <c r="B580" s="45">
        <v>40870</v>
      </c>
      <c r="C580" s="46"/>
      <c r="D580" s="47"/>
      <c r="E580" s="48"/>
      <c r="F580" s="49"/>
      <c r="G580" s="46">
        <v>1161.790039</v>
      </c>
      <c r="H580" s="49">
        <v>-2.2095214923981144E-2</v>
      </c>
      <c r="I580" s="83">
        <f t="shared" si="70"/>
        <v>-2.2095214923981144</v>
      </c>
      <c r="J580" s="72">
        <f t="shared" si="74"/>
        <v>119.67059964477805</v>
      </c>
      <c r="K580" s="88">
        <f t="shared" si="71"/>
        <v>133.49563234652274</v>
      </c>
      <c r="L580" s="79">
        <f t="shared" si="72"/>
        <v>19.936243418539959</v>
      </c>
      <c r="M580" s="72" t="str">
        <f t="shared" si="73"/>
        <v/>
      </c>
      <c r="N580" s="51" t="str">
        <f t="shared" si="75"/>
        <v/>
      </c>
    </row>
    <row r="581" spans="1:14" x14ac:dyDescent="0.4">
      <c r="A581" s="108">
        <f t="shared" si="69"/>
        <v>565</v>
      </c>
      <c r="B581" s="39">
        <v>40872</v>
      </c>
      <c r="C581" s="40"/>
      <c r="D581" s="51"/>
      <c r="E581" s="52"/>
      <c r="F581" s="53"/>
      <c r="G581" s="40">
        <v>1158.670044</v>
      </c>
      <c r="H581" s="53">
        <v>-2.6855067570432656E-3</v>
      </c>
      <c r="I581" s="83">
        <f t="shared" si="70"/>
        <v>-0.26855067570432656</v>
      </c>
      <c r="J581" s="72">
        <f t="shared" si="74"/>
        <v>119.40204896907372</v>
      </c>
      <c r="K581" s="88">
        <f t="shared" si="71"/>
        <v>133.49563234652274</v>
      </c>
      <c r="L581" s="79">
        <f t="shared" si="72"/>
        <v>19.936243418539959</v>
      </c>
      <c r="M581" s="72" t="str">
        <f t="shared" si="73"/>
        <v/>
      </c>
      <c r="N581" s="51" t="str">
        <f t="shared" si="75"/>
        <v/>
      </c>
    </row>
    <row r="582" spans="1:14" x14ac:dyDescent="0.4">
      <c r="A582" s="108">
        <f t="shared" si="69"/>
        <v>566</v>
      </c>
      <c r="B582" s="45">
        <v>40875</v>
      </c>
      <c r="C582" s="46"/>
      <c r="D582" s="47"/>
      <c r="E582" s="48"/>
      <c r="F582" s="49"/>
      <c r="G582" s="46">
        <v>1192.5500489999999</v>
      </c>
      <c r="H582" s="49">
        <v>2.9240425413121329E-2</v>
      </c>
      <c r="I582" s="83">
        <f t="shared" si="70"/>
        <v>2.9240425413121329</v>
      </c>
      <c r="J582" s="72">
        <f t="shared" si="74"/>
        <v>122.32609151038585</v>
      </c>
      <c r="K582" s="88">
        <f t="shared" si="71"/>
        <v>133.49563234652274</v>
      </c>
      <c r="L582" s="79">
        <f t="shared" si="72"/>
        <v>19.936243418539959</v>
      </c>
      <c r="M582" s="72" t="str">
        <f t="shared" si="73"/>
        <v/>
      </c>
      <c r="N582" s="51" t="str">
        <f t="shared" si="75"/>
        <v/>
      </c>
    </row>
    <row r="583" spans="1:14" x14ac:dyDescent="0.4">
      <c r="A583" s="108">
        <f t="shared" si="69"/>
        <v>567</v>
      </c>
      <c r="B583" s="39">
        <v>40876</v>
      </c>
      <c r="C583" s="40"/>
      <c r="D583" s="51"/>
      <c r="E583" s="52"/>
      <c r="F583" s="53"/>
      <c r="G583" s="40">
        <v>1195.1899410000001</v>
      </c>
      <c r="H583" s="53">
        <v>2.213653005350924E-3</v>
      </c>
      <c r="I583" s="83">
        <f t="shared" si="70"/>
        <v>0.2213653005350924</v>
      </c>
      <c r="J583" s="72">
        <f t="shared" si="74"/>
        <v>122.54745681092095</v>
      </c>
      <c r="K583" s="88">
        <f t="shared" si="71"/>
        <v>133.49563234652274</v>
      </c>
      <c r="L583" s="79">
        <f t="shared" si="72"/>
        <v>19.936243418539959</v>
      </c>
      <c r="M583" s="72" t="str">
        <f t="shared" si="73"/>
        <v/>
      </c>
      <c r="N583" s="51" t="str">
        <f t="shared" si="75"/>
        <v/>
      </c>
    </row>
    <row r="584" spans="1:14" x14ac:dyDescent="0.4">
      <c r="A584" s="108">
        <f t="shared" si="69"/>
        <v>568</v>
      </c>
      <c r="B584" s="45">
        <v>40877</v>
      </c>
      <c r="C584" s="46"/>
      <c r="D584" s="47"/>
      <c r="E584" s="48"/>
      <c r="F584" s="49"/>
      <c r="G584" s="46">
        <v>1246.959961</v>
      </c>
      <c r="H584" s="49">
        <v>4.3315307654517854E-2</v>
      </c>
      <c r="I584" s="83">
        <f t="shared" si="70"/>
        <v>4.3315307654517854</v>
      </c>
      <c r="J584" s="72">
        <f t="shared" si="74"/>
        <v>126.87898757637274</v>
      </c>
      <c r="K584" s="88">
        <f t="shared" si="71"/>
        <v>133.49563234652274</v>
      </c>
      <c r="L584" s="79">
        <f t="shared" si="72"/>
        <v>19.936243418539959</v>
      </c>
      <c r="M584" s="72" t="str">
        <f t="shared" si="73"/>
        <v/>
      </c>
      <c r="N584" s="51" t="str">
        <f t="shared" si="75"/>
        <v/>
      </c>
    </row>
    <row r="585" spans="1:14" x14ac:dyDescent="0.4">
      <c r="A585" s="108">
        <f t="shared" si="69"/>
        <v>569</v>
      </c>
      <c r="B585" s="39">
        <v>40878</v>
      </c>
      <c r="C585" s="40"/>
      <c r="D585" s="51"/>
      <c r="E585" s="52"/>
      <c r="F585" s="53"/>
      <c r="G585" s="40">
        <v>1244.579956</v>
      </c>
      <c r="H585" s="53">
        <v>-1.9086458863453171E-3</v>
      </c>
      <c r="I585" s="83">
        <f t="shared" si="70"/>
        <v>-0.19086458863453171</v>
      </c>
      <c r="J585" s="72">
        <f t="shared" si="74"/>
        <v>126.68812298773821</v>
      </c>
      <c r="K585" s="88">
        <f t="shared" si="71"/>
        <v>133.49563234652274</v>
      </c>
      <c r="L585" s="79">
        <f t="shared" si="72"/>
        <v>19.936243418539959</v>
      </c>
      <c r="M585" s="72" t="str">
        <f t="shared" si="73"/>
        <v/>
      </c>
      <c r="N585" s="51" t="str">
        <f t="shared" si="75"/>
        <v/>
      </c>
    </row>
    <row r="586" spans="1:14" x14ac:dyDescent="0.4">
      <c r="A586" s="108">
        <f t="shared" si="69"/>
        <v>570</v>
      </c>
      <c r="B586" s="45">
        <v>40879</v>
      </c>
      <c r="C586" s="46"/>
      <c r="D586" s="47"/>
      <c r="E586" s="48"/>
      <c r="F586" s="49"/>
      <c r="G586" s="46">
        <v>1244.280029</v>
      </c>
      <c r="H586" s="49">
        <v>-2.4098652605974991E-4</v>
      </c>
      <c r="I586" s="83">
        <f t="shared" si="70"/>
        <v>-2.4098652605974991E-2</v>
      </c>
      <c r="J586" s="72">
        <f t="shared" si="74"/>
        <v>126.66402433513224</v>
      </c>
      <c r="K586" s="88">
        <f t="shared" si="71"/>
        <v>133.49563234652274</v>
      </c>
      <c r="L586" s="79">
        <f t="shared" si="72"/>
        <v>19.936243418539959</v>
      </c>
      <c r="M586" s="72" t="str">
        <f t="shared" si="73"/>
        <v/>
      </c>
      <c r="N586" s="51" t="str">
        <f t="shared" si="75"/>
        <v/>
      </c>
    </row>
    <row r="587" spans="1:14" x14ac:dyDescent="0.4">
      <c r="A587" s="108">
        <f t="shared" si="69"/>
        <v>571</v>
      </c>
      <c r="B587" s="39">
        <v>40882</v>
      </c>
      <c r="C587" s="40"/>
      <c r="D587" s="51"/>
      <c r="E587" s="52"/>
      <c r="F587" s="53"/>
      <c r="G587" s="40">
        <v>1257.079956</v>
      </c>
      <c r="H587" s="53">
        <v>1.0287014740795186E-2</v>
      </c>
      <c r="I587" s="83">
        <f t="shared" si="70"/>
        <v>1.0287014740795186</v>
      </c>
      <c r="J587" s="72">
        <f t="shared" si="74"/>
        <v>127.69272580921177</v>
      </c>
      <c r="K587" s="88">
        <f t="shared" si="71"/>
        <v>133.49563234652274</v>
      </c>
      <c r="L587" s="79">
        <f t="shared" si="72"/>
        <v>19.936243418539959</v>
      </c>
      <c r="M587" s="72" t="str">
        <f t="shared" si="73"/>
        <v/>
      </c>
      <c r="N587" s="51" t="str">
        <f t="shared" si="75"/>
        <v/>
      </c>
    </row>
    <row r="588" spans="1:14" x14ac:dyDescent="0.4">
      <c r="A588" s="108">
        <f t="shared" si="69"/>
        <v>572</v>
      </c>
      <c r="B588" s="45">
        <v>40883</v>
      </c>
      <c r="C588" s="46"/>
      <c r="D588" s="47"/>
      <c r="E588" s="48"/>
      <c r="F588" s="49"/>
      <c r="G588" s="46">
        <v>1258.469971</v>
      </c>
      <c r="H588" s="49">
        <v>1.1057490761550159E-3</v>
      </c>
      <c r="I588" s="83">
        <f t="shared" si="70"/>
        <v>0.11057490761550159</v>
      </c>
      <c r="J588" s="72">
        <f t="shared" si="74"/>
        <v>127.80330071682727</v>
      </c>
      <c r="K588" s="88">
        <f t="shared" si="71"/>
        <v>133.49563234652274</v>
      </c>
      <c r="L588" s="79">
        <f t="shared" si="72"/>
        <v>19.936243418539959</v>
      </c>
      <c r="M588" s="72" t="str">
        <f t="shared" si="73"/>
        <v/>
      </c>
      <c r="N588" s="51" t="str">
        <f t="shared" si="75"/>
        <v/>
      </c>
    </row>
    <row r="589" spans="1:14" x14ac:dyDescent="0.4">
      <c r="A589" s="108">
        <f t="shared" si="69"/>
        <v>573</v>
      </c>
      <c r="B589" s="39">
        <v>40884</v>
      </c>
      <c r="C589" s="40"/>
      <c r="D589" s="51"/>
      <c r="E589" s="52"/>
      <c r="F589" s="53"/>
      <c r="G589" s="40">
        <v>1261.01001</v>
      </c>
      <c r="H589" s="53">
        <v>2.0183548741983248E-3</v>
      </c>
      <c r="I589" s="83">
        <f t="shared" si="70"/>
        <v>0.20183548741983248</v>
      </c>
      <c r="J589" s="72">
        <f t="shared" si="74"/>
        <v>128.00513620424709</v>
      </c>
      <c r="K589" s="88">
        <f t="shared" si="71"/>
        <v>133.49563234652274</v>
      </c>
      <c r="L589" s="79">
        <f t="shared" si="72"/>
        <v>19.936243418539959</v>
      </c>
      <c r="M589" s="72" t="str">
        <f t="shared" si="73"/>
        <v/>
      </c>
      <c r="N589" s="51" t="str">
        <f t="shared" si="75"/>
        <v/>
      </c>
    </row>
    <row r="590" spans="1:14" x14ac:dyDescent="0.4">
      <c r="A590" s="108">
        <f t="shared" si="69"/>
        <v>574</v>
      </c>
      <c r="B590" s="45">
        <v>40885</v>
      </c>
      <c r="C590" s="46"/>
      <c r="D590" s="47"/>
      <c r="E590" s="48"/>
      <c r="F590" s="49"/>
      <c r="G590" s="46">
        <v>1234.349976</v>
      </c>
      <c r="H590" s="49">
        <v>-2.1141809968661551E-2</v>
      </c>
      <c r="I590" s="83">
        <f t="shared" si="70"/>
        <v>-2.1141809968661551</v>
      </c>
      <c r="J590" s="72">
        <f t="shared" si="74"/>
        <v>125.89095520738094</v>
      </c>
      <c r="K590" s="88">
        <f t="shared" si="71"/>
        <v>133.49563234652274</v>
      </c>
      <c r="L590" s="79">
        <f t="shared" si="72"/>
        <v>19.936243418539959</v>
      </c>
      <c r="M590" s="72" t="str">
        <f t="shared" si="73"/>
        <v/>
      </c>
      <c r="N590" s="51" t="str">
        <f t="shared" si="75"/>
        <v/>
      </c>
    </row>
    <row r="591" spans="1:14" x14ac:dyDescent="0.4">
      <c r="A591" s="108">
        <f t="shared" si="69"/>
        <v>575</v>
      </c>
      <c r="B591" s="39">
        <v>40886</v>
      </c>
      <c r="C591" s="40"/>
      <c r="D591" s="51"/>
      <c r="E591" s="52"/>
      <c r="F591" s="53"/>
      <c r="G591" s="40">
        <v>1255.1899410000001</v>
      </c>
      <c r="H591" s="53">
        <v>1.6883351889821041E-2</v>
      </c>
      <c r="I591" s="83">
        <f t="shared" si="70"/>
        <v>1.6883351889821041</v>
      </c>
      <c r="J591" s="72">
        <f t="shared" si="74"/>
        <v>127.57929039636305</v>
      </c>
      <c r="K591" s="88">
        <f t="shared" si="71"/>
        <v>133.49563234652274</v>
      </c>
      <c r="L591" s="79">
        <f t="shared" si="72"/>
        <v>19.936243418539959</v>
      </c>
      <c r="M591" s="72" t="str">
        <f t="shared" si="73"/>
        <v/>
      </c>
      <c r="N591" s="51" t="str">
        <f t="shared" si="75"/>
        <v/>
      </c>
    </row>
    <row r="592" spans="1:14" x14ac:dyDescent="0.4">
      <c r="A592" s="108">
        <f t="shared" si="69"/>
        <v>576</v>
      </c>
      <c r="B592" s="45">
        <v>40889</v>
      </c>
      <c r="C592" s="46"/>
      <c r="D592" s="47"/>
      <c r="E592" s="48"/>
      <c r="F592" s="49"/>
      <c r="G592" s="46">
        <v>1236.469971</v>
      </c>
      <c r="H592" s="49">
        <v>-1.491405355358888E-2</v>
      </c>
      <c r="I592" s="83">
        <f t="shared" si="70"/>
        <v>-1.491405355358888</v>
      </c>
      <c r="J592" s="72">
        <f t="shared" si="74"/>
        <v>126.08788504100416</v>
      </c>
      <c r="K592" s="88">
        <f t="shared" si="71"/>
        <v>133.49563234652274</v>
      </c>
      <c r="L592" s="79">
        <f t="shared" si="72"/>
        <v>19.936243418539959</v>
      </c>
      <c r="M592" s="72" t="str">
        <f t="shared" si="73"/>
        <v/>
      </c>
      <c r="N592" s="51" t="str">
        <f t="shared" si="75"/>
        <v/>
      </c>
    </row>
    <row r="593" spans="1:14" x14ac:dyDescent="0.4">
      <c r="A593" s="108">
        <f t="shared" si="69"/>
        <v>577</v>
      </c>
      <c r="B593" s="39">
        <v>40890</v>
      </c>
      <c r="C593" s="40"/>
      <c r="D593" s="51"/>
      <c r="E593" s="52"/>
      <c r="F593" s="53"/>
      <c r="G593" s="40">
        <v>1225.7299800000001</v>
      </c>
      <c r="H593" s="53">
        <v>-8.6860103778452213E-3</v>
      </c>
      <c r="I593" s="83">
        <f t="shared" si="70"/>
        <v>-0.86860103778452213</v>
      </c>
      <c r="J593" s="72">
        <f t="shared" si="74"/>
        <v>125.21928400321963</v>
      </c>
      <c r="K593" s="88">
        <f t="shared" si="71"/>
        <v>133.49563234652274</v>
      </c>
      <c r="L593" s="79">
        <f t="shared" si="72"/>
        <v>19.936243418539959</v>
      </c>
      <c r="M593" s="72" t="str">
        <f t="shared" si="73"/>
        <v/>
      </c>
      <c r="N593" s="51" t="str">
        <f t="shared" si="75"/>
        <v/>
      </c>
    </row>
    <row r="594" spans="1:14" x14ac:dyDescent="0.4">
      <c r="A594" s="108">
        <f t="shared" ref="A594:A657" si="76">A593+1</f>
        <v>578</v>
      </c>
      <c r="B594" s="45">
        <v>40891</v>
      </c>
      <c r="C594" s="46"/>
      <c r="D594" s="47"/>
      <c r="E594" s="48"/>
      <c r="F594" s="49"/>
      <c r="G594" s="46">
        <v>1211.8199460000001</v>
      </c>
      <c r="H594" s="49">
        <v>-1.1348367280695881E-2</v>
      </c>
      <c r="I594" s="83">
        <f t="shared" ref="I594:I657" si="77">H594*$I$17</f>
        <v>-1.1348367280695881</v>
      </c>
      <c r="J594" s="72">
        <f t="shared" si="74"/>
        <v>124.08444727515004</v>
      </c>
      <c r="K594" s="88">
        <f t="shared" ref="K594:K657" si="78">MAX(J594,K593)</f>
        <v>133.49563234652274</v>
      </c>
      <c r="L594" s="79">
        <f t="shared" ref="L594:L657" si="79">IF(J594=K594,0,MAX(L593,K594-J594))</f>
        <v>19.936243418539959</v>
      </c>
      <c r="M594" s="72" t="str">
        <f t="shared" ref="M594:M657" si="80">IF(AND(L593&gt;0,L594=0),L593,"")</f>
        <v/>
      </c>
      <c r="N594" s="51" t="str">
        <f t="shared" si="75"/>
        <v/>
      </c>
    </row>
    <row r="595" spans="1:14" x14ac:dyDescent="0.4">
      <c r="A595" s="108">
        <f t="shared" si="76"/>
        <v>579</v>
      </c>
      <c r="B595" s="39">
        <v>40892</v>
      </c>
      <c r="C595" s="40"/>
      <c r="D595" s="51"/>
      <c r="E595" s="52"/>
      <c r="F595" s="53"/>
      <c r="G595" s="40">
        <v>1215.75</v>
      </c>
      <c r="H595" s="53">
        <v>3.2431006049804534E-3</v>
      </c>
      <c r="I595" s="83">
        <f t="shared" si="77"/>
        <v>0.32431006049804534</v>
      </c>
      <c r="J595" s="72">
        <f t="shared" ref="J595:J658" si="81">J594+I595</f>
        <v>124.40875733564809</v>
      </c>
      <c r="K595" s="88">
        <f t="shared" si="78"/>
        <v>133.49563234652274</v>
      </c>
      <c r="L595" s="79">
        <f t="shared" si="79"/>
        <v>19.936243418539959</v>
      </c>
      <c r="M595" s="72" t="str">
        <f t="shared" si="80"/>
        <v/>
      </c>
      <c r="N595" s="51" t="str">
        <f t="shared" si="75"/>
        <v/>
      </c>
    </row>
    <row r="596" spans="1:14" x14ac:dyDescent="0.4">
      <c r="A596" s="108">
        <f t="shared" si="76"/>
        <v>580</v>
      </c>
      <c r="B596" s="45">
        <v>40893</v>
      </c>
      <c r="C596" s="46"/>
      <c r="D596" s="47"/>
      <c r="E596" s="48"/>
      <c r="F596" s="49"/>
      <c r="G596" s="46">
        <v>1219.660034</v>
      </c>
      <c r="H596" s="49">
        <v>3.216149701830151E-3</v>
      </c>
      <c r="I596" s="83">
        <f t="shared" si="77"/>
        <v>0.3216149701830151</v>
      </c>
      <c r="J596" s="72">
        <f t="shared" si="81"/>
        <v>124.73037230583111</v>
      </c>
      <c r="K596" s="88">
        <f t="shared" si="78"/>
        <v>133.49563234652274</v>
      </c>
      <c r="L596" s="79">
        <f t="shared" si="79"/>
        <v>19.936243418539959</v>
      </c>
      <c r="M596" s="72" t="str">
        <f t="shared" si="80"/>
        <v/>
      </c>
      <c r="N596" s="51" t="str">
        <f t="shared" ref="N596:N659" si="82">IFERROR((M596/K596),"")</f>
        <v/>
      </c>
    </row>
    <row r="597" spans="1:14" x14ac:dyDescent="0.4">
      <c r="A597" s="108">
        <f t="shared" si="76"/>
        <v>581</v>
      </c>
      <c r="B597" s="39">
        <v>40896</v>
      </c>
      <c r="C597" s="40"/>
      <c r="D597" s="51"/>
      <c r="E597" s="52"/>
      <c r="F597" s="53"/>
      <c r="G597" s="40">
        <v>1205.349976</v>
      </c>
      <c r="H597" s="53">
        <v>-1.1732825214472831E-2</v>
      </c>
      <c r="I597" s="83">
        <f t="shared" si="77"/>
        <v>-1.1732825214472831</v>
      </c>
      <c r="J597" s="72">
        <f t="shared" si="81"/>
        <v>123.55708978438383</v>
      </c>
      <c r="K597" s="88">
        <f t="shared" si="78"/>
        <v>133.49563234652274</v>
      </c>
      <c r="L597" s="79">
        <f t="shared" si="79"/>
        <v>19.936243418539959</v>
      </c>
      <c r="M597" s="72" t="str">
        <f t="shared" si="80"/>
        <v/>
      </c>
      <c r="N597" s="51" t="str">
        <f t="shared" si="82"/>
        <v/>
      </c>
    </row>
    <row r="598" spans="1:14" x14ac:dyDescent="0.4">
      <c r="A598" s="108">
        <f t="shared" si="76"/>
        <v>582</v>
      </c>
      <c r="B598" s="45">
        <v>40897</v>
      </c>
      <c r="C598" s="46"/>
      <c r="D598" s="47"/>
      <c r="E598" s="48"/>
      <c r="F598" s="49"/>
      <c r="G598" s="46">
        <v>1241.3000489999999</v>
      </c>
      <c r="H598" s="49">
        <v>2.9825423085253266E-2</v>
      </c>
      <c r="I598" s="83">
        <f t="shared" si="77"/>
        <v>2.9825423085253266</v>
      </c>
      <c r="J598" s="72">
        <f t="shared" si="81"/>
        <v>126.53963209290916</v>
      </c>
      <c r="K598" s="88">
        <f t="shared" si="78"/>
        <v>133.49563234652274</v>
      </c>
      <c r="L598" s="79">
        <f t="shared" si="79"/>
        <v>19.936243418539959</v>
      </c>
      <c r="M598" s="72" t="str">
        <f t="shared" si="80"/>
        <v/>
      </c>
      <c r="N598" s="51" t="str">
        <f t="shared" si="82"/>
        <v/>
      </c>
    </row>
    <row r="599" spans="1:14" x14ac:dyDescent="0.4">
      <c r="A599" s="108">
        <f t="shared" si="76"/>
        <v>583</v>
      </c>
      <c r="B599" s="39">
        <v>40898</v>
      </c>
      <c r="C599" s="40"/>
      <c r="D599" s="51"/>
      <c r="E599" s="52"/>
      <c r="F599" s="53"/>
      <c r="G599" s="40">
        <v>1243.719971</v>
      </c>
      <c r="H599" s="53">
        <v>1.9495060859375801E-3</v>
      </c>
      <c r="I599" s="83">
        <f t="shared" si="77"/>
        <v>0.19495060859375801</v>
      </c>
      <c r="J599" s="72">
        <f t="shared" si="81"/>
        <v>126.73458270150292</v>
      </c>
      <c r="K599" s="88">
        <f t="shared" si="78"/>
        <v>133.49563234652274</v>
      </c>
      <c r="L599" s="79">
        <f t="shared" si="79"/>
        <v>19.936243418539959</v>
      </c>
      <c r="M599" s="72" t="str">
        <f t="shared" si="80"/>
        <v/>
      </c>
      <c r="N599" s="51" t="str">
        <f t="shared" si="82"/>
        <v/>
      </c>
    </row>
    <row r="600" spans="1:14" x14ac:dyDescent="0.4">
      <c r="A600" s="108">
        <f t="shared" si="76"/>
        <v>584</v>
      </c>
      <c r="B600" s="45">
        <v>40899</v>
      </c>
      <c r="C600" s="46"/>
      <c r="D600" s="47"/>
      <c r="E600" s="48"/>
      <c r="F600" s="49"/>
      <c r="G600" s="46">
        <v>1254</v>
      </c>
      <c r="H600" s="49">
        <v>8.2655495125116829E-3</v>
      </c>
      <c r="I600" s="83">
        <f t="shared" si="77"/>
        <v>0.82655495125116829</v>
      </c>
      <c r="J600" s="72">
        <f t="shared" si="81"/>
        <v>127.56113765275408</v>
      </c>
      <c r="K600" s="88">
        <f t="shared" si="78"/>
        <v>133.49563234652274</v>
      </c>
      <c r="L600" s="79">
        <f t="shared" si="79"/>
        <v>19.936243418539959</v>
      </c>
      <c r="M600" s="72" t="str">
        <f t="shared" si="80"/>
        <v/>
      </c>
      <c r="N600" s="51" t="str">
        <f t="shared" si="82"/>
        <v/>
      </c>
    </row>
    <row r="601" spans="1:14" x14ac:dyDescent="0.4">
      <c r="A601" s="108">
        <f t="shared" si="76"/>
        <v>585</v>
      </c>
      <c r="B601" s="39">
        <v>40900</v>
      </c>
      <c r="C601" s="40"/>
      <c r="D601" s="51"/>
      <c r="E601" s="52"/>
      <c r="F601" s="53"/>
      <c r="G601" s="40">
        <v>1265.329956</v>
      </c>
      <c r="H601" s="53">
        <v>9.0350526315789992E-3</v>
      </c>
      <c r="I601" s="83">
        <f t="shared" si="77"/>
        <v>0.90350526315789992</v>
      </c>
      <c r="J601" s="72">
        <f t="shared" si="81"/>
        <v>128.46464291591198</v>
      </c>
      <c r="K601" s="88">
        <f t="shared" si="78"/>
        <v>133.49563234652274</v>
      </c>
      <c r="L601" s="79">
        <f t="shared" si="79"/>
        <v>19.936243418539959</v>
      </c>
      <c r="M601" s="72" t="str">
        <f t="shared" si="80"/>
        <v/>
      </c>
      <c r="N601" s="51" t="str">
        <f t="shared" si="82"/>
        <v/>
      </c>
    </row>
    <row r="602" spans="1:14" x14ac:dyDescent="0.4">
      <c r="A602" s="108">
        <f t="shared" si="76"/>
        <v>586</v>
      </c>
      <c r="B602" s="45">
        <v>40904</v>
      </c>
      <c r="C602" s="46"/>
      <c r="D602" s="47"/>
      <c r="E602" s="48"/>
      <c r="F602" s="49"/>
      <c r="G602" s="46">
        <v>1265.4300539999999</v>
      </c>
      <c r="H602" s="49">
        <v>7.9108219579682171E-5</v>
      </c>
      <c r="I602" s="83">
        <f t="shared" si="77"/>
        <v>7.9108219579682171E-3</v>
      </c>
      <c r="J602" s="72">
        <f t="shared" si="81"/>
        <v>128.47255373786996</v>
      </c>
      <c r="K602" s="88">
        <f t="shared" si="78"/>
        <v>133.49563234652274</v>
      </c>
      <c r="L602" s="79">
        <f t="shared" si="79"/>
        <v>19.936243418539959</v>
      </c>
      <c r="M602" s="72" t="str">
        <f t="shared" si="80"/>
        <v/>
      </c>
      <c r="N602" s="51" t="str">
        <f t="shared" si="82"/>
        <v/>
      </c>
    </row>
    <row r="603" spans="1:14" x14ac:dyDescent="0.4">
      <c r="A603" s="108">
        <f t="shared" si="76"/>
        <v>587</v>
      </c>
      <c r="B603" s="39">
        <v>40905</v>
      </c>
      <c r="C603" s="40"/>
      <c r="D603" s="51"/>
      <c r="E603" s="52"/>
      <c r="F603" s="53"/>
      <c r="G603" s="40">
        <v>1249.6400149999999</v>
      </c>
      <c r="H603" s="53">
        <v>-1.2478002201771643E-2</v>
      </c>
      <c r="I603" s="83">
        <f t="shared" si="77"/>
        <v>-1.2478002201771643</v>
      </c>
      <c r="J603" s="72">
        <f t="shared" si="81"/>
        <v>127.22475351769279</v>
      </c>
      <c r="K603" s="88">
        <f t="shared" si="78"/>
        <v>133.49563234652274</v>
      </c>
      <c r="L603" s="79">
        <f t="shared" si="79"/>
        <v>19.936243418539959</v>
      </c>
      <c r="M603" s="72" t="str">
        <f t="shared" si="80"/>
        <v/>
      </c>
      <c r="N603" s="51" t="str">
        <f t="shared" si="82"/>
        <v/>
      </c>
    </row>
    <row r="604" spans="1:14" x14ac:dyDescent="0.4">
      <c r="A604" s="108">
        <f t="shared" si="76"/>
        <v>588</v>
      </c>
      <c r="B604" s="45">
        <v>40906</v>
      </c>
      <c r="C604" s="46"/>
      <c r="D604" s="47"/>
      <c r="E604" s="48"/>
      <c r="F604" s="49"/>
      <c r="G604" s="46">
        <v>1263.0200199999999</v>
      </c>
      <c r="H604" s="49">
        <v>1.0707087512718649E-2</v>
      </c>
      <c r="I604" s="83">
        <f t="shared" si="77"/>
        <v>1.0707087512718649</v>
      </c>
      <c r="J604" s="72">
        <f t="shared" si="81"/>
        <v>128.29546226896466</v>
      </c>
      <c r="K604" s="88">
        <f t="shared" si="78"/>
        <v>133.49563234652274</v>
      </c>
      <c r="L604" s="79">
        <f t="shared" si="79"/>
        <v>19.936243418539959</v>
      </c>
      <c r="M604" s="72" t="str">
        <f t="shared" si="80"/>
        <v/>
      </c>
      <c r="N604" s="51" t="str">
        <f t="shared" si="82"/>
        <v/>
      </c>
    </row>
    <row r="605" spans="1:14" x14ac:dyDescent="0.4">
      <c r="A605" s="108">
        <f t="shared" si="76"/>
        <v>589</v>
      </c>
      <c r="B605" s="39">
        <v>40907</v>
      </c>
      <c r="C605" s="40"/>
      <c r="D605" s="51"/>
      <c r="E605" s="52"/>
      <c r="F605" s="53"/>
      <c r="G605" s="40">
        <v>1257.599976</v>
      </c>
      <c r="H605" s="53">
        <v>-4.2913365696293226E-3</v>
      </c>
      <c r="I605" s="83">
        <f t="shared" si="77"/>
        <v>-0.42913365696293226</v>
      </c>
      <c r="J605" s="72">
        <f t="shared" si="81"/>
        <v>127.86632861200172</v>
      </c>
      <c r="K605" s="88">
        <f t="shared" si="78"/>
        <v>133.49563234652274</v>
      </c>
      <c r="L605" s="79">
        <f t="shared" si="79"/>
        <v>19.936243418539959</v>
      </c>
      <c r="M605" s="72" t="str">
        <f t="shared" si="80"/>
        <v/>
      </c>
      <c r="N605" s="51" t="str">
        <f t="shared" si="82"/>
        <v/>
      </c>
    </row>
    <row r="606" spans="1:14" x14ac:dyDescent="0.4">
      <c r="A606" s="108">
        <f t="shared" si="76"/>
        <v>590</v>
      </c>
      <c r="B606" s="45">
        <v>40911</v>
      </c>
      <c r="C606" s="46"/>
      <c r="D606" s="47"/>
      <c r="E606" s="48"/>
      <c r="F606" s="49"/>
      <c r="G606" s="46">
        <v>1277.0600589999999</v>
      </c>
      <c r="H606" s="49">
        <v>1.5473984869096347E-2</v>
      </c>
      <c r="I606" s="83">
        <f t="shared" si="77"/>
        <v>1.5473984869096347</v>
      </c>
      <c r="J606" s="72">
        <f t="shared" si="81"/>
        <v>129.41372709891135</v>
      </c>
      <c r="K606" s="88">
        <f t="shared" si="78"/>
        <v>133.49563234652274</v>
      </c>
      <c r="L606" s="79">
        <f t="shared" si="79"/>
        <v>19.936243418539959</v>
      </c>
      <c r="M606" s="72" t="str">
        <f t="shared" si="80"/>
        <v/>
      </c>
      <c r="N606" s="51" t="str">
        <f t="shared" si="82"/>
        <v/>
      </c>
    </row>
    <row r="607" spans="1:14" x14ac:dyDescent="0.4">
      <c r="A607" s="108">
        <f t="shared" si="76"/>
        <v>591</v>
      </c>
      <c r="B607" s="39">
        <v>40912</v>
      </c>
      <c r="C607" s="40"/>
      <c r="D607" s="51"/>
      <c r="E607" s="52"/>
      <c r="F607" s="53"/>
      <c r="G607" s="40">
        <v>1277.3000489999999</v>
      </c>
      <c r="H607" s="53">
        <v>1.8792381635357458E-4</v>
      </c>
      <c r="I607" s="83">
        <f t="shared" si="77"/>
        <v>1.8792381635357458E-2</v>
      </c>
      <c r="J607" s="72">
        <f t="shared" si="81"/>
        <v>129.43251948054672</v>
      </c>
      <c r="K607" s="88">
        <f t="shared" si="78"/>
        <v>133.49563234652274</v>
      </c>
      <c r="L607" s="79">
        <f t="shared" si="79"/>
        <v>19.936243418539959</v>
      </c>
      <c r="M607" s="72" t="str">
        <f t="shared" si="80"/>
        <v/>
      </c>
      <c r="N607" s="51" t="str">
        <f t="shared" si="82"/>
        <v/>
      </c>
    </row>
    <row r="608" spans="1:14" x14ac:dyDescent="0.4">
      <c r="A608" s="108">
        <f t="shared" si="76"/>
        <v>592</v>
      </c>
      <c r="B608" s="45">
        <v>40913</v>
      </c>
      <c r="C608" s="46"/>
      <c r="D608" s="47"/>
      <c r="E608" s="48"/>
      <c r="F608" s="49"/>
      <c r="G608" s="46">
        <v>1281.0600589999999</v>
      </c>
      <c r="H608" s="49">
        <v>2.9437171030750608E-3</v>
      </c>
      <c r="I608" s="83">
        <f t="shared" si="77"/>
        <v>0.29437171030750608</v>
      </c>
      <c r="J608" s="72">
        <f t="shared" si="81"/>
        <v>129.72689119085422</v>
      </c>
      <c r="K608" s="88">
        <f t="shared" si="78"/>
        <v>133.49563234652274</v>
      </c>
      <c r="L608" s="79">
        <f t="shared" si="79"/>
        <v>19.936243418539959</v>
      </c>
      <c r="M608" s="72" t="str">
        <f t="shared" si="80"/>
        <v/>
      </c>
      <c r="N608" s="51" t="str">
        <f t="shared" si="82"/>
        <v/>
      </c>
    </row>
    <row r="609" spans="1:14" x14ac:dyDescent="0.4">
      <c r="A609" s="108">
        <f t="shared" si="76"/>
        <v>593</v>
      </c>
      <c r="B609" s="39">
        <v>40914</v>
      </c>
      <c r="C609" s="40"/>
      <c r="D609" s="51"/>
      <c r="E609" s="52"/>
      <c r="F609" s="53"/>
      <c r="G609" s="40">
        <v>1277.8100589999999</v>
      </c>
      <c r="H609" s="53">
        <v>-2.5369614618513392E-3</v>
      </c>
      <c r="I609" s="83">
        <f t="shared" si="77"/>
        <v>-0.25369614618513392</v>
      </c>
      <c r="J609" s="72">
        <f t="shared" si="81"/>
        <v>129.4731950446691</v>
      </c>
      <c r="K609" s="88">
        <f t="shared" si="78"/>
        <v>133.49563234652274</v>
      </c>
      <c r="L609" s="79">
        <f t="shared" si="79"/>
        <v>19.936243418539959</v>
      </c>
      <c r="M609" s="72" t="str">
        <f t="shared" si="80"/>
        <v/>
      </c>
      <c r="N609" s="51" t="str">
        <f t="shared" si="82"/>
        <v/>
      </c>
    </row>
    <row r="610" spans="1:14" x14ac:dyDescent="0.4">
      <c r="A610" s="108">
        <f t="shared" si="76"/>
        <v>594</v>
      </c>
      <c r="B610" s="45">
        <v>40917</v>
      </c>
      <c r="C610" s="46"/>
      <c r="D610" s="47"/>
      <c r="E610" s="48"/>
      <c r="F610" s="49"/>
      <c r="G610" s="46">
        <v>1280.6999510000001</v>
      </c>
      <c r="H610" s="49">
        <v>2.2615974726805099E-3</v>
      </c>
      <c r="I610" s="83">
        <f t="shared" si="77"/>
        <v>0.22615974726805099</v>
      </c>
      <c r="J610" s="72">
        <f t="shared" si="81"/>
        <v>129.69935479193714</v>
      </c>
      <c r="K610" s="88">
        <f t="shared" si="78"/>
        <v>133.49563234652274</v>
      </c>
      <c r="L610" s="79">
        <f t="shared" si="79"/>
        <v>19.936243418539959</v>
      </c>
      <c r="M610" s="72" t="str">
        <f t="shared" si="80"/>
        <v/>
      </c>
      <c r="N610" s="51" t="str">
        <f t="shared" si="82"/>
        <v/>
      </c>
    </row>
    <row r="611" spans="1:14" x14ac:dyDescent="0.4">
      <c r="A611" s="108">
        <f t="shared" si="76"/>
        <v>595</v>
      </c>
      <c r="B611" s="39">
        <v>40918</v>
      </c>
      <c r="C611" s="40"/>
      <c r="D611" s="51"/>
      <c r="E611" s="52"/>
      <c r="F611" s="53"/>
      <c r="G611" s="40">
        <v>1292.079956</v>
      </c>
      <c r="H611" s="53">
        <v>8.885769841026514E-3</v>
      </c>
      <c r="I611" s="83">
        <f t="shared" si="77"/>
        <v>0.8885769841026514</v>
      </c>
      <c r="J611" s="72">
        <f t="shared" si="81"/>
        <v>130.5879317760398</v>
      </c>
      <c r="K611" s="88">
        <f t="shared" si="78"/>
        <v>133.49563234652274</v>
      </c>
      <c r="L611" s="79">
        <f t="shared" si="79"/>
        <v>19.936243418539959</v>
      </c>
      <c r="M611" s="72" t="str">
        <f t="shared" si="80"/>
        <v/>
      </c>
      <c r="N611" s="51" t="str">
        <f t="shared" si="82"/>
        <v/>
      </c>
    </row>
    <row r="612" spans="1:14" x14ac:dyDescent="0.4">
      <c r="A612" s="108">
        <f t="shared" si="76"/>
        <v>596</v>
      </c>
      <c r="B612" s="45">
        <v>40919</v>
      </c>
      <c r="C612" s="46"/>
      <c r="D612" s="47"/>
      <c r="E612" s="48"/>
      <c r="F612" s="49"/>
      <c r="G612" s="46">
        <v>1292.4799800000001</v>
      </c>
      <c r="H612" s="49">
        <v>3.0959693952570255E-4</v>
      </c>
      <c r="I612" s="83">
        <f t="shared" si="77"/>
        <v>3.0959693952570255E-2</v>
      </c>
      <c r="J612" s="72">
        <f t="shared" si="81"/>
        <v>130.61889146999238</v>
      </c>
      <c r="K612" s="88">
        <f t="shared" si="78"/>
        <v>133.49563234652274</v>
      </c>
      <c r="L612" s="79">
        <f t="shared" si="79"/>
        <v>19.936243418539959</v>
      </c>
      <c r="M612" s="72" t="str">
        <f t="shared" si="80"/>
        <v/>
      </c>
      <c r="N612" s="51" t="str">
        <f t="shared" si="82"/>
        <v/>
      </c>
    </row>
    <row r="613" spans="1:14" x14ac:dyDescent="0.4">
      <c r="A613" s="108">
        <f t="shared" si="76"/>
        <v>597</v>
      </c>
      <c r="B613" s="39">
        <v>40920</v>
      </c>
      <c r="C613" s="40"/>
      <c r="D613" s="51"/>
      <c r="E613" s="52"/>
      <c r="F613" s="53"/>
      <c r="G613" s="40">
        <v>1295.5</v>
      </c>
      <c r="H613" s="53">
        <v>2.3366087264267144E-3</v>
      </c>
      <c r="I613" s="83">
        <f t="shared" si="77"/>
        <v>0.23366087264267144</v>
      </c>
      <c r="J613" s="72">
        <f t="shared" si="81"/>
        <v>130.85255234263505</v>
      </c>
      <c r="K613" s="88">
        <f t="shared" si="78"/>
        <v>133.49563234652274</v>
      </c>
      <c r="L613" s="79">
        <f t="shared" si="79"/>
        <v>19.936243418539959</v>
      </c>
      <c r="M613" s="72" t="str">
        <f t="shared" si="80"/>
        <v/>
      </c>
      <c r="N613" s="51" t="str">
        <f t="shared" si="82"/>
        <v/>
      </c>
    </row>
    <row r="614" spans="1:14" x14ac:dyDescent="0.4">
      <c r="A614" s="108">
        <f t="shared" si="76"/>
        <v>598</v>
      </c>
      <c r="B614" s="45">
        <v>40921</v>
      </c>
      <c r="C614" s="46"/>
      <c r="D614" s="47"/>
      <c r="E614" s="48"/>
      <c r="F614" s="49"/>
      <c r="G614" s="46">
        <v>1289.089966</v>
      </c>
      <c r="H614" s="49">
        <v>-4.947922809726002E-3</v>
      </c>
      <c r="I614" s="83">
        <f t="shared" si="77"/>
        <v>-0.4947922809726002</v>
      </c>
      <c r="J614" s="72">
        <f t="shared" si="81"/>
        <v>130.35776006166245</v>
      </c>
      <c r="K614" s="88">
        <f t="shared" si="78"/>
        <v>133.49563234652274</v>
      </c>
      <c r="L614" s="79">
        <f t="shared" si="79"/>
        <v>19.936243418539959</v>
      </c>
      <c r="M614" s="72" t="str">
        <f t="shared" si="80"/>
        <v/>
      </c>
      <c r="N614" s="51" t="str">
        <f t="shared" si="82"/>
        <v/>
      </c>
    </row>
    <row r="615" spans="1:14" x14ac:dyDescent="0.4">
      <c r="A615" s="108">
        <f t="shared" si="76"/>
        <v>599</v>
      </c>
      <c r="B615" s="39">
        <v>40925</v>
      </c>
      <c r="C615" s="40"/>
      <c r="D615" s="51"/>
      <c r="E615" s="52"/>
      <c r="F615" s="53"/>
      <c r="G615" s="40">
        <v>1293.670044</v>
      </c>
      <c r="H615" s="53">
        <v>3.5529545034096444E-3</v>
      </c>
      <c r="I615" s="83">
        <f t="shared" si="77"/>
        <v>0.35529545034096444</v>
      </c>
      <c r="J615" s="72">
        <f t="shared" si="81"/>
        <v>130.71305551200342</v>
      </c>
      <c r="K615" s="88">
        <f t="shared" si="78"/>
        <v>133.49563234652274</v>
      </c>
      <c r="L615" s="79">
        <f t="shared" si="79"/>
        <v>19.936243418539959</v>
      </c>
      <c r="M615" s="72" t="str">
        <f t="shared" si="80"/>
        <v/>
      </c>
      <c r="N615" s="51" t="str">
        <f t="shared" si="82"/>
        <v/>
      </c>
    </row>
    <row r="616" spans="1:14" x14ac:dyDescent="0.4">
      <c r="A616" s="108">
        <f t="shared" si="76"/>
        <v>600</v>
      </c>
      <c r="B616" s="45">
        <v>40926</v>
      </c>
      <c r="C616" s="46"/>
      <c r="D616" s="47"/>
      <c r="E616" s="48"/>
      <c r="F616" s="49"/>
      <c r="G616" s="46">
        <v>1308.040039</v>
      </c>
      <c r="H616" s="49">
        <v>1.1107929001407779E-2</v>
      </c>
      <c r="I616" s="83">
        <f t="shared" si="77"/>
        <v>1.1107929001407779</v>
      </c>
      <c r="J616" s="72">
        <f t="shared" si="81"/>
        <v>131.8238484121442</v>
      </c>
      <c r="K616" s="88">
        <f t="shared" si="78"/>
        <v>133.49563234652274</v>
      </c>
      <c r="L616" s="79">
        <f t="shared" si="79"/>
        <v>19.936243418539959</v>
      </c>
      <c r="M616" s="72" t="str">
        <f t="shared" si="80"/>
        <v/>
      </c>
      <c r="N616" s="51" t="str">
        <f t="shared" si="82"/>
        <v/>
      </c>
    </row>
    <row r="617" spans="1:14" x14ac:dyDescent="0.4">
      <c r="A617" s="108">
        <f t="shared" si="76"/>
        <v>601</v>
      </c>
      <c r="B617" s="39">
        <v>40927</v>
      </c>
      <c r="C617" s="40"/>
      <c r="D617" s="51"/>
      <c r="E617" s="52"/>
      <c r="F617" s="53"/>
      <c r="G617" s="40">
        <v>1314.5</v>
      </c>
      <c r="H617" s="53">
        <v>4.938656927458096E-3</v>
      </c>
      <c r="I617" s="83">
        <f t="shared" si="77"/>
        <v>0.4938656927458096</v>
      </c>
      <c r="J617" s="72">
        <f t="shared" si="81"/>
        <v>132.31771410489</v>
      </c>
      <c r="K617" s="88">
        <f t="shared" si="78"/>
        <v>133.49563234652274</v>
      </c>
      <c r="L617" s="79">
        <f t="shared" si="79"/>
        <v>19.936243418539959</v>
      </c>
      <c r="M617" s="72" t="str">
        <f t="shared" si="80"/>
        <v/>
      </c>
      <c r="N617" s="51" t="str">
        <f t="shared" si="82"/>
        <v/>
      </c>
    </row>
    <row r="618" spans="1:14" x14ac:dyDescent="0.4">
      <c r="A618" s="108">
        <f t="shared" si="76"/>
        <v>602</v>
      </c>
      <c r="B618" s="45">
        <v>40928</v>
      </c>
      <c r="C618" s="46"/>
      <c r="D618" s="47"/>
      <c r="E618" s="48"/>
      <c r="F618" s="49"/>
      <c r="G618" s="46">
        <v>1315.380005</v>
      </c>
      <c r="H618" s="49">
        <v>6.6945987067335011E-4</v>
      </c>
      <c r="I618" s="83">
        <f t="shared" si="77"/>
        <v>6.6945987067335011E-2</v>
      </c>
      <c r="J618" s="72">
        <f t="shared" si="81"/>
        <v>132.38466009195733</v>
      </c>
      <c r="K618" s="88">
        <f t="shared" si="78"/>
        <v>133.49563234652274</v>
      </c>
      <c r="L618" s="79">
        <f t="shared" si="79"/>
        <v>19.936243418539959</v>
      </c>
      <c r="M618" s="72" t="str">
        <f t="shared" si="80"/>
        <v/>
      </c>
      <c r="N618" s="51" t="str">
        <f t="shared" si="82"/>
        <v/>
      </c>
    </row>
    <row r="619" spans="1:14" x14ac:dyDescent="0.4">
      <c r="A619" s="108">
        <f t="shared" si="76"/>
        <v>603</v>
      </c>
      <c r="B619" s="39">
        <v>40931</v>
      </c>
      <c r="C619" s="40"/>
      <c r="D619" s="51"/>
      <c r="E619" s="52"/>
      <c r="F619" s="53"/>
      <c r="G619" s="40">
        <v>1316</v>
      </c>
      <c r="H619" s="53">
        <v>4.7134288011330128E-4</v>
      </c>
      <c r="I619" s="83">
        <f t="shared" si="77"/>
        <v>4.7134288011330128E-2</v>
      </c>
      <c r="J619" s="72">
        <f t="shared" si="81"/>
        <v>132.43179437996866</v>
      </c>
      <c r="K619" s="88">
        <f t="shared" si="78"/>
        <v>133.49563234652274</v>
      </c>
      <c r="L619" s="79">
        <f t="shared" si="79"/>
        <v>19.936243418539959</v>
      </c>
      <c r="M619" s="72" t="str">
        <f t="shared" si="80"/>
        <v/>
      </c>
      <c r="N619" s="51" t="str">
        <f t="shared" si="82"/>
        <v/>
      </c>
    </row>
    <row r="620" spans="1:14" x14ac:dyDescent="0.4">
      <c r="A620" s="108">
        <f t="shared" si="76"/>
        <v>604</v>
      </c>
      <c r="B620" s="45">
        <v>40932</v>
      </c>
      <c r="C620" s="46"/>
      <c r="D620" s="47"/>
      <c r="E620" s="48"/>
      <c r="F620" s="49"/>
      <c r="G620" s="46">
        <v>1314.650024</v>
      </c>
      <c r="H620" s="49">
        <v>-1.0258176291793042E-3</v>
      </c>
      <c r="I620" s="83">
        <f t="shared" si="77"/>
        <v>-0.10258176291793042</v>
      </c>
      <c r="J620" s="72">
        <f t="shared" si="81"/>
        <v>132.32921261705073</v>
      </c>
      <c r="K620" s="88">
        <f t="shared" si="78"/>
        <v>133.49563234652274</v>
      </c>
      <c r="L620" s="79">
        <f t="shared" si="79"/>
        <v>19.936243418539959</v>
      </c>
      <c r="M620" s="72" t="str">
        <f t="shared" si="80"/>
        <v/>
      </c>
      <c r="N620" s="51" t="str">
        <f t="shared" si="82"/>
        <v/>
      </c>
    </row>
    <row r="621" spans="1:14" x14ac:dyDescent="0.4">
      <c r="A621" s="108">
        <f t="shared" si="76"/>
        <v>605</v>
      </c>
      <c r="B621" s="39">
        <v>40933</v>
      </c>
      <c r="C621" s="40"/>
      <c r="D621" s="51"/>
      <c r="E621" s="52"/>
      <c r="F621" s="53"/>
      <c r="G621" s="40">
        <v>1326.0600589999999</v>
      </c>
      <c r="H621" s="53">
        <v>8.6791425791659105E-3</v>
      </c>
      <c r="I621" s="83">
        <f t="shared" si="77"/>
        <v>0.86791425791659105</v>
      </c>
      <c r="J621" s="72">
        <f t="shared" si="81"/>
        <v>133.19712687496732</v>
      </c>
      <c r="K621" s="88">
        <f t="shared" si="78"/>
        <v>133.49563234652274</v>
      </c>
      <c r="L621" s="79">
        <f t="shared" si="79"/>
        <v>19.936243418539959</v>
      </c>
      <c r="M621" s="72" t="str">
        <f t="shared" si="80"/>
        <v/>
      </c>
      <c r="N621" s="51" t="str">
        <f t="shared" si="82"/>
        <v/>
      </c>
    </row>
    <row r="622" spans="1:14" x14ac:dyDescent="0.4">
      <c r="A622" s="108">
        <f t="shared" si="76"/>
        <v>606</v>
      </c>
      <c r="B622" s="45">
        <v>40934</v>
      </c>
      <c r="C622" s="46"/>
      <c r="D622" s="47"/>
      <c r="E622" s="48"/>
      <c r="F622" s="49"/>
      <c r="G622" s="46">
        <v>1318.4300539999999</v>
      </c>
      <c r="H622" s="49">
        <v>-5.7538909706351671E-3</v>
      </c>
      <c r="I622" s="83">
        <f t="shared" si="77"/>
        <v>-0.57538909706351671</v>
      </c>
      <c r="J622" s="72">
        <f t="shared" si="81"/>
        <v>132.6217377779038</v>
      </c>
      <c r="K622" s="88">
        <f t="shared" si="78"/>
        <v>133.49563234652274</v>
      </c>
      <c r="L622" s="79">
        <f t="shared" si="79"/>
        <v>19.936243418539959</v>
      </c>
      <c r="M622" s="72" t="str">
        <f t="shared" si="80"/>
        <v/>
      </c>
      <c r="N622" s="51" t="str">
        <f t="shared" si="82"/>
        <v/>
      </c>
    </row>
    <row r="623" spans="1:14" x14ac:dyDescent="0.4">
      <c r="A623" s="108">
        <f t="shared" si="76"/>
        <v>607</v>
      </c>
      <c r="B623" s="39">
        <v>40935</v>
      </c>
      <c r="C623" s="40"/>
      <c r="D623" s="51"/>
      <c r="E623" s="52"/>
      <c r="F623" s="53"/>
      <c r="G623" s="40">
        <v>1316.329956</v>
      </c>
      <c r="H623" s="53">
        <v>-1.5928778274041377E-3</v>
      </c>
      <c r="I623" s="83">
        <f t="shared" si="77"/>
        <v>-0.15928778274041377</v>
      </c>
      <c r="J623" s="72">
        <f t="shared" si="81"/>
        <v>132.46244999516338</v>
      </c>
      <c r="K623" s="88">
        <f t="shared" si="78"/>
        <v>133.49563234652274</v>
      </c>
      <c r="L623" s="79">
        <f t="shared" si="79"/>
        <v>19.936243418539959</v>
      </c>
      <c r="M623" s="72" t="str">
        <f t="shared" si="80"/>
        <v/>
      </c>
      <c r="N623" s="51" t="str">
        <f t="shared" si="82"/>
        <v/>
      </c>
    </row>
    <row r="624" spans="1:14" x14ac:dyDescent="0.4">
      <c r="A624" s="108">
        <f t="shared" si="76"/>
        <v>608</v>
      </c>
      <c r="B624" s="45">
        <v>40938</v>
      </c>
      <c r="C624" s="46"/>
      <c r="D624" s="47"/>
      <c r="E624" s="48"/>
      <c r="F624" s="49"/>
      <c r="G624" s="46">
        <v>1313.01001</v>
      </c>
      <c r="H624" s="49">
        <v>-2.5221229562294445E-3</v>
      </c>
      <c r="I624" s="83">
        <f t="shared" si="77"/>
        <v>-0.25221229562294445</v>
      </c>
      <c r="J624" s="72">
        <f t="shared" si="81"/>
        <v>132.21023769954044</v>
      </c>
      <c r="K624" s="88">
        <f t="shared" si="78"/>
        <v>133.49563234652274</v>
      </c>
      <c r="L624" s="79">
        <f t="shared" si="79"/>
        <v>19.936243418539959</v>
      </c>
      <c r="M624" s="72" t="str">
        <f t="shared" si="80"/>
        <v/>
      </c>
      <c r="N624" s="51" t="str">
        <f t="shared" si="82"/>
        <v/>
      </c>
    </row>
    <row r="625" spans="1:14" x14ac:dyDescent="0.4">
      <c r="A625" s="108">
        <f t="shared" si="76"/>
        <v>609</v>
      </c>
      <c r="B625" s="39">
        <v>40939</v>
      </c>
      <c r="C625" s="40"/>
      <c r="D625" s="51"/>
      <c r="E625" s="52"/>
      <c r="F625" s="53"/>
      <c r="G625" s="40">
        <v>1312.410034</v>
      </c>
      <c r="H625" s="53">
        <v>-4.5694701139409322E-4</v>
      </c>
      <c r="I625" s="83">
        <f t="shared" si="77"/>
        <v>-4.5694701139409322E-2</v>
      </c>
      <c r="J625" s="72">
        <f t="shared" si="81"/>
        <v>132.16454299840103</v>
      </c>
      <c r="K625" s="88">
        <f t="shared" si="78"/>
        <v>133.49563234652274</v>
      </c>
      <c r="L625" s="79">
        <f t="shared" si="79"/>
        <v>19.936243418539959</v>
      </c>
      <c r="M625" s="72" t="str">
        <f t="shared" si="80"/>
        <v/>
      </c>
      <c r="N625" s="51" t="str">
        <f t="shared" si="82"/>
        <v/>
      </c>
    </row>
    <row r="626" spans="1:14" x14ac:dyDescent="0.4">
      <c r="A626" s="108">
        <f t="shared" si="76"/>
        <v>610</v>
      </c>
      <c r="B626" s="45">
        <v>40940</v>
      </c>
      <c r="C626" s="46"/>
      <c r="D626" s="47"/>
      <c r="E626" s="48"/>
      <c r="F626" s="49"/>
      <c r="G626" s="46">
        <v>1324.089966</v>
      </c>
      <c r="H626" s="49">
        <v>8.8996058376675791E-3</v>
      </c>
      <c r="I626" s="83">
        <f t="shared" si="77"/>
        <v>0.88996058376675791</v>
      </c>
      <c r="J626" s="72">
        <f t="shared" si="81"/>
        <v>133.0545035821678</v>
      </c>
      <c r="K626" s="88">
        <f t="shared" si="78"/>
        <v>133.49563234652274</v>
      </c>
      <c r="L626" s="79">
        <f t="shared" si="79"/>
        <v>19.936243418539959</v>
      </c>
      <c r="M626" s="72" t="str">
        <f t="shared" si="80"/>
        <v/>
      </c>
      <c r="N626" s="51" t="str">
        <f t="shared" si="82"/>
        <v/>
      </c>
    </row>
    <row r="627" spans="1:14" x14ac:dyDescent="0.4">
      <c r="A627" s="108">
        <f t="shared" si="76"/>
        <v>611</v>
      </c>
      <c r="B627" s="39">
        <v>40941</v>
      </c>
      <c r="C627" s="40"/>
      <c r="D627" s="51"/>
      <c r="E627" s="52"/>
      <c r="F627" s="53"/>
      <c r="G627" s="40">
        <v>1325.540039</v>
      </c>
      <c r="H627" s="53">
        <v>1.0951468836974954E-3</v>
      </c>
      <c r="I627" s="83">
        <f t="shared" si="77"/>
        <v>0.10951468836974954</v>
      </c>
      <c r="J627" s="72">
        <f t="shared" si="81"/>
        <v>133.16401827053755</v>
      </c>
      <c r="K627" s="88">
        <f t="shared" si="78"/>
        <v>133.49563234652274</v>
      </c>
      <c r="L627" s="79">
        <f t="shared" si="79"/>
        <v>19.936243418539959</v>
      </c>
      <c r="M627" s="72" t="str">
        <f t="shared" si="80"/>
        <v/>
      </c>
      <c r="N627" s="51" t="str">
        <f t="shared" si="82"/>
        <v/>
      </c>
    </row>
    <row r="628" spans="1:14" x14ac:dyDescent="0.4">
      <c r="A628" s="108">
        <f t="shared" si="76"/>
        <v>612</v>
      </c>
      <c r="B628" s="45">
        <v>40942</v>
      </c>
      <c r="C628" s="46"/>
      <c r="D628" s="47"/>
      <c r="E628" s="48"/>
      <c r="F628" s="49"/>
      <c r="G628" s="46">
        <v>1344.900024</v>
      </c>
      <c r="H628" s="49">
        <v>1.4605356632309219E-2</v>
      </c>
      <c r="I628" s="83">
        <f t="shared" si="77"/>
        <v>1.4605356632309219</v>
      </c>
      <c r="J628" s="72">
        <f t="shared" si="81"/>
        <v>134.62455393376848</v>
      </c>
      <c r="K628" s="88">
        <f t="shared" si="78"/>
        <v>134.62455393376848</v>
      </c>
      <c r="L628" s="79">
        <f t="shared" si="79"/>
        <v>0</v>
      </c>
      <c r="M628" s="72">
        <f t="shared" si="80"/>
        <v>19.936243418539959</v>
      </c>
      <c r="N628" s="51">
        <f t="shared" si="82"/>
        <v>0.1480877212662709</v>
      </c>
    </row>
    <row r="629" spans="1:14" x14ac:dyDescent="0.4">
      <c r="A629" s="108">
        <f t="shared" si="76"/>
        <v>613</v>
      </c>
      <c r="B629" s="39">
        <v>40945</v>
      </c>
      <c r="C629" s="40"/>
      <c r="D629" s="51"/>
      <c r="E629" s="52"/>
      <c r="F629" s="53"/>
      <c r="G629" s="40">
        <v>1344.329956</v>
      </c>
      <c r="H629" s="53">
        <v>-4.2387388640574564E-4</v>
      </c>
      <c r="I629" s="83">
        <f t="shared" si="77"/>
        <v>-4.2387388640574564E-2</v>
      </c>
      <c r="J629" s="72">
        <f t="shared" si="81"/>
        <v>134.5821665451279</v>
      </c>
      <c r="K629" s="88">
        <f t="shared" si="78"/>
        <v>134.62455393376848</v>
      </c>
      <c r="L629" s="79">
        <f t="shared" si="79"/>
        <v>4.2387388640577228E-2</v>
      </c>
      <c r="M629" s="72" t="str">
        <f t="shared" si="80"/>
        <v/>
      </c>
      <c r="N629" s="51" t="str">
        <f t="shared" si="82"/>
        <v/>
      </c>
    </row>
    <row r="630" spans="1:14" x14ac:dyDescent="0.4">
      <c r="A630" s="108">
        <f t="shared" si="76"/>
        <v>614</v>
      </c>
      <c r="B630" s="45">
        <v>40946</v>
      </c>
      <c r="C630" s="46"/>
      <c r="D630" s="47"/>
      <c r="E630" s="48"/>
      <c r="F630" s="49"/>
      <c r="G630" s="46">
        <v>1347.0500489999999</v>
      </c>
      <c r="H630" s="49">
        <v>2.0233819739414738E-3</v>
      </c>
      <c r="I630" s="83">
        <f t="shared" si="77"/>
        <v>0.20233819739414738</v>
      </c>
      <c r="J630" s="72">
        <f t="shared" si="81"/>
        <v>134.78450474252205</v>
      </c>
      <c r="K630" s="88">
        <f t="shared" si="78"/>
        <v>134.78450474252205</v>
      </c>
      <c r="L630" s="79">
        <f t="shared" si="79"/>
        <v>0</v>
      </c>
      <c r="M630" s="72">
        <f t="shared" si="80"/>
        <v>4.2387388640577228E-2</v>
      </c>
      <c r="N630" s="51">
        <f t="shared" si="82"/>
        <v>3.144826530434606E-4</v>
      </c>
    </row>
    <row r="631" spans="1:14" x14ac:dyDescent="0.4">
      <c r="A631" s="108">
        <f t="shared" si="76"/>
        <v>615</v>
      </c>
      <c r="B631" s="39">
        <v>40947</v>
      </c>
      <c r="C631" s="40"/>
      <c r="D631" s="51"/>
      <c r="E631" s="52"/>
      <c r="F631" s="53"/>
      <c r="G631" s="40">
        <v>1349.959961</v>
      </c>
      <c r="H631" s="53">
        <v>2.1602107524960612E-3</v>
      </c>
      <c r="I631" s="83">
        <f t="shared" si="77"/>
        <v>0.21602107524960612</v>
      </c>
      <c r="J631" s="72">
        <f t="shared" si="81"/>
        <v>135.00052581777166</v>
      </c>
      <c r="K631" s="88">
        <f t="shared" si="78"/>
        <v>135.00052581777166</v>
      </c>
      <c r="L631" s="79">
        <f t="shared" si="79"/>
        <v>0</v>
      </c>
      <c r="M631" s="72" t="str">
        <f t="shared" si="80"/>
        <v/>
      </c>
      <c r="N631" s="51" t="str">
        <f t="shared" si="82"/>
        <v/>
      </c>
    </row>
    <row r="632" spans="1:14" x14ac:dyDescent="0.4">
      <c r="A632" s="108">
        <f t="shared" si="76"/>
        <v>616</v>
      </c>
      <c r="B632" s="45">
        <v>40948</v>
      </c>
      <c r="C632" s="46"/>
      <c r="D632" s="47"/>
      <c r="E632" s="48"/>
      <c r="F632" s="49"/>
      <c r="G632" s="46">
        <v>1351.9499510000001</v>
      </c>
      <c r="H632" s="49">
        <v>1.4741103865969496E-3</v>
      </c>
      <c r="I632" s="83">
        <f t="shared" si="77"/>
        <v>0.14741103865969496</v>
      </c>
      <c r="J632" s="72">
        <f t="shared" si="81"/>
        <v>135.14793685643136</v>
      </c>
      <c r="K632" s="88">
        <f t="shared" si="78"/>
        <v>135.14793685643136</v>
      </c>
      <c r="L632" s="79">
        <f t="shared" si="79"/>
        <v>0</v>
      </c>
      <c r="M632" s="72" t="str">
        <f t="shared" si="80"/>
        <v/>
      </c>
      <c r="N632" s="51" t="str">
        <f t="shared" si="82"/>
        <v/>
      </c>
    </row>
    <row r="633" spans="1:14" x14ac:dyDescent="0.4">
      <c r="A633" s="108">
        <f t="shared" si="76"/>
        <v>617</v>
      </c>
      <c r="B633" s="39">
        <v>40949</v>
      </c>
      <c r="C633" s="40"/>
      <c r="D633" s="51"/>
      <c r="E633" s="52"/>
      <c r="F633" s="53"/>
      <c r="G633" s="40">
        <v>1342.6400149999999</v>
      </c>
      <c r="H633" s="53">
        <v>-6.8863022577971833E-3</v>
      </c>
      <c r="I633" s="83">
        <f t="shared" si="77"/>
        <v>-0.68863022577971833</v>
      </c>
      <c r="J633" s="72">
        <f t="shared" si="81"/>
        <v>134.45930663065164</v>
      </c>
      <c r="K633" s="88">
        <f t="shared" si="78"/>
        <v>135.14793685643136</v>
      </c>
      <c r="L633" s="79">
        <f t="shared" si="79"/>
        <v>0.68863022577971833</v>
      </c>
      <c r="M633" s="72" t="str">
        <f t="shared" si="80"/>
        <v/>
      </c>
      <c r="N633" s="51" t="str">
        <f t="shared" si="82"/>
        <v/>
      </c>
    </row>
    <row r="634" spans="1:14" x14ac:dyDescent="0.4">
      <c r="A634" s="108">
        <f t="shared" si="76"/>
        <v>618</v>
      </c>
      <c r="B634" s="45">
        <v>40952</v>
      </c>
      <c r="C634" s="46"/>
      <c r="D634" s="47"/>
      <c r="E634" s="48"/>
      <c r="F634" s="49"/>
      <c r="G634" s="46">
        <v>1351.7700199999999</v>
      </c>
      <c r="H634" s="49">
        <v>6.8000393984979368E-3</v>
      </c>
      <c r="I634" s="83">
        <f t="shared" si="77"/>
        <v>0.68000393984979368</v>
      </c>
      <c r="J634" s="72">
        <f t="shared" si="81"/>
        <v>135.13931057050144</v>
      </c>
      <c r="K634" s="88">
        <f t="shared" si="78"/>
        <v>135.14793685643136</v>
      </c>
      <c r="L634" s="79">
        <f t="shared" si="79"/>
        <v>0.68863022577971833</v>
      </c>
      <c r="M634" s="72" t="str">
        <f t="shared" si="80"/>
        <v/>
      </c>
      <c r="N634" s="51" t="str">
        <f t="shared" si="82"/>
        <v/>
      </c>
    </row>
    <row r="635" spans="1:14" x14ac:dyDescent="0.4">
      <c r="A635" s="108">
        <f t="shared" si="76"/>
        <v>619</v>
      </c>
      <c r="B635" s="39">
        <v>40953</v>
      </c>
      <c r="C635" s="40"/>
      <c r="D635" s="51"/>
      <c r="E635" s="52"/>
      <c r="F635" s="53"/>
      <c r="G635" s="40">
        <v>1350.5</v>
      </c>
      <c r="H635" s="53">
        <v>-9.3952372164607389E-4</v>
      </c>
      <c r="I635" s="83">
        <f t="shared" si="77"/>
        <v>-9.3952372164607389E-2</v>
      </c>
      <c r="J635" s="72">
        <f t="shared" si="81"/>
        <v>135.04535819833683</v>
      </c>
      <c r="K635" s="88">
        <f t="shared" si="78"/>
        <v>135.14793685643136</v>
      </c>
      <c r="L635" s="79">
        <f t="shared" si="79"/>
        <v>0.68863022577971833</v>
      </c>
      <c r="M635" s="72" t="str">
        <f t="shared" si="80"/>
        <v/>
      </c>
      <c r="N635" s="51" t="str">
        <f t="shared" si="82"/>
        <v/>
      </c>
    </row>
    <row r="636" spans="1:14" x14ac:dyDescent="0.4">
      <c r="A636" s="108">
        <f t="shared" si="76"/>
        <v>620</v>
      </c>
      <c r="B636" s="45">
        <v>40954</v>
      </c>
      <c r="C636" s="46"/>
      <c r="D636" s="47"/>
      <c r="E636" s="48"/>
      <c r="F636" s="49"/>
      <c r="G636" s="46">
        <v>1343.2299800000001</v>
      </c>
      <c r="H636" s="49">
        <v>-5.3832062199185016E-3</v>
      </c>
      <c r="I636" s="83">
        <f t="shared" si="77"/>
        <v>-0.53832062199185016</v>
      </c>
      <c r="J636" s="72">
        <f t="shared" si="81"/>
        <v>134.50703757634497</v>
      </c>
      <c r="K636" s="88">
        <f t="shared" si="78"/>
        <v>135.14793685643136</v>
      </c>
      <c r="L636" s="79">
        <f t="shared" si="79"/>
        <v>0.68863022577971833</v>
      </c>
      <c r="M636" s="72" t="str">
        <f t="shared" si="80"/>
        <v/>
      </c>
      <c r="N636" s="51" t="str">
        <f t="shared" si="82"/>
        <v/>
      </c>
    </row>
    <row r="637" spans="1:14" x14ac:dyDescent="0.4">
      <c r="A637" s="108">
        <f t="shared" si="76"/>
        <v>621</v>
      </c>
      <c r="B637" s="39">
        <v>40955</v>
      </c>
      <c r="C637" s="40"/>
      <c r="D637" s="51"/>
      <c r="E637" s="52"/>
      <c r="F637" s="53"/>
      <c r="G637" s="40">
        <v>1358.040039</v>
      </c>
      <c r="H637" s="53">
        <v>1.1025706111770894E-2</v>
      </c>
      <c r="I637" s="83">
        <f t="shared" si="77"/>
        <v>1.1025706111770894</v>
      </c>
      <c r="J637" s="72">
        <f t="shared" si="81"/>
        <v>135.60960818752207</v>
      </c>
      <c r="K637" s="88">
        <f t="shared" si="78"/>
        <v>135.60960818752207</v>
      </c>
      <c r="L637" s="79">
        <f t="shared" si="79"/>
        <v>0</v>
      </c>
      <c r="M637" s="72">
        <f t="shared" si="80"/>
        <v>0.68863022577971833</v>
      </c>
      <c r="N637" s="51">
        <f t="shared" si="82"/>
        <v>5.0780341819694286E-3</v>
      </c>
    </row>
    <row r="638" spans="1:14" x14ac:dyDescent="0.4">
      <c r="A638" s="108">
        <f t="shared" si="76"/>
        <v>622</v>
      </c>
      <c r="B638" s="45">
        <v>40956</v>
      </c>
      <c r="C638" s="46"/>
      <c r="D638" s="47"/>
      <c r="E638" s="48"/>
      <c r="F638" s="49"/>
      <c r="G638" s="46">
        <v>1361.2299800000001</v>
      </c>
      <c r="H638" s="49">
        <v>2.3489300082411013E-3</v>
      </c>
      <c r="I638" s="83">
        <f t="shared" si="77"/>
        <v>0.23489300082411013</v>
      </c>
      <c r="J638" s="72">
        <f t="shared" si="81"/>
        <v>135.84450118834619</v>
      </c>
      <c r="K638" s="88">
        <f t="shared" si="78"/>
        <v>135.84450118834619</v>
      </c>
      <c r="L638" s="79">
        <f t="shared" si="79"/>
        <v>0</v>
      </c>
      <c r="M638" s="72" t="str">
        <f t="shared" si="80"/>
        <v/>
      </c>
      <c r="N638" s="51" t="str">
        <f t="shared" si="82"/>
        <v/>
      </c>
    </row>
    <row r="639" spans="1:14" x14ac:dyDescent="0.4">
      <c r="A639" s="108">
        <f t="shared" si="76"/>
        <v>623</v>
      </c>
      <c r="B639" s="39">
        <v>40960</v>
      </c>
      <c r="C639" s="40"/>
      <c r="D639" s="51"/>
      <c r="E639" s="52"/>
      <c r="F639" s="53"/>
      <c r="G639" s="40">
        <v>1362.209961</v>
      </c>
      <c r="H639" s="53">
        <v>7.1992316830993275E-4</v>
      </c>
      <c r="I639" s="83">
        <f t="shared" si="77"/>
        <v>7.1992316830993275E-2</v>
      </c>
      <c r="J639" s="72">
        <f t="shared" si="81"/>
        <v>135.91649350517719</v>
      </c>
      <c r="K639" s="88">
        <f t="shared" si="78"/>
        <v>135.91649350517719</v>
      </c>
      <c r="L639" s="79">
        <f t="shared" si="79"/>
        <v>0</v>
      </c>
      <c r="M639" s="72" t="str">
        <f t="shared" si="80"/>
        <v/>
      </c>
      <c r="N639" s="51" t="str">
        <f t="shared" si="82"/>
        <v/>
      </c>
    </row>
    <row r="640" spans="1:14" x14ac:dyDescent="0.4">
      <c r="A640" s="108">
        <f t="shared" si="76"/>
        <v>624</v>
      </c>
      <c r="B640" s="45">
        <v>40961</v>
      </c>
      <c r="C640" s="46"/>
      <c r="D640" s="47"/>
      <c r="E640" s="48"/>
      <c r="F640" s="49"/>
      <c r="G640" s="46">
        <v>1357.660034</v>
      </c>
      <c r="H640" s="49">
        <v>-3.3401069807622585E-3</v>
      </c>
      <c r="I640" s="83">
        <f t="shared" si="77"/>
        <v>-0.33401069807622585</v>
      </c>
      <c r="J640" s="72">
        <f t="shared" si="81"/>
        <v>135.58248280710097</v>
      </c>
      <c r="K640" s="88">
        <f t="shared" si="78"/>
        <v>135.91649350517719</v>
      </c>
      <c r="L640" s="79">
        <f t="shared" si="79"/>
        <v>0.33401069807621298</v>
      </c>
      <c r="M640" s="72" t="str">
        <f t="shared" si="80"/>
        <v/>
      </c>
      <c r="N640" s="51" t="str">
        <f t="shared" si="82"/>
        <v/>
      </c>
    </row>
    <row r="641" spans="1:14" x14ac:dyDescent="0.4">
      <c r="A641" s="108">
        <f t="shared" si="76"/>
        <v>625</v>
      </c>
      <c r="B641" s="39">
        <v>40962</v>
      </c>
      <c r="C641" s="40"/>
      <c r="D641" s="51"/>
      <c r="E641" s="52"/>
      <c r="F641" s="53"/>
      <c r="G641" s="40">
        <v>1363.459961</v>
      </c>
      <c r="H641" s="53">
        <v>4.2720024562497017E-3</v>
      </c>
      <c r="I641" s="83">
        <f t="shared" si="77"/>
        <v>0.42720024562497017</v>
      </c>
      <c r="J641" s="72">
        <f t="shared" si="81"/>
        <v>136.00968305272593</v>
      </c>
      <c r="K641" s="88">
        <f t="shared" si="78"/>
        <v>136.00968305272593</v>
      </c>
      <c r="L641" s="79">
        <f t="shared" si="79"/>
        <v>0</v>
      </c>
      <c r="M641" s="72">
        <f t="shared" si="80"/>
        <v>0.33401069807621298</v>
      </c>
      <c r="N641" s="51">
        <f t="shared" si="82"/>
        <v>2.455786165950621E-3</v>
      </c>
    </row>
    <row r="642" spans="1:14" x14ac:dyDescent="0.4">
      <c r="A642" s="108">
        <f t="shared" si="76"/>
        <v>626</v>
      </c>
      <c r="B642" s="45">
        <v>40963</v>
      </c>
      <c r="C642" s="46"/>
      <c r="D642" s="47"/>
      <c r="E642" s="48"/>
      <c r="F642" s="49"/>
      <c r="G642" s="46">
        <v>1365.73999</v>
      </c>
      <c r="H642" s="49">
        <v>1.6722375905544595E-3</v>
      </c>
      <c r="I642" s="83">
        <f t="shared" si="77"/>
        <v>0.16722375905544595</v>
      </c>
      <c r="J642" s="72">
        <f t="shared" si="81"/>
        <v>136.17690681178138</v>
      </c>
      <c r="K642" s="88">
        <f t="shared" si="78"/>
        <v>136.17690681178138</v>
      </c>
      <c r="L642" s="79">
        <f t="shared" si="79"/>
        <v>0</v>
      </c>
      <c r="M642" s="72" t="str">
        <f t="shared" si="80"/>
        <v/>
      </c>
      <c r="N642" s="51" t="str">
        <f t="shared" si="82"/>
        <v/>
      </c>
    </row>
    <row r="643" spans="1:14" x14ac:dyDescent="0.4">
      <c r="A643" s="108">
        <f t="shared" si="76"/>
        <v>627</v>
      </c>
      <c r="B643" s="39">
        <v>40966</v>
      </c>
      <c r="C643" s="40"/>
      <c r="D643" s="51"/>
      <c r="E643" s="52"/>
      <c r="F643" s="53"/>
      <c r="G643" s="40">
        <v>1367.589966</v>
      </c>
      <c r="H643" s="53">
        <v>1.3545594428994168E-3</v>
      </c>
      <c r="I643" s="83">
        <f t="shared" si="77"/>
        <v>0.13545594428994168</v>
      </c>
      <c r="J643" s="72">
        <f t="shared" si="81"/>
        <v>136.31236275607131</v>
      </c>
      <c r="K643" s="88">
        <f t="shared" si="78"/>
        <v>136.31236275607131</v>
      </c>
      <c r="L643" s="79">
        <f t="shared" si="79"/>
        <v>0</v>
      </c>
      <c r="M643" s="72" t="str">
        <f t="shared" si="80"/>
        <v/>
      </c>
      <c r="N643" s="51" t="str">
        <f t="shared" si="82"/>
        <v/>
      </c>
    </row>
    <row r="644" spans="1:14" x14ac:dyDescent="0.4">
      <c r="A644" s="108">
        <f t="shared" si="76"/>
        <v>628</v>
      </c>
      <c r="B644" s="45">
        <v>40967</v>
      </c>
      <c r="C644" s="46"/>
      <c r="D644" s="47"/>
      <c r="E644" s="48"/>
      <c r="F644" s="49"/>
      <c r="G644" s="46">
        <v>1372.1800539999999</v>
      </c>
      <c r="H644" s="49">
        <v>3.3563334874597839E-3</v>
      </c>
      <c r="I644" s="83">
        <f t="shared" si="77"/>
        <v>0.33563334874597839</v>
      </c>
      <c r="J644" s="72">
        <f t="shared" si="81"/>
        <v>136.64799610481728</v>
      </c>
      <c r="K644" s="88">
        <f t="shared" si="78"/>
        <v>136.64799610481728</v>
      </c>
      <c r="L644" s="79">
        <f t="shared" si="79"/>
        <v>0</v>
      </c>
      <c r="M644" s="72" t="str">
        <f t="shared" si="80"/>
        <v/>
      </c>
      <c r="N644" s="51" t="str">
        <f t="shared" si="82"/>
        <v/>
      </c>
    </row>
    <row r="645" spans="1:14" x14ac:dyDescent="0.4">
      <c r="A645" s="108">
        <f t="shared" si="76"/>
        <v>629</v>
      </c>
      <c r="B645" s="39">
        <v>40968</v>
      </c>
      <c r="C645" s="40"/>
      <c r="D645" s="51"/>
      <c r="E645" s="52"/>
      <c r="F645" s="53"/>
      <c r="G645" s="40">
        <v>1365.6800539999999</v>
      </c>
      <c r="H645" s="53">
        <v>-4.7369876723190041E-3</v>
      </c>
      <c r="I645" s="83">
        <f t="shared" si="77"/>
        <v>-0.47369876723190041</v>
      </c>
      <c r="J645" s="72">
        <f t="shared" si="81"/>
        <v>136.17429733758539</v>
      </c>
      <c r="K645" s="88">
        <f t="shared" si="78"/>
        <v>136.64799610481728</v>
      </c>
      <c r="L645" s="79">
        <f t="shared" si="79"/>
        <v>0.47369876723189464</v>
      </c>
      <c r="M645" s="72" t="str">
        <f t="shared" si="80"/>
        <v/>
      </c>
      <c r="N645" s="51" t="str">
        <f t="shared" si="82"/>
        <v/>
      </c>
    </row>
    <row r="646" spans="1:14" x14ac:dyDescent="0.4">
      <c r="A646" s="108">
        <f t="shared" si="76"/>
        <v>630</v>
      </c>
      <c r="B646" s="45">
        <v>40969</v>
      </c>
      <c r="C646" s="46"/>
      <c r="D646" s="47"/>
      <c r="E646" s="48"/>
      <c r="F646" s="49"/>
      <c r="G646" s="46">
        <v>1374.089966</v>
      </c>
      <c r="H646" s="49">
        <v>6.1580397073004445E-3</v>
      </c>
      <c r="I646" s="83">
        <f t="shared" si="77"/>
        <v>0.61580397073004445</v>
      </c>
      <c r="J646" s="72">
        <f t="shared" si="81"/>
        <v>136.79010130831543</v>
      </c>
      <c r="K646" s="88">
        <f t="shared" si="78"/>
        <v>136.79010130831543</v>
      </c>
      <c r="L646" s="79">
        <f t="shared" si="79"/>
        <v>0</v>
      </c>
      <c r="M646" s="72">
        <f t="shared" si="80"/>
        <v>0.47369876723189464</v>
      </c>
      <c r="N646" s="51">
        <f t="shared" si="82"/>
        <v>3.4629608626739034E-3</v>
      </c>
    </row>
    <row r="647" spans="1:14" x14ac:dyDescent="0.4">
      <c r="A647" s="108">
        <f t="shared" si="76"/>
        <v>631</v>
      </c>
      <c r="B647" s="39">
        <v>40970</v>
      </c>
      <c r="C647" s="40"/>
      <c r="D647" s="51"/>
      <c r="E647" s="52"/>
      <c r="F647" s="53"/>
      <c r="G647" s="40">
        <v>1369.630005</v>
      </c>
      <c r="H647" s="53">
        <v>-3.2457561807128776E-3</v>
      </c>
      <c r="I647" s="83">
        <f t="shared" si="77"/>
        <v>-0.32457561807128776</v>
      </c>
      <c r="J647" s="72">
        <f t="shared" si="81"/>
        <v>136.46552569024414</v>
      </c>
      <c r="K647" s="88">
        <f t="shared" si="78"/>
        <v>136.79010130831543</v>
      </c>
      <c r="L647" s="79">
        <f t="shared" si="79"/>
        <v>0.32457561807129309</v>
      </c>
      <c r="M647" s="72" t="str">
        <f t="shared" si="80"/>
        <v/>
      </c>
      <c r="N647" s="51" t="str">
        <f t="shared" si="82"/>
        <v/>
      </c>
    </row>
    <row r="648" spans="1:14" x14ac:dyDescent="0.4">
      <c r="A648" s="108">
        <f t="shared" si="76"/>
        <v>632</v>
      </c>
      <c r="B648" s="45">
        <v>40973</v>
      </c>
      <c r="C648" s="46"/>
      <c r="D648" s="47"/>
      <c r="E648" s="48"/>
      <c r="F648" s="49"/>
      <c r="G648" s="46">
        <v>1364.329956</v>
      </c>
      <c r="H648" s="49">
        <v>-3.8696939908233752E-3</v>
      </c>
      <c r="I648" s="83">
        <f t="shared" si="77"/>
        <v>-0.38696939908233752</v>
      </c>
      <c r="J648" s="72">
        <f t="shared" si="81"/>
        <v>136.07855629116179</v>
      </c>
      <c r="K648" s="88">
        <f t="shared" si="78"/>
        <v>136.79010130831543</v>
      </c>
      <c r="L648" s="79">
        <f t="shared" si="79"/>
        <v>0.71154501715363949</v>
      </c>
      <c r="M648" s="72" t="str">
        <f t="shared" si="80"/>
        <v/>
      </c>
      <c r="N648" s="51" t="str">
        <f t="shared" si="82"/>
        <v/>
      </c>
    </row>
    <row r="649" spans="1:14" x14ac:dyDescent="0.4">
      <c r="A649" s="108">
        <f t="shared" si="76"/>
        <v>633</v>
      </c>
      <c r="B649" s="39">
        <v>40974</v>
      </c>
      <c r="C649" s="40"/>
      <c r="D649" s="51"/>
      <c r="E649" s="52"/>
      <c r="F649" s="53"/>
      <c r="G649" s="40">
        <v>1343.3599850000001</v>
      </c>
      <c r="H649" s="53">
        <v>-1.5370160940745281E-2</v>
      </c>
      <c r="I649" s="83">
        <f t="shared" si="77"/>
        <v>-1.5370160940745281</v>
      </c>
      <c r="J649" s="72">
        <f t="shared" si="81"/>
        <v>134.54154019708727</v>
      </c>
      <c r="K649" s="88">
        <f t="shared" si="78"/>
        <v>136.79010130831543</v>
      </c>
      <c r="L649" s="79">
        <f t="shared" si="79"/>
        <v>2.2485611112281561</v>
      </c>
      <c r="M649" s="72" t="str">
        <f t="shared" si="80"/>
        <v/>
      </c>
      <c r="N649" s="51" t="str">
        <f t="shared" si="82"/>
        <v/>
      </c>
    </row>
    <row r="650" spans="1:14" x14ac:dyDescent="0.4">
      <c r="A650" s="108">
        <f t="shared" si="76"/>
        <v>634</v>
      </c>
      <c r="B650" s="45">
        <v>40975</v>
      </c>
      <c r="C650" s="46"/>
      <c r="D650" s="47"/>
      <c r="E650" s="48"/>
      <c r="F650" s="49"/>
      <c r="G650" s="46">
        <v>1352.630005</v>
      </c>
      <c r="H650" s="49">
        <v>6.900622397205014E-3</v>
      </c>
      <c r="I650" s="83">
        <f t="shared" si="77"/>
        <v>0.6900622397205014</v>
      </c>
      <c r="J650" s="72">
        <f t="shared" si="81"/>
        <v>135.23160243680778</v>
      </c>
      <c r="K650" s="88">
        <f t="shared" si="78"/>
        <v>136.79010130831543</v>
      </c>
      <c r="L650" s="79">
        <f t="shared" si="79"/>
        <v>2.2485611112281561</v>
      </c>
      <c r="M650" s="72" t="str">
        <f t="shared" si="80"/>
        <v/>
      </c>
      <c r="N650" s="51" t="str">
        <f t="shared" si="82"/>
        <v/>
      </c>
    </row>
    <row r="651" spans="1:14" x14ac:dyDescent="0.4">
      <c r="A651" s="108">
        <f t="shared" si="76"/>
        <v>635</v>
      </c>
      <c r="B651" s="39">
        <v>40976</v>
      </c>
      <c r="C651" s="40"/>
      <c r="D651" s="51"/>
      <c r="E651" s="52"/>
      <c r="F651" s="53"/>
      <c r="G651" s="40">
        <v>1365.910034</v>
      </c>
      <c r="H651" s="53">
        <v>9.8179316967021979E-3</v>
      </c>
      <c r="I651" s="83">
        <f t="shared" si="77"/>
        <v>0.98179316967021979</v>
      </c>
      <c r="J651" s="72">
        <f t="shared" si="81"/>
        <v>136.213395606478</v>
      </c>
      <c r="K651" s="88">
        <f t="shared" si="78"/>
        <v>136.79010130831543</v>
      </c>
      <c r="L651" s="79">
        <f t="shared" si="79"/>
        <v>2.2485611112281561</v>
      </c>
      <c r="M651" s="72" t="str">
        <f t="shared" si="80"/>
        <v/>
      </c>
      <c r="N651" s="51" t="str">
        <f t="shared" si="82"/>
        <v/>
      </c>
    </row>
    <row r="652" spans="1:14" x14ac:dyDescent="0.4">
      <c r="A652" s="108">
        <f t="shared" si="76"/>
        <v>636</v>
      </c>
      <c r="B652" s="45">
        <v>40977</v>
      </c>
      <c r="C652" s="46"/>
      <c r="D652" s="47"/>
      <c r="E652" s="48"/>
      <c r="F652" s="49"/>
      <c r="G652" s="46">
        <v>1370.869995</v>
      </c>
      <c r="H652" s="49">
        <v>3.6312501383968243E-3</v>
      </c>
      <c r="I652" s="83">
        <f t="shared" si="77"/>
        <v>0.36312501383968243</v>
      </c>
      <c r="J652" s="72">
        <f t="shared" si="81"/>
        <v>136.57652062031769</v>
      </c>
      <c r="K652" s="88">
        <f t="shared" si="78"/>
        <v>136.79010130831543</v>
      </c>
      <c r="L652" s="79">
        <f t="shared" si="79"/>
        <v>2.2485611112281561</v>
      </c>
      <c r="M652" s="72" t="str">
        <f t="shared" si="80"/>
        <v/>
      </c>
      <c r="N652" s="51" t="str">
        <f t="shared" si="82"/>
        <v/>
      </c>
    </row>
    <row r="653" spans="1:14" x14ac:dyDescent="0.4">
      <c r="A653" s="108">
        <f t="shared" si="76"/>
        <v>637</v>
      </c>
      <c r="B653" s="39">
        <v>40980</v>
      </c>
      <c r="C653" s="40"/>
      <c r="D653" s="51"/>
      <c r="E653" s="52"/>
      <c r="F653" s="53"/>
      <c r="G653" s="40">
        <v>1371.089966</v>
      </c>
      <c r="H653" s="53">
        <v>1.6046087579590917E-4</v>
      </c>
      <c r="I653" s="83">
        <f t="shared" si="77"/>
        <v>1.6046087579590917E-2</v>
      </c>
      <c r="J653" s="72">
        <f t="shared" si="81"/>
        <v>136.59256670789728</v>
      </c>
      <c r="K653" s="88">
        <f t="shared" si="78"/>
        <v>136.79010130831543</v>
      </c>
      <c r="L653" s="79">
        <f t="shared" si="79"/>
        <v>2.2485611112281561</v>
      </c>
      <c r="M653" s="72" t="str">
        <f t="shared" si="80"/>
        <v/>
      </c>
      <c r="N653" s="51" t="str">
        <f t="shared" si="82"/>
        <v/>
      </c>
    </row>
    <row r="654" spans="1:14" x14ac:dyDescent="0.4">
      <c r="A654" s="108">
        <f t="shared" si="76"/>
        <v>638</v>
      </c>
      <c r="B654" s="45">
        <v>40981</v>
      </c>
      <c r="C654" s="46"/>
      <c r="D654" s="47"/>
      <c r="E654" s="48"/>
      <c r="F654" s="49"/>
      <c r="G654" s="46">
        <v>1395.9499510000001</v>
      </c>
      <c r="H654" s="49">
        <v>1.8131549071521702E-2</v>
      </c>
      <c r="I654" s="83">
        <f t="shared" si="77"/>
        <v>1.8131549071521702</v>
      </c>
      <c r="J654" s="72">
        <f t="shared" si="81"/>
        <v>138.40572161504946</v>
      </c>
      <c r="K654" s="88">
        <f t="shared" si="78"/>
        <v>138.40572161504946</v>
      </c>
      <c r="L654" s="79">
        <f t="shared" si="79"/>
        <v>0</v>
      </c>
      <c r="M654" s="72">
        <f t="shared" si="80"/>
        <v>2.2485611112281561</v>
      </c>
      <c r="N654" s="51">
        <f t="shared" si="82"/>
        <v>1.6246157203544831E-2</v>
      </c>
    </row>
    <row r="655" spans="1:14" x14ac:dyDescent="0.4">
      <c r="A655" s="108">
        <f t="shared" si="76"/>
        <v>639</v>
      </c>
      <c r="B655" s="39">
        <v>40982</v>
      </c>
      <c r="C655" s="40"/>
      <c r="D655" s="51"/>
      <c r="E655" s="52"/>
      <c r="F655" s="53"/>
      <c r="G655" s="40">
        <v>1394.280029</v>
      </c>
      <c r="H655" s="53">
        <v>-1.1962620857601802E-3</v>
      </c>
      <c r="I655" s="83">
        <f t="shared" si="77"/>
        <v>-0.11962620857601802</v>
      </c>
      <c r="J655" s="72">
        <f t="shared" si="81"/>
        <v>138.28609540647344</v>
      </c>
      <c r="K655" s="88">
        <f t="shared" si="78"/>
        <v>138.40572161504946</v>
      </c>
      <c r="L655" s="79">
        <f t="shared" si="79"/>
        <v>0.11962620857602246</v>
      </c>
      <c r="M655" s="72" t="str">
        <f t="shared" si="80"/>
        <v/>
      </c>
      <c r="N655" s="51" t="str">
        <f t="shared" si="82"/>
        <v/>
      </c>
    </row>
    <row r="656" spans="1:14" x14ac:dyDescent="0.4">
      <c r="A656" s="108">
        <f t="shared" si="76"/>
        <v>640</v>
      </c>
      <c r="B656" s="45">
        <v>40983</v>
      </c>
      <c r="C656" s="46"/>
      <c r="D656" s="47"/>
      <c r="E656" s="48"/>
      <c r="F656" s="49"/>
      <c r="G656" s="46">
        <v>1402.599976</v>
      </c>
      <c r="H656" s="49">
        <v>5.9671994340815271E-3</v>
      </c>
      <c r="I656" s="83">
        <f t="shared" si="77"/>
        <v>0.59671994340815271</v>
      </c>
      <c r="J656" s="72">
        <f t="shared" si="81"/>
        <v>138.88281534988158</v>
      </c>
      <c r="K656" s="88">
        <f t="shared" si="78"/>
        <v>138.88281534988158</v>
      </c>
      <c r="L656" s="79">
        <f t="shared" si="79"/>
        <v>0</v>
      </c>
      <c r="M656" s="72">
        <f t="shared" si="80"/>
        <v>0.11962620857602246</v>
      </c>
      <c r="N656" s="51">
        <f t="shared" si="82"/>
        <v>8.6134636797686765E-4</v>
      </c>
    </row>
    <row r="657" spans="1:14" x14ac:dyDescent="0.4">
      <c r="A657" s="108">
        <f t="shared" si="76"/>
        <v>641</v>
      </c>
      <c r="B657" s="39">
        <v>40984</v>
      </c>
      <c r="C657" s="40"/>
      <c r="D657" s="51"/>
      <c r="E657" s="52"/>
      <c r="F657" s="53"/>
      <c r="G657" s="40">
        <v>1404.170044</v>
      </c>
      <c r="H657" s="53">
        <v>1.1193982795276725E-3</v>
      </c>
      <c r="I657" s="83">
        <f t="shared" si="77"/>
        <v>0.11193982795276725</v>
      </c>
      <c r="J657" s="72">
        <f t="shared" si="81"/>
        <v>138.99475517783435</v>
      </c>
      <c r="K657" s="88">
        <f t="shared" si="78"/>
        <v>138.99475517783435</v>
      </c>
      <c r="L657" s="79">
        <f t="shared" si="79"/>
        <v>0</v>
      </c>
      <c r="M657" s="72" t="str">
        <f t="shared" si="80"/>
        <v/>
      </c>
      <c r="N657" s="51" t="str">
        <f t="shared" si="82"/>
        <v/>
      </c>
    </row>
    <row r="658" spans="1:14" x14ac:dyDescent="0.4">
      <c r="A658" s="108">
        <f t="shared" ref="A658:A721" si="83">A657+1</f>
        <v>642</v>
      </c>
      <c r="B658" s="45">
        <v>40987</v>
      </c>
      <c r="C658" s="46"/>
      <c r="D658" s="47"/>
      <c r="E658" s="48"/>
      <c r="F658" s="49"/>
      <c r="G658" s="46">
        <v>1409.75</v>
      </c>
      <c r="H658" s="49">
        <v>3.9738463470597729E-3</v>
      </c>
      <c r="I658" s="83">
        <f t="shared" ref="I658:I721" si="84">H658*$I$17</f>
        <v>0.39738463470597729</v>
      </c>
      <c r="J658" s="72">
        <f t="shared" si="81"/>
        <v>139.39213981254034</v>
      </c>
      <c r="K658" s="88">
        <f t="shared" ref="K658:K721" si="85">MAX(J658,K657)</f>
        <v>139.39213981254034</v>
      </c>
      <c r="L658" s="79">
        <f t="shared" ref="L658:L721" si="86">IF(J658=K658,0,MAX(L657,K658-J658))</f>
        <v>0</v>
      </c>
      <c r="M658" s="72" t="str">
        <f t="shared" ref="M658:M721" si="87">IF(AND(L657&gt;0,L658=0),L657,"")</f>
        <v/>
      </c>
      <c r="N658" s="51" t="str">
        <f t="shared" si="82"/>
        <v/>
      </c>
    </row>
    <row r="659" spans="1:14" x14ac:dyDescent="0.4">
      <c r="A659" s="108">
        <f t="shared" si="83"/>
        <v>643</v>
      </c>
      <c r="B659" s="39">
        <v>40988</v>
      </c>
      <c r="C659" s="40"/>
      <c r="D659" s="51"/>
      <c r="E659" s="52"/>
      <c r="F659" s="53"/>
      <c r="G659" s="40">
        <v>1405.5200199999999</v>
      </c>
      <c r="H659" s="53">
        <v>-3.0005178223089235E-3</v>
      </c>
      <c r="I659" s="83">
        <f t="shared" si="84"/>
        <v>-0.30005178223089235</v>
      </c>
      <c r="J659" s="72">
        <f t="shared" ref="J659:J722" si="88">J658+I659</f>
        <v>139.09208803030944</v>
      </c>
      <c r="K659" s="88">
        <f t="shared" si="85"/>
        <v>139.39213981254034</v>
      </c>
      <c r="L659" s="79">
        <f t="shared" si="86"/>
        <v>0.30005178223089501</v>
      </c>
      <c r="M659" s="72" t="str">
        <f t="shared" si="87"/>
        <v/>
      </c>
      <c r="N659" s="51" t="str">
        <f t="shared" si="82"/>
        <v/>
      </c>
    </row>
    <row r="660" spans="1:14" x14ac:dyDescent="0.4">
      <c r="A660" s="108">
        <f t="shared" si="83"/>
        <v>644</v>
      </c>
      <c r="B660" s="45">
        <v>40989</v>
      </c>
      <c r="C660" s="46"/>
      <c r="D660" s="47"/>
      <c r="E660" s="48"/>
      <c r="F660" s="49"/>
      <c r="G660" s="46">
        <v>1402.8900149999999</v>
      </c>
      <c r="H660" s="49">
        <v>-1.8711971103763103E-3</v>
      </c>
      <c r="I660" s="83">
        <f t="shared" si="84"/>
        <v>-0.18711971103763103</v>
      </c>
      <c r="J660" s="72">
        <f t="shared" si="88"/>
        <v>138.9049683192718</v>
      </c>
      <c r="K660" s="88">
        <f t="shared" si="85"/>
        <v>139.39213981254034</v>
      </c>
      <c r="L660" s="79">
        <f t="shared" si="86"/>
        <v>0.4871714932685336</v>
      </c>
      <c r="M660" s="72" t="str">
        <f t="shared" si="87"/>
        <v/>
      </c>
      <c r="N660" s="51" t="str">
        <f t="shared" ref="N660:N723" si="89">IFERROR((M660/K660),"")</f>
        <v/>
      </c>
    </row>
    <row r="661" spans="1:14" x14ac:dyDescent="0.4">
      <c r="A661" s="108">
        <f t="shared" si="83"/>
        <v>645</v>
      </c>
      <c r="B661" s="39">
        <v>40990</v>
      </c>
      <c r="C661" s="40"/>
      <c r="D661" s="51"/>
      <c r="E661" s="52"/>
      <c r="F661" s="53"/>
      <c r="G661" s="40">
        <v>1392.780029</v>
      </c>
      <c r="H661" s="53">
        <v>-7.2065421322425882E-3</v>
      </c>
      <c r="I661" s="83">
        <f t="shared" si="84"/>
        <v>-0.72065421322425882</v>
      </c>
      <c r="J661" s="72">
        <f t="shared" si="88"/>
        <v>138.18431410604754</v>
      </c>
      <c r="K661" s="88">
        <f t="shared" si="85"/>
        <v>139.39213981254034</v>
      </c>
      <c r="L661" s="79">
        <f t="shared" si="86"/>
        <v>1.2078257064927982</v>
      </c>
      <c r="M661" s="72" t="str">
        <f t="shared" si="87"/>
        <v/>
      </c>
      <c r="N661" s="51" t="str">
        <f t="shared" si="89"/>
        <v/>
      </c>
    </row>
    <row r="662" spans="1:14" x14ac:dyDescent="0.4">
      <c r="A662" s="108">
        <f t="shared" si="83"/>
        <v>646</v>
      </c>
      <c r="B662" s="45">
        <v>40991</v>
      </c>
      <c r="C662" s="46"/>
      <c r="D662" s="47"/>
      <c r="E662" s="48"/>
      <c r="F662" s="49"/>
      <c r="G662" s="46">
        <v>1397.1099850000001</v>
      </c>
      <c r="H662" s="49">
        <v>3.1088584771774563E-3</v>
      </c>
      <c r="I662" s="83">
        <f t="shared" si="84"/>
        <v>0.31088584771774563</v>
      </c>
      <c r="J662" s="72">
        <f t="shared" si="88"/>
        <v>138.49519995376528</v>
      </c>
      <c r="K662" s="88">
        <f t="shared" si="85"/>
        <v>139.39213981254034</v>
      </c>
      <c r="L662" s="79">
        <f t="shared" si="86"/>
        <v>1.2078257064927982</v>
      </c>
      <c r="M662" s="72" t="str">
        <f t="shared" si="87"/>
        <v/>
      </c>
      <c r="N662" s="51" t="str">
        <f t="shared" si="89"/>
        <v/>
      </c>
    </row>
    <row r="663" spans="1:14" x14ac:dyDescent="0.4">
      <c r="A663" s="108">
        <f t="shared" si="83"/>
        <v>647</v>
      </c>
      <c r="B663" s="39">
        <v>40994</v>
      </c>
      <c r="C663" s="40"/>
      <c r="D663" s="51"/>
      <c r="E663" s="52"/>
      <c r="F663" s="53"/>
      <c r="G663" s="40">
        <v>1416.51001</v>
      </c>
      <c r="H663" s="53">
        <v>1.3885825173599375E-2</v>
      </c>
      <c r="I663" s="83">
        <f t="shared" si="84"/>
        <v>1.3885825173599375</v>
      </c>
      <c r="J663" s="72">
        <f t="shared" si="88"/>
        <v>139.88378247112522</v>
      </c>
      <c r="K663" s="88">
        <f t="shared" si="85"/>
        <v>139.88378247112522</v>
      </c>
      <c r="L663" s="79">
        <f t="shared" si="86"/>
        <v>0</v>
      </c>
      <c r="M663" s="72">
        <f t="shared" si="87"/>
        <v>1.2078257064927982</v>
      </c>
      <c r="N663" s="51">
        <f t="shared" si="89"/>
        <v>8.634494186215742E-3</v>
      </c>
    </row>
    <row r="664" spans="1:14" x14ac:dyDescent="0.4">
      <c r="A664" s="108">
        <f t="shared" si="83"/>
        <v>648</v>
      </c>
      <c r="B664" s="45">
        <v>40995</v>
      </c>
      <c r="C664" s="46"/>
      <c r="D664" s="47"/>
      <c r="E664" s="48"/>
      <c r="F664" s="49"/>
      <c r="G664" s="46">
        <v>1412.5200199999999</v>
      </c>
      <c r="H664" s="49">
        <v>-2.8167750117064072E-3</v>
      </c>
      <c r="I664" s="83">
        <f t="shared" si="84"/>
        <v>-0.28167750117064072</v>
      </c>
      <c r="J664" s="72">
        <f t="shared" si="88"/>
        <v>139.60210496995458</v>
      </c>
      <c r="K664" s="88">
        <f t="shared" si="85"/>
        <v>139.88378247112522</v>
      </c>
      <c r="L664" s="79">
        <f t="shared" si="86"/>
        <v>0.28167750117063406</v>
      </c>
      <c r="M664" s="72" t="str">
        <f t="shared" si="87"/>
        <v/>
      </c>
      <c r="N664" s="51" t="str">
        <f t="shared" si="89"/>
        <v/>
      </c>
    </row>
    <row r="665" spans="1:14" x14ac:dyDescent="0.4">
      <c r="A665" s="108">
        <f t="shared" si="83"/>
        <v>649</v>
      </c>
      <c r="B665" s="39">
        <v>40996</v>
      </c>
      <c r="C665" s="40"/>
      <c r="D665" s="51"/>
      <c r="E665" s="52"/>
      <c r="F665" s="53"/>
      <c r="G665" s="40">
        <v>1405.540039</v>
      </c>
      <c r="H665" s="53">
        <v>-4.9415094307830865E-3</v>
      </c>
      <c r="I665" s="83">
        <f t="shared" si="84"/>
        <v>-0.49415094307830865</v>
      </c>
      <c r="J665" s="72">
        <f t="shared" si="88"/>
        <v>139.10795402687629</v>
      </c>
      <c r="K665" s="88">
        <f t="shared" si="85"/>
        <v>139.88378247112522</v>
      </c>
      <c r="L665" s="79">
        <f t="shared" si="86"/>
        <v>0.77582844424892983</v>
      </c>
      <c r="M665" s="72" t="str">
        <f t="shared" si="87"/>
        <v/>
      </c>
      <c r="N665" s="51" t="str">
        <f t="shared" si="89"/>
        <v/>
      </c>
    </row>
    <row r="666" spans="1:14" x14ac:dyDescent="0.4">
      <c r="A666" s="108">
        <f t="shared" si="83"/>
        <v>650</v>
      </c>
      <c r="B666" s="45">
        <v>40997</v>
      </c>
      <c r="C666" s="46"/>
      <c r="D666" s="47"/>
      <c r="E666" s="48"/>
      <c r="F666" s="49"/>
      <c r="G666" s="46">
        <v>1403.280029</v>
      </c>
      <c r="H666" s="49">
        <v>-1.6079300036219157E-3</v>
      </c>
      <c r="I666" s="83">
        <f t="shared" si="84"/>
        <v>-0.16079300036219157</v>
      </c>
      <c r="J666" s="72">
        <f t="shared" si="88"/>
        <v>138.9471610265141</v>
      </c>
      <c r="K666" s="88">
        <f t="shared" si="85"/>
        <v>139.88378247112522</v>
      </c>
      <c r="L666" s="79">
        <f t="shared" si="86"/>
        <v>0.93662144461112007</v>
      </c>
      <c r="M666" s="72" t="str">
        <f t="shared" si="87"/>
        <v/>
      </c>
      <c r="N666" s="51" t="str">
        <f t="shared" si="89"/>
        <v/>
      </c>
    </row>
    <row r="667" spans="1:14" x14ac:dyDescent="0.4">
      <c r="A667" s="108">
        <f t="shared" si="83"/>
        <v>651</v>
      </c>
      <c r="B667" s="39">
        <v>40998</v>
      </c>
      <c r="C667" s="40"/>
      <c r="D667" s="51"/>
      <c r="E667" s="52"/>
      <c r="F667" s="53"/>
      <c r="G667" s="40">
        <v>1408.469971</v>
      </c>
      <c r="H667" s="53">
        <v>3.6984364437213646E-3</v>
      </c>
      <c r="I667" s="83">
        <f t="shared" si="84"/>
        <v>0.36984364437213646</v>
      </c>
      <c r="J667" s="72">
        <f t="shared" si="88"/>
        <v>139.31700467088623</v>
      </c>
      <c r="K667" s="88">
        <f t="shared" si="85"/>
        <v>139.88378247112522</v>
      </c>
      <c r="L667" s="79">
        <f t="shared" si="86"/>
        <v>0.93662144461112007</v>
      </c>
      <c r="M667" s="72" t="str">
        <f t="shared" si="87"/>
        <v/>
      </c>
      <c r="N667" s="51" t="str">
        <f t="shared" si="89"/>
        <v/>
      </c>
    </row>
    <row r="668" spans="1:14" x14ac:dyDescent="0.4">
      <c r="A668" s="108">
        <f t="shared" si="83"/>
        <v>652</v>
      </c>
      <c r="B668" s="45">
        <v>41001</v>
      </c>
      <c r="C668" s="46"/>
      <c r="D668" s="47"/>
      <c r="E668" s="48"/>
      <c r="F668" s="49"/>
      <c r="G668" s="46">
        <v>1419.040039</v>
      </c>
      <c r="H668" s="49">
        <v>7.5046456208756052E-3</v>
      </c>
      <c r="I668" s="83">
        <f t="shared" si="84"/>
        <v>0.75046456208756052</v>
      </c>
      <c r="J668" s="72">
        <f t="shared" si="88"/>
        <v>140.06746923297379</v>
      </c>
      <c r="K668" s="88">
        <f t="shared" si="85"/>
        <v>140.06746923297379</v>
      </c>
      <c r="L668" s="79">
        <f t="shared" si="86"/>
        <v>0</v>
      </c>
      <c r="M668" s="72">
        <f t="shared" si="87"/>
        <v>0.93662144461112007</v>
      </c>
      <c r="N668" s="51">
        <f t="shared" si="89"/>
        <v>6.6869305895235426E-3</v>
      </c>
    </row>
    <row r="669" spans="1:14" x14ac:dyDescent="0.4">
      <c r="A669" s="108">
        <f t="shared" si="83"/>
        <v>653</v>
      </c>
      <c r="B669" s="39">
        <v>41002</v>
      </c>
      <c r="C669" s="40"/>
      <c r="D669" s="51"/>
      <c r="E669" s="52"/>
      <c r="F669" s="53"/>
      <c r="G669" s="40">
        <v>1413.380005</v>
      </c>
      <c r="H669" s="53">
        <v>-3.9886358696323843E-3</v>
      </c>
      <c r="I669" s="83">
        <f t="shared" si="84"/>
        <v>-0.39886358696323843</v>
      </c>
      <c r="J669" s="72">
        <f t="shared" si="88"/>
        <v>139.66860564601055</v>
      </c>
      <c r="K669" s="88">
        <f t="shared" si="85"/>
        <v>140.06746923297379</v>
      </c>
      <c r="L669" s="79">
        <f t="shared" si="86"/>
        <v>0.39886358696324464</v>
      </c>
      <c r="M669" s="72" t="str">
        <f t="shared" si="87"/>
        <v/>
      </c>
      <c r="N669" s="51" t="str">
        <f t="shared" si="89"/>
        <v/>
      </c>
    </row>
    <row r="670" spans="1:14" x14ac:dyDescent="0.4">
      <c r="A670" s="108">
        <f t="shared" si="83"/>
        <v>654</v>
      </c>
      <c r="B670" s="45">
        <v>41003</v>
      </c>
      <c r="C670" s="46"/>
      <c r="D670" s="47"/>
      <c r="E670" s="48"/>
      <c r="F670" s="49"/>
      <c r="G670" s="46">
        <v>1398.959961</v>
      </c>
      <c r="H670" s="49">
        <v>-1.020252440885494E-2</v>
      </c>
      <c r="I670" s="83">
        <f t="shared" si="84"/>
        <v>-1.020252440885494</v>
      </c>
      <c r="J670" s="72">
        <f t="shared" si="88"/>
        <v>138.64835320512506</v>
      </c>
      <c r="K670" s="88">
        <f t="shared" si="85"/>
        <v>140.06746923297379</v>
      </c>
      <c r="L670" s="79">
        <f t="shared" si="86"/>
        <v>1.4191160278487303</v>
      </c>
      <c r="M670" s="72" t="str">
        <f t="shared" si="87"/>
        <v/>
      </c>
      <c r="N670" s="51" t="str">
        <f t="shared" si="89"/>
        <v/>
      </c>
    </row>
    <row r="671" spans="1:14" x14ac:dyDescent="0.4">
      <c r="A671" s="108">
        <f t="shared" si="83"/>
        <v>655</v>
      </c>
      <c r="B671" s="39">
        <v>41004</v>
      </c>
      <c r="C671" s="40"/>
      <c r="D671" s="51"/>
      <c r="E671" s="52"/>
      <c r="F671" s="53"/>
      <c r="G671" s="40">
        <v>1398.079956</v>
      </c>
      <c r="H671" s="53">
        <v>-6.2904230609350797E-4</v>
      </c>
      <c r="I671" s="83">
        <f t="shared" si="84"/>
        <v>-6.2904230609350797E-2</v>
      </c>
      <c r="J671" s="72">
        <f t="shared" si="88"/>
        <v>138.58544897451571</v>
      </c>
      <c r="K671" s="88">
        <f t="shared" si="85"/>
        <v>140.06746923297379</v>
      </c>
      <c r="L671" s="79">
        <f t="shared" si="86"/>
        <v>1.4820202584580784</v>
      </c>
      <c r="M671" s="72" t="str">
        <f t="shared" si="87"/>
        <v/>
      </c>
      <c r="N671" s="51" t="str">
        <f t="shared" si="89"/>
        <v/>
      </c>
    </row>
    <row r="672" spans="1:14" x14ac:dyDescent="0.4">
      <c r="A672" s="108">
        <f t="shared" si="83"/>
        <v>656</v>
      </c>
      <c r="B672" s="45">
        <v>41008</v>
      </c>
      <c r="C672" s="46"/>
      <c r="D672" s="47"/>
      <c r="E672" s="48"/>
      <c r="F672" s="49"/>
      <c r="G672" s="46">
        <v>1382.1999510000001</v>
      </c>
      <c r="H672" s="49">
        <v>-1.135843835815642E-2</v>
      </c>
      <c r="I672" s="83">
        <f t="shared" si="84"/>
        <v>-1.135843835815642</v>
      </c>
      <c r="J672" s="72">
        <f t="shared" si="88"/>
        <v>137.44960513870006</v>
      </c>
      <c r="K672" s="88">
        <f t="shared" si="85"/>
        <v>140.06746923297379</v>
      </c>
      <c r="L672" s="79">
        <f t="shared" si="86"/>
        <v>2.6178640942737275</v>
      </c>
      <c r="M672" s="72" t="str">
        <f t="shared" si="87"/>
        <v/>
      </c>
      <c r="N672" s="51" t="str">
        <f t="shared" si="89"/>
        <v/>
      </c>
    </row>
    <row r="673" spans="1:14" x14ac:dyDescent="0.4">
      <c r="A673" s="108">
        <f t="shared" si="83"/>
        <v>657</v>
      </c>
      <c r="B673" s="39">
        <v>41009</v>
      </c>
      <c r="C673" s="40"/>
      <c r="D673" s="51"/>
      <c r="E673" s="52"/>
      <c r="F673" s="53"/>
      <c r="G673" s="40">
        <v>1358.589966</v>
      </c>
      <c r="H673" s="53">
        <v>-1.708145408550954E-2</v>
      </c>
      <c r="I673" s="83">
        <f t="shared" si="84"/>
        <v>-1.708145408550954</v>
      </c>
      <c r="J673" s="72">
        <f t="shared" si="88"/>
        <v>135.7414597301491</v>
      </c>
      <c r="K673" s="88">
        <f t="shared" si="85"/>
        <v>140.06746923297379</v>
      </c>
      <c r="L673" s="79">
        <f t="shared" si="86"/>
        <v>4.3260095028246894</v>
      </c>
      <c r="M673" s="72" t="str">
        <f t="shared" si="87"/>
        <v/>
      </c>
      <c r="N673" s="51" t="str">
        <f t="shared" si="89"/>
        <v/>
      </c>
    </row>
    <row r="674" spans="1:14" x14ac:dyDescent="0.4">
      <c r="A674" s="108">
        <f t="shared" si="83"/>
        <v>658</v>
      </c>
      <c r="B674" s="45">
        <v>41010</v>
      </c>
      <c r="C674" s="46"/>
      <c r="D674" s="47"/>
      <c r="E674" s="48"/>
      <c r="F674" s="49"/>
      <c r="G674" s="46">
        <v>1368.709961</v>
      </c>
      <c r="H674" s="49">
        <v>7.4488957325333782E-3</v>
      </c>
      <c r="I674" s="83">
        <f t="shared" si="84"/>
        <v>0.74488957325333782</v>
      </c>
      <c r="J674" s="72">
        <f t="shared" si="88"/>
        <v>136.48634930340245</v>
      </c>
      <c r="K674" s="88">
        <f t="shared" si="85"/>
        <v>140.06746923297379</v>
      </c>
      <c r="L674" s="79">
        <f t="shared" si="86"/>
        <v>4.3260095028246894</v>
      </c>
      <c r="M674" s="72" t="str">
        <f t="shared" si="87"/>
        <v/>
      </c>
      <c r="N674" s="51" t="str">
        <f t="shared" si="89"/>
        <v/>
      </c>
    </row>
    <row r="675" spans="1:14" x14ac:dyDescent="0.4">
      <c r="A675" s="108">
        <f t="shared" si="83"/>
        <v>659</v>
      </c>
      <c r="B675" s="39">
        <v>41011</v>
      </c>
      <c r="C675" s="40"/>
      <c r="D675" s="51"/>
      <c r="E675" s="52"/>
      <c r="F675" s="53"/>
      <c r="G675" s="40">
        <v>1387.5699460000001</v>
      </c>
      <c r="H675" s="53">
        <v>1.3779387552802502E-2</v>
      </c>
      <c r="I675" s="83">
        <f t="shared" si="84"/>
        <v>1.3779387552802502</v>
      </c>
      <c r="J675" s="72">
        <f t="shared" si="88"/>
        <v>137.86428805868269</v>
      </c>
      <c r="K675" s="88">
        <f t="shared" si="85"/>
        <v>140.06746923297379</v>
      </c>
      <c r="L675" s="79">
        <f t="shared" si="86"/>
        <v>4.3260095028246894</v>
      </c>
      <c r="M675" s="72" t="str">
        <f t="shared" si="87"/>
        <v/>
      </c>
      <c r="N675" s="51" t="str">
        <f t="shared" si="89"/>
        <v/>
      </c>
    </row>
    <row r="676" spans="1:14" x14ac:dyDescent="0.4">
      <c r="A676" s="108">
        <f t="shared" si="83"/>
        <v>660</v>
      </c>
      <c r="B676" s="45">
        <v>41012</v>
      </c>
      <c r="C676" s="46"/>
      <c r="D676" s="47"/>
      <c r="E676" s="48"/>
      <c r="F676" s="49"/>
      <c r="G676" s="46">
        <v>1370.26001</v>
      </c>
      <c r="H676" s="49">
        <v>-1.2475000665660207E-2</v>
      </c>
      <c r="I676" s="83">
        <f t="shared" si="84"/>
        <v>-1.2475000665660207</v>
      </c>
      <c r="J676" s="72">
        <f t="shared" si="88"/>
        <v>136.61678799211666</v>
      </c>
      <c r="K676" s="88">
        <f t="shared" si="85"/>
        <v>140.06746923297379</v>
      </c>
      <c r="L676" s="79">
        <f t="shared" si="86"/>
        <v>4.3260095028246894</v>
      </c>
      <c r="M676" s="72" t="str">
        <f t="shared" si="87"/>
        <v/>
      </c>
      <c r="N676" s="51" t="str">
        <f t="shared" si="89"/>
        <v/>
      </c>
    </row>
    <row r="677" spans="1:14" x14ac:dyDescent="0.4">
      <c r="A677" s="108">
        <f t="shared" si="83"/>
        <v>661</v>
      </c>
      <c r="B677" s="39">
        <v>41015</v>
      </c>
      <c r="C677" s="40"/>
      <c r="D677" s="51"/>
      <c r="E677" s="52"/>
      <c r="F677" s="53"/>
      <c r="G677" s="40">
        <v>1369.5699460000001</v>
      </c>
      <c r="H677" s="53">
        <v>-5.0360077281963456E-4</v>
      </c>
      <c r="I677" s="83">
        <f t="shared" si="84"/>
        <v>-5.0360077281963456E-2</v>
      </c>
      <c r="J677" s="72">
        <f t="shared" si="88"/>
        <v>136.56642791483469</v>
      </c>
      <c r="K677" s="88">
        <f t="shared" si="85"/>
        <v>140.06746923297379</v>
      </c>
      <c r="L677" s="79">
        <f t="shared" si="86"/>
        <v>4.3260095028246894</v>
      </c>
      <c r="M677" s="72" t="str">
        <f t="shared" si="87"/>
        <v/>
      </c>
      <c r="N677" s="51" t="str">
        <f t="shared" si="89"/>
        <v/>
      </c>
    </row>
    <row r="678" spans="1:14" x14ac:dyDescent="0.4">
      <c r="A678" s="108">
        <f t="shared" si="83"/>
        <v>662</v>
      </c>
      <c r="B678" s="45">
        <v>41016</v>
      </c>
      <c r="C678" s="46"/>
      <c r="D678" s="47"/>
      <c r="E678" s="48"/>
      <c r="F678" s="49"/>
      <c r="G678" s="46">
        <v>1390.780029</v>
      </c>
      <c r="H678" s="49">
        <v>1.5486673800010564E-2</v>
      </c>
      <c r="I678" s="83">
        <f t="shared" si="84"/>
        <v>1.5486673800010564</v>
      </c>
      <c r="J678" s="72">
        <f t="shared" si="88"/>
        <v>138.11509529483575</v>
      </c>
      <c r="K678" s="88">
        <f t="shared" si="85"/>
        <v>140.06746923297379</v>
      </c>
      <c r="L678" s="79">
        <f t="shared" si="86"/>
        <v>4.3260095028246894</v>
      </c>
      <c r="M678" s="72" t="str">
        <f t="shared" si="87"/>
        <v/>
      </c>
      <c r="N678" s="51" t="str">
        <f t="shared" si="89"/>
        <v/>
      </c>
    </row>
    <row r="679" spans="1:14" x14ac:dyDescent="0.4">
      <c r="A679" s="108">
        <f t="shared" si="83"/>
        <v>663</v>
      </c>
      <c r="B679" s="39">
        <v>41017</v>
      </c>
      <c r="C679" s="40"/>
      <c r="D679" s="51"/>
      <c r="E679" s="52"/>
      <c r="F679" s="53"/>
      <c r="G679" s="40">
        <v>1385.1400149999999</v>
      </c>
      <c r="H679" s="53">
        <v>-4.0552883147562113E-3</v>
      </c>
      <c r="I679" s="83">
        <f t="shared" si="84"/>
        <v>-0.40552883147562113</v>
      </c>
      <c r="J679" s="72">
        <f t="shared" si="88"/>
        <v>137.70956646336015</v>
      </c>
      <c r="K679" s="88">
        <f t="shared" si="85"/>
        <v>140.06746923297379</v>
      </c>
      <c r="L679" s="79">
        <f t="shared" si="86"/>
        <v>4.3260095028246894</v>
      </c>
      <c r="M679" s="72" t="str">
        <f t="shared" si="87"/>
        <v/>
      </c>
      <c r="N679" s="51" t="str">
        <f t="shared" si="89"/>
        <v/>
      </c>
    </row>
    <row r="680" spans="1:14" x14ac:dyDescent="0.4">
      <c r="A680" s="108">
        <f t="shared" si="83"/>
        <v>664</v>
      </c>
      <c r="B680" s="45">
        <v>41018</v>
      </c>
      <c r="C680" s="46"/>
      <c r="D680" s="47"/>
      <c r="E680" s="48"/>
      <c r="F680" s="49"/>
      <c r="G680" s="46">
        <v>1376.920044</v>
      </c>
      <c r="H680" s="49">
        <v>-5.9343971807788165E-3</v>
      </c>
      <c r="I680" s="83">
        <f t="shared" si="84"/>
        <v>-0.59343971807788165</v>
      </c>
      <c r="J680" s="72">
        <f t="shared" si="88"/>
        <v>137.11612674528226</v>
      </c>
      <c r="K680" s="88">
        <f t="shared" si="85"/>
        <v>140.06746923297379</v>
      </c>
      <c r="L680" s="79">
        <f t="shared" si="86"/>
        <v>4.3260095028246894</v>
      </c>
      <c r="M680" s="72" t="str">
        <f t="shared" si="87"/>
        <v/>
      </c>
      <c r="N680" s="51" t="str">
        <f t="shared" si="89"/>
        <v/>
      </c>
    </row>
    <row r="681" spans="1:14" x14ac:dyDescent="0.4">
      <c r="A681" s="108">
        <f t="shared" si="83"/>
        <v>665</v>
      </c>
      <c r="B681" s="39">
        <v>41019</v>
      </c>
      <c r="C681" s="40"/>
      <c r="D681" s="51"/>
      <c r="E681" s="52"/>
      <c r="F681" s="53"/>
      <c r="G681" s="40">
        <v>1378.530029</v>
      </c>
      <c r="H681" s="53">
        <v>1.1692654246815426E-3</v>
      </c>
      <c r="I681" s="83">
        <f t="shared" si="84"/>
        <v>0.11692654246815426</v>
      </c>
      <c r="J681" s="72">
        <f t="shared" si="88"/>
        <v>137.23305328775041</v>
      </c>
      <c r="K681" s="88">
        <f t="shared" si="85"/>
        <v>140.06746923297379</v>
      </c>
      <c r="L681" s="79">
        <f t="shared" si="86"/>
        <v>4.3260095028246894</v>
      </c>
      <c r="M681" s="72" t="str">
        <f t="shared" si="87"/>
        <v/>
      </c>
      <c r="N681" s="51" t="str">
        <f t="shared" si="89"/>
        <v/>
      </c>
    </row>
    <row r="682" spans="1:14" x14ac:dyDescent="0.4">
      <c r="A682" s="108">
        <f t="shared" si="83"/>
        <v>666</v>
      </c>
      <c r="B682" s="45">
        <v>41022</v>
      </c>
      <c r="C682" s="46"/>
      <c r="D682" s="47"/>
      <c r="E682" s="48"/>
      <c r="F682" s="49"/>
      <c r="G682" s="46">
        <v>1366.9399410000001</v>
      </c>
      <c r="H682" s="49">
        <v>-8.4075702060748547E-3</v>
      </c>
      <c r="I682" s="83">
        <f t="shared" si="84"/>
        <v>-0.84075702060748547</v>
      </c>
      <c r="J682" s="72">
        <f t="shared" si="88"/>
        <v>136.39229626714291</v>
      </c>
      <c r="K682" s="88">
        <f t="shared" si="85"/>
        <v>140.06746923297379</v>
      </c>
      <c r="L682" s="79">
        <f t="shared" si="86"/>
        <v>4.3260095028246894</v>
      </c>
      <c r="M682" s="72" t="str">
        <f t="shared" si="87"/>
        <v/>
      </c>
      <c r="N682" s="51" t="str">
        <f t="shared" si="89"/>
        <v/>
      </c>
    </row>
    <row r="683" spans="1:14" x14ac:dyDescent="0.4">
      <c r="A683" s="108">
        <f t="shared" si="83"/>
        <v>667</v>
      </c>
      <c r="B683" s="39">
        <v>41023</v>
      </c>
      <c r="C683" s="40"/>
      <c r="D683" s="51"/>
      <c r="E683" s="52"/>
      <c r="F683" s="53"/>
      <c r="G683" s="40">
        <v>1371.969971</v>
      </c>
      <c r="H683" s="53">
        <v>3.6797739601639456E-3</v>
      </c>
      <c r="I683" s="83">
        <f t="shared" si="84"/>
        <v>0.36797739601639456</v>
      </c>
      <c r="J683" s="72">
        <f t="shared" si="88"/>
        <v>136.7602736631593</v>
      </c>
      <c r="K683" s="88">
        <f t="shared" si="85"/>
        <v>140.06746923297379</v>
      </c>
      <c r="L683" s="79">
        <f t="shared" si="86"/>
        <v>4.3260095028246894</v>
      </c>
      <c r="M683" s="72" t="str">
        <f t="shared" si="87"/>
        <v/>
      </c>
      <c r="N683" s="51" t="str">
        <f t="shared" si="89"/>
        <v/>
      </c>
    </row>
    <row r="684" spans="1:14" x14ac:dyDescent="0.4">
      <c r="A684" s="108">
        <f t="shared" si="83"/>
        <v>668</v>
      </c>
      <c r="B684" s="45">
        <v>41024</v>
      </c>
      <c r="C684" s="46"/>
      <c r="D684" s="47"/>
      <c r="E684" s="48"/>
      <c r="F684" s="49"/>
      <c r="G684" s="46">
        <v>1390.6899410000001</v>
      </c>
      <c r="H684" s="49">
        <v>1.3644591642450798E-2</v>
      </c>
      <c r="I684" s="83">
        <f t="shared" si="84"/>
        <v>1.3644591642450798</v>
      </c>
      <c r="J684" s="72">
        <f t="shared" si="88"/>
        <v>138.12473282740439</v>
      </c>
      <c r="K684" s="88">
        <f t="shared" si="85"/>
        <v>140.06746923297379</v>
      </c>
      <c r="L684" s="79">
        <f t="shared" si="86"/>
        <v>4.3260095028246894</v>
      </c>
      <c r="M684" s="72" t="str">
        <f t="shared" si="87"/>
        <v/>
      </c>
      <c r="N684" s="51" t="str">
        <f t="shared" si="89"/>
        <v/>
      </c>
    </row>
    <row r="685" spans="1:14" x14ac:dyDescent="0.4">
      <c r="A685" s="108">
        <f t="shared" si="83"/>
        <v>669</v>
      </c>
      <c r="B685" s="39">
        <v>41025</v>
      </c>
      <c r="C685" s="40"/>
      <c r="D685" s="51"/>
      <c r="E685" s="52"/>
      <c r="F685" s="53"/>
      <c r="G685" s="40">
        <v>1399.9799800000001</v>
      </c>
      <c r="H685" s="53">
        <v>6.6801655251205183E-3</v>
      </c>
      <c r="I685" s="83">
        <f t="shared" si="84"/>
        <v>0.66801655251205183</v>
      </c>
      <c r="J685" s="72">
        <f t="shared" si="88"/>
        <v>138.79274937991644</v>
      </c>
      <c r="K685" s="88">
        <f t="shared" si="85"/>
        <v>140.06746923297379</v>
      </c>
      <c r="L685" s="79">
        <f t="shared" si="86"/>
        <v>4.3260095028246894</v>
      </c>
      <c r="M685" s="72" t="str">
        <f t="shared" si="87"/>
        <v/>
      </c>
      <c r="N685" s="51" t="str">
        <f t="shared" si="89"/>
        <v/>
      </c>
    </row>
    <row r="686" spans="1:14" x14ac:dyDescent="0.4">
      <c r="A686" s="108">
        <f t="shared" si="83"/>
        <v>670</v>
      </c>
      <c r="B686" s="45">
        <v>41026</v>
      </c>
      <c r="C686" s="46"/>
      <c r="D686" s="47"/>
      <c r="E686" s="48"/>
      <c r="F686" s="49"/>
      <c r="G686" s="46">
        <v>1403.3599850000001</v>
      </c>
      <c r="H686" s="49">
        <v>2.4143238105447384E-3</v>
      </c>
      <c r="I686" s="83">
        <f t="shared" si="84"/>
        <v>0.24143238105447384</v>
      </c>
      <c r="J686" s="72">
        <f t="shared" si="88"/>
        <v>139.03418176097091</v>
      </c>
      <c r="K686" s="88">
        <f t="shared" si="85"/>
        <v>140.06746923297379</v>
      </c>
      <c r="L686" s="79">
        <f t="shared" si="86"/>
        <v>4.3260095028246894</v>
      </c>
      <c r="M686" s="72" t="str">
        <f t="shared" si="87"/>
        <v/>
      </c>
      <c r="N686" s="51" t="str">
        <f t="shared" si="89"/>
        <v/>
      </c>
    </row>
    <row r="687" spans="1:14" x14ac:dyDescent="0.4">
      <c r="A687" s="108">
        <f t="shared" si="83"/>
        <v>671</v>
      </c>
      <c r="B687" s="39">
        <v>41029</v>
      </c>
      <c r="C687" s="40"/>
      <c r="D687" s="51"/>
      <c r="E687" s="52"/>
      <c r="F687" s="53"/>
      <c r="G687" s="40">
        <v>1397.910034</v>
      </c>
      <c r="H687" s="53">
        <v>-3.8835017801936988E-3</v>
      </c>
      <c r="I687" s="83">
        <f t="shared" si="84"/>
        <v>-0.38835017801936988</v>
      </c>
      <c r="J687" s="72">
        <f t="shared" si="88"/>
        <v>138.64583158295153</v>
      </c>
      <c r="K687" s="88">
        <f t="shared" si="85"/>
        <v>140.06746923297379</v>
      </c>
      <c r="L687" s="79">
        <f t="shared" si="86"/>
        <v>4.3260095028246894</v>
      </c>
      <c r="M687" s="72" t="str">
        <f t="shared" si="87"/>
        <v/>
      </c>
      <c r="N687" s="51" t="str">
        <f t="shared" si="89"/>
        <v/>
      </c>
    </row>
    <row r="688" spans="1:14" x14ac:dyDescent="0.4">
      <c r="A688" s="108">
        <f t="shared" si="83"/>
        <v>672</v>
      </c>
      <c r="B688" s="45">
        <v>41030</v>
      </c>
      <c r="C688" s="46"/>
      <c r="D688" s="47"/>
      <c r="E688" s="48"/>
      <c r="F688" s="49"/>
      <c r="G688" s="46">
        <v>1405.8199460000001</v>
      </c>
      <c r="H688" s="49">
        <v>5.6583841646564714E-3</v>
      </c>
      <c r="I688" s="83">
        <f t="shared" si="84"/>
        <v>0.56583841646564714</v>
      </c>
      <c r="J688" s="72">
        <f t="shared" si="88"/>
        <v>139.21166999941718</v>
      </c>
      <c r="K688" s="88">
        <f t="shared" si="85"/>
        <v>140.06746923297379</v>
      </c>
      <c r="L688" s="79">
        <f t="shared" si="86"/>
        <v>4.3260095028246894</v>
      </c>
      <c r="M688" s="72" t="str">
        <f t="shared" si="87"/>
        <v/>
      </c>
      <c r="N688" s="51" t="str">
        <f t="shared" si="89"/>
        <v/>
      </c>
    </row>
    <row r="689" spans="1:14" x14ac:dyDescent="0.4">
      <c r="A689" s="108">
        <f t="shared" si="83"/>
        <v>673</v>
      </c>
      <c r="B689" s="39">
        <v>41031</v>
      </c>
      <c r="C689" s="40"/>
      <c r="D689" s="51"/>
      <c r="E689" s="52"/>
      <c r="F689" s="53"/>
      <c r="G689" s="40">
        <v>1402.3100589999999</v>
      </c>
      <c r="H689" s="53">
        <v>-2.4966831705488524E-3</v>
      </c>
      <c r="I689" s="83">
        <f t="shared" si="84"/>
        <v>-0.24966831705488524</v>
      </c>
      <c r="J689" s="72">
        <f t="shared" si="88"/>
        <v>138.96200168236228</v>
      </c>
      <c r="K689" s="88">
        <f t="shared" si="85"/>
        <v>140.06746923297379</v>
      </c>
      <c r="L689" s="79">
        <f t="shared" si="86"/>
        <v>4.3260095028246894</v>
      </c>
      <c r="M689" s="72" t="str">
        <f t="shared" si="87"/>
        <v/>
      </c>
      <c r="N689" s="51" t="str">
        <f t="shared" si="89"/>
        <v/>
      </c>
    </row>
    <row r="690" spans="1:14" x14ac:dyDescent="0.4">
      <c r="A690" s="108">
        <f t="shared" si="83"/>
        <v>674</v>
      </c>
      <c r="B690" s="45">
        <v>41032</v>
      </c>
      <c r="C690" s="46"/>
      <c r="D690" s="47"/>
      <c r="E690" s="48"/>
      <c r="F690" s="49"/>
      <c r="G690" s="46">
        <v>1391.5699460000001</v>
      </c>
      <c r="H690" s="49">
        <v>-7.6588718244371412E-3</v>
      </c>
      <c r="I690" s="83">
        <f t="shared" si="84"/>
        <v>-0.76588718244371412</v>
      </c>
      <c r="J690" s="72">
        <f t="shared" si="88"/>
        <v>138.19611449991856</v>
      </c>
      <c r="K690" s="88">
        <f t="shared" si="85"/>
        <v>140.06746923297379</v>
      </c>
      <c r="L690" s="79">
        <f t="shared" si="86"/>
        <v>4.3260095028246894</v>
      </c>
      <c r="M690" s="72" t="str">
        <f t="shared" si="87"/>
        <v/>
      </c>
      <c r="N690" s="51" t="str">
        <f t="shared" si="89"/>
        <v/>
      </c>
    </row>
    <row r="691" spans="1:14" x14ac:dyDescent="0.4">
      <c r="A691" s="108">
        <f t="shared" si="83"/>
        <v>675</v>
      </c>
      <c r="B691" s="39">
        <v>41033</v>
      </c>
      <c r="C691" s="40"/>
      <c r="D691" s="51"/>
      <c r="E691" s="52"/>
      <c r="F691" s="53"/>
      <c r="G691" s="40">
        <v>1369.099976</v>
      </c>
      <c r="H691" s="53">
        <v>-1.6147208456598894E-2</v>
      </c>
      <c r="I691" s="83">
        <f t="shared" si="84"/>
        <v>-1.6147208456598894</v>
      </c>
      <c r="J691" s="72">
        <f t="shared" si="88"/>
        <v>136.58139365425868</v>
      </c>
      <c r="K691" s="88">
        <f t="shared" si="85"/>
        <v>140.06746923297379</v>
      </c>
      <c r="L691" s="79">
        <f t="shared" si="86"/>
        <v>4.3260095028246894</v>
      </c>
      <c r="M691" s="72" t="str">
        <f t="shared" si="87"/>
        <v/>
      </c>
      <c r="N691" s="51" t="str">
        <f t="shared" si="89"/>
        <v/>
      </c>
    </row>
    <row r="692" spans="1:14" x14ac:dyDescent="0.4">
      <c r="A692" s="108">
        <f t="shared" si="83"/>
        <v>676</v>
      </c>
      <c r="B692" s="45">
        <v>41036</v>
      </c>
      <c r="C692" s="46"/>
      <c r="D692" s="47"/>
      <c r="E692" s="48"/>
      <c r="F692" s="49"/>
      <c r="G692" s="46">
        <v>1369.579956</v>
      </c>
      <c r="H692" s="49">
        <v>3.5058067958071426E-4</v>
      </c>
      <c r="I692" s="83">
        <f t="shared" si="84"/>
        <v>3.5058067958071426E-2</v>
      </c>
      <c r="J692" s="72">
        <f t="shared" si="88"/>
        <v>136.61645172221674</v>
      </c>
      <c r="K692" s="88">
        <f t="shared" si="85"/>
        <v>140.06746923297379</v>
      </c>
      <c r="L692" s="79">
        <f t="shared" si="86"/>
        <v>4.3260095028246894</v>
      </c>
      <c r="M692" s="72" t="str">
        <f t="shared" si="87"/>
        <v/>
      </c>
      <c r="N692" s="51" t="str">
        <f t="shared" si="89"/>
        <v/>
      </c>
    </row>
    <row r="693" spans="1:14" x14ac:dyDescent="0.4">
      <c r="A693" s="108">
        <f t="shared" si="83"/>
        <v>677</v>
      </c>
      <c r="B693" s="39">
        <v>41037</v>
      </c>
      <c r="C693" s="40"/>
      <c r="D693" s="51"/>
      <c r="E693" s="52"/>
      <c r="F693" s="53"/>
      <c r="G693" s="40">
        <v>1363.719971</v>
      </c>
      <c r="H693" s="53">
        <v>-4.2786731613061457E-3</v>
      </c>
      <c r="I693" s="83">
        <f t="shared" si="84"/>
        <v>-0.42786731613061457</v>
      </c>
      <c r="J693" s="72">
        <f t="shared" si="88"/>
        <v>136.18858440608614</v>
      </c>
      <c r="K693" s="88">
        <f t="shared" si="85"/>
        <v>140.06746923297379</v>
      </c>
      <c r="L693" s="79">
        <f t="shared" si="86"/>
        <v>4.3260095028246894</v>
      </c>
      <c r="M693" s="72" t="str">
        <f t="shared" si="87"/>
        <v/>
      </c>
      <c r="N693" s="51" t="str">
        <f t="shared" si="89"/>
        <v/>
      </c>
    </row>
    <row r="694" spans="1:14" x14ac:dyDescent="0.4">
      <c r="A694" s="108">
        <f t="shared" si="83"/>
        <v>678</v>
      </c>
      <c r="B694" s="45">
        <v>41038</v>
      </c>
      <c r="C694" s="46"/>
      <c r="D694" s="47"/>
      <c r="E694" s="48"/>
      <c r="F694" s="49"/>
      <c r="G694" s="46">
        <v>1354.579956</v>
      </c>
      <c r="H694" s="49">
        <v>-6.7022667368416E-3</v>
      </c>
      <c r="I694" s="83">
        <f t="shared" si="84"/>
        <v>-0.67022667368416</v>
      </c>
      <c r="J694" s="72">
        <f t="shared" si="88"/>
        <v>135.51835773240197</v>
      </c>
      <c r="K694" s="88">
        <f t="shared" si="85"/>
        <v>140.06746923297379</v>
      </c>
      <c r="L694" s="79">
        <f t="shared" si="86"/>
        <v>4.5491115005718257</v>
      </c>
      <c r="M694" s="72" t="str">
        <f t="shared" si="87"/>
        <v/>
      </c>
      <c r="N694" s="51" t="str">
        <f t="shared" si="89"/>
        <v/>
      </c>
    </row>
    <row r="695" spans="1:14" x14ac:dyDescent="0.4">
      <c r="A695" s="108">
        <f t="shared" si="83"/>
        <v>679</v>
      </c>
      <c r="B695" s="39">
        <v>41039</v>
      </c>
      <c r="C695" s="40"/>
      <c r="D695" s="51"/>
      <c r="E695" s="52"/>
      <c r="F695" s="53"/>
      <c r="G695" s="40">
        <v>1357.98999</v>
      </c>
      <c r="H695" s="53">
        <v>2.5174106444552091E-3</v>
      </c>
      <c r="I695" s="83">
        <f t="shared" si="84"/>
        <v>0.25174106444552091</v>
      </c>
      <c r="J695" s="72">
        <f t="shared" si="88"/>
        <v>135.77009879684749</v>
      </c>
      <c r="K695" s="88">
        <f t="shared" si="85"/>
        <v>140.06746923297379</v>
      </c>
      <c r="L695" s="79">
        <f t="shared" si="86"/>
        <v>4.5491115005718257</v>
      </c>
      <c r="M695" s="72" t="str">
        <f t="shared" si="87"/>
        <v/>
      </c>
      <c r="N695" s="51" t="str">
        <f t="shared" si="89"/>
        <v/>
      </c>
    </row>
    <row r="696" spans="1:14" x14ac:dyDescent="0.4">
      <c r="A696" s="108">
        <f t="shared" si="83"/>
        <v>680</v>
      </c>
      <c r="B696" s="45">
        <v>41040</v>
      </c>
      <c r="C696" s="46"/>
      <c r="D696" s="47"/>
      <c r="E696" s="48"/>
      <c r="F696" s="49"/>
      <c r="G696" s="46">
        <v>1353.3900149999999</v>
      </c>
      <c r="H696" s="49">
        <v>-3.3873408742873812E-3</v>
      </c>
      <c r="I696" s="83">
        <f t="shared" si="84"/>
        <v>-0.33873408742873812</v>
      </c>
      <c r="J696" s="72">
        <f t="shared" si="88"/>
        <v>135.43136470941874</v>
      </c>
      <c r="K696" s="88">
        <f t="shared" si="85"/>
        <v>140.06746923297379</v>
      </c>
      <c r="L696" s="79">
        <f t="shared" si="86"/>
        <v>4.6361045235550478</v>
      </c>
      <c r="M696" s="72" t="str">
        <f t="shared" si="87"/>
        <v/>
      </c>
      <c r="N696" s="51" t="str">
        <f t="shared" si="89"/>
        <v/>
      </c>
    </row>
    <row r="697" spans="1:14" x14ac:dyDescent="0.4">
      <c r="A697" s="108">
        <f t="shared" si="83"/>
        <v>681</v>
      </c>
      <c r="B697" s="39">
        <v>41043</v>
      </c>
      <c r="C697" s="40"/>
      <c r="D697" s="51"/>
      <c r="E697" s="52"/>
      <c r="F697" s="53"/>
      <c r="G697" s="40">
        <v>1338.349976</v>
      </c>
      <c r="H697" s="53">
        <v>-1.1112863870212597E-2</v>
      </c>
      <c r="I697" s="83">
        <f t="shared" si="84"/>
        <v>-1.1112863870212597</v>
      </c>
      <c r="J697" s="72">
        <f t="shared" si="88"/>
        <v>134.32007832239748</v>
      </c>
      <c r="K697" s="88">
        <f t="shared" si="85"/>
        <v>140.06746923297379</v>
      </c>
      <c r="L697" s="79">
        <f t="shared" si="86"/>
        <v>5.7473909105763141</v>
      </c>
      <c r="M697" s="72" t="str">
        <f t="shared" si="87"/>
        <v/>
      </c>
      <c r="N697" s="51" t="str">
        <f t="shared" si="89"/>
        <v/>
      </c>
    </row>
    <row r="698" spans="1:14" x14ac:dyDescent="0.4">
      <c r="A698" s="108">
        <f t="shared" si="83"/>
        <v>682</v>
      </c>
      <c r="B698" s="45">
        <v>41044</v>
      </c>
      <c r="C698" s="46"/>
      <c r="D698" s="47"/>
      <c r="E698" s="48"/>
      <c r="F698" s="49"/>
      <c r="G698" s="46">
        <v>1330.660034</v>
      </c>
      <c r="H698" s="49">
        <v>-5.7458378883700201E-3</v>
      </c>
      <c r="I698" s="83">
        <f t="shared" si="84"/>
        <v>-0.57458378883700201</v>
      </c>
      <c r="J698" s="72">
        <f t="shared" si="88"/>
        <v>133.74549453356047</v>
      </c>
      <c r="K698" s="88">
        <f t="shared" si="85"/>
        <v>140.06746923297379</v>
      </c>
      <c r="L698" s="79">
        <f t="shared" si="86"/>
        <v>6.3219746994133175</v>
      </c>
      <c r="M698" s="72" t="str">
        <f t="shared" si="87"/>
        <v/>
      </c>
      <c r="N698" s="51" t="str">
        <f t="shared" si="89"/>
        <v/>
      </c>
    </row>
    <row r="699" spans="1:14" x14ac:dyDescent="0.4">
      <c r="A699" s="108">
        <f t="shared" si="83"/>
        <v>683</v>
      </c>
      <c r="B699" s="39">
        <v>41045</v>
      </c>
      <c r="C699" s="40"/>
      <c r="D699" s="51"/>
      <c r="E699" s="52"/>
      <c r="F699" s="53"/>
      <c r="G699" s="40">
        <v>1324.8000489999999</v>
      </c>
      <c r="H699" s="53">
        <v>-4.4038182933808789E-3</v>
      </c>
      <c r="I699" s="83">
        <f t="shared" si="84"/>
        <v>-0.44038182933808789</v>
      </c>
      <c r="J699" s="72">
        <f t="shared" si="88"/>
        <v>133.30511270422238</v>
      </c>
      <c r="K699" s="88">
        <f t="shared" si="85"/>
        <v>140.06746923297379</v>
      </c>
      <c r="L699" s="79">
        <f t="shared" si="86"/>
        <v>6.7623565287514111</v>
      </c>
      <c r="M699" s="72" t="str">
        <f t="shared" si="87"/>
        <v/>
      </c>
      <c r="N699" s="51" t="str">
        <f t="shared" si="89"/>
        <v/>
      </c>
    </row>
    <row r="700" spans="1:14" x14ac:dyDescent="0.4">
      <c r="A700" s="108">
        <f t="shared" si="83"/>
        <v>684</v>
      </c>
      <c r="B700" s="45">
        <v>41046</v>
      </c>
      <c r="C700" s="46"/>
      <c r="D700" s="47"/>
      <c r="E700" s="48"/>
      <c r="F700" s="49"/>
      <c r="G700" s="46">
        <v>1304.8599850000001</v>
      </c>
      <c r="H700" s="49">
        <v>-1.5051376254893167E-2</v>
      </c>
      <c r="I700" s="83">
        <f t="shared" si="84"/>
        <v>-1.5051376254893167</v>
      </c>
      <c r="J700" s="72">
        <f t="shared" si="88"/>
        <v>131.79997507873307</v>
      </c>
      <c r="K700" s="88">
        <f t="shared" si="85"/>
        <v>140.06746923297379</v>
      </c>
      <c r="L700" s="79">
        <f t="shared" si="86"/>
        <v>8.2674941542407225</v>
      </c>
      <c r="M700" s="72" t="str">
        <f t="shared" si="87"/>
        <v/>
      </c>
      <c r="N700" s="51" t="str">
        <f t="shared" si="89"/>
        <v/>
      </c>
    </row>
    <row r="701" spans="1:14" x14ac:dyDescent="0.4">
      <c r="A701" s="108">
        <f t="shared" si="83"/>
        <v>685</v>
      </c>
      <c r="B701" s="39">
        <v>41047</v>
      </c>
      <c r="C701" s="40"/>
      <c r="D701" s="51"/>
      <c r="E701" s="52"/>
      <c r="F701" s="53"/>
      <c r="G701" s="40">
        <v>1295.219971</v>
      </c>
      <c r="H701" s="53">
        <v>-7.3877765513670202E-3</v>
      </c>
      <c r="I701" s="83">
        <f t="shared" si="84"/>
        <v>-0.73877765513670202</v>
      </c>
      <c r="J701" s="72">
        <f t="shared" si="88"/>
        <v>131.06119742359635</v>
      </c>
      <c r="K701" s="88">
        <f t="shared" si="85"/>
        <v>140.06746923297379</v>
      </c>
      <c r="L701" s="79">
        <f t="shared" si="86"/>
        <v>9.0062718093774379</v>
      </c>
      <c r="M701" s="72" t="str">
        <f t="shared" si="87"/>
        <v/>
      </c>
      <c r="N701" s="51" t="str">
        <f t="shared" si="89"/>
        <v/>
      </c>
    </row>
    <row r="702" spans="1:14" x14ac:dyDescent="0.4">
      <c r="A702" s="108">
        <f t="shared" si="83"/>
        <v>686</v>
      </c>
      <c r="B702" s="45">
        <v>41050</v>
      </c>
      <c r="C702" s="46"/>
      <c r="D702" s="47"/>
      <c r="E702" s="48"/>
      <c r="F702" s="49"/>
      <c r="G702" s="46">
        <v>1315.98999</v>
      </c>
      <c r="H702" s="49">
        <v>1.6035900823829996E-2</v>
      </c>
      <c r="I702" s="83">
        <f t="shared" si="84"/>
        <v>1.6035900823829996</v>
      </c>
      <c r="J702" s="72">
        <f t="shared" si="88"/>
        <v>132.66478750597935</v>
      </c>
      <c r="K702" s="88">
        <f t="shared" si="85"/>
        <v>140.06746923297379</v>
      </c>
      <c r="L702" s="79">
        <f t="shared" si="86"/>
        <v>9.0062718093774379</v>
      </c>
      <c r="M702" s="72" t="str">
        <f t="shared" si="87"/>
        <v/>
      </c>
      <c r="N702" s="51" t="str">
        <f t="shared" si="89"/>
        <v/>
      </c>
    </row>
    <row r="703" spans="1:14" x14ac:dyDescent="0.4">
      <c r="A703" s="108">
        <f t="shared" si="83"/>
        <v>687</v>
      </c>
      <c r="B703" s="39">
        <v>41051</v>
      </c>
      <c r="C703" s="40"/>
      <c r="D703" s="51"/>
      <c r="E703" s="52"/>
      <c r="F703" s="53"/>
      <c r="G703" s="40">
        <v>1316.630005</v>
      </c>
      <c r="H703" s="53">
        <v>4.8633728589364544E-4</v>
      </c>
      <c r="I703" s="83">
        <f t="shared" si="84"/>
        <v>4.8633728589364544E-2</v>
      </c>
      <c r="J703" s="72">
        <f t="shared" si="88"/>
        <v>132.7134212345687</v>
      </c>
      <c r="K703" s="88">
        <f t="shared" si="85"/>
        <v>140.06746923297379</v>
      </c>
      <c r="L703" s="79">
        <f t="shared" si="86"/>
        <v>9.0062718093774379</v>
      </c>
      <c r="M703" s="72" t="str">
        <f t="shared" si="87"/>
        <v/>
      </c>
      <c r="N703" s="51" t="str">
        <f t="shared" si="89"/>
        <v/>
      </c>
    </row>
    <row r="704" spans="1:14" x14ac:dyDescent="0.4">
      <c r="A704" s="108">
        <f t="shared" si="83"/>
        <v>688</v>
      </c>
      <c r="B704" s="45">
        <v>41052</v>
      </c>
      <c r="C704" s="46"/>
      <c r="D704" s="47"/>
      <c r="E704" s="48"/>
      <c r="F704" s="49"/>
      <c r="G704" s="46">
        <v>1318.8599850000001</v>
      </c>
      <c r="H704" s="49">
        <v>1.6937028561794243E-3</v>
      </c>
      <c r="I704" s="83">
        <f t="shared" si="84"/>
        <v>0.16937028561794243</v>
      </c>
      <c r="J704" s="72">
        <f t="shared" si="88"/>
        <v>132.88279152018663</v>
      </c>
      <c r="K704" s="88">
        <f t="shared" si="85"/>
        <v>140.06746923297379</v>
      </c>
      <c r="L704" s="79">
        <f t="shared" si="86"/>
        <v>9.0062718093774379</v>
      </c>
      <c r="M704" s="72" t="str">
        <f t="shared" si="87"/>
        <v/>
      </c>
      <c r="N704" s="51" t="str">
        <f t="shared" si="89"/>
        <v/>
      </c>
    </row>
    <row r="705" spans="1:14" x14ac:dyDescent="0.4">
      <c r="A705" s="108">
        <f t="shared" si="83"/>
        <v>689</v>
      </c>
      <c r="B705" s="39">
        <v>41053</v>
      </c>
      <c r="C705" s="40"/>
      <c r="D705" s="51"/>
      <c r="E705" s="52"/>
      <c r="F705" s="53"/>
      <c r="G705" s="40">
        <v>1320.6800539999999</v>
      </c>
      <c r="H705" s="53">
        <v>1.3800320130266108E-3</v>
      </c>
      <c r="I705" s="83">
        <f t="shared" si="84"/>
        <v>0.13800320130266108</v>
      </c>
      <c r="J705" s="72">
        <f t="shared" si="88"/>
        <v>133.0207947214893</v>
      </c>
      <c r="K705" s="88">
        <f t="shared" si="85"/>
        <v>140.06746923297379</v>
      </c>
      <c r="L705" s="79">
        <f t="shared" si="86"/>
        <v>9.0062718093774379</v>
      </c>
      <c r="M705" s="72" t="str">
        <f t="shared" si="87"/>
        <v/>
      </c>
      <c r="N705" s="51" t="str">
        <f t="shared" si="89"/>
        <v/>
      </c>
    </row>
    <row r="706" spans="1:14" x14ac:dyDescent="0.4">
      <c r="A706" s="108">
        <f t="shared" si="83"/>
        <v>690</v>
      </c>
      <c r="B706" s="45">
        <v>41054</v>
      </c>
      <c r="C706" s="46"/>
      <c r="D706" s="47"/>
      <c r="E706" s="48"/>
      <c r="F706" s="49"/>
      <c r="G706" s="46">
        <v>1317.8199460000001</v>
      </c>
      <c r="H706" s="49">
        <v>-2.1656327672530118E-3</v>
      </c>
      <c r="I706" s="83">
        <f t="shared" si="84"/>
        <v>-0.21656327672530118</v>
      </c>
      <c r="J706" s="72">
        <f t="shared" si="88"/>
        <v>132.80423144476399</v>
      </c>
      <c r="K706" s="88">
        <f t="shared" si="85"/>
        <v>140.06746923297379</v>
      </c>
      <c r="L706" s="79">
        <f t="shared" si="86"/>
        <v>9.0062718093774379</v>
      </c>
      <c r="M706" s="72" t="str">
        <f t="shared" si="87"/>
        <v/>
      </c>
      <c r="N706" s="51" t="str">
        <f t="shared" si="89"/>
        <v/>
      </c>
    </row>
    <row r="707" spans="1:14" x14ac:dyDescent="0.4">
      <c r="A707" s="108">
        <f t="shared" si="83"/>
        <v>691</v>
      </c>
      <c r="B707" s="39">
        <v>41058</v>
      </c>
      <c r="C707" s="40"/>
      <c r="D707" s="51"/>
      <c r="E707" s="52"/>
      <c r="F707" s="53"/>
      <c r="G707" s="40">
        <v>1332.420044</v>
      </c>
      <c r="H707" s="53">
        <v>1.1078977856053607E-2</v>
      </c>
      <c r="I707" s="83">
        <f t="shared" si="84"/>
        <v>1.1078977856053607</v>
      </c>
      <c r="J707" s="72">
        <f t="shared" si="88"/>
        <v>133.91212923036935</v>
      </c>
      <c r="K707" s="88">
        <f t="shared" si="85"/>
        <v>140.06746923297379</v>
      </c>
      <c r="L707" s="79">
        <f t="shared" si="86"/>
        <v>9.0062718093774379</v>
      </c>
      <c r="M707" s="72" t="str">
        <f t="shared" si="87"/>
        <v/>
      </c>
      <c r="N707" s="51" t="str">
        <f t="shared" si="89"/>
        <v/>
      </c>
    </row>
    <row r="708" spans="1:14" x14ac:dyDescent="0.4">
      <c r="A708" s="108">
        <f t="shared" si="83"/>
        <v>692</v>
      </c>
      <c r="B708" s="45">
        <v>41059</v>
      </c>
      <c r="C708" s="46"/>
      <c r="D708" s="47"/>
      <c r="E708" s="48"/>
      <c r="F708" s="49"/>
      <c r="G708" s="46">
        <v>1313.3199460000001</v>
      </c>
      <c r="H708" s="49">
        <v>-1.4334892428261803E-2</v>
      </c>
      <c r="I708" s="83">
        <f t="shared" si="84"/>
        <v>-1.4334892428261803</v>
      </c>
      <c r="J708" s="72">
        <f t="shared" si="88"/>
        <v>132.47863998754318</v>
      </c>
      <c r="K708" s="88">
        <f t="shared" si="85"/>
        <v>140.06746923297379</v>
      </c>
      <c r="L708" s="79">
        <f t="shared" si="86"/>
        <v>9.0062718093774379</v>
      </c>
      <c r="M708" s="72" t="str">
        <f t="shared" si="87"/>
        <v/>
      </c>
      <c r="N708" s="51" t="str">
        <f t="shared" si="89"/>
        <v/>
      </c>
    </row>
    <row r="709" spans="1:14" x14ac:dyDescent="0.4">
      <c r="A709" s="108">
        <f t="shared" si="83"/>
        <v>693</v>
      </c>
      <c r="B709" s="39">
        <v>41060</v>
      </c>
      <c r="C709" s="40"/>
      <c r="D709" s="51"/>
      <c r="E709" s="52"/>
      <c r="F709" s="53"/>
      <c r="G709" s="40">
        <v>1310.329956</v>
      </c>
      <c r="H709" s="53">
        <v>-2.2766653389425517E-3</v>
      </c>
      <c r="I709" s="83">
        <f t="shared" si="84"/>
        <v>-0.22766653389425517</v>
      </c>
      <c r="J709" s="72">
        <f t="shared" si="88"/>
        <v>132.25097345364892</v>
      </c>
      <c r="K709" s="88">
        <f t="shared" si="85"/>
        <v>140.06746923297379</v>
      </c>
      <c r="L709" s="79">
        <f t="shared" si="86"/>
        <v>9.0062718093774379</v>
      </c>
      <c r="M709" s="72" t="str">
        <f t="shared" si="87"/>
        <v/>
      </c>
      <c r="N709" s="51" t="str">
        <f t="shared" si="89"/>
        <v/>
      </c>
    </row>
    <row r="710" spans="1:14" x14ac:dyDescent="0.4">
      <c r="A710" s="108">
        <f t="shared" si="83"/>
        <v>694</v>
      </c>
      <c r="B710" s="45">
        <v>41061</v>
      </c>
      <c r="C710" s="46"/>
      <c r="D710" s="47"/>
      <c r="E710" s="48"/>
      <c r="F710" s="49"/>
      <c r="G710" s="46">
        <v>1278.040039</v>
      </c>
      <c r="H710" s="49">
        <v>-2.4642584756720654E-2</v>
      </c>
      <c r="I710" s="83">
        <f t="shared" si="84"/>
        <v>-2.4642584756720654</v>
      </c>
      <c r="J710" s="72">
        <f t="shared" si="88"/>
        <v>129.78671497797686</v>
      </c>
      <c r="K710" s="88">
        <f t="shared" si="85"/>
        <v>140.06746923297379</v>
      </c>
      <c r="L710" s="79">
        <f t="shared" si="86"/>
        <v>10.280754254996936</v>
      </c>
      <c r="M710" s="72" t="str">
        <f t="shared" si="87"/>
        <v/>
      </c>
      <c r="N710" s="51" t="str">
        <f t="shared" si="89"/>
        <v/>
      </c>
    </row>
    <row r="711" spans="1:14" x14ac:dyDescent="0.4">
      <c r="A711" s="108">
        <f t="shared" si="83"/>
        <v>695</v>
      </c>
      <c r="B711" s="39">
        <v>41064</v>
      </c>
      <c r="C711" s="40"/>
      <c r="D711" s="51"/>
      <c r="E711" s="52"/>
      <c r="F711" s="53"/>
      <c r="G711" s="40">
        <v>1278.1800539999999</v>
      </c>
      <c r="H711" s="53">
        <v>1.0955447069527224E-4</v>
      </c>
      <c r="I711" s="83">
        <f t="shared" si="84"/>
        <v>1.0955447069527224E-2</v>
      </c>
      <c r="J711" s="72">
        <f t="shared" si="88"/>
        <v>129.79767042504639</v>
      </c>
      <c r="K711" s="88">
        <f t="shared" si="85"/>
        <v>140.06746923297379</v>
      </c>
      <c r="L711" s="79">
        <f t="shared" si="86"/>
        <v>10.280754254996936</v>
      </c>
      <c r="M711" s="72" t="str">
        <f t="shared" si="87"/>
        <v/>
      </c>
      <c r="N711" s="51" t="str">
        <f t="shared" si="89"/>
        <v/>
      </c>
    </row>
    <row r="712" spans="1:14" x14ac:dyDescent="0.4">
      <c r="A712" s="108">
        <f t="shared" si="83"/>
        <v>696</v>
      </c>
      <c r="B712" s="45">
        <v>41065</v>
      </c>
      <c r="C712" s="46"/>
      <c r="D712" s="47"/>
      <c r="E712" s="48"/>
      <c r="F712" s="49"/>
      <c r="G712" s="46">
        <v>1285.5</v>
      </c>
      <c r="H712" s="49">
        <v>5.7268504363627848E-3</v>
      </c>
      <c r="I712" s="83">
        <f t="shared" si="84"/>
        <v>0.57268504363627848</v>
      </c>
      <c r="J712" s="72">
        <f t="shared" si="88"/>
        <v>130.37035546868267</v>
      </c>
      <c r="K712" s="88">
        <f t="shared" si="85"/>
        <v>140.06746923297379</v>
      </c>
      <c r="L712" s="79">
        <f t="shared" si="86"/>
        <v>10.280754254996936</v>
      </c>
      <c r="M712" s="72" t="str">
        <f t="shared" si="87"/>
        <v/>
      </c>
      <c r="N712" s="51" t="str">
        <f t="shared" si="89"/>
        <v/>
      </c>
    </row>
    <row r="713" spans="1:14" x14ac:dyDescent="0.4">
      <c r="A713" s="108">
        <f t="shared" si="83"/>
        <v>697</v>
      </c>
      <c r="B713" s="39">
        <v>41066</v>
      </c>
      <c r="C713" s="40"/>
      <c r="D713" s="51"/>
      <c r="E713" s="52"/>
      <c r="F713" s="53"/>
      <c r="G713" s="40">
        <v>1315.130005</v>
      </c>
      <c r="H713" s="53">
        <v>2.3049401011279613E-2</v>
      </c>
      <c r="I713" s="83">
        <f t="shared" si="84"/>
        <v>2.3049401011279613</v>
      </c>
      <c r="J713" s="72">
        <f t="shared" si="88"/>
        <v>132.67529556981063</v>
      </c>
      <c r="K713" s="88">
        <f t="shared" si="85"/>
        <v>140.06746923297379</v>
      </c>
      <c r="L713" s="79">
        <f t="shared" si="86"/>
        <v>10.280754254996936</v>
      </c>
      <c r="M713" s="72" t="str">
        <f t="shared" si="87"/>
        <v/>
      </c>
      <c r="N713" s="51" t="str">
        <f t="shared" si="89"/>
        <v/>
      </c>
    </row>
    <row r="714" spans="1:14" x14ac:dyDescent="0.4">
      <c r="A714" s="108">
        <f t="shared" si="83"/>
        <v>698</v>
      </c>
      <c r="B714" s="45">
        <v>41067</v>
      </c>
      <c r="C714" s="46"/>
      <c r="D714" s="47"/>
      <c r="E714" s="48"/>
      <c r="F714" s="49"/>
      <c r="G714" s="46">
        <v>1314.98999</v>
      </c>
      <c r="H714" s="49">
        <v>-1.0646475973297154E-4</v>
      </c>
      <c r="I714" s="83">
        <f t="shared" si="84"/>
        <v>-1.0646475973297154E-2</v>
      </c>
      <c r="J714" s="72">
        <f t="shared" si="88"/>
        <v>132.66464909383734</v>
      </c>
      <c r="K714" s="88">
        <f t="shared" si="85"/>
        <v>140.06746923297379</v>
      </c>
      <c r="L714" s="79">
        <f t="shared" si="86"/>
        <v>10.280754254996936</v>
      </c>
      <c r="M714" s="72" t="str">
        <f t="shared" si="87"/>
        <v/>
      </c>
      <c r="N714" s="51" t="str">
        <f t="shared" si="89"/>
        <v/>
      </c>
    </row>
    <row r="715" spans="1:14" x14ac:dyDescent="0.4">
      <c r="A715" s="108">
        <f t="shared" si="83"/>
        <v>699</v>
      </c>
      <c r="B715" s="39">
        <v>41068</v>
      </c>
      <c r="C715" s="40"/>
      <c r="D715" s="51"/>
      <c r="E715" s="52"/>
      <c r="F715" s="53"/>
      <c r="G715" s="40">
        <v>1325.660034</v>
      </c>
      <c r="H715" s="53">
        <v>8.1141636675119422E-3</v>
      </c>
      <c r="I715" s="83">
        <f t="shared" si="84"/>
        <v>0.81141636675119422</v>
      </c>
      <c r="J715" s="72">
        <f t="shared" si="88"/>
        <v>133.47606546058853</v>
      </c>
      <c r="K715" s="88">
        <f t="shared" si="85"/>
        <v>140.06746923297379</v>
      </c>
      <c r="L715" s="79">
        <f t="shared" si="86"/>
        <v>10.280754254996936</v>
      </c>
      <c r="M715" s="72" t="str">
        <f t="shared" si="87"/>
        <v/>
      </c>
      <c r="N715" s="51" t="str">
        <f t="shared" si="89"/>
        <v/>
      </c>
    </row>
    <row r="716" spans="1:14" x14ac:dyDescent="0.4">
      <c r="A716" s="108">
        <f t="shared" si="83"/>
        <v>700</v>
      </c>
      <c r="B716" s="45">
        <v>41071</v>
      </c>
      <c r="C716" s="46"/>
      <c r="D716" s="47"/>
      <c r="E716" s="48"/>
      <c r="F716" s="49"/>
      <c r="G716" s="46">
        <v>1308.9300539999999</v>
      </c>
      <c r="H716" s="49">
        <v>-1.262011343098246E-2</v>
      </c>
      <c r="I716" s="83">
        <f t="shared" si="84"/>
        <v>-1.262011343098246</v>
      </c>
      <c r="J716" s="72">
        <f t="shared" si="88"/>
        <v>132.21405411749029</v>
      </c>
      <c r="K716" s="88">
        <f t="shared" si="85"/>
        <v>140.06746923297379</v>
      </c>
      <c r="L716" s="79">
        <f t="shared" si="86"/>
        <v>10.280754254996936</v>
      </c>
      <c r="M716" s="72" t="str">
        <f t="shared" si="87"/>
        <v/>
      </c>
      <c r="N716" s="51" t="str">
        <f t="shared" si="89"/>
        <v/>
      </c>
    </row>
    <row r="717" spans="1:14" x14ac:dyDescent="0.4">
      <c r="A717" s="108">
        <f t="shared" si="83"/>
        <v>701</v>
      </c>
      <c r="B717" s="39">
        <v>41072</v>
      </c>
      <c r="C717" s="40"/>
      <c r="D717" s="51"/>
      <c r="E717" s="52"/>
      <c r="F717" s="53"/>
      <c r="G717" s="40">
        <v>1324.1800539999999</v>
      </c>
      <c r="H717" s="53">
        <v>1.1650737144736745E-2</v>
      </c>
      <c r="I717" s="83">
        <f t="shared" si="84"/>
        <v>1.1650737144736745</v>
      </c>
      <c r="J717" s="72">
        <f t="shared" si="88"/>
        <v>133.37912783196396</v>
      </c>
      <c r="K717" s="88">
        <f t="shared" si="85"/>
        <v>140.06746923297379</v>
      </c>
      <c r="L717" s="79">
        <f t="shared" si="86"/>
        <v>10.280754254996936</v>
      </c>
      <c r="M717" s="72" t="str">
        <f t="shared" si="87"/>
        <v/>
      </c>
      <c r="N717" s="51" t="str">
        <f t="shared" si="89"/>
        <v/>
      </c>
    </row>
    <row r="718" spans="1:14" x14ac:dyDescent="0.4">
      <c r="A718" s="108">
        <f t="shared" si="83"/>
        <v>702</v>
      </c>
      <c r="B718" s="45">
        <v>41073</v>
      </c>
      <c r="C718" s="46"/>
      <c r="D718" s="47"/>
      <c r="E718" s="48"/>
      <c r="F718" s="49"/>
      <c r="G718" s="46">
        <v>1314.880005</v>
      </c>
      <c r="H718" s="49">
        <v>-7.0232510842517248E-3</v>
      </c>
      <c r="I718" s="83">
        <f t="shared" si="84"/>
        <v>-0.70232510842517248</v>
      </c>
      <c r="J718" s="72">
        <f t="shared" si="88"/>
        <v>132.67680272353877</v>
      </c>
      <c r="K718" s="88">
        <f t="shared" si="85"/>
        <v>140.06746923297379</v>
      </c>
      <c r="L718" s="79">
        <f t="shared" si="86"/>
        <v>10.280754254996936</v>
      </c>
      <c r="M718" s="72" t="str">
        <f t="shared" si="87"/>
        <v/>
      </c>
      <c r="N718" s="51" t="str">
        <f t="shared" si="89"/>
        <v/>
      </c>
    </row>
    <row r="719" spans="1:14" x14ac:dyDescent="0.4">
      <c r="A719" s="108">
        <f t="shared" si="83"/>
        <v>703</v>
      </c>
      <c r="B719" s="39">
        <v>41074</v>
      </c>
      <c r="C719" s="40"/>
      <c r="D719" s="51"/>
      <c r="E719" s="52"/>
      <c r="F719" s="53"/>
      <c r="G719" s="40">
        <v>1329.099976</v>
      </c>
      <c r="H719" s="53">
        <v>1.0814653007062747E-2</v>
      </c>
      <c r="I719" s="83">
        <f t="shared" si="84"/>
        <v>1.0814653007062747</v>
      </c>
      <c r="J719" s="72">
        <f t="shared" si="88"/>
        <v>133.75826802424504</v>
      </c>
      <c r="K719" s="88">
        <f t="shared" si="85"/>
        <v>140.06746923297379</v>
      </c>
      <c r="L719" s="79">
        <f t="shared" si="86"/>
        <v>10.280754254996936</v>
      </c>
      <c r="M719" s="72" t="str">
        <f t="shared" si="87"/>
        <v/>
      </c>
      <c r="N719" s="51" t="str">
        <f t="shared" si="89"/>
        <v/>
      </c>
    </row>
    <row r="720" spans="1:14" x14ac:dyDescent="0.4">
      <c r="A720" s="108">
        <f t="shared" si="83"/>
        <v>704</v>
      </c>
      <c r="B720" s="45">
        <v>41075</v>
      </c>
      <c r="C720" s="46"/>
      <c r="D720" s="47"/>
      <c r="E720" s="48"/>
      <c r="F720" s="49"/>
      <c r="G720" s="46">
        <v>1342.839966</v>
      </c>
      <c r="H720" s="49">
        <v>1.033781524949795E-2</v>
      </c>
      <c r="I720" s="83">
        <f t="shared" si="84"/>
        <v>1.033781524949795</v>
      </c>
      <c r="J720" s="72">
        <f t="shared" si="88"/>
        <v>134.79204954919484</v>
      </c>
      <c r="K720" s="88">
        <f t="shared" si="85"/>
        <v>140.06746923297379</v>
      </c>
      <c r="L720" s="79">
        <f t="shared" si="86"/>
        <v>10.280754254996936</v>
      </c>
      <c r="M720" s="72" t="str">
        <f t="shared" si="87"/>
        <v/>
      </c>
      <c r="N720" s="51" t="str">
        <f t="shared" si="89"/>
        <v/>
      </c>
    </row>
    <row r="721" spans="1:14" x14ac:dyDescent="0.4">
      <c r="A721" s="108">
        <f t="shared" si="83"/>
        <v>705</v>
      </c>
      <c r="B721" s="39">
        <v>41078</v>
      </c>
      <c r="C721" s="40"/>
      <c r="D721" s="51"/>
      <c r="E721" s="52"/>
      <c r="F721" s="53"/>
      <c r="G721" s="40">
        <v>1344.780029</v>
      </c>
      <c r="H721" s="53">
        <v>1.4447462461062432E-3</v>
      </c>
      <c r="I721" s="83">
        <f t="shared" si="84"/>
        <v>0.14447462461062432</v>
      </c>
      <c r="J721" s="72">
        <f t="shared" si="88"/>
        <v>134.93652417380548</v>
      </c>
      <c r="K721" s="88">
        <f t="shared" si="85"/>
        <v>140.06746923297379</v>
      </c>
      <c r="L721" s="79">
        <f t="shared" si="86"/>
        <v>10.280754254996936</v>
      </c>
      <c r="M721" s="72" t="str">
        <f t="shared" si="87"/>
        <v/>
      </c>
      <c r="N721" s="51" t="str">
        <f t="shared" si="89"/>
        <v/>
      </c>
    </row>
    <row r="722" spans="1:14" x14ac:dyDescent="0.4">
      <c r="A722" s="108">
        <f t="shared" ref="A722:A785" si="90">A721+1</f>
        <v>706</v>
      </c>
      <c r="B722" s="45">
        <v>41079</v>
      </c>
      <c r="C722" s="46"/>
      <c r="D722" s="47"/>
      <c r="E722" s="48"/>
      <c r="F722" s="49"/>
      <c r="G722" s="46">
        <v>1357.9799800000001</v>
      </c>
      <c r="H722" s="49">
        <v>9.815695292423321E-3</v>
      </c>
      <c r="I722" s="83">
        <f t="shared" ref="I722:I785" si="91">H722*$I$17</f>
        <v>0.9815695292423321</v>
      </c>
      <c r="J722" s="72">
        <f t="shared" si="88"/>
        <v>135.91809370304782</v>
      </c>
      <c r="K722" s="88">
        <f t="shared" ref="K722:K785" si="92">MAX(J722,K721)</f>
        <v>140.06746923297379</v>
      </c>
      <c r="L722" s="79">
        <f t="shared" ref="L722:L785" si="93">IF(J722=K722,0,MAX(L721,K722-J722))</f>
        <v>10.280754254996936</v>
      </c>
      <c r="M722" s="72" t="str">
        <f t="shared" ref="M722:M785" si="94">IF(AND(L721&gt;0,L722=0),L721,"")</f>
        <v/>
      </c>
      <c r="N722" s="51" t="str">
        <f t="shared" si="89"/>
        <v/>
      </c>
    </row>
    <row r="723" spans="1:14" x14ac:dyDescent="0.4">
      <c r="A723" s="108">
        <f t="shared" si="90"/>
        <v>707</v>
      </c>
      <c r="B723" s="39">
        <v>41080</v>
      </c>
      <c r="C723" s="40"/>
      <c r="D723" s="51"/>
      <c r="E723" s="52"/>
      <c r="F723" s="53"/>
      <c r="G723" s="40">
        <v>1355.6899410000001</v>
      </c>
      <c r="H723" s="53">
        <v>-1.6863569667646683E-3</v>
      </c>
      <c r="I723" s="83">
        <f t="shared" si="91"/>
        <v>-0.16863569667646683</v>
      </c>
      <c r="J723" s="72">
        <f t="shared" ref="J723:J786" si="95">J722+I723</f>
        <v>135.74945800637136</v>
      </c>
      <c r="K723" s="88">
        <f t="shared" si="92"/>
        <v>140.06746923297379</v>
      </c>
      <c r="L723" s="79">
        <f t="shared" si="93"/>
        <v>10.280754254996936</v>
      </c>
      <c r="M723" s="72" t="str">
        <f t="shared" si="94"/>
        <v/>
      </c>
      <c r="N723" s="51" t="str">
        <f t="shared" si="89"/>
        <v/>
      </c>
    </row>
    <row r="724" spans="1:14" x14ac:dyDescent="0.4">
      <c r="A724" s="108">
        <f t="shared" si="90"/>
        <v>708</v>
      </c>
      <c r="B724" s="45">
        <v>41081</v>
      </c>
      <c r="C724" s="46"/>
      <c r="D724" s="47"/>
      <c r="E724" s="48"/>
      <c r="F724" s="49"/>
      <c r="G724" s="46">
        <v>1325.51001</v>
      </c>
      <c r="H724" s="49">
        <v>-2.2261676573139155E-2</v>
      </c>
      <c r="I724" s="83">
        <f t="shared" si="91"/>
        <v>-2.2261676573139155</v>
      </c>
      <c r="J724" s="72">
        <f t="shared" si="95"/>
        <v>133.52329034905745</v>
      </c>
      <c r="K724" s="88">
        <f t="shared" si="92"/>
        <v>140.06746923297379</v>
      </c>
      <c r="L724" s="79">
        <f t="shared" si="93"/>
        <v>10.280754254996936</v>
      </c>
      <c r="M724" s="72" t="str">
        <f t="shared" si="94"/>
        <v/>
      </c>
      <c r="N724" s="51" t="str">
        <f t="shared" ref="N724:N787" si="96">IFERROR((M724/K724),"")</f>
        <v/>
      </c>
    </row>
    <row r="725" spans="1:14" x14ac:dyDescent="0.4">
      <c r="A725" s="108">
        <f t="shared" si="90"/>
        <v>709</v>
      </c>
      <c r="B725" s="39">
        <v>41082</v>
      </c>
      <c r="C725" s="40"/>
      <c r="D725" s="51"/>
      <c r="E725" s="52"/>
      <c r="F725" s="53"/>
      <c r="G725" s="40">
        <v>1335.0200199999999</v>
      </c>
      <c r="H725" s="53">
        <v>7.174604437728771E-3</v>
      </c>
      <c r="I725" s="83">
        <f t="shared" si="91"/>
        <v>0.7174604437728771</v>
      </c>
      <c r="J725" s="72">
        <f t="shared" si="95"/>
        <v>134.24075079283031</v>
      </c>
      <c r="K725" s="88">
        <f t="shared" si="92"/>
        <v>140.06746923297379</v>
      </c>
      <c r="L725" s="79">
        <f t="shared" si="93"/>
        <v>10.280754254996936</v>
      </c>
      <c r="M725" s="72" t="str">
        <f t="shared" si="94"/>
        <v/>
      </c>
      <c r="N725" s="51" t="str">
        <f t="shared" si="96"/>
        <v/>
      </c>
    </row>
    <row r="726" spans="1:14" x14ac:dyDescent="0.4">
      <c r="A726" s="108">
        <f t="shared" si="90"/>
        <v>710</v>
      </c>
      <c r="B726" s="45">
        <v>41085</v>
      </c>
      <c r="C726" s="46"/>
      <c r="D726" s="47"/>
      <c r="E726" s="48"/>
      <c r="F726" s="49"/>
      <c r="G726" s="46">
        <v>1313.719971</v>
      </c>
      <c r="H726" s="49">
        <v>-1.5954853620846809E-2</v>
      </c>
      <c r="I726" s="83">
        <f t="shared" si="91"/>
        <v>-1.5954853620846809</v>
      </c>
      <c r="J726" s="72">
        <f t="shared" si="95"/>
        <v>132.64526543074564</v>
      </c>
      <c r="K726" s="88">
        <f t="shared" si="92"/>
        <v>140.06746923297379</v>
      </c>
      <c r="L726" s="79">
        <f t="shared" si="93"/>
        <v>10.280754254996936</v>
      </c>
      <c r="M726" s="72" t="str">
        <f t="shared" si="94"/>
        <v/>
      </c>
      <c r="N726" s="51" t="str">
        <f t="shared" si="96"/>
        <v/>
      </c>
    </row>
    <row r="727" spans="1:14" x14ac:dyDescent="0.4">
      <c r="A727" s="108">
        <f t="shared" si="90"/>
        <v>711</v>
      </c>
      <c r="B727" s="39">
        <v>41086</v>
      </c>
      <c r="C727" s="40"/>
      <c r="D727" s="51"/>
      <c r="E727" s="52"/>
      <c r="F727" s="53"/>
      <c r="G727" s="40">
        <v>1319.98999</v>
      </c>
      <c r="H727" s="53">
        <v>4.7727210809067611E-3</v>
      </c>
      <c r="I727" s="83">
        <f t="shared" si="91"/>
        <v>0.47727210809067611</v>
      </c>
      <c r="J727" s="72">
        <f t="shared" si="95"/>
        <v>133.12253753883633</v>
      </c>
      <c r="K727" s="88">
        <f t="shared" si="92"/>
        <v>140.06746923297379</v>
      </c>
      <c r="L727" s="79">
        <f t="shared" si="93"/>
        <v>10.280754254996936</v>
      </c>
      <c r="M727" s="72" t="str">
        <f t="shared" si="94"/>
        <v/>
      </c>
      <c r="N727" s="51" t="str">
        <f t="shared" si="96"/>
        <v/>
      </c>
    </row>
    <row r="728" spans="1:14" x14ac:dyDescent="0.4">
      <c r="A728" s="108">
        <f t="shared" si="90"/>
        <v>712</v>
      </c>
      <c r="B728" s="45">
        <v>41087</v>
      </c>
      <c r="C728" s="46"/>
      <c r="D728" s="47"/>
      <c r="E728" s="48"/>
      <c r="F728" s="49"/>
      <c r="G728" s="46">
        <v>1331.849976</v>
      </c>
      <c r="H728" s="49">
        <v>8.9849060143250004E-3</v>
      </c>
      <c r="I728" s="83">
        <f t="shared" si="91"/>
        <v>0.89849060143250004</v>
      </c>
      <c r="J728" s="72">
        <f t="shared" si="95"/>
        <v>134.02102814026884</v>
      </c>
      <c r="K728" s="88">
        <f t="shared" si="92"/>
        <v>140.06746923297379</v>
      </c>
      <c r="L728" s="79">
        <f t="shared" si="93"/>
        <v>10.280754254996936</v>
      </c>
      <c r="M728" s="72" t="str">
        <f t="shared" si="94"/>
        <v/>
      </c>
      <c r="N728" s="51" t="str">
        <f t="shared" si="96"/>
        <v/>
      </c>
    </row>
    <row r="729" spans="1:14" x14ac:dyDescent="0.4">
      <c r="A729" s="108">
        <f t="shared" si="90"/>
        <v>713</v>
      </c>
      <c r="B729" s="39">
        <v>41088</v>
      </c>
      <c r="C729" s="40"/>
      <c r="D729" s="51"/>
      <c r="E729" s="52"/>
      <c r="F729" s="53"/>
      <c r="G729" s="40">
        <v>1329.040039</v>
      </c>
      <c r="H729" s="53">
        <v>-2.1097999404100509E-3</v>
      </c>
      <c r="I729" s="83">
        <f t="shared" si="91"/>
        <v>-0.21097999404100509</v>
      </c>
      <c r="J729" s="72">
        <f t="shared" si="95"/>
        <v>133.81004814622784</v>
      </c>
      <c r="K729" s="88">
        <f t="shared" si="92"/>
        <v>140.06746923297379</v>
      </c>
      <c r="L729" s="79">
        <f t="shared" si="93"/>
        <v>10.280754254996936</v>
      </c>
      <c r="M729" s="72" t="str">
        <f t="shared" si="94"/>
        <v/>
      </c>
      <c r="N729" s="51" t="str">
        <f t="shared" si="96"/>
        <v/>
      </c>
    </row>
    <row r="730" spans="1:14" x14ac:dyDescent="0.4">
      <c r="A730" s="108">
        <f t="shared" si="90"/>
        <v>714</v>
      </c>
      <c r="B730" s="45">
        <v>41089</v>
      </c>
      <c r="C730" s="46"/>
      <c r="D730" s="47"/>
      <c r="E730" s="48"/>
      <c r="F730" s="49"/>
      <c r="G730" s="46">
        <v>1362.160034</v>
      </c>
      <c r="H730" s="49">
        <v>2.4920238689663643E-2</v>
      </c>
      <c r="I730" s="83">
        <f t="shared" si="91"/>
        <v>2.4920238689663643</v>
      </c>
      <c r="J730" s="72">
        <f t="shared" si="95"/>
        <v>136.3020720151942</v>
      </c>
      <c r="K730" s="88">
        <f t="shared" si="92"/>
        <v>140.06746923297379</v>
      </c>
      <c r="L730" s="79">
        <f t="shared" si="93"/>
        <v>10.280754254996936</v>
      </c>
      <c r="M730" s="72" t="str">
        <f t="shared" si="94"/>
        <v/>
      </c>
      <c r="N730" s="51" t="str">
        <f t="shared" si="96"/>
        <v/>
      </c>
    </row>
    <row r="731" spans="1:14" x14ac:dyDescent="0.4">
      <c r="A731" s="108">
        <f t="shared" si="90"/>
        <v>715</v>
      </c>
      <c r="B731" s="39">
        <v>41092</v>
      </c>
      <c r="C731" s="40"/>
      <c r="D731" s="51"/>
      <c r="E731" s="52"/>
      <c r="F731" s="53"/>
      <c r="G731" s="40">
        <v>1365.51001</v>
      </c>
      <c r="H731" s="53">
        <v>2.4593116200617438E-3</v>
      </c>
      <c r="I731" s="83">
        <f t="shared" si="91"/>
        <v>0.24593116200617438</v>
      </c>
      <c r="J731" s="72">
        <f t="shared" si="95"/>
        <v>136.54800317720037</v>
      </c>
      <c r="K731" s="88">
        <f t="shared" si="92"/>
        <v>140.06746923297379</v>
      </c>
      <c r="L731" s="79">
        <f t="shared" si="93"/>
        <v>10.280754254996936</v>
      </c>
      <c r="M731" s="72" t="str">
        <f t="shared" si="94"/>
        <v/>
      </c>
      <c r="N731" s="51" t="str">
        <f t="shared" si="96"/>
        <v/>
      </c>
    </row>
    <row r="732" spans="1:14" x14ac:dyDescent="0.4">
      <c r="A732" s="108">
        <f t="shared" si="90"/>
        <v>716</v>
      </c>
      <c r="B732" s="45">
        <v>41093</v>
      </c>
      <c r="C732" s="46"/>
      <c r="D732" s="47"/>
      <c r="E732" s="48"/>
      <c r="F732" s="49"/>
      <c r="G732" s="46">
        <v>1374.0200199999999</v>
      </c>
      <c r="H732" s="49">
        <v>6.2321110337375529E-3</v>
      </c>
      <c r="I732" s="83">
        <f t="shared" si="91"/>
        <v>0.62321110337375529</v>
      </c>
      <c r="J732" s="72">
        <f t="shared" si="95"/>
        <v>137.17121428057413</v>
      </c>
      <c r="K732" s="88">
        <f t="shared" si="92"/>
        <v>140.06746923297379</v>
      </c>
      <c r="L732" s="79">
        <f t="shared" si="93"/>
        <v>10.280754254996936</v>
      </c>
      <c r="M732" s="72" t="str">
        <f t="shared" si="94"/>
        <v/>
      </c>
      <c r="N732" s="51" t="str">
        <f t="shared" si="96"/>
        <v/>
      </c>
    </row>
    <row r="733" spans="1:14" x14ac:dyDescent="0.4">
      <c r="A733" s="108">
        <f t="shared" si="90"/>
        <v>717</v>
      </c>
      <c r="B733" s="39">
        <v>41095</v>
      </c>
      <c r="C733" s="40"/>
      <c r="D733" s="51"/>
      <c r="E733" s="52"/>
      <c r="F733" s="53"/>
      <c r="G733" s="40">
        <v>1367.579956</v>
      </c>
      <c r="H733" s="53">
        <v>-4.6870234103284503E-3</v>
      </c>
      <c r="I733" s="83">
        <f t="shared" si="91"/>
        <v>-0.46870234103284503</v>
      </c>
      <c r="J733" s="72">
        <f t="shared" si="95"/>
        <v>136.7025119395413</v>
      </c>
      <c r="K733" s="88">
        <f t="shared" si="92"/>
        <v>140.06746923297379</v>
      </c>
      <c r="L733" s="79">
        <f t="shared" si="93"/>
        <v>10.280754254996936</v>
      </c>
      <c r="M733" s="72" t="str">
        <f t="shared" si="94"/>
        <v/>
      </c>
      <c r="N733" s="51" t="str">
        <f t="shared" si="96"/>
        <v/>
      </c>
    </row>
    <row r="734" spans="1:14" x14ac:dyDescent="0.4">
      <c r="A734" s="108">
        <f t="shared" si="90"/>
        <v>718</v>
      </c>
      <c r="B734" s="45">
        <v>41096</v>
      </c>
      <c r="C734" s="46"/>
      <c r="D734" s="47"/>
      <c r="E734" s="48"/>
      <c r="F734" s="49"/>
      <c r="G734" s="46">
        <v>1354.6800539999999</v>
      </c>
      <c r="H734" s="49">
        <v>-9.4326492161603825E-3</v>
      </c>
      <c r="I734" s="83">
        <f t="shared" si="91"/>
        <v>-0.94326492161603825</v>
      </c>
      <c r="J734" s="72">
        <f t="shared" si="95"/>
        <v>135.75924701792525</v>
      </c>
      <c r="K734" s="88">
        <f t="shared" si="92"/>
        <v>140.06746923297379</v>
      </c>
      <c r="L734" s="79">
        <f t="shared" si="93"/>
        <v>10.280754254996936</v>
      </c>
      <c r="M734" s="72" t="str">
        <f t="shared" si="94"/>
        <v/>
      </c>
      <c r="N734" s="51" t="str">
        <f t="shared" si="96"/>
        <v/>
      </c>
    </row>
    <row r="735" spans="1:14" x14ac:dyDescent="0.4">
      <c r="A735" s="108">
        <f t="shared" si="90"/>
        <v>719</v>
      </c>
      <c r="B735" s="39">
        <v>41099</v>
      </c>
      <c r="C735" s="40"/>
      <c r="D735" s="51"/>
      <c r="E735" s="52"/>
      <c r="F735" s="53"/>
      <c r="G735" s="40">
        <v>1352.459961</v>
      </c>
      <c r="H735" s="53">
        <v>-1.638831983570288E-3</v>
      </c>
      <c r="I735" s="83">
        <f t="shared" si="91"/>
        <v>-0.1638831983570288</v>
      </c>
      <c r="J735" s="72">
        <f t="shared" si="95"/>
        <v>135.59536381956821</v>
      </c>
      <c r="K735" s="88">
        <f t="shared" si="92"/>
        <v>140.06746923297379</v>
      </c>
      <c r="L735" s="79">
        <f t="shared" si="93"/>
        <v>10.280754254996936</v>
      </c>
      <c r="M735" s="72" t="str">
        <f t="shared" si="94"/>
        <v/>
      </c>
      <c r="N735" s="51" t="str">
        <f t="shared" si="96"/>
        <v/>
      </c>
    </row>
    <row r="736" spans="1:14" x14ac:dyDescent="0.4">
      <c r="A736" s="108">
        <f t="shared" si="90"/>
        <v>720</v>
      </c>
      <c r="B736" s="45">
        <v>41100</v>
      </c>
      <c r="C736" s="46"/>
      <c r="D736" s="47"/>
      <c r="E736" s="48"/>
      <c r="F736" s="49"/>
      <c r="G736" s="46">
        <v>1341.469971</v>
      </c>
      <c r="H736" s="49">
        <v>-8.125926324557553E-3</v>
      </c>
      <c r="I736" s="83">
        <f t="shared" si="91"/>
        <v>-0.8125926324557553</v>
      </c>
      <c r="J736" s="72">
        <f t="shared" si="95"/>
        <v>134.78277118711244</v>
      </c>
      <c r="K736" s="88">
        <f t="shared" si="92"/>
        <v>140.06746923297379</v>
      </c>
      <c r="L736" s="79">
        <f t="shared" si="93"/>
        <v>10.280754254996936</v>
      </c>
      <c r="M736" s="72" t="str">
        <f t="shared" si="94"/>
        <v/>
      </c>
      <c r="N736" s="51" t="str">
        <f t="shared" si="96"/>
        <v/>
      </c>
    </row>
    <row r="737" spans="1:14" x14ac:dyDescent="0.4">
      <c r="A737" s="108">
        <f t="shared" si="90"/>
        <v>721</v>
      </c>
      <c r="B737" s="39">
        <v>41101</v>
      </c>
      <c r="C737" s="40"/>
      <c r="D737" s="51"/>
      <c r="E737" s="52"/>
      <c r="F737" s="53"/>
      <c r="G737" s="40">
        <v>1341.4499510000001</v>
      </c>
      <c r="H737" s="53">
        <v>-1.4923927059706799E-5</v>
      </c>
      <c r="I737" s="83">
        <f t="shared" si="91"/>
        <v>-1.4923927059706799E-3</v>
      </c>
      <c r="J737" s="72">
        <f t="shared" si="95"/>
        <v>134.78127879440646</v>
      </c>
      <c r="K737" s="88">
        <f t="shared" si="92"/>
        <v>140.06746923297379</v>
      </c>
      <c r="L737" s="79">
        <f t="shared" si="93"/>
        <v>10.280754254996936</v>
      </c>
      <c r="M737" s="72" t="str">
        <f t="shared" si="94"/>
        <v/>
      </c>
      <c r="N737" s="51" t="str">
        <f t="shared" si="96"/>
        <v/>
      </c>
    </row>
    <row r="738" spans="1:14" x14ac:dyDescent="0.4">
      <c r="A738" s="108">
        <f t="shared" si="90"/>
        <v>722</v>
      </c>
      <c r="B738" s="45">
        <v>41102</v>
      </c>
      <c r="C738" s="46"/>
      <c r="D738" s="47"/>
      <c r="E738" s="48"/>
      <c r="F738" s="49"/>
      <c r="G738" s="46">
        <v>1334.76001</v>
      </c>
      <c r="H738" s="49">
        <v>-4.9870969804076681E-3</v>
      </c>
      <c r="I738" s="83">
        <f t="shared" si="91"/>
        <v>-0.49870969804076681</v>
      </c>
      <c r="J738" s="72">
        <f t="shared" si="95"/>
        <v>134.28256909636571</v>
      </c>
      <c r="K738" s="88">
        <f t="shared" si="92"/>
        <v>140.06746923297379</v>
      </c>
      <c r="L738" s="79">
        <f t="shared" si="93"/>
        <v>10.280754254996936</v>
      </c>
      <c r="M738" s="72" t="str">
        <f t="shared" si="94"/>
        <v/>
      </c>
      <c r="N738" s="51" t="str">
        <f t="shared" si="96"/>
        <v/>
      </c>
    </row>
    <row r="739" spans="1:14" x14ac:dyDescent="0.4">
      <c r="A739" s="108">
        <f t="shared" si="90"/>
        <v>723</v>
      </c>
      <c r="B739" s="39">
        <v>41103</v>
      </c>
      <c r="C739" s="40"/>
      <c r="D739" s="51"/>
      <c r="E739" s="52"/>
      <c r="F739" s="53"/>
      <c r="G739" s="40">
        <v>1356.780029</v>
      </c>
      <c r="H739" s="53">
        <v>1.6497361948984324E-2</v>
      </c>
      <c r="I739" s="83">
        <f t="shared" si="91"/>
        <v>1.6497361948984324</v>
      </c>
      <c r="J739" s="72">
        <f t="shared" si="95"/>
        <v>135.93230529126413</v>
      </c>
      <c r="K739" s="88">
        <f t="shared" si="92"/>
        <v>140.06746923297379</v>
      </c>
      <c r="L739" s="79">
        <f t="shared" si="93"/>
        <v>10.280754254996936</v>
      </c>
      <c r="M739" s="72" t="str">
        <f t="shared" si="94"/>
        <v/>
      </c>
      <c r="N739" s="51" t="str">
        <f t="shared" si="96"/>
        <v/>
      </c>
    </row>
    <row r="740" spans="1:14" x14ac:dyDescent="0.4">
      <c r="A740" s="108">
        <f t="shared" si="90"/>
        <v>724</v>
      </c>
      <c r="B740" s="45">
        <v>41106</v>
      </c>
      <c r="C740" s="46"/>
      <c r="D740" s="47"/>
      <c r="E740" s="48"/>
      <c r="F740" s="49"/>
      <c r="G740" s="46">
        <v>1353.6400149999999</v>
      </c>
      <c r="H740" s="49">
        <v>-2.3143132511423969E-3</v>
      </c>
      <c r="I740" s="83">
        <f t="shared" si="91"/>
        <v>-0.23143132511423969</v>
      </c>
      <c r="J740" s="72">
        <f t="shared" si="95"/>
        <v>135.70087396614989</v>
      </c>
      <c r="K740" s="88">
        <f t="shared" si="92"/>
        <v>140.06746923297379</v>
      </c>
      <c r="L740" s="79">
        <f t="shared" si="93"/>
        <v>10.280754254996936</v>
      </c>
      <c r="M740" s="72" t="str">
        <f t="shared" si="94"/>
        <v/>
      </c>
      <c r="N740" s="51" t="str">
        <f t="shared" si="96"/>
        <v/>
      </c>
    </row>
    <row r="741" spans="1:14" x14ac:dyDescent="0.4">
      <c r="A741" s="108">
        <f t="shared" si="90"/>
        <v>725</v>
      </c>
      <c r="B741" s="39">
        <v>41107</v>
      </c>
      <c r="C741" s="40"/>
      <c r="D741" s="51"/>
      <c r="E741" s="52"/>
      <c r="F741" s="53"/>
      <c r="G741" s="40">
        <v>1363.670044</v>
      </c>
      <c r="H741" s="53">
        <v>7.409672356649466E-3</v>
      </c>
      <c r="I741" s="83">
        <f t="shared" si="91"/>
        <v>0.7409672356649466</v>
      </c>
      <c r="J741" s="72">
        <f t="shared" si="95"/>
        <v>136.44184120181484</v>
      </c>
      <c r="K741" s="88">
        <f t="shared" si="92"/>
        <v>140.06746923297379</v>
      </c>
      <c r="L741" s="79">
        <f t="shared" si="93"/>
        <v>10.280754254996936</v>
      </c>
      <c r="M741" s="72" t="str">
        <f t="shared" si="94"/>
        <v/>
      </c>
      <c r="N741" s="51" t="str">
        <f t="shared" si="96"/>
        <v/>
      </c>
    </row>
    <row r="742" spans="1:14" x14ac:dyDescent="0.4">
      <c r="A742" s="108">
        <f t="shared" si="90"/>
        <v>726</v>
      </c>
      <c r="B742" s="45">
        <v>41108</v>
      </c>
      <c r="C742" s="46"/>
      <c r="D742" s="47"/>
      <c r="E742" s="48"/>
      <c r="F742" s="49"/>
      <c r="G742" s="46">
        <v>1372.780029</v>
      </c>
      <c r="H742" s="49">
        <v>6.6804906656732221E-3</v>
      </c>
      <c r="I742" s="83">
        <f t="shared" si="91"/>
        <v>0.66804906656732221</v>
      </c>
      <c r="J742" s="72">
        <f t="shared" si="95"/>
        <v>137.10989026838217</v>
      </c>
      <c r="K742" s="88">
        <f t="shared" si="92"/>
        <v>140.06746923297379</v>
      </c>
      <c r="L742" s="79">
        <f t="shared" si="93"/>
        <v>10.280754254996936</v>
      </c>
      <c r="M742" s="72" t="str">
        <f t="shared" si="94"/>
        <v/>
      </c>
      <c r="N742" s="51" t="str">
        <f t="shared" si="96"/>
        <v/>
      </c>
    </row>
    <row r="743" spans="1:14" x14ac:dyDescent="0.4">
      <c r="A743" s="108">
        <f t="shared" si="90"/>
        <v>727</v>
      </c>
      <c r="B743" s="39">
        <v>41109</v>
      </c>
      <c r="C743" s="40"/>
      <c r="D743" s="51"/>
      <c r="E743" s="52"/>
      <c r="F743" s="53"/>
      <c r="G743" s="40">
        <v>1376.51001</v>
      </c>
      <c r="H743" s="53">
        <v>2.7171002791446242E-3</v>
      </c>
      <c r="I743" s="83">
        <f t="shared" si="91"/>
        <v>0.27171002791446242</v>
      </c>
      <c r="J743" s="72">
        <f t="shared" si="95"/>
        <v>137.38160029629663</v>
      </c>
      <c r="K743" s="88">
        <f t="shared" si="92"/>
        <v>140.06746923297379</v>
      </c>
      <c r="L743" s="79">
        <f t="shared" si="93"/>
        <v>10.280754254996936</v>
      </c>
      <c r="M743" s="72" t="str">
        <f t="shared" si="94"/>
        <v/>
      </c>
      <c r="N743" s="51" t="str">
        <f t="shared" si="96"/>
        <v/>
      </c>
    </row>
    <row r="744" spans="1:14" x14ac:dyDescent="0.4">
      <c r="A744" s="108">
        <f t="shared" si="90"/>
        <v>728</v>
      </c>
      <c r="B744" s="45">
        <v>41110</v>
      </c>
      <c r="C744" s="46"/>
      <c r="D744" s="47"/>
      <c r="E744" s="48"/>
      <c r="F744" s="49"/>
      <c r="G744" s="46">
        <v>1362.660034</v>
      </c>
      <c r="H744" s="49">
        <v>-1.006166021269983E-2</v>
      </c>
      <c r="I744" s="83">
        <f t="shared" si="91"/>
        <v>-1.006166021269983</v>
      </c>
      <c r="J744" s="72">
        <f t="shared" si="95"/>
        <v>136.37543427502663</v>
      </c>
      <c r="K744" s="88">
        <f t="shared" si="92"/>
        <v>140.06746923297379</v>
      </c>
      <c r="L744" s="79">
        <f t="shared" si="93"/>
        <v>10.280754254996936</v>
      </c>
      <c r="M744" s="72" t="str">
        <f t="shared" si="94"/>
        <v/>
      </c>
      <c r="N744" s="51" t="str">
        <f t="shared" si="96"/>
        <v/>
      </c>
    </row>
    <row r="745" spans="1:14" x14ac:dyDescent="0.4">
      <c r="A745" s="108">
        <f t="shared" si="90"/>
        <v>729</v>
      </c>
      <c r="B745" s="39">
        <v>41113</v>
      </c>
      <c r="C745" s="40"/>
      <c r="D745" s="51"/>
      <c r="E745" s="52"/>
      <c r="F745" s="53"/>
      <c r="G745" s="40">
        <v>1350.5200199999999</v>
      </c>
      <c r="H745" s="53">
        <v>-8.9090555950069872E-3</v>
      </c>
      <c r="I745" s="83">
        <f t="shared" si="91"/>
        <v>-0.89090555950069872</v>
      </c>
      <c r="J745" s="72">
        <f t="shared" si="95"/>
        <v>135.48452871552593</v>
      </c>
      <c r="K745" s="88">
        <f t="shared" si="92"/>
        <v>140.06746923297379</v>
      </c>
      <c r="L745" s="79">
        <f t="shared" si="93"/>
        <v>10.280754254996936</v>
      </c>
      <c r="M745" s="72" t="str">
        <f t="shared" si="94"/>
        <v/>
      </c>
      <c r="N745" s="51" t="str">
        <f t="shared" si="96"/>
        <v/>
      </c>
    </row>
    <row r="746" spans="1:14" x14ac:dyDescent="0.4">
      <c r="A746" s="108">
        <f t="shared" si="90"/>
        <v>730</v>
      </c>
      <c r="B746" s="45">
        <v>41114</v>
      </c>
      <c r="C746" s="46"/>
      <c r="D746" s="47"/>
      <c r="E746" s="48"/>
      <c r="F746" s="49"/>
      <c r="G746" s="46">
        <v>1338.3100589999999</v>
      </c>
      <c r="H746" s="49">
        <v>-9.0409329881685485E-3</v>
      </c>
      <c r="I746" s="83">
        <f t="shared" si="91"/>
        <v>-0.90409329881685485</v>
      </c>
      <c r="J746" s="72">
        <f t="shared" si="95"/>
        <v>134.58043541670907</v>
      </c>
      <c r="K746" s="88">
        <f t="shared" si="92"/>
        <v>140.06746923297379</v>
      </c>
      <c r="L746" s="79">
        <f t="shared" si="93"/>
        <v>10.280754254996936</v>
      </c>
      <c r="M746" s="72" t="str">
        <f t="shared" si="94"/>
        <v/>
      </c>
      <c r="N746" s="51" t="str">
        <f t="shared" si="96"/>
        <v/>
      </c>
    </row>
    <row r="747" spans="1:14" x14ac:dyDescent="0.4">
      <c r="A747" s="108">
        <f t="shared" si="90"/>
        <v>731</v>
      </c>
      <c r="B747" s="39">
        <v>41115</v>
      </c>
      <c r="C747" s="40"/>
      <c r="D747" s="51"/>
      <c r="E747" s="52"/>
      <c r="F747" s="53"/>
      <c r="G747" s="40">
        <v>1337.8900149999999</v>
      </c>
      <c r="H747" s="53">
        <v>-3.1386149807000052E-4</v>
      </c>
      <c r="I747" s="83">
        <f t="shared" si="91"/>
        <v>-3.1386149807000052E-2</v>
      </c>
      <c r="J747" s="72">
        <f t="shared" si="95"/>
        <v>134.54904926690207</v>
      </c>
      <c r="K747" s="88">
        <f t="shared" si="92"/>
        <v>140.06746923297379</v>
      </c>
      <c r="L747" s="79">
        <f t="shared" si="93"/>
        <v>10.280754254996936</v>
      </c>
      <c r="M747" s="72" t="str">
        <f t="shared" si="94"/>
        <v/>
      </c>
      <c r="N747" s="51" t="str">
        <f t="shared" si="96"/>
        <v/>
      </c>
    </row>
    <row r="748" spans="1:14" x14ac:dyDescent="0.4">
      <c r="A748" s="108">
        <f t="shared" si="90"/>
        <v>732</v>
      </c>
      <c r="B748" s="45">
        <v>41116</v>
      </c>
      <c r="C748" s="46"/>
      <c r="D748" s="47"/>
      <c r="E748" s="48"/>
      <c r="F748" s="49"/>
      <c r="G748" s="46">
        <v>1360.0200199999999</v>
      </c>
      <c r="H748" s="49">
        <v>1.654097478259442E-2</v>
      </c>
      <c r="I748" s="83">
        <f t="shared" si="91"/>
        <v>1.654097478259442</v>
      </c>
      <c r="J748" s="72">
        <f t="shared" si="95"/>
        <v>136.20314674516152</v>
      </c>
      <c r="K748" s="88">
        <f t="shared" si="92"/>
        <v>140.06746923297379</v>
      </c>
      <c r="L748" s="79">
        <f t="shared" si="93"/>
        <v>10.280754254996936</v>
      </c>
      <c r="M748" s="72" t="str">
        <f t="shared" si="94"/>
        <v/>
      </c>
      <c r="N748" s="51" t="str">
        <f t="shared" si="96"/>
        <v/>
      </c>
    </row>
    <row r="749" spans="1:14" x14ac:dyDescent="0.4">
      <c r="A749" s="108">
        <f t="shared" si="90"/>
        <v>733</v>
      </c>
      <c r="B749" s="39">
        <v>41117</v>
      </c>
      <c r="C749" s="40"/>
      <c r="D749" s="51"/>
      <c r="E749" s="52"/>
      <c r="F749" s="53"/>
      <c r="G749" s="40">
        <v>1385.969971</v>
      </c>
      <c r="H749" s="53">
        <v>1.9080565446382147E-2</v>
      </c>
      <c r="I749" s="83">
        <f t="shared" si="91"/>
        <v>1.9080565446382147</v>
      </c>
      <c r="J749" s="72">
        <f t="shared" si="95"/>
        <v>138.11120328979973</v>
      </c>
      <c r="K749" s="88">
        <f t="shared" si="92"/>
        <v>140.06746923297379</v>
      </c>
      <c r="L749" s="79">
        <f t="shared" si="93"/>
        <v>10.280754254996936</v>
      </c>
      <c r="M749" s="72" t="str">
        <f t="shared" si="94"/>
        <v/>
      </c>
      <c r="N749" s="51" t="str">
        <f t="shared" si="96"/>
        <v/>
      </c>
    </row>
    <row r="750" spans="1:14" x14ac:dyDescent="0.4">
      <c r="A750" s="108">
        <f t="shared" si="90"/>
        <v>734</v>
      </c>
      <c r="B750" s="45">
        <v>41120</v>
      </c>
      <c r="C750" s="46"/>
      <c r="D750" s="47"/>
      <c r="E750" s="48"/>
      <c r="F750" s="49"/>
      <c r="G750" s="46">
        <v>1385.3000489999999</v>
      </c>
      <c r="H750" s="49">
        <v>-4.8335967879353792E-4</v>
      </c>
      <c r="I750" s="83">
        <f t="shared" si="91"/>
        <v>-4.8335967879353792E-2</v>
      </c>
      <c r="J750" s="72">
        <f t="shared" si="95"/>
        <v>138.06286732192038</v>
      </c>
      <c r="K750" s="88">
        <f t="shared" si="92"/>
        <v>140.06746923297379</v>
      </c>
      <c r="L750" s="79">
        <f t="shared" si="93"/>
        <v>10.280754254996936</v>
      </c>
      <c r="M750" s="72" t="str">
        <f t="shared" si="94"/>
        <v/>
      </c>
      <c r="N750" s="51" t="str">
        <f t="shared" si="96"/>
        <v/>
      </c>
    </row>
    <row r="751" spans="1:14" x14ac:dyDescent="0.4">
      <c r="A751" s="108">
        <f t="shared" si="90"/>
        <v>735</v>
      </c>
      <c r="B751" s="39">
        <v>41121</v>
      </c>
      <c r="C751" s="40"/>
      <c r="D751" s="51"/>
      <c r="E751" s="52"/>
      <c r="F751" s="53"/>
      <c r="G751" s="40">
        <v>1379.3199460000001</v>
      </c>
      <c r="H751" s="53">
        <v>-4.3168286930450606E-3</v>
      </c>
      <c r="I751" s="83">
        <f t="shared" si="91"/>
        <v>-0.43168286930450606</v>
      </c>
      <c r="J751" s="72">
        <f t="shared" si="95"/>
        <v>137.63118445261588</v>
      </c>
      <c r="K751" s="88">
        <f t="shared" si="92"/>
        <v>140.06746923297379</v>
      </c>
      <c r="L751" s="79">
        <f t="shared" si="93"/>
        <v>10.280754254996936</v>
      </c>
      <c r="M751" s="72" t="str">
        <f t="shared" si="94"/>
        <v/>
      </c>
      <c r="N751" s="51" t="str">
        <f t="shared" si="96"/>
        <v/>
      </c>
    </row>
    <row r="752" spans="1:14" x14ac:dyDescent="0.4">
      <c r="A752" s="108">
        <f t="shared" si="90"/>
        <v>736</v>
      </c>
      <c r="B752" s="45">
        <v>41122</v>
      </c>
      <c r="C752" s="46"/>
      <c r="D752" s="47"/>
      <c r="E752" s="48"/>
      <c r="F752" s="49"/>
      <c r="G752" s="46">
        <v>1375.3199460000001</v>
      </c>
      <c r="H752" s="49">
        <v>-2.8999798136755128E-3</v>
      </c>
      <c r="I752" s="83">
        <f t="shared" si="91"/>
        <v>-0.28999798136755128</v>
      </c>
      <c r="J752" s="72">
        <f t="shared" si="95"/>
        <v>137.34118647124834</v>
      </c>
      <c r="K752" s="88">
        <f t="shared" si="92"/>
        <v>140.06746923297379</v>
      </c>
      <c r="L752" s="79">
        <f t="shared" si="93"/>
        <v>10.280754254996936</v>
      </c>
      <c r="M752" s="72" t="str">
        <f t="shared" si="94"/>
        <v/>
      </c>
      <c r="N752" s="51" t="str">
        <f t="shared" si="96"/>
        <v/>
      </c>
    </row>
    <row r="753" spans="1:14" x14ac:dyDescent="0.4">
      <c r="A753" s="108">
        <f t="shared" si="90"/>
        <v>737</v>
      </c>
      <c r="B753" s="39">
        <v>41123</v>
      </c>
      <c r="C753" s="40"/>
      <c r="D753" s="51"/>
      <c r="E753" s="52"/>
      <c r="F753" s="53"/>
      <c r="G753" s="40">
        <v>1365</v>
      </c>
      <c r="H753" s="53">
        <v>-7.5036692589347531E-3</v>
      </c>
      <c r="I753" s="83">
        <f t="shared" si="91"/>
        <v>-0.75036692589347531</v>
      </c>
      <c r="J753" s="72">
        <f t="shared" si="95"/>
        <v>136.59081954535486</v>
      </c>
      <c r="K753" s="88">
        <f t="shared" si="92"/>
        <v>140.06746923297379</v>
      </c>
      <c r="L753" s="79">
        <f t="shared" si="93"/>
        <v>10.280754254996936</v>
      </c>
      <c r="M753" s="72" t="str">
        <f t="shared" si="94"/>
        <v/>
      </c>
      <c r="N753" s="51" t="str">
        <f t="shared" si="96"/>
        <v/>
      </c>
    </row>
    <row r="754" spans="1:14" x14ac:dyDescent="0.4">
      <c r="A754" s="108">
        <f t="shared" si="90"/>
        <v>738</v>
      </c>
      <c r="B754" s="45">
        <v>41124</v>
      </c>
      <c r="C754" s="46"/>
      <c r="D754" s="47"/>
      <c r="E754" s="48"/>
      <c r="F754" s="49"/>
      <c r="G754" s="46">
        <v>1390.98999</v>
      </c>
      <c r="H754" s="49">
        <v>1.9040285714285732E-2</v>
      </c>
      <c r="I754" s="83">
        <f t="shared" si="91"/>
        <v>1.9040285714285732</v>
      </c>
      <c r="J754" s="72">
        <f t="shared" si="95"/>
        <v>138.49484811678343</v>
      </c>
      <c r="K754" s="88">
        <f t="shared" si="92"/>
        <v>140.06746923297379</v>
      </c>
      <c r="L754" s="79">
        <f t="shared" si="93"/>
        <v>10.280754254996936</v>
      </c>
      <c r="M754" s="72" t="str">
        <f t="shared" si="94"/>
        <v/>
      </c>
      <c r="N754" s="51" t="str">
        <f t="shared" si="96"/>
        <v/>
      </c>
    </row>
    <row r="755" spans="1:14" x14ac:dyDescent="0.4">
      <c r="A755" s="108">
        <f t="shared" si="90"/>
        <v>739</v>
      </c>
      <c r="B755" s="39">
        <v>41127</v>
      </c>
      <c r="C755" s="40"/>
      <c r="D755" s="51"/>
      <c r="E755" s="52"/>
      <c r="F755" s="53"/>
      <c r="G755" s="40">
        <v>1394.2299800000001</v>
      </c>
      <c r="H755" s="53">
        <v>2.3292690984786368E-3</v>
      </c>
      <c r="I755" s="83">
        <f t="shared" si="91"/>
        <v>0.23292690984786368</v>
      </c>
      <c r="J755" s="72">
        <f t="shared" si="95"/>
        <v>138.72777502663129</v>
      </c>
      <c r="K755" s="88">
        <f t="shared" si="92"/>
        <v>140.06746923297379</v>
      </c>
      <c r="L755" s="79">
        <f t="shared" si="93"/>
        <v>10.280754254996936</v>
      </c>
      <c r="M755" s="72" t="str">
        <f t="shared" si="94"/>
        <v/>
      </c>
      <c r="N755" s="51" t="str">
        <f t="shared" si="96"/>
        <v/>
      </c>
    </row>
    <row r="756" spans="1:14" x14ac:dyDescent="0.4">
      <c r="A756" s="108">
        <f t="shared" si="90"/>
        <v>740</v>
      </c>
      <c r="B756" s="45">
        <v>41128</v>
      </c>
      <c r="C756" s="46"/>
      <c r="D756" s="47"/>
      <c r="E756" s="48"/>
      <c r="F756" s="49"/>
      <c r="G756" s="46">
        <v>1401.349976</v>
      </c>
      <c r="H756" s="49">
        <v>5.106758642501541E-3</v>
      </c>
      <c r="I756" s="83">
        <f t="shared" si="91"/>
        <v>0.5106758642501541</v>
      </c>
      <c r="J756" s="72">
        <f t="shared" si="95"/>
        <v>139.23845089088144</v>
      </c>
      <c r="K756" s="88">
        <f t="shared" si="92"/>
        <v>140.06746923297379</v>
      </c>
      <c r="L756" s="79">
        <f t="shared" si="93"/>
        <v>10.280754254996936</v>
      </c>
      <c r="M756" s="72" t="str">
        <f t="shared" si="94"/>
        <v/>
      </c>
      <c r="N756" s="51" t="str">
        <f t="shared" si="96"/>
        <v/>
      </c>
    </row>
    <row r="757" spans="1:14" x14ac:dyDescent="0.4">
      <c r="A757" s="108">
        <f t="shared" si="90"/>
        <v>741</v>
      </c>
      <c r="B757" s="39">
        <v>41129</v>
      </c>
      <c r="C757" s="40"/>
      <c r="D757" s="51"/>
      <c r="E757" s="52"/>
      <c r="F757" s="53"/>
      <c r="G757" s="40">
        <v>1402.219971</v>
      </c>
      <c r="H757" s="53">
        <v>6.2082635665605679E-4</v>
      </c>
      <c r="I757" s="83">
        <f t="shared" si="91"/>
        <v>6.2082635665605679E-2</v>
      </c>
      <c r="J757" s="72">
        <f t="shared" si="95"/>
        <v>139.30053352654704</v>
      </c>
      <c r="K757" s="88">
        <f t="shared" si="92"/>
        <v>140.06746923297379</v>
      </c>
      <c r="L757" s="79">
        <f t="shared" si="93"/>
        <v>10.280754254996936</v>
      </c>
      <c r="M757" s="72" t="str">
        <f t="shared" si="94"/>
        <v/>
      </c>
      <c r="N757" s="51" t="str">
        <f t="shared" si="96"/>
        <v/>
      </c>
    </row>
    <row r="758" spans="1:14" x14ac:dyDescent="0.4">
      <c r="A758" s="108">
        <f t="shared" si="90"/>
        <v>742</v>
      </c>
      <c r="B758" s="45">
        <v>41130</v>
      </c>
      <c r="C758" s="46"/>
      <c r="D758" s="47"/>
      <c r="E758" s="48"/>
      <c r="F758" s="49"/>
      <c r="G758" s="46">
        <v>1402.8000489999999</v>
      </c>
      <c r="H758" s="49">
        <v>4.1368545021236436E-4</v>
      </c>
      <c r="I758" s="83">
        <f t="shared" si="91"/>
        <v>4.1368545021236436E-2</v>
      </c>
      <c r="J758" s="72">
        <f t="shared" si="95"/>
        <v>139.34190207156828</v>
      </c>
      <c r="K758" s="88">
        <f t="shared" si="92"/>
        <v>140.06746923297379</v>
      </c>
      <c r="L758" s="79">
        <f t="shared" si="93"/>
        <v>10.280754254996936</v>
      </c>
      <c r="M758" s="72" t="str">
        <f t="shared" si="94"/>
        <v/>
      </c>
      <c r="N758" s="51" t="str">
        <f t="shared" si="96"/>
        <v/>
      </c>
    </row>
    <row r="759" spans="1:14" x14ac:dyDescent="0.4">
      <c r="A759" s="108">
        <f t="shared" si="90"/>
        <v>743</v>
      </c>
      <c r="B759" s="39">
        <v>41131</v>
      </c>
      <c r="C759" s="40"/>
      <c r="D759" s="51"/>
      <c r="E759" s="52"/>
      <c r="F759" s="53"/>
      <c r="G759" s="40">
        <v>1405.869995</v>
      </c>
      <c r="H759" s="53">
        <v>2.1884416116100258E-3</v>
      </c>
      <c r="I759" s="83">
        <f t="shared" si="91"/>
        <v>0.21884416116100258</v>
      </c>
      <c r="J759" s="72">
        <f t="shared" si="95"/>
        <v>139.56074623272929</v>
      </c>
      <c r="K759" s="88">
        <f t="shared" si="92"/>
        <v>140.06746923297379</v>
      </c>
      <c r="L759" s="79">
        <f t="shared" si="93"/>
        <v>10.280754254996936</v>
      </c>
      <c r="M759" s="72" t="str">
        <f t="shared" si="94"/>
        <v/>
      </c>
      <c r="N759" s="51" t="str">
        <f t="shared" si="96"/>
        <v/>
      </c>
    </row>
    <row r="760" spans="1:14" x14ac:dyDescent="0.4">
      <c r="A760" s="108">
        <f t="shared" si="90"/>
        <v>744</v>
      </c>
      <c r="B760" s="45">
        <v>41134</v>
      </c>
      <c r="C760" s="46"/>
      <c r="D760" s="47"/>
      <c r="E760" s="48"/>
      <c r="F760" s="49"/>
      <c r="G760" s="46">
        <v>1404.1099850000001</v>
      </c>
      <c r="H760" s="49">
        <v>-1.2519009625779898E-3</v>
      </c>
      <c r="I760" s="83">
        <f t="shared" si="91"/>
        <v>-0.12519009625779898</v>
      </c>
      <c r="J760" s="72">
        <f t="shared" si="95"/>
        <v>139.43555613647149</v>
      </c>
      <c r="K760" s="88">
        <f t="shared" si="92"/>
        <v>140.06746923297379</v>
      </c>
      <c r="L760" s="79">
        <f t="shared" si="93"/>
        <v>10.280754254996936</v>
      </c>
      <c r="M760" s="72" t="str">
        <f t="shared" si="94"/>
        <v/>
      </c>
      <c r="N760" s="51" t="str">
        <f t="shared" si="96"/>
        <v/>
      </c>
    </row>
    <row r="761" spans="1:14" x14ac:dyDescent="0.4">
      <c r="A761" s="108">
        <f t="shared" si="90"/>
        <v>745</v>
      </c>
      <c r="B761" s="39">
        <v>41135</v>
      </c>
      <c r="C761" s="40"/>
      <c r="D761" s="51"/>
      <c r="E761" s="52"/>
      <c r="F761" s="53"/>
      <c r="G761" s="40">
        <v>1403.9300539999999</v>
      </c>
      <c r="H761" s="53">
        <v>-1.2814594435073268E-4</v>
      </c>
      <c r="I761" s="83">
        <f t="shared" si="91"/>
        <v>-1.2814594435073268E-2</v>
      </c>
      <c r="J761" s="72">
        <f t="shared" si="95"/>
        <v>139.42274154203642</v>
      </c>
      <c r="K761" s="88">
        <f t="shared" si="92"/>
        <v>140.06746923297379</v>
      </c>
      <c r="L761" s="79">
        <f t="shared" si="93"/>
        <v>10.280754254996936</v>
      </c>
      <c r="M761" s="72" t="str">
        <f t="shared" si="94"/>
        <v/>
      </c>
      <c r="N761" s="51" t="str">
        <f t="shared" si="96"/>
        <v/>
      </c>
    </row>
    <row r="762" spans="1:14" x14ac:dyDescent="0.4">
      <c r="A762" s="108">
        <f t="shared" si="90"/>
        <v>746</v>
      </c>
      <c r="B762" s="45">
        <v>41136</v>
      </c>
      <c r="C762" s="46"/>
      <c r="D762" s="47"/>
      <c r="E762" s="48"/>
      <c r="F762" s="49"/>
      <c r="G762" s="46">
        <v>1405.530029</v>
      </c>
      <c r="H762" s="49">
        <v>1.1396401091645636E-3</v>
      </c>
      <c r="I762" s="83">
        <f t="shared" si="91"/>
        <v>0.11396401091645636</v>
      </c>
      <c r="J762" s="72">
        <f t="shared" si="95"/>
        <v>139.53670555295287</v>
      </c>
      <c r="K762" s="88">
        <f t="shared" si="92"/>
        <v>140.06746923297379</v>
      </c>
      <c r="L762" s="79">
        <f t="shared" si="93"/>
        <v>10.280754254996936</v>
      </c>
      <c r="M762" s="72" t="str">
        <f t="shared" si="94"/>
        <v/>
      </c>
      <c r="N762" s="51" t="str">
        <f t="shared" si="96"/>
        <v/>
      </c>
    </row>
    <row r="763" spans="1:14" x14ac:dyDescent="0.4">
      <c r="A763" s="108">
        <f t="shared" si="90"/>
        <v>747</v>
      </c>
      <c r="B763" s="39">
        <v>41137</v>
      </c>
      <c r="C763" s="40"/>
      <c r="D763" s="51"/>
      <c r="E763" s="52"/>
      <c r="F763" s="53"/>
      <c r="G763" s="40">
        <v>1415.51001</v>
      </c>
      <c r="H763" s="53">
        <v>7.1005106928241357E-3</v>
      </c>
      <c r="I763" s="83">
        <f t="shared" si="91"/>
        <v>0.71005106928241357</v>
      </c>
      <c r="J763" s="72">
        <f t="shared" si="95"/>
        <v>140.24675662223527</v>
      </c>
      <c r="K763" s="88">
        <f t="shared" si="92"/>
        <v>140.24675662223527</v>
      </c>
      <c r="L763" s="79">
        <f t="shared" si="93"/>
        <v>0</v>
      </c>
      <c r="M763" s="72">
        <f t="shared" si="94"/>
        <v>10.280754254996936</v>
      </c>
      <c r="N763" s="51">
        <f t="shared" si="96"/>
        <v>7.3304755864614296E-2</v>
      </c>
    </row>
    <row r="764" spans="1:14" x14ac:dyDescent="0.4">
      <c r="A764" s="108">
        <f t="shared" si="90"/>
        <v>748</v>
      </c>
      <c r="B764" s="45">
        <v>41138</v>
      </c>
      <c r="C764" s="46"/>
      <c r="D764" s="47"/>
      <c r="E764" s="48"/>
      <c r="F764" s="49"/>
      <c r="G764" s="46">
        <v>1418.160034</v>
      </c>
      <c r="H764" s="49">
        <v>1.8721337053633214E-3</v>
      </c>
      <c r="I764" s="83">
        <f t="shared" si="91"/>
        <v>0.18721337053633214</v>
      </c>
      <c r="J764" s="72">
        <f t="shared" si="95"/>
        <v>140.43396999277161</v>
      </c>
      <c r="K764" s="88">
        <f t="shared" si="92"/>
        <v>140.43396999277161</v>
      </c>
      <c r="L764" s="79">
        <f t="shared" si="93"/>
        <v>0</v>
      </c>
      <c r="M764" s="72" t="str">
        <f t="shared" si="94"/>
        <v/>
      </c>
      <c r="N764" s="51" t="str">
        <f t="shared" si="96"/>
        <v/>
      </c>
    </row>
    <row r="765" spans="1:14" x14ac:dyDescent="0.4">
      <c r="A765" s="108">
        <f t="shared" si="90"/>
        <v>749</v>
      </c>
      <c r="B765" s="39">
        <v>41141</v>
      </c>
      <c r="C765" s="40"/>
      <c r="D765" s="51"/>
      <c r="E765" s="52"/>
      <c r="F765" s="53"/>
      <c r="G765" s="40">
        <v>1418.130005</v>
      </c>
      <c r="H765" s="53">
        <v>-2.1174620127517585E-5</v>
      </c>
      <c r="I765" s="83">
        <f t="shared" si="91"/>
        <v>-2.1174620127517585E-3</v>
      </c>
      <c r="J765" s="72">
        <f t="shared" si="95"/>
        <v>140.43185253075885</v>
      </c>
      <c r="K765" s="88">
        <f t="shared" si="92"/>
        <v>140.43396999277161</v>
      </c>
      <c r="L765" s="79">
        <f t="shared" si="93"/>
        <v>2.1174620127624166E-3</v>
      </c>
      <c r="M765" s="72" t="str">
        <f t="shared" si="94"/>
        <v/>
      </c>
      <c r="N765" s="51" t="str">
        <f t="shared" si="96"/>
        <v/>
      </c>
    </row>
    <row r="766" spans="1:14" x14ac:dyDescent="0.4">
      <c r="A766" s="108">
        <f t="shared" si="90"/>
        <v>750</v>
      </c>
      <c r="B766" s="45">
        <v>41142</v>
      </c>
      <c r="C766" s="46"/>
      <c r="D766" s="47"/>
      <c r="E766" s="48"/>
      <c r="F766" s="49"/>
      <c r="G766" s="46">
        <v>1413.170044</v>
      </c>
      <c r="H766" s="49">
        <v>-3.4975361796960591E-3</v>
      </c>
      <c r="I766" s="83">
        <f t="shared" si="91"/>
        <v>-0.34975361796960591</v>
      </c>
      <c r="J766" s="72">
        <f t="shared" si="95"/>
        <v>140.08209891278923</v>
      </c>
      <c r="K766" s="88">
        <f t="shared" si="92"/>
        <v>140.43396999277161</v>
      </c>
      <c r="L766" s="79">
        <f t="shared" si="93"/>
        <v>0.35187107998237366</v>
      </c>
      <c r="M766" s="72" t="str">
        <f t="shared" si="94"/>
        <v/>
      </c>
      <c r="N766" s="51" t="str">
        <f t="shared" si="96"/>
        <v/>
      </c>
    </row>
    <row r="767" spans="1:14" x14ac:dyDescent="0.4">
      <c r="A767" s="108">
        <f t="shared" si="90"/>
        <v>751</v>
      </c>
      <c r="B767" s="39">
        <v>41143</v>
      </c>
      <c r="C767" s="40"/>
      <c r="D767" s="51"/>
      <c r="E767" s="52"/>
      <c r="F767" s="53"/>
      <c r="G767" s="40">
        <v>1413.48999</v>
      </c>
      <c r="H767" s="53">
        <v>2.2640304424692559E-4</v>
      </c>
      <c r="I767" s="83">
        <f t="shared" si="91"/>
        <v>2.2640304424692559E-2</v>
      </c>
      <c r="J767" s="72">
        <f t="shared" si="95"/>
        <v>140.10473921721393</v>
      </c>
      <c r="K767" s="88">
        <f t="shared" si="92"/>
        <v>140.43396999277161</v>
      </c>
      <c r="L767" s="79">
        <f t="shared" si="93"/>
        <v>0.35187107998237366</v>
      </c>
      <c r="M767" s="72" t="str">
        <f t="shared" si="94"/>
        <v/>
      </c>
      <c r="N767" s="51" t="str">
        <f t="shared" si="96"/>
        <v/>
      </c>
    </row>
    <row r="768" spans="1:14" x14ac:dyDescent="0.4">
      <c r="A768" s="108">
        <f t="shared" si="90"/>
        <v>752</v>
      </c>
      <c r="B768" s="45">
        <v>41144</v>
      </c>
      <c r="C768" s="46"/>
      <c r="D768" s="47"/>
      <c r="E768" s="48"/>
      <c r="F768" s="49"/>
      <c r="G768" s="46">
        <v>1402.079956</v>
      </c>
      <c r="H768" s="49">
        <v>-8.0722425207977455E-3</v>
      </c>
      <c r="I768" s="83">
        <f t="shared" si="91"/>
        <v>-0.80722425207977455</v>
      </c>
      <c r="J768" s="72">
        <f t="shared" si="95"/>
        <v>139.29751496513416</v>
      </c>
      <c r="K768" s="88">
        <f t="shared" si="92"/>
        <v>140.43396999277161</v>
      </c>
      <c r="L768" s="79">
        <f t="shared" si="93"/>
        <v>1.136455027637453</v>
      </c>
      <c r="M768" s="72" t="str">
        <f t="shared" si="94"/>
        <v/>
      </c>
      <c r="N768" s="51" t="str">
        <f t="shared" si="96"/>
        <v/>
      </c>
    </row>
    <row r="769" spans="1:14" x14ac:dyDescent="0.4">
      <c r="A769" s="108">
        <f t="shared" si="90"/>
        <v>753</v>
      </c>
      <c r="B769" s="39">
        <v>41145</v>
      </c>
      <c r="C769" s="40"/>
      <c r="D769" s="51"/>
      <c r="E769" s="52"/>
      <c r="F769" s="53"/>
      <c r="G769" s="40">
        <v>1411.130005</v>
      </c>
      <c r="H769" s="53">
        <v>6.4547310310454353E-3</v>
      </c>
      <c r="I769" s="83">
        <f t="shared" si="91"/>
        <v>0.64547310310454353</v>
      </c>
      <c r="J769" s="72">
        <f t="shared" si="95"/>
        <v>139.94298806823869</v>
      </c>
      <c r="K769" s="88">
        <f t="shared" si="92"/>
        <v>140.43396999277161</v>
      </c>
      <c r="L769" s="79">
        <f t="shared" si="93"/>
        <v>1.136455027637453</v>
      </c>
      <c r="M769" s="72" t="str">
        <f t="shared" si="94"/>
        <v/>
      </c>
      <c r="N769" s="51" t="str">
        <f t="shared" si="96"/>
        <v/>
      </c>
    </row>
    <row r="770" spans="1:14" x14ac:dyDescent="0.4">
      <c r="A770" s="108">
        <f t="shared" si="90"/>
        <v>754</v>
      </c>
      <c r="B770" s="45">
        <v>41148</v>
      </c>
      <c r="C770" s="46"/>
      <c r="D770" s="47"/>
      <c r="E770" s="48"/>
      <c r="F770" s="49"/>
      <c r="G770" s="46">
        <v>1410.4399410000001</v>
      </c>
      <c r="H770" s="49">
        <v>-4.890151846781432E-4</v>
      </c>
      <c r="I770" s="83">
        <f t="shared" si="91"/>
        <v>-4.890151846781432E-2</v>
      </c>
      <c r="J770" s="72">
        <f t="shared" si="95"/>
        <v>139.89408654977089</v>
      </c>
      <c r="K770" s="88">
        <f t="shared" si="92"/>
        <v>140.43396999277161</v>
      </c>
      <c r="L770" s="79">
        <f t="shared" si="93"/>
        <v>1.136455027637453</v>
      </c>
      <c r="M770" s="72" t="str">
        <f t="shared" si="94"/>
        <v/>
      </c>
      <c r="N770" s="51" t="str">
        <f t="shared" si="96"/>
        <v/>
      </c>
    </row>
    <row r="771" spans="1:14" x14ac:dyDescent="0.4">
      <c r="A771" s="108">
        <f t="shared" si="90"/>
        <v>755</v>
      </c>
      <c r="B771" s="39">
        <v>41149</v>
      </c>
      <c r="C771" s="40"/>
      <c r="D771" s="51"/>
      <c r="E771" s="52"/>
      <c r="F771" s="53"/>
      <c r="G771" s="40">
        <v>1409.3000489999999</v>
      </c>
      <c r="H771" s="53">
        <v>-8.0818187777065287E-4</v>
      </c>
      <c r="I771" s="83">
        <f t="shared" si="91"/>
        <v>-8.0818187777065287E-2</v>
      </c>
      <c r="J771" s="72">
        <f t="shared" si="95"/>
        <v>139.81326836199383</v>
      </c>
      <c r="K771" s="88">
        <f t="shared" si="92"/>
        <v>140.43396999277161</v>
      </c>
      <c r="L771" s="79">
        <f t="shared" si="93"/>
        <v>1.136455027637453</v>
      </c>
      <c r="M771" s="72" t="str">
        <f t="shared" si="94"/>
        <v/>
      </c>
      <c r="N771" s="51" t="str">
        <f t="shared" si="96"/>
        <v/>
      </c>
    </row>
    <row r="772" spans="1:14" x14ac:dyDescent="0.4">
      <c r="A772" s="108">
        <f t="shared" si="90"/>
        <v>756</v>
      </c>
      <c r="B772" s="45">
        <v>41150</v>
      </c>
      <c r="C772" s="46"/>
      <c r="D772" s="47"/>
      <c r="E772" s="48"/>
      <c r="F772" s="49"/>
      <c r="G772" s="46">
        <v>1410.48999</v>
      </c>
      <c r="H772" s="49">
        <v>8.4434893821550006E-4</v>
      </c>
      <c r="I772" s="83">
        <f t="shared" si="91"/>
        <v>8.4434893821550006E-2</v>
      </c>
      <c r="J772" s="72">
        <f t="shared" si="95"/>
        <v>139.89770325581537</v>
      </c>
      <c r="K772" s="88">
        <f t="shared" si="92"/>
        <v>140.43396999277161</v>
      </c>
      <c r="L772" s="79">
        <f t="shared" si="93"/>
        <v>1.136455027637453</v>
      </c>
      <c r="M772" s="72" t="str">
        <f t="shared" si="94"/>
        <v/>
      </c>
      <c r="N772" s="51" t="str">
        <f t="shared" si="96"/>
        <v/>
      </c>
    </row>
    <row r="773" spans="1:14" x14ac:dyDescent="0.4">
      <c r="A773" s="108">
        <f t="shared" si="90"/>
        <v>757</v>
      </c>
      <c r="B773" s="39">
        <v>41151</v>
      </c>
      <c r="C773" s="40"/>
      <c r="D773" s="51"/>
      <c r="E773" s="52"/>
      <c r="F773" s="53"/>
      <c r="G773" s="40">
        <v>1399.4799800000001</v>
      </c>
      <c r="H773" s="53">
        <v>-7.8058051301732601E-3</v>
      </c>
      <c r="I773" s="83">
        <f t="shared" si="91"/>
        <v>-0.78058051301732601</v>
      </c>
      <c r="J773" s="72">
        <f t="shared" si="95"/>
        <v>139.11712274279805</v>
      </c>
      <c r="K773" s="88">
        <f t="shared" si="92"/>
        <v>140.43396999277161</v>
      </c>
      <c r="L773" s="79">
        <f t="shared" si="93"/>
        <v>1.3168472499735628</v>
      </c>
      <c r="M773" s="72" t="str">
        <f t="shared" si="94"/>
        <v/>
      </c>
      <c r="N773" s="51" t="str">
        <f t="shared" si="96"/>
        <v/>
      </c>
    </row>
    <row r="774" spans="1:14" x14ac:dyDescent="0.4">
      <c r="A774" s="108">
        <f t="shared" si="90"/>
        <v>758</v>
      </c>
      <c r="B774" s="45">
        <v>41152</v>
      </c>
      <c r="C774" s="46"/>
      <c r="D774" s="47"/>
      <c r="E774" s="48"/>
      <c r="F774" s="49"/>
      <c r="G774" s="46">
        <v>1406.579956</v>
      </c>
      <c r="H774" s="49">
        <v>5.0732958680836937E-3</v>
      </c>
      <c r="I774" s="83">
        <f t="shared" si="91"/>
        <v>0.50732958680836937</v>
      </c>
      <c r="J774" s="72">
        <f t="shared" si="95"/>
        <v>139.62445232960641</v>
      </c>
      <c r="K774" s="88">
        <f t="shared" si="92"/>
        <v>140.43396999277161</v>
      </c>
      <c r="L774" s="79">
        <f t="shared" si="93"/>
        <v>1.3168472499735628</v>
      </c>
      <c r="M774" s="72" t="str">
        <f t="shared" si="94"/>
        <v/>
      </c>
      <c r="N774" s="51" t="str">
        <f t="shared" si="96"/>
        <v/>
      </c>
    </row>
    <row r="775" spans="1:14" x14ac:dyDescent="0.4">
      <c r="A775" s="108">
        <f t="shared" si="90"/>
        <v>759</v>
      </c>
      <c r="B775" s="39">
        <v>41156</v>
      </c>
      <c r="C775" s="40"/>
      <c r="D775" s="51"/>
      <c r="E775" s="52"/>
      <c r="F775" s="53"/>
      <c r="G775" s="40">
        <v>1404.9399410000001</v>
      </c>
      <c r="H775" s="53">
        <v>-1.1659593135848745E-3</v>
      </c>
      <c r="I775" s="83">
        <f t="shared" si="91"/>
        <v>-0.11659593135848745</v>
      </c>
      <c r="J775" s="72">
        <f t="shared" si="95"/>
        <v>139.50785639824792</v>
      </c>
      <c r="K775" s="88">
        <f t="shared" si="92"/>
        <v>140.43396999277161</v>
      </c>
      <c r="L775" s="79">
        <f t="shared" si="93"/>
        <v>1.3168472499735628</v>
      </c>
      <c r="M775" s="72" t="str">
        <f t="shared" si="94"/>
        <v/>
      </c>
      <c r="N775" s="51" t="str">
        <f t="shared" si="96"/>
        <v/>
      </c>
    </row>
    <row r="776" spans="1:14" x14ac:dyDescent="0.4">
      <c r="A776" s="108">
        <f t="shared" si="90"/>
        <v>760</v>
      </c>
      <c r="B776" s="45">
        <v>41157</v>
      </c>
      <c r="C776" s="46"/>
      <c r="D776" s="47"/>
      <c r="E776" s="48"/>
      <c r="F776" s="49"/>
      <c r="G776" s="46">
        <v>1403.4399410000001</v>
      </c>
      <c r="H776" s="49">
        <v>-1.0676612972738697E-3</v>
      </c>
      <c r="I776" s="83">
        <f t="shared" si="91"/>
        <v>-0.10676612972738697</v>
      </c>
      <c r="J776" s="72">
        <f t="shared" si="95"/>
        <v>139.40109026852053</v>
      </c>
      <c r="K776" s="88">
        <f t="shared" si="92"/>
        <v>140.43396999277161</v>
      </c>
      <c r="L776" s="79">
        <f t="shared" si="93"/>
        <v>1.3168472499735628</v>
      </c>
      <c r="M776" s="72" t="str">
        <f t="shared" si="94"/>
        <v/>
      </c>
      <c r="N776" s="51" t="str">
        <f t="shared" si="96"/>
        <v/>
      </c>
    </row>
    <row r="777" spans="1:14" x14ac:dyDescent="0.4">
      <c r="A777" s="108">
        <f t="shared" si="90"/>
        <v>761</v>
      </c>
      <c r="B777" s="39">
        <v>41158</v>
      </c>
      <c r="C777" s="40"/>
      <c r="D777" s="51"/>
      <c r="E777" s="52"/>
      <c r="F777" s="53"/>
      <c r="G777" s="40">
        <v>1432.119995</v>
      </c>
      <c r="H777" s="53">
        <v>2.0435540675552089E-2</v>
      </c>
      <c r="I777" s="83">
        <f t="shared" si="91"/>
        <v>2.0435540675552089</v>
      </c>
      <c r="J777" s="72">
        <f t="shared" si="95"/>
        <v>141.44464433607575</v>
      </c>
      <c r="K777" s="88">
        <f t="shared" si="92"/>
        <v>141.44464433607575</v>
      </c>
      <c r="L777" s="79">
        <f t="shared" si="93"/>
        <v>0</v>
      </c>
      <c r="M777" s="72">
        <f t="shared" si="94"/>
        <v>1.3168472499735628</v>
      </c>
      <c r="N777" s="51">
        <f t="shared" si="96"/>
        <v>9.3099831114474944E-3</v>
      </c>
    </row>
    <row r="778" spans="1:14" x14ac:dyDescent="0.4">
      <c r="A778" s="108">
        <f t="shared" si="90"/>
        <v>762</v>
      </c>
      <c r="B778" s="45">
        <v>41159</v>
      </c>
      <c r="C778" s="46"/>
      <c r="D778" s="47"/>
      <c r="E778" s="48"/>
      <c r="F778" s="49"/>
      <c r="G778" s="46">
        <v>1437.920044</v>
      </c>
      <c r="H778" s="49">
        <v>4.0499741783159848E-3</v>
      </c>
      <c r="I778" s="83">
        <f t="shared" si="91"/>
        <v>0.40499741783159848</v>
      </c>
      <c r="J778" s="72">
        <f t="shared" si="95"/>
        <v>141.84964175390735</v>
      </c>
      <c r="K778" s="88">
        <f t="shared" si="92"/>
        <v>141.84964175390735</v>
      </c>
      <c r="L778" s="79">
        <f t="shared" si="93"/>
        <v>0</v>
      </c>
      <c r="M778" s="72" t="str">
        <f t="shared" si="94"/>
        <v/>
      </c>
      <c r="N778" s="51" t="str">
        <f t="shared" si="96"/>
        <v/>
      </c>
    </row>
    <row r="779" spans="1:14" x14ac:dyDescent="0.4">
      <c r="A779" s="108">
        <f t="shared" si="90"/>
        <v>763</v>
      </c>
      <c r="B779" s="39">
        <v>41162</v>
      </c>
      <c r="C779" s="40"/>
      <c r="D779" s="51"/>
      <c r="E779" s="52"/>
      <c r="F779" s="53"/>
      <c r="G779" s="40">
        <v>1429.079956</v>
      </c>
      <c r="H779" s="53">
        <v>-6.1478300110544559E-3</v>
      </c>
      <c r="I779" s="83">
        <f t="shared" si="91"/>
        <v>-0.61478300110544559</v>
      </c>
      <c r="J779" s="72">
        <f t="shared" si="95"/>
        <v>141.2348587528019</v>
      </c>
      <c r="K779" s="88">
        <f t="shared" si="92"/>
        <v>141.84964175390735</v>
      </c>
      <c r="L779" s="79">
        <f t="shared" si="93"/>
        <v>0.61478300110545092</v>
      </c>
      <c r="M779" s="72" t="str">
        <f t="shared" si="94"/>
        <v/>
      </c>
      <c r="N779" s="51" t="str">
        <f t="shared" si="96"/>
        <v/>
      </c>
    </row>
    <row r="780" spans="1:14" x14ac:dyDescent="0.4">
      <c r="A780" s="108">
        <f t="shared" si="90"/>
        <v>764</v>
      </c>
      <c r="B780" s="45">
        <v>41163</v>
      </c>
      <c r="C780" s="46"/>
      <c r="D780" s="47"/>
      <c r="E780" s="48"/>
      <c r="F780" s="49"/>
      <c r="G780" s="46">
        <v>1433.5600589999999</v>
      </c>
      <c r="H780" s="49">
        <v>3.1349561521663016E-3</v>
      </c>
      <c r="I780" s="83">
        <f t="shared" si="91"/>
        <v>0.31349561521663016</v>
      </c>
      <c r="J780" s="72">
        <f t="shared" si="95"/>
        <v>141.54835436801852</v>
      </c>
      <c r="K780" s="88">
        <f t="shared" si="92"/>
        <v>141.84964175390735</v>
      </c>
      <c r="L780" s="79">
        <f t="shared" si="93"/>
        <v>0.61478300110545092</v>
      </c>
      <c r="M780" s="72" t="str">
        <f t="shared" si="94"/>
        <v/>
      </c>
      <c r="N780" s="51" t="str">
        <f t="shared" si="96"/>
        <v/>
      </c>
    </row>
    <row r="781" spans="1:14" x14ac:dyDescent="0.4">
      <c r="A781" s="108">
        <f t="shared" si="90"/>
        <v>765</v>
      </c>
      <c r="B781" s="39">
        <v>41164</v>
      </c>
      <c r="C781" s="40"/>
      <c r="D781" s="51"/>
      <c r="E781" s="52"/>
      <c r="F781" s="53"/>
      <c r="G781" s="40">
        <v>1436.5600589999999</v>
      </c>
      <c r="H781" s="53">
        <v>2.092692232296578E-3</v>
      </c>
      <c r="I781" s="83">
        <f t="shared" si="91"/>
        <v>0.2092692232296578</v>
      </c>
      <c r="J781" s="72">
        <f t="shared" si="95"/>
        <v>141.75762359124818</v>
      </c>
      <c r="K781" s="88">
        <f t="shared" si="92"/>
        <v>141.84964175390735</v>
      </c>
      <c r="L781" s="79">
        <f t="shared" si="93"/>
        <v>0.61478300110545092</v>
      </c>
      <c r="M781" s="72" t="str">
        <f t="shared" si="94"/>
        <v/>
      </c>
      <c r="N781" s="51" t="str">
        <f t="shared" si="96"/>
        <v/>
      </c>
    </row>
    <row r="782" spans="1:14" x14ac:dyDescent="0.4">
      <c r="A782" s="108">
        <f t="shared" si="90"/>
        <v>766</v>
      </c>
      <c r="B782" s="45">
        <v>41165</v>
      </c>
      <c r="C782" s="46"/>
      <c r="D782" s="47"/>
      <c r="E782" s="48"/>
      <c r="F782" s="49"/>
      <c r="G782" s="46">
        <v>1459.98999</v>
      </c>
      <c r="H782" s="49">
        <v>1.6309746921621793E-2</v>
      </c>
      <c r="I782" s="83">
        <f t="shared" si="91"/>
        <v>1.6309746921621793</v>
      </c>
      <c r="J782" s="72">
        <f t="shared" si="95"/>
        <v>143.38859828341035</v>
      </c>
      <c r="K782" s="88">
        <f t="shared" si="92"/>
        <v>143.38859828341035</v>
      </c>
      <c r="L782" s="79">
        <f t="shared" si="93"/>
        <v>0</v>
      </c>
      <c r="M782" s="72">
        <f t="shared" si="94"/>
        <v>0.61478300110545092</v>
      </c>
      <c r="N782" s="51">
        <f t="shared" si="96"/>
        <v>4.287530587964326E-3</v>
      </c>
    </row>
    <row r="783" spans="1:14" x14ac:dyDescent="0.4">
      <c r="A783" s="108">
        <f t="shared" si="90"/>
        <v>767</v>
      </c>
      <c r="B783" s="39">
        <v>41166</v>
      </c>
      <c r="C783" s="40"/>
      <c r="D783" s="51"/>
      <c r="E783" s="52"/>
      <c r="F783" s="53"/>
      <c r="G783" s="40">
        <v>1465.7700199999999</v>
      </c>
      <c r="H783" s="53">
        <v>3.9589518007585589E-3</v>
      </c>
      <c r="I783" s="83">
        <f t="shared" si="91"/>
        <v>0.39589518007585589</v>
      </c>
      <c r="J783" s="72">
        <f t="shared" si="95"/>
        <v>143.7844934634862</v>
      </c>
      <c r="K783" s="88">
        <f t="shared" si="92"/>
        <v>143.7844934634862</v>
      </c>
      <c r="L783" s="79">
        <f t="shared" si="93"/>
        <v>0</v>
      </c>
      <c r="M783" s="72" t="str">
        <f t="shared" si="94"/>
        <v/>
      </c>
      <c r="N783" s="51" t="str">
        <f t="shared" si="96"/>
        <v/>
      </c>
    </row>
    <row r="784" spans="1:14" x14ac:dyDescent="0.4">
      <c r="A784" s="108">
        <f t="shared" si="90"/>
        <v>768</v>
      </c>
      <c r="B784" s="45">
        <v>41169</v>
      </c>
      <c r="C784" s="46"/>
      <c r="D784" s="47"/>
      <c r="E784" s="48"/>
      <c r="F784" s="49"/>
      <c r="G784" s="46">
        <v>1461.1899410000001</v>
      </c>
      <c r="H784" s="49">
        <v>-3.1246914164609896E-3</v>
      </c>
      <c r="I784" s="83">
        <f t="shared" si="91"/>
        <v>-0.31246914164609896</v>
      </c>
      <c r="J784" s="72">
        <f t="shared" si="95"/>
        <v>143.47202432184011</v>
      </c>
      <c r="K784" s="88">
        <f t="shared" si="92"/>
        <v>143.7844934634862</v>
      </c>
      <c r="L784" s="79">
        <f t="shared" si="93"/>
        <v>0.31246914164609052</v>
      </c>
      <c r="M784" s="72" t="str">
        <f t="shared" si="94"/>
        <v/>
      </c>
      <c r="N784" s="51" t="str">
        <f t="shared" si="96"/>
        <v/>
      </c>
    </row>
    <row r="785" spans="1:14" x14ac:dyDescent="0.4">
      <c r="A785" s="108">
        <f t="shared" si="90"/>
        <v>769</v>
      </c>
      <c r="B785" s="39">
        <v>41170</v>
      </c>
      <c r="C785" s="40"/>
      <c r="D785" s="51"/>
      <c r="E785" s="52"/>
      <c r="F785" s="53"/>
      <c r="G785" s="40">
        <v>1459.3199460000001</v>
      </c>
      <c r="H785" s="53">
        <v>-1.2797754402280592E-3</v>
      </c>
      <c r="I785" s="83">
        <f t="shared" si="91"/>
        <v>-0.12797754402280592</v>
      </c>
      <c r="J785" s="72">
        <f t="shared" si="95"/>
        <v>143.34404677781731</v>
      </c>
      <c r="K785" s="88">
        <f t="shared" si="92"/>
        <v>143.7844934634862</v>
      </c>
      <c r="L785" s="79">
        <f t="shared" si="93"/>
        <v>0.44044668566888845</v>
      </c>
      <c r="M785" s="72" t="str">
        <f t="shared" si="94"/>
        <v/>
      </c>
      <c r="N785" s="51" t="str">
        <f t="shared" si="96"/>
        <v/>
      </c>
    </row>
    <row r="786" spans="1:14" x14ac:dyDescent="0.4">
      <c r="A786" s="108">
        <f t="shared" ref="A786:A849" si="97">A785+1</f>
        <v>770</v>
      </c>
      <c r="B786" s="45">
        <v>41171</v>
      </c>
      <c r="C786" s="46"/>
      <c r="D786" s="47"/>
      <c r="E786" s="48"/>
      <c r="F786" s="49"/>
      <c r="G786" s="46">
        <v>1461.0500489999999</v>
      </c>
      <c r="H786" s="49">
        <v>1.1855542746073144E-3</v>
      </c>
      <c r="I786" s="83">
        <f t="shared" ref="I786:I849" si="98">H786*$I$17</f>
        <v>0.11855542746073144</v>
      </c>
      <c r="J786" s="72">
        <f t="shared" si="95"/>
        <v>143.46260220527805</v>
      </c>
      <c r="K786" s="88">
        <f t="shared" ref="K786:K849" si="99">MAX(J786,K785)</f>
        <v>143.7844934634862</v>
      </c>
      <c r="L786" s="79">
        <f t="shared" ref="L786:L849" si="100">IF(J786=K786,0,MAX(L785,K786-J786))</f>
        <v>0.44044668566888845</v>
      </c>
      <c r="M786" s="72" t="str">
        <f t="shared" ref="M786:M849" si="101">IF(AND(L785&gt;0,L786=0),L785,"")</f>
        <v/>
      </c>
      <c r="N786" s="51" t="str">
        <f t="shared" si="96"/>
        <v/>
      </c>
    </row>
    <row r="787" spans="1:14" x14ac:dyDescent="0.4">
      <c r="A787" s="108">
        <f t="shared" si="97"/>
        <v>771</v>
      </c>
      <c r="B787" s="39">
        <v>41172</v>
      </c>
      <c r="C787" s="40"/>
      <c r="D787" s="51"/>
      <c r="E787" s="52"/>
      <c r="F787" s="53"/>
      <c r="G787" s="40">
        <v>1460.26001</v>
      </c>
      <c r="H787" s="53">
        <v>-5.4073370076590521E-4</v>
      </c>
      <c r="I787" s="83">
        <f t="shared" si="98"/>
        <v>-5.4073370076590521E-2</v>
      </c>
      <c r="J787" s="72">
        <f t="shared" ref="J787:J850" si="102">J786+I787</f>
        <v>143.40852883520145</v>
      </c>
      <c r="K787" s="88">
        <f t="shared" si="99"/>
        <v>143.7844934634862</v>
      </c>
      <c r="L787" s="79">
        <f t="shared" si="100"/>
        <v>0.44044668566888845</v>
      </c>
      <c r="M787" s="72" t="str">
        <f t="shared" si="101"/>
        <v/>
      </c>
      <c r="N787" s="51" t="str">
        <f t="shared" si="96"/>
        <v/>
      </c>
    </row>
    <row r="788" spans="1:14" x14ac:dyDescent="0.4">
      <c r="A788" s="108">
        <f t="shared" si="97"/>
        <v>772</v>
      </c>
      <c r="B788" s="45">
        <v>41173</v>
      </c>
      <c r="C788" s="46"/>
      <c r="D788" s="47"/>
      <c r="E788" s="48"/>
      <c r="F788" s="49"/>
      <c r="G788" s="46">
        <v>1460.150024</v>
      </c>
      <c r="H788" s="49">
        <v>-7.5319463141321208E-5</v>
      </c>
      <c r="I788" s="83">
        <f t="shared" si="98"/>
        <v>-7.5319463141321208E-3</v>
      </c>
      <c r="J788" s="72">
        <f t="shared" si="102"/>
        <v>143.40099688888731</v>
      </c>
      <c r="K788" s="88">
        <f t="shared" si="99"/>
        <v>143.7844934634862</v>
      </c>
      <c r="L788" s="79">
        <f t="shared" si="100"/>
        <v>0.44044668566888845</v>
      </c>
      <c r="M788" s="72" t="str">
        <f t="shared" si="101"/>
        <v/>
      </c>
      <c r="N788" s="51" t="str">
        <f t="shared" ref="N788:N851" si="103">IFERROR((M788/K788),"")</f>
        <v/>
      </c>
    </row>
    <row r="789" spans="1:14" x14ac:dyDescent="0.4">
      <c r="A789" s="108">
        <f t="shared" si="97"/>
        <v>773</v>
      </c>
      <c r="B789" s="39">
        <v>41176</v>
      </c>
      <c r="C789" s="40"/>
      <c r="D789" s="51"/>
      <c r="E789" s="52"/>
      <c r="F789" s="53"/>
      <c r="G789" s="40">
        <v>1456.8900149999999</v>
      </c>
      <c r="H789" s="53">
        <v>-2.2326534578066548E-3</v>
      </c>
      <c r="I789" s="83">
        <f t="shared" si="98"/>
        <v>-0.22326534578066548</v>
      </c>
      <c r="J789" s="72">
        <f t="shared" si="102"/>
        <v>143.17773154310663</v>
      </c>
      <c r="K789" s="88">
        <f t="shared" si="99"/>
        <v>143.7844934634862</v>
      </c>
      <c r="L789" s="79">
        <f t="shared" si="100"/>
        <v>0.60676192037956866</v>
      </c>
      <c r="M789" s="72" t="str">
        <f t="shared" si="101"/>
        <v/>
      </c>
      <c r="N789" s="51" t="str">
        <f t="shared" si="103"/>
        <v/>
      </c>
    </row>
    <row r="790" spans="1:14" x14ac:dyDescent="0.4">
      <c r="A790" s="108">
        <f t="shared" si="97"/>
        <v>774</v>
      </c>
      <c r="B790" s="45">
        <v>41177</v>
      </c>
      <c r="C790" s="46"/>
      <c r="D790" s="47"/>
      <c r="E790" s="48"/>
      <c r="F790" s="49"/>
      <c r="G790" s="46">
        <v>1441.589966</v>
      </c>
      <c r="H790" s="49">
        <v>-1.0501855900220458E-2</v>
      </c>
      <c r="I790" s="83">
        <f t="shared" si="98"/>
        <v>-1.0501855900220458</v>
      </c>
      <c r="J790" s="72">
        <f t="shared" si="102"/>
        <v>142.12754595308459</v>
      </c>
      <c r="K790" s="88">
        <f t="shared" si="99"/>
        <v>143.7844934634862</v>
      </c>
      <c r="L790" s="79">
        <f t="shared" si="100"/>
        <v>1.6569475104016078</v>
      </c>
      <c r="M790" s="72" t="str">
        <f t="shared" si="101"/>
        <v/>
      </c>
      <c r="N790" s="51" t="str">
        <f t="shared" si="103"/>
        <v/>
      </c>
    </row>
    <row r="791" spans="1:14" x14ac:dyDescent="0.4">
      <c r="A791" s="108">
        <f t="shared" si="97"/>
        <v>775</v>
      </c>
      <c r="B791" s="39">
        <v>41178</v>
      </c>
      <c r="C791" s="40"/>
      <c r="D791" s="51"/>
      <c r="E791" s="52"/>
      <c r="F791" s="53"/>
      <c r="G791" s="40">
        <v>1433.3199460000001</v>
      </c>
      <c r="H791" s="53">
        <v>-5.7367352680366412E-3</v>
      </c>
      <c r="I791" s="83">
        <f t="shared" si="98"/>
        <v>-0.57367352680366412</v>
      </c>
      <c r="J791" s="72">
        <f t="shared" si="102"/>
        <v>141.55387242628092</v>
      </c>
      <c r="K791" s="88">
        <f t="shared" si="99"/>
        <v>143.7844934634862</v>
      </c>
      <c r="L791" s="79">
        <f t="shared" si="100"/>
        <v>2.2306210372052817</v>
      </c>
      <c r="M791" s="72" t="str">
        <f t="shared" si="101"/>
        <v/>
      </c>
      <c r="N791" s="51" t="str">
        <f t="shared" si="103"/>
        <v/>
      </c>
    </row>
    <row r="792" spans="1:14" x14ac:dyDescent="0.4">
      <c r="A792" s="108">
        <f t="shared" si="97"/>
        <v>776</v>
      </c>
      <c r="B792" s="45">
        <v>41179</v>
      </c>
      <c r="C792" s="46"/>
      <c r="D792" s="47"/>
      <c r="E792" s="48"/>
      <c r="F792" s="49"/>
      <c r="G792" s="46">
        <v>1447.150024</v>
      </c>
      <c r="H792" s="49">
        <v>9.6489817493965457E-3</v>
      </c>
      <c r="I792" s="83">
        <f t="shared" si="98"/>
        <v>0.96489817493965457</v>
      </c>
      <c r="J792" s="72">
        <f t="shared" si="102"/>
        <v>142.51877060122058</v>
      </c>
      <c r="K792" s="88">
        <f t="shared" si="99"/>
        <v>143.7844934634862</v>
      </c>
      <c r="L792" s="79">
        <f t="shared" si="100"/>
        <v>2.2306210372052817</v>
      </c>
      <c r="M792" s="72" t="str">
        <f t="shared" si="101"/>
        <v/>
      </c>
      <c r="N792" s="51" t="str">
        <f t="shared" si="103"/>
        <v/>
      </c>
    </row>
    <row r="793" spans="1:14" x14ac:dyDescent="0.4">
      <c r="A793" s="108">
        <f t="shared" si="97"/>
        <v>777</v>
      </c>
      <c r="B793" s="39">
        <v>41180</v>
      </c>
      <c r="C793" s="40"/>
      <c r="D793" s="51"/>
      <c r="E793" s="52"/>
      <c r="F793" s="53"/>
      <c r="G793" s="40">
        <v>1440.670044</v>
      </c>
      <c r="H793" s="53">
        <v>-4.4777527502567471E-3</v>
      </c>
      <c r="I793" s="83">
        <f t="shared" si="98"/>
        <v>-0.44777527502567471</v>
      </c>
      <c r="J793" s="72">
        <f t="shared" si="102"/>
        <v>142.07099532619492</v>
      </c>
      <c r="K793" s="88">
        <f t="shared" si="99"/>
        <v>143.7844934634862</v>
      </c>
      <c r="L793" s="79">
        <f t="shared" si="100"/>
        <v>2.2306210372052817</v>
      </c>
      <c r="M793" s="72" t="str">
        <f t="shared" si="101"/>
        <v/>
      </c>
      <c r="N793" s="51" t="str">
        <f t="shared" si="103"/>
        <v/>
      </c>
    </row>
    <row r="794" spans="1:14" x14ac:dyDescent="0.4">
      <c r="A794" s="108">
        <f t="shared" si="97"/>
        <v>778</v>
      </c>
      <c r="B794" s="45">
        <v>41183</v>
      </c>
      <c r="C794" s="46"/>
      <c r="D794" s="47"/>
      <c r="E794" s="48"/>
      <c r="F794" s="49"/>
      <c r="G794" s="46">
        <v>1444.48999</v>
      </c>
      <c r="H794" s="49">
        <v>2.6515065097030277E-3</v>
      </c>
      <c r="I794" s="83">
        <f t="shared" si="98"/>
        <v>0.26515065097030277</v>
      </c>
      <c r="J794" s="72">
        <f t="shared" si="102"/>
        <v>142.33614597716522</v>
      </c>
      <c r="K794" s="88">
        <f t="shared" si="99"/>
        <v>143.7844934634862</v>
      </c>
      <c r="L794" s="79">
        <f t="shared" si="100"/>
        <v>2.2306210372052817</v>
      </c>
      <c r="M794" s="72" t="str">
        <f t="shared" si="101"/>
        <v/>
      </c>
      <c r="N794" s="51" t="str">
        <f t="shared" si="103"/>
        <v/>
      </c>
    </row>
    <row r="795" spans="1:14" x14ac:dyDescent="0.4">
      <c r="A795" s="108">
        <f t="shared" si="97"/>
        <v>779</v>
      </c>
      <c r="B795" s="39">
        <v>41184</v>
      </c>
      <c r="C795" s="40"/>
      <c r="D795" s="51"/>
      <c r="E795" s="52"/>
      <c r="F795" s="53"/>
      <c r="G795" s="40">
        <v>1445.75</v>
      </c>
      <c r="H795" s="53">
        <v>8.7228711082998345E-4</v>
      </c>
      <c r="I795" s="83">
        <f t="shared" si="98"/>
        <v>8.7228711082998345E-2</v>
      </c>
      <c r="J795" s="72">
        <f t="shared" si="102"/>
        <v>142.4233746882482</v>
      </c>
      <c r="K795" s="88">
        <f t="shared" si="99"/>
        <v>143.7844934634862</v>
      </c>
      <c r="L795" s="79">
        <f t="shared" si="100"/>
        <v>2.2306210372052817</v>
      </c>
      <c r="M795" s="72" t="str">
        <f t="shared" si="101"/>
        <v/>
      </c>
      <c r="N795" s="51" t="str">
        <f t="shared" si="103"/>
        <v/>
      </c>
    </row>
    <row r="796" spans="1:14" x14ac:dyDescent="0.4">
      <c r="A796" s="108">
        <f t="shared" si="97"/>
        <v>780</v>
      </c>
      <c r="B796" s="45">
        <v>41185</v>
      </c>
      <c r="C796" s="46"/>
      <c r="D796" s="47"/>
      <c r="E796" s="48"/>
      <c r="F796" s="49"/>
      <c r="G796" s="46">
        <v>1450.98999</v>
      </c>
      <c r="H796" s="49">
        <v>3.6244094760504719E-3</v>
      </c>
      <c r="I796" s="83">
        <f t="shared" si="98"/>
        <v>0.36244094760504719</v>
      </c>
      <c r="J796" s="72">
        <f t="shared" si="102"/>
        <v>142.78581563585325</v>
      </c>
      <c r="K796" s="88">
        <f t="shared" si="99"/>
        <v>143.7844934634862</v>
      </c>
      <c r="L796" s="79">
        <f t="shared" si="100"/>
        <v>2.2306210372052817</v>
      </c>
      <c r="M796" s="72" t="str">
        <f t="shared" si="101"/>
        <v/>
      </c>
      <c r="N796" s="51" t="str">
        <f t="shared" si="103"/>
        <v/>
      </c>
    </row>
    <row r="797" spans="1:14" x14ac:dyDescent="0.4">
      <c r="A797" s="108">
        <f t="shared" si="97"/>
        <v>781</v>
      </c>
      <c r="B797" s="39">
        <v>41186</v>
      </c>
      <c r="C797" s="40"/>
      <c r="D797" s="51"/>
      <c r="E797" s="52"/>
      <c r="F797" s="53"/>
      <c r="G797" s="40">
        <v>1461.400024</v>
      </c>
      <c r="H797" s="53">
        <v>7.1744354349405626E-3</v>
      </c>
      <c r="I797" s="83">
        <f t="shared" si="98"/>
        <v>0.71744354349405626</v>
      </c>
      <c r="J797" s="72">
        <f t="shared" si="102"/>
        <v>143.50325917934731</v>
      </c>
      <c r="K797" s="88">
        <f t="shared" si="99"/>
        <v>143.7844934634862</v>
      </c>
      <c r="L797" s="79">
        <f t="shared" si="100"/>
        <v>2.2306210372052817</v>
      </c>
      <c r="M797" s="72" t="str">
        <f t="shared" si="101"/>
        <v/>
      </c>
      <c r="N797" s="51" t="str">
        <f t="shared" si="103"/>
        <v/>
      </c>
    </row>
    <row r="798" spans="1:14" x14ac:dyDescent="0.4">
      <c r="A798" s="108">
        <f t="shared" si="97"/>
        <v>782</v>
      </c>
      <c r="B798" s="45">
        <v>41187</v>
      </c>
      <c r="C798" s="46"/>
      <c r="D798" s="47"/>
      <c r="E798" s="48"/>
      <c r="F798" s="49"/>
      <c r="G798" s="46">
        <v>1460.9300539999999</v>
      </c>
      <c r="H798" s="49">
        <v>-3.2158888208699832E-4</v>
      </c>
      <c r="I798" s="83">
        <f t="shared" si="98"/>
        <v>-3.2158888208699832E-2</v>
      </c>
      <c r="J798" s="72">
        <f t="shared" si="102"/>
        <v>143.47110029113861</v>
      </c>
      <c r="K798" s="88">
        <f t="shared" si="99"/>
        <v>143.7844934634862</v>
      </c>
      <c r="L798" s="79">
        <f t="shared" si="100"/>
        <v>2.2306210372052817</v>
      </c>
      <c r="M798" s="72" t="str">
        <f t="shared" si="101"/>
        <v/>
      </c>
      <c r="N798" s="51" t="str">
        <f t="shared" si="103"/>
        <v/>
      </c>
    </row>
    <row r="799" spans="1:14" x14ac:dyDescent="0.4">
      <c r="A799" s="108">
        <f t="shared" si="97"/>
        <v>783</v>
      </c>
      <c r="B799" s="39">
        <v>41190</v>
      </c>
      <c r="C799" s="40"/>
      <c r="D799" s="51"/>
      <c r="E799" s="52"/>
      <c r="F799" s="53"/>
      <c r="G799" s="40">
        <v>1455.880005</v>
      </c>
      <c r="H799" s="53">
        <v>-3.4567356501243873E-3</v>
      </c>
      <c r="I799" s="83">
        <f t="shared" si="98"/>
        <v>-0.34567356501243873</v>
      </c>
      <c r="J799" s="72">
        <f t="shared" si="102"/>
        <v>143.12542672612616</v>
      </c>
      <c r="K799" s="88">
        <f t="shared" si="99"/>
        <v>143.7844934634862</v>
      </c>
      <c r="L799" s="79">
        <f t="shared" si="100"/>
        <v>2.2306210372052817</v>
      </c>
      <c r="M799" s="72" t="str">
        <f t="shared" si="101"/>
        <v/>
      </c>
      <c r="N799" s="51" t="str">
        <f t="shared" si="103"/>
        <v/>
      </c>
    </row>
    <row r="800" spans="1:14" x14ac:dyDescent="0.4">
      <c r="A800" s="108">
        <f t="shared" si="97"/>
        <v>784</v>
      </c>
      <c r="B800" s="45">
        <v>41191</v>
      </c>
      <c r="C800" s="46"/>
      <c r="D800" s="47"/>
      <c r="E800" s="48"/>
      <c r="F800" s="49"/>
      <c r="G800" s="46">
        <v>1441.4799800000001</v>
      </c>
      <c r="H800" s="49">
        <v>-9.8909422140184278E-3</v>
      </c>
      <c r="I800" s="83">
        <f t="shared" si="98"/>
        <v>-0.98909422140184278</v>
      </c>
      <c r="J800" s="72">
        <f t="shared" si="102"/>
        <v>142.13633250472432</v>
      </c>
      <c r="K800" s="88">
        <f t="shared" si="99"/>
        <v>143.7844934634862</v>
      </c>
      <c r="L800" s="79">
        <f t="shared" si="100"/>
        <v>2.2306210372052817</v>
      </c>
      <c r="M800" s="72" t="str">
        <f t="shared" si="101"/>
        <v/>
      </c>
      <c r="N800" s="51" t="str">
        <f t="shared" si="103"/>
        <v/>
      </c>
    </row>
    <row r="801" spans="1:14" x14ac:dyDescent="0.4">
      <c r="A801" s="108">
        <f t="shared" si="97"/>
        <v>785</v>
      </c>
      <c r="B801" s="39">
        <v>41192</v>
      </c>
      <c r="C801" s="40"/>
      <c r="D801" s="51"/>
      <c r="E801" s="52"/>
      <c r="F801" s="53"/>
      <c r="G801" s="40">
        <v>1432.5600589999999</v>
      </c>
      <c r="H801" s="53">
        <v>-6.1880297498132508E-3</v>
      </c>
      <c r="I801" s="83">
        <f t="shared" si="98"/>
        <v>-0.61880297498132508</v>
      </c>
      <c r="J801" s="72">
        <f t="shared" si="102"/>
        <v>141.517529529743</v>
      </c>
      <c r="K801" s="88">
        <f t="shared" si="99"/>
        <v>143.7844934634862</v>
      </c>
      <c r="L801" s="79">
        <f t="shared" si="100"/>
        <v>2.2669639337431988</v>
      </c>
      <c r="M801" s="72" t="str">
        <f t="shared" si="101"/>
        <v/>
      </c>
      <c r="N801" s="51" t="str">
        <f t="shared" si="103"/>
        <v/>
      </c>
    </row>
    <row r="802" spans="1:14" x14ac:dyDescent="0.4">
      <c r="A802" s="108">
        <f t="shared" si="97"/>
        <v>786</v>
      </c>
      <c r="B802" s="45">
        <v>41193</v>
      </c>
      <c r="C802" s="46"/>
      <c r="D802" s="47"/>
      <c r="E802" s="48"/>
      <c r="F802" s="49"/>
      <c r="G802" s="46">
        <v>1432.839966</v>
      </c>
      <c r="H802" s="49">
        <v>1.9538936482388358E-4</v>
      </c>
      <c r="I802" s="83">
        <f t="shared" si="98"/>
        <v>1.9538936482388358E-2</v>
      </c>
      <c r="J802" s="72">
        <f t="shared" si="102"/>
        <v>141.53706846622538</v>
      </c>
      <c r="K802" s="88">
        <f t="shared" si="99"/>
        <v>143.7844934634862</v>
      </c>
      <c r="L802" s="79">
        <f t="shared" si="100"/>
        <v>2.2669639337431988</v>
      </c>
      <c r="M802" s="72" t="str">
        <f t="shared" si="101"/>
        <v/>
      </c>
      <c r="N802" s="51" t="str">
        <f t="shared" si="103"/>
        <v/>
      </c>
    </row>
    <row r="803" spans="1:14" x14ac:dyDescent="0.4">
      <c r="A803" s="108">
        <f t="shared" si="97"/>
        <v>787</v>
      </c>
      <c r="B803" s="39">
        <v>41194</v>
      </c>
      <c r="C803" s="40"/>
      <c r="D803" s="51"/>
      <c r="E803" s="52"/>
      <c r="F803" s="53"/>
      <c r="G803" s="40">
        <v>1428.589966</v>
      </c>
      <c r="H803" s="53">
        <v>-2.9661372524836249E-3</v>
      </c>
      <c r="I803" s="83">
        <f t="shared" si="98"/>
        <v>-0.29661372524836249</v>
      </c>
      <c r="J803" s="72">
        <f t="shared" si="102"/>
        <v>141.24045474097701</v>
      </c>
      <c r="K803" s="88">
        <f t="shared" si="99"/>
        <v>143.7844934634862</v>
      </c>
      <c r="L803" s="79">
        <f t="shared" si="100"/>
        <v>2.5440387225091854</v>
      </c>
      <c r="M803" s="72" t="str">
        <f t="shared" si="101"/>
        <v/>
      </c>
      <c r="N803" s="51" t="str">
        <f t="shared" si="103"/>
        <v/>
      </c>
    </row>
    <row r="804" spans="1:14" x14ac:dyDescent="0.4">
      <c r="A804" s="108">
        <f t="shared" si="97"/>
        <v>788</v>
      </c>
      <c r="B804" s="45">
        <v>41197</v>
      </c>
      <c r="C804" s="46"/>
      <c r="D804" s="47"/>
      <c r="E804" s="48"/>
      <c r="F804" s="49"/>
      <c r="G804" s="46">
        <v>1440.130005</v>
      </c>
      <c r="H804" s="49">
        <v>8.0779224792622006E-3</v>
      </c>
      <c r="I804" s="83">
        <f t="shared" si="98"/>
        <v>0.80779224792622006</v>
      </c>
      <c r="J804" s="72">
        <f t="shared" si="102"/>
        <v>142.04824698890323</v>
      </c>
      <c r="K804" s="88">
        <f t="shared" si="99"/>
        <v>143.7844934634862</v>
      </c>
      <c r="L804" s="79">
        <f t="shared" si="100"/>
        <v>2.5440387225091854</v>
      </c>
      <c r="M804" s="72" t="str">
        <f t="shared" si="101"/>
        <v/>
      </c>
      <c r="N804" s="51" t="str">
        <f t="shared" si="103"/>
        <v/>
      </c>
    </row>
    <row r="805" spans="1:14" x14ac:dyDescent="0.4">
      <c r="A805" s="108">
        <f t="shared" si="97"/>
        <v>789</v>
      </c>
      <c r="B805" s="39">
        <v>41198</v>
      </c>
      <c r="C805" s="40"/>
      <c r="D805" s="51"/>
      <c r="E805" s="52"/>
      <c r="F805" s="53"/>
      <c r="G805" s="40">
        <v>1454.920044</v>
      </c>
      <c r="H805" s="53">
        <v>1.0269933234256845E-2</v>
      </c>
      <c r="I805" s="83">
        <f t="shared" si="98"/>
        <v>1.0269933234256845</v>
      </c>
      <c r="J805" s="72">
        <f t="shared" si="102"/>
        <v>143.0752403123289</v>
      </c>
      <c r="K805" s="88">
        <f t="shared" si="99"/>
        <v>143.7844934634862</v>
      </c>
      <c r="L805" s="79">
        <f t="shared" si="100"/>
        <v>2.5440387225091854</v>
      </c>
      <c r="M805" s="72" t="str">
        <f t="shared" si="101"/>
        <v/>
      </c>
      <c r="N805" s="51" t="str">
        <f t="shared" si="103"/>
        <v/>
      </c>
    </row>
    <row r="806" spans="1:14" x14ac:dyDescent="0.4">
      <c r="A806" s="108">
        <f t="shared" si="97"/>
        <v>790</v>
      </c>
      <c r="B806" s="45">
        <v>41199</v>
      </c>
      <c r="C806" s="46"/>
      <c r="D806" s="47"/>
      <c r="E806" s="48"/>
      <c r="F806" s="49"/>
      <c r="G806" s="46">
        <v>1460.910034</v>
      </c>
      <c r="H806" s="49">
        <v>4.1170578580604911E-3</v>
      </c>
      <c r="I806" s="83">
        <f t="shared" si="98"/>
        <v>0.41170578580604911</v>
      </c>
      <c r="J806" s="72">
        <f t="shared" si="102"/>
        <v>143.48694609813495</v>
      </c>
      <c r="K806" s="88">
        <f t="shared" si="99"/>
        <v>143.7844934634862</v>
      </c>
      <c r="L806" s="79">
        <f t="shared" si="100"/>
        <v>2.5440387225091854</v>
      </c>
      <c r="M806" s="72" t="str">
        <f t="shared" si="101"/>
        <v/>
      </c>
      <c r="N806" s="51" t="str">
        <f t="shared" si="103"/>
        <v/>
      </c>
    </row>
    <row r="807" spans="1:14" x14ac:dyDescent="0.4">
      <c r="A807" s="108">
        <f t="shared" si="97"/>
        <v>791</v>
      </c>
      <c r="B807" s="39">
        <v>41200</v>
      </c>
      <c r="C807" s="40"/>
      <c r="D807" s="51"/>
      <c r="E807" s="52"/>
      <c r="F807" s="53"/>
      <c r="G807" s="40">
        <v>1457.339966</v>
      </c>
      <c r="H807" s="53">
        <v>-2.4437288518205369E-3</v>
      </c>
      <c r="I807" s="83">
        <f t="shared" si="98"/>
        <v>-0.24437288518205369</v>
      </c>
      <c r="J807" s="72">
        <f t="shared" si="102"/>
        <v>143.24257321295289</v>
      </c>
      <c r="K807" s="88">
        <f t="shared" si="99"/>
        <v>143.7844934634862</v>
      </c>
      <c r="L807" s="79">
        <f t="shared" si="100"/>
        <v>2.5440387225091854</v>
      </c>
      <c r="M807" s="72" t="str">
        <f t="shared" si="101"/>
        <v/>
      </c>
      <c r="N807" s="51" t="str">
        <f t="shared" si="103"/>
        <v/>
      </c>
    </row>
    <row r="808" spans="1:14" x14ac:dyDescent="0.4">
      <c r="A808" s="108">
        <f t="shared" si="97"/>
        <v>792</v>
      </c>
      <c r="B808" s="45">
        <v>41201</v>
      </c>
      <c r="C808" s="46"/>
      <c r="D808" s="47"/>
      <c r="E808" s="48"/>
      <c r="F808" s="49"/>
      <c r="G808" s="46">
        <v>1433.1899410000001</v>
      </c>
      <c r="H808" s="49">
        <v>-1.6571304955208976E-2</v>
      </c>
      <c r="I808" s="83">
        <f t="shared" si="98"/>
        <v>-1.6571304955208976</v>
      </c>
      <c r="J808" s="72">
        <f t="shared" si="102"/>
        <v>141.58544271743199</v>
      </c>
      <c r="K808" s="88">
        <f t="shared" si="99"/>
        <v>143.7844934634862</v>
      </c>
      <c r="L808" s="79">
        <f t="shared" si="100"/>
        <v>2.5440387225091854</v>
      </c>
      <c r="M808" s="72" t="str">
        <f t="shared" si="101"/>
        <v/>
      </c>
      <c r="N808" s="51" t="str">
        <f t="shared" si="103"/>
        <v/>
      </c>
    </row>
    <row r="809" spans="1:14" x14ac:dyDescent="0.4">
      <c r="A809" s="108">
        <f t="shared" si="97"/>
        <v>793</v>
      </c>
      <c r="B809" s="39">
        <v>41204</v>
      </c>
      <c r="C809" s="40"/>
      <c r="D809" s="51"/>
      <c r="E809" s="52"/>
      <c r="F809" s="53"/>
      <c r="G809" s="40">
        <v>1433.8199460000001</v>
      </c>
      <c r="H809" s="53">
        <v>4.3958234842222943E-4</v>
      </c>
      <c r="I809" s="83">
        <f t="shared" si="98"/>
        <v>4.3958234842222943E-2</v>
      </c>
      <c r="J809" s="72">
        <f t="shared" si="102"/>
        <v>141.62940095227421</v>
      </c>
      <c r="K809" s="88">
        <f t="shared" si="99"/>
        <v>143.7844934634862</v>
      </c>
      <c r="L809" s="79">
        <f t="shared" si="100"/>
        <v>2.5440387225091854</v>
      </c>
      <c r="M809" s="72" t="str">
        <f t="shared" si="101"/>
        <v/>
      </c>
      <c r="N809" s="51" t="str">
        <f t="shared" si="103"/>
        <v/>
      </c>
    </row>
    <row r="810" spans="1:14" x14ac:dyDescent="0.4">
      <c r="A810" s="108">
        <f t="shared" si="97"/>
        <v>794</v>
      </c>
      <c r="B810" s="45">
        <v>41205</v>
      </c>
      <c r="C810" s="46"/>
      <c r="D810" s="47"/>
      <c r="E810" s="48"/>
      <c r="F810" s="49"/>
      <c r="G810" s="46">
        <v>1413.1099850000001</v>
      </c>
      <c r="H810" s="49">
        <v>-1.4443906334108192E-2</v>
      </c>
      <c r="I810" s="83">
        <f t="shared" si="98"/>
        <v>-1.4443906334108192</v>
      </c>
      <c r="J810" s="72">
        <f t="shared" si="102"/>
        <v>140.18501031886339</v>
      </c>
      <c r="K810" s="88">
        <f t="shared" si="99"/>
        <v>143.7844934634862</v>
      </c>
      <c r="L810" s="79">
        <f t="shared" si="100"/>
        <v>3.599483144622809</v>
      </c>
      <c r="M810" s="72" t="str">
        <f t="shared" si="101"/>
        <v/>
      </c>
      <c r="N810" s="51" t="str">
        <f t="shared" si="103"/>
        <v/>
      </c>
    </row>
    <row r="811" spans="1:14" x14ac:dyDescent="0.4">
      <c r="A811" s="108">
        <f t="shared" si="97"/>
        <v>795</v>
      </c>
      <c r="B811" s="39">
        <v>41206</v>
      </c>
      <c r="C811" s="40"/>
      <c r="D811" s="51"/>
      <c r="E811" s="52"/>
      <c r="F811" s="53"/>
      <c r="G811" s="40">
        <v>1408.75</v>
      </c>
      <c r="H811" s="53">
        <v>-3.0853826285857089E-3</v>
      </c>
      <c r="I811" s="83">
        <f t="shared" si="98"/>
        <v>-0.30853826285857089</v>
      </c>
      <c r="J811" s="72">
        <f t="shared" si="102"/>
        <v>139.87647205600481</v>
      </c>
      <c r="K811" s="88">
        <f t="shared" si="99"/>
        <v>143.7844934634862</v>
      </c>
      <c r="L811" s="79">
        <f t="shared" si="100"/>
        <v>3.9080214074813853</v>
      </c>
      <c r="M811" s="72" t="str">
        <f t="shared" si="101"/>
        <v/>
      </c>
      <c r="N811" s="51" t="str">
        <f t="shared" si="103"/>
        <v/>
      </c>
    </row>
    <row r="812" spans="1:14" x14ac:dyDescent="0.4">
      <c r="A812" s="108">
        <f t="shared" si="97"/>
        <v>796</v>
      </c>
      <c r="B812" s="45">
        <v>41207</v>
      </c>
      <c r="C812" s="46"/>
      <c r="D812" s="47"/>
      <c r="E812" s="48"/>
      <c r="F812" s="49"/>
      <c r="G812" s="46">
        <v>1412.969971</v>
      </c>
      <c r="H812" s="49">
        <v>2.9955428571428744E-3</v>
      </c>
      <c r="I812" s="83">
        <f t="shared" si="98"/>
        <v>0.29955428571428744</v>
      </c>
      <c r="J812" s="72">
        <f t="shared" si="102"/>
        <v>140.17602634171911</v>
      </c>
      <c r="K812" s="88">
        <f t="shared" si="99"/>
        <v>143.7844934634862</v>
      </c>
      <c r="L812" s="79">
        <f t="shared" si="100"/>
        <v>3.9080214074813853</v>
      </c>
      <c r="M812" s="72" t="str">
        <f t="shared" si="101"/>
        <v/>
      </c>
      <c r="N812" s="51" t="str">
        <f t="shared" si="103"/>
        <v/>
      </c>
    </row>
    <row r="813" spans="1:14" x14ac:dyDescent="0.4">
      <c r="A813" s="108">
        <f t="shared" si="97"/>
        <v>797</v>
      </c>
      <c r="B813" s="39">
        <v>41208</v>
      </c>
      <c r="C813" s="40"/>
      <c r="D813" s="51"/>
      <c r="E813" s="52"/>
      <c r="F813" s="53"/>
      <c r="G813" s="40">
        <v>1411.9399410000001</v>
      </c>
      <c r="H813" s="53">
        <v>-7.2898222972916926E-4</v>
      </c>
      <c r="I813" s="83">
        <f t="shared" si="98"/>
        <v>-7.2898222972916926E-2</v>
      </c>
      <c r="J813" s="72">
        <f t="shared" si="102"/>
        <v>140.10312811874618</v>
      </c>
      <c r="K813" s="88">
        <f t="shared" si="99"/>
        <v>143.7844934634862</v>
      </c>
      <c r="L813" s="79">
        <f t="shared" si="100"/>
        <v>3.9080214074813853</v>
      </c>
      <c r="M813" s="72" t="str">
        <f t="shared" si="101"/>
        <v/>
      </c>
      <c r="N813" s="51" t="str">
        <f t="shared" si="103"/>
        <v/>
      </c>
    </row>
    <row r="814" spans="1:14" x14ac:dyDescent="0.4">
      <c r="A814" s="108">
        <f t="shared" si="97"/>
        <v>798</v>
      </c>
      <c r="B814" s="45">
        <v>41213</v>
      </c>
      <c r="C814" s="46"/>
      <c r="D814" s="47"/>
      <c r="E814" s="48"/>
      <c r="F814" s="49"/>
      <c r="G814" s="46">
        <v>1412.160034</v>
      </c>
      <c r="H814" s="49">
        <v>1.5587985976517338E-4</v>
      </c>
      <c r="I814" s="83">
        <f t="shared" si="98"/>
        <v>1.5587985976517338E-2</v>
      </c>
      <c r="J814" s="72">
        <f t="shared" si="102"/>
        <v>140.11871610472269</v>
      </c>
      <c r="K814" s="88">
        <f t="shared" si="99"/>
        <v>143.7844934634862</v>
      </c>
      <c r="L814" s="79">
        <f t="shared" si="100"/>
        <v>3.9080214074813853</v>
      </c>
      <c r="M814" s="72" t="str">
        <f t="shared" si="101"/>
        <v/>
      </c>
      <c r="N814" s="51" t="str">
        <f t="shared" si="103"/>
        <v/>
      </c>
    </row>
    <row r="815" spans="1:14" x14ac:dyDescent="0.4">
      <c r="A815" s="108">
        <f t="shared" si="97"/>
        <v>799</v>
      </c>
      <c r="B815" s="39">
        <v>41214</v>
      </c>
      <c r="C815" s="40"/>
      <c r="D815" s="51"/>
      <c r="E815" s="52"/>
      <c r="F815" s="53"/>
      <c r="G815" s="40">
        <v>1427.589966</v>
      </c>
      <c r="H815" s="53">
        <v>1.0926475490383503E-2</v>
      </c>
      <c r="I815" s="83">
        <f t="shared" si="98"/>
        <v>1.0926475490383503</v>
      </c>
      <c r="J815" s="72">
        <f t="shared" si="102"/>
        <v>141.21136365376105</v>
      </c>
      <c r="K815" s="88">
        <f t="shared" si="99"/>
        <v>143.7844934634862</v>
      </c>
      <c r="L815" s="79">
        <f t="shared" si="100"/>
        <v>3.9080214074813853</v>
      </c>
      <c r="M815" s="72" t="str">
        <f t="shared" si="101"/>
        <v/>
      </c>
      <c r="N815" s="51" t="str">
        <f t="shared" si="103"/>
        <v/>
      </c>
    </row>
    <row r="816" spans="1:14" x14ac:dyDescent="0.4">
      <c r="A816" s="108">
        <f t="shared" si="97"/>
        <v>800</v>
      </c>
      <c r="B816" s="45">
        <v>41215</v>
      </c>
      <c r="C816" s="46"/>
      <c r="D816" s="47"/>
      <c r="E816" s="48"/>
      <c r="F816" s="49"/>
      <c r="G816" s="46">
        <v>1414.1999510000001</v>
      </c>
      <c r="H816" s="49">
        <v>-9.3794544084095932E-3</v>
      </c>
      <c r="I816" s="83">
        <f t="shared" si="98"/>
        <v>-0.93794544084095932</v>
      </c>
      <c r="J816" s="72">
        <f t="shared" si="102"/>
        <v>140.27341821292009</v>
      </c>
      <c r="K816" s="88">
        <f t="shared" si="99"/>
        <v>143.7844934634862</v>
      </c>
      <c r="L816" s="79">
        <f t="shared" si="100"/>
        <v>3.9080214074813853</v>
      </c>
      <c r="M816" s="72" t="str">
        <f t="shared" si="101"/>
        <v/>
      </c>
      <c r="N816" s="51" t="str">
        <f t="shared" si="103"/>
        <v/>
      </c>
    </row>
    <row r="817" spans="1:14" x14ac:dyDescent="0.4">
      <c r="A817" s="108">
        <f t="shared" si="97"/>
        <v>801</v>
      </c>
      <c r="B817" s="39">
        <v>41218</v>
      </c>
      <c r="C817" s="40"/>
      <c r="D817" s="51"/>
      <c r="E817" s="52"/>
      <c r="F817" s="53"/>
      <c r="G817" s="40">
        <v>1417.26001</v>
      </c>
      <c r="H817" s="53">
        <v>2.1638092957336763E-3</v>
      </c>
      <c r="I817" s="83">
        <f t="shared" si="98"/>
        <v>0.21638092957336763</v>
      </c>
      <c r="J817" s="72">
        <f t="shared" si="102"/>
        <v>140.48979914249347</v>
      </c>
      <c r="K817" s="88">
        <f t="shared" si="99"/>
        <v>143.7844934634862</v>
      </c>
      <c r="L817" s="79">
        <f t="shared" si="100"/>
        <v>3.9080214074813853</v>
      </c>
      <c r="M817" s="72" t="str">
        <f t="shared" si="101"/>
        <v/>
      </c>
      <c r="N817" s="51" t="str">
        <f t="shared" si="103"/>
        <v/>
      </c>
    </row>
    <row r="818" spans="1:14" x14ac:dyDescent="0.4">
      <c r="A818" s="108">
        <f t="shared" si="97"/>
        <v>802</v>
      </c>
      <c r="B818" s="45">
        <v>41219</v>
      </c>
      <c r="C818" s="46"/>
      <c r="D818" s="47"/>
      <c r="E818" s="48"/>
      <c r="F818" s="49"/>
      <c r="G818" s="46">
        <v>1428.3900149999999</v>
      </c>
      <c r="H818" s="49">
        <v>7.8531849635692375E-3</v>
      </c>
      <c r="I818" s="83">
        <f t="shared" si="98"/>
        <v>0.78531849635692375</v>
      </c>
      <c r="J818" s="72">
        <f t="shared" si="102"/>
        <v>141.27511763885039</v>
      </c>
      <c r="K818" s="88">
        <f t="shared" si="99"/>
        <v>143.7844934634862</v>
      </c>
      <c r="L818" s="79">
        <f t="shared" si="100"/>
        <v>3.9080214074813853</v>
      </c>
      <c r="M818" s="72" t="str">
        <f t="shared" si="101"/>
        <v/>
      </c>
      <c r="N818" s="51" t="str">
        <f t="shared" si="103"/>
        <v/>
      </c>
    </row>
    <row r="819" spans="1:14" x14ac:dyDescent="0.4">
      <c r="A819" s="108">
        <f t="shared" si="97"/>
        <v>803</v>
      </c>
      <c r="B819" s="39">
        <v>41220</v>
      </c>
      <c r="C819" s="40"/>
      <c r="D819" s="51"/>
      <c r="E819" s="52"/>
      <c r="F819" s="53"/>
      <c r="G819" s="40">
        <v>1394.530029</v>
      </c>
      <c r="H819" s="53">
        <v>-2.37050004861592E-2</v>
      </c>
      <c r="I819" s="83">
        <f t="shared" si="98"/>
        <v>-2.37050004861592</v>
      </c>
      <c r="J819" s="72">
        <f t="shared" si="102"/>
        <v>138.90461759023447</v>
      </c>
      <c r="K819" s="88">
        <f t="shared" si="99"/>
        <v>143.7844934634862</v>
      </c>
      <c r="L819" s="79">
        <f t="shared" si="100"/>
        <v>4.8798758732517342</v>
      </c>
      <c r="M819" s="72" t="str">
        <f t="shared" si="101"/>
        <v/>
      </c>
      <c r="N819" s="51" t="str">
        <f t="shared" si="103"/>
        <v/>
      </c>
    </row>
    <row r="820" spans="1:14" x14ac:dyDescent="0.4">
      <c r="A820" s="108">
        <f t="shared" si="97"/>
        <v>804</v>
      </c>
      <c r="B820" s="45">
        <v>41221</v>
      </c>
      <c r="C820" s="46"/>
      <c r="D820" s="47"/>
      <c r="E820" s="48"/>
      <c r="F820" s="49"/>
      <c r="G820" s="46">
        <v>1377.51001</v>
      </c>
      <c r="H820" s="49">
        <v>-1.2204842237929392E-2</v>
      </c>
      <c r="I820" s="83">
        <f t="shared" si="98"/>
        <v>-1.2204842237929392</v>
      </c>
      <c r="J820" s="72">
        <f t="shared" si="102"/>
        <v>137.68413336644153</v>
      </c>
      <c r="K820" s="88">
        <f t="shared" si="99"/>
        <v>143.7844934634862</v>
      </c>
      <c r="L820" s="79">
        <f t="shared" si="100"/>
        <v>6.1003600970446712</v>
      </c>
      <c r="M820" s="72" t="str">
        <f t="shared" si="101"/>
        <v/>
      </c>
      <c r="N820" s="51" t="str">
        <f t="shared" si="103"/>
        <v/>
      </c>
    </row>
    <row r="821" spans="1:14" x14ac:dyDescent="0.4">
      <c r="A821" s="108">
        <f t="shared" si="97"/>
        <v>805</v>
      </c>
      <c r="B821" s="39">
        <v>41222</v>
      </c>
      <c r="C821" s="40"/>
      <c r="D821" s="51"/>
      <c r="E821" s="52"/>
      <c r="F821" s="53"/>
      <c r="G821" s="40">
        <v>1379.849976</v>
      </c>
      <c r="H821" s="53">
        <v>1.6986925561432997E-3</v>
      </c>
      <c r="I821" s="83">
        <f t="shared" si="98"/>
        <v>0.16986925561432997</v>
      </c>
      <c r="J821" s="72">
        <f t="shared" si="102"/>
        <v>137.85400262205587</v>
      </c>
      <c r="K821" s="88">
        <f t="shared" si="99"/>
        <v>143.7844934634862</v>
      </c>
      <c r="L821" s="79">
        <f t="shared" si="100"/>
        <v>6.1003600970446712</v>
      </c>
      <c r="M821" s="72" t="str">
        <f t="shared" si="101"/>
        <v/>
      </c>
      <c r="N821" s="51" t="str">
        <f t="shared" si="103"/>
        <v/>
      </c>
    </row>
    <row r="822" spans="1:14" x14ac:dyDescent="0.4">
      <c r="A822" s="108">
        <f t="shared" si="97"/>
        <v>806</v>
      </c>
      <c r="B822" s="45">
        <v>41225</v>
      </c>
      <c r="C822" s="46"/>
      <c r="D822" s="47"/>
      <c r="E822" s="48"/>
      <c r="F822" s="49"/>
      <c r="G822" s="46">
        <v>1380.030029</v>
      </c>
      <c r="H822" s="49">
        <v>1.3048737408549727E-4</v>
      </c>
      <c r="I822" s="83">
        <f t="shared" si="98"/>
        <v>1.3048737408549727E-2</v>
      </c>
      <c r="J822" s="72">
        <f t="shared" si="102"/>
        <v>137.86705135946443</v>
      </c>
      <c r="K822" s="88">
        <f t="shared" si="99"/>
        <v>143.7844934634862</v>
      </c>
      <c r="L822" s="79">
        <f t="shared" si="100"/>
        <v>6.1003600970446712</v>
      </c>
      <c r="M822" s="72" t="str">
        <f t="shared" si="101"/>
        <v/>
      </c>
      <c r="N822" s="51" t="str">
        <f t="shared" si="103"/>
        <v/>
      </c>
    </row>
    <row r="823" spans="1:14" x14ac:dyDescent="0.4">
      <c r="A823" s="108">
        <f t="shared" si="97"/>
        <v>807</v>
      </c>
      <c r="B823" s="39">
        <v>41226</v>
      </c>
      <c r="C823" s="40"/>
      <c r="D823" s="51"/>
      <c r="E823" s="52"/>
      <c r="F823" s="53"/>
      <c r="G823" s="40">
        <v>1374.530029</v>
      </c>
      <c r="H823" s="53">
        <v>-3.9854205230486217E-3</v>
      </c>
      <c r="I823" s="83">
        <f t="shared" si="98"/>
        <v>-0.39854205230486217</v>
      </c>
      <c r="J823" s="72">
        <f t="shared" si="102"/>
        <v>137.46850930715956</v>
      </c>
      <c r="K823" s="88">
        <f t="shared" si="99"/>
        <v>143.7844934634862</v>
      </c>
      <c r="L823" s="79">
        <f t="shared" si="100"/>
        <v>6.3159841563266355</v>
      </c>
      <c r="M823" s="72" t="str">
        <f t="shared" si="101"/>
        <v/>
      </c>
      <c r="N823" s="51" t="str">
        <f t="shared" si="103"/>
        <v/>
      </c>
    </row>
    <row r="824" spans="1:14" x14ac:dyDescent="0.4">
      <c r="A824" s="108">
        <f t="shared" si="97"/>
        <v>808</v>
      </c>
      <c r="B824" s="45">
        <v>41227</v>
      </c>
      <c r="C824" s="46"/>
      <c r="D824" s="47"/>
      <c r="E824" s="48"/>
      <c r="F824" s="49"/>
      <c r="G824" s="46">
        <v>1355.48999</v>
      </c>
      <c r="H824" s="49">
        <v>-1.3852035676406471E-2</v>
      </c>
      <c r="I824" s="83">
        <f t="shared" si="98"/>
        <v>-1.3852035676406471</v>
      </c>
      <c r="J824" s="72">
        <f t="shared" si="102"/>
        <v>136.08330573951892</v>
      </c>
      <c r="K824" s="88">
        <f t="shared" si="99"/>
        <v>143.7844934634862</v>
      </c>
      <c r="L824" s="79">
        <f t="shared" si="100"/>
        <v>7.7011877239672799</v>
      </c>
      <c r="M824" s="72" t="str">
        <f t="shared" si="101"/>
        <v/>
      </c>
      <c r="N824" s="51" t="str">
        <f t="shared" si="103"/>
        <v/>
      </c>
    </row>
    <row r="825" spans="1:14" x14ac:dyDescent="0.4">
      <c r="A825" s="108">
        <f t="shared" si="97"/>
        <v>809</v>
      </c>
      <c r="B825" s="39">
        <v>41228</v>
      </c>
      <c r="C825" s="40"/>
      <c r="D825" s="51"/>
      <c r="E825" s="52"/>
      <c r="F825" s="53"/>
      <c r="G825" s="40">
        <v>1353.329956</v>
      </c>
      <c r="H825" s="53">
        <v>-1.593544781544276E-3</v>
      </c>
      <c r="I825" s="83">
        <f t="shared" si="98"/>
        <v>-0.1593544781544276</v>
      </c>
      <c r="J825" s="72">
        <f t="shared" si="102"/>
        <v>135.92395126136449</v>
      </c>
      <c r="K825" s="88">
        <f t="shared" si="99"/>
        <v>143.7844934634862</v>
      </c>
      <c r="L825" s="79">
        <f t="shared" si="100"/>
        <v>7.8605422021217066</v>
      </c>
      <c r="M825" s="72" t="str">
        <f t="shared" si="101"/>
        <v/>
      </c>
      <c r="N825" s="51" t="str">
        <f t="shared" si="103"/>
        <v/>
      </c>
    </row>
    <row r="826" spans="1:14" x14ac:dyDescent="0.4">
      <c r="A826" s="108">
        <f t="shared" si="97"/>
        <v>810</v>
      </c>
      <c r="B826" s="45">
        <v>41229</v>
      </c>
      <c r="C826" s="46"/>
      <c r="D826" s="47"/>
      <c r="E826" s="48"/>
      <c r="F826" s="49"/>
      <c r="G826" s="46">
        <v>1359.880005</v>
      </c>
      <c r="H826" s="49">
        <v>4.8399497631455013E-3</v>
      </c>
      <c r="I826" s="83">
        <f t="shared" si="98"/>
        <v>0.48399497631455013</v>
      </c>
      <c r="J826" s="72">
        <f t="shared" si="102"/>
        <v>136.40794623767906</v>
      </c>
      <c r="K826" s="88">
        <f t="shared" si="99"/>
        <v>143.7844934634862</v>
      </c>
      <c r="L826" s="79">
        <f t="shared" si="100"/>
        <v>7.8605422021217066</v>
      </c>
      <c r="M826" s="72" t="str">
        <f t="shared" si="101"/>
        <v/>
      </c>
      <c r="N826" s="51" t="str">
        <f t="shared" si="103"/>
        <v/>
      </c>
    </row>
    <row r="827" spans="1:14" x14ac:dyDescent="0.4">
      <c r="A827" s="108">
        <f t="shared" si="97"/>
        <v>811</v>
      </c>
      <c r="B827" s="39">
        <v>41232</v>
      </c>
      <c r="C827" s="40"/>
      <c r="D827" s="51"/>
      <c r="E827" s="52"/>
      <c r="F827" s="53"/>
      <c r="G827" s="40">
        <v>1386.8900149999999</v>
      </c>
      <c r="H827" s="53">
        <v>1.9862053931736456E-2</v>
      </c>
      <c r="I827" s="83">
        <f t="shared" si="98"/>
        <v>1.9862053931736456</v>
      </c>
      <c r="J827" s="72">
        <f t="shared" si="102"/>
        <v>138.39415163085269</v>
      </c>
      <c r="K827" s="88">
        <f t="shared" si="99"/>
        <v>143.7844934634862</v>
      </c>
      <c r="L827" s="79">
        <f t="shared" si="100"/>
        <v>7.8605422021217066</v>
      </c>
      <c r="M827" s="72" t="str">
        <f t="shared" si="101"/>
        <v/>
      </c>
      <c r="N827" s="51" t="str">
        <f t="shared" si="103"/>
        <v/>
      </c>
    </row>
    <row r="828" spans="1:14" x14ac:dyDescent="0.4">
      <c r="A828" s="108">
        <f t="shared" si="97"/>
        <v>812</v>
      </c>
      <c r="B828" s="45">
        <v>41233</v>
      </c>
      <c r="C828" s="46"/>
      <c r="D828" s="47"/>
      <c r="E828" s="48"/>
      <c r="F828" s="49"/>
      <c r="G828" s="46">
        <v>1387.8100589999999</v>
      </c>
      <c r="H828" s="49">
        <v>6.6338641856900082E-4</v>
      </c>
      <c r="I828" s="83">
        <f t="shared" si="98"/>
        <v>6.6338641856900082E-2</v>
      </c>
      <c r="J828" s="72">
        <f t="shared" si="102"/>
        <v>138.46049027270959</v>
      </c>
      <c r="K828" s="88">
        <f t="shared" si="99"/>
        <v>143.7844934634862</v>
      </c>
      <c r="L828" s="79">
        <f t="shared" si="100"/>
        <v>7.8605422021217066</v>
      </c>
      <c r="M828" s="72" t="str">
        <f t="shared" si="101"/>
        <v/>
      </c>
      <c r="N828" s="51" t="str">
        <f t="shared" si="103"/>
        <v/>
      </c>
    </row>
    <row r="829" spans="1:14" x14ac:dyDescent="0.4">
      <c r="A829" s="108">
        <f t="shared" si="97"/>
        <v>813</v>
      </c>
      <c r="B829" s="39">
        <v>41234</v>
      </c>
      <c r="C829" s="40"/>
      <c r="D829" s="51"/>
      <c r="E829" s="52"/>
      <c r="F829" s="53"/>
      <c r="G829" s="40">
        <v>1391.030029</v>
      </c>
      <c r="H829" s="53">
        <v>2.3201806177426398E-3</v>
      </c>
      <c r="I829" s="83">
        <f t="shared" si="98"/>
        <v>0.23201806177426398</v>
      </c>
      <c r="J829" s="72">
        <f t="shared" si="102"/>
        <v>138.69250833448385</v>
      </c>
      <c r="K829" s="88">
        <f t="shared" si="99"/>
        <v>143.7844934634862</v>
      </c>
      <c r="L829" s="79">
        <f t="shared" si="100"/>
        <v>7.8605422021217066</v>
      </c>
      <c r="M829" s="72" t="str">
        <f t="shared" si="101"/>
        <v/>
      </c>
      <c r="N829" s="51" t="str">
        <f t="shared" si="103"/>
        <v/>
      </c>
    </row>
    <row r="830" spans="1:14" x14ac:dyDescent="0.4">
      <c r="A830" s="108">
        <f t="shared" si="97"/>
        <v>814</v>
      </c>
      <c r="B830" s="45">
        <v>41236</v>
      </c>
      <c r="C830" s="46"/>
      <c r="D830" s="47"/>
      <c r="E830" s="48"/>
      <c r="F830" s="49"/>
      <c r="G830" s="46">
        <v>1409.150024</v>
      </c>
      <c r="H830" s="49">
        <v>1.3026314761174662E-2</v>
      </c>
      <c r="I830" s="83">
        <f t="shared" si="98"/>
        <v>1.3026314761174662</v>
      </c>
      <c r="J830" s="72">
        <f t="shared" si="102"/>
        <v>139.9951398106013</v>
      </c>
      <c r="K830" s="88">
        <f t="shared" si="99"/>
        <v>143.7844934634862</v>
      </c>
      <c r="L830" s="79">
        <f t="shared" si="100"/>
        <v>7.8605422021217066</v>
      </c>
      <c r="M830" s="72" t="str">
        <f t="shared" si="101"/>
        <v/>
      </c>
      <c r="N830" s="51" t="str">
        <f t="shared" si="103"/>
        <v/>
      </c>
    </row>
    <row r="831" spans="1:14" x14ac:dyDescent="0.4">
      <c r="A831" s="108">
        <f t="shared" si="97"/>
        <v>815</v>
      </c>
      <c r="B831" s="39">
        <v>41239</v>
      </c>
      <c r="C831" s="40"/>
      <c r="D831" s="51"/>
      <c r="E831" s="52"/>
      <c r="F831" s="53"/>
      <c r="G831" s="40">
        <v>1406.290039</v>
      </c>
      <c r="H831" s="53">
        <v>-2.0295816281376E-3</v>
      </c>
      <c r="I831" s="83">
        <f t="shared" si="98"/>
        <v>-0.20295816281376</v>
      </c>
      <c r="J831" s="72">
        <f t="shared" si="102"/>
        <v>139.79218164778754</v>
      </c>
      <c r="K831" s="88">
        <f t="shared" si="99"/>
        <v>143.7844934634862</v>
      </c>
      <c r="L831" s="79">
        <f t="shared" si="100"/>
        <v>7.8605422021217066</v>
      </c>
      <c r="M831" s="72" t="str">
        <f t="shared" si="101"/>
        <v/>
      </c>
      <c r="N831" s="51" t="str">
        <f t="shared" si="103"/>
        <v/>
      </c>
    </row>
    <row r="832" spans="1:14" x14ac:dyDescent="0.4">
      <c r="A832" s="108">
        <f t="shared" si="97"/>
        <v>816</v>
      </c>
      <c r="B832" s="45">
        <v>41240</v>
      </c>
      <c r="C832" s="46"/>
      <c r="D832" s="47"/>
      <c r="E832" s="48"/>
      <c r="F832" s="49"/>
      <c r="G832" s="46">
        <v>1398.9399410000001</v>
      </c>
      <c r="H832" s="49">
        <v>-5.2265875432258024E-3</v>
      </c>
      <c r="I832" s="83">
        <f t="shared" si="98"/>
        <v>-0.52265875432258024</v>
      </c>
      <c r="J832" s="72">
        <f t="shared" si="102"/>
        <v>139.26952289346497</v>
      </c>
      <c r="K832" s="88">
        <f t="shared" si="99"/>
        <v>143.7844934634862</v>
      </c>
      <c r="L832" s="79">
        <f t="shared" si="100"/>
        <v>7.8605422021217066</v>
      </c>
      <c r="M832" s="72" t="str">
        <f t="shared" si="101"/>
        <v/>
      </c>
      <c r="N832" s="51" t="str">
        <f t="shared" si="103"/>
        <v/>
      </c>
    </row>
    <row r="833" spans="1:14" x14ac:dyDescent="0.4">
      <c r="A833" s="108">
        <f t="shared" si="97"/>
        <v>817</v>
      </c>
      <c r="B833" s="39">
        <v>41241</v>
      </c>
      <c r="C833" s="40"/>
      <c r="D833" s="51"/>
      <c r="E833" s="52"/>
      <c r="F833" s="53"/>
      <c r="G833" s="40">
        <v>1409.9300539999999</v>
      </c>
      <c r="H833" s="53">
        <v>7.8560291817415528E-3</v>
      </c>
      <c r="I833" s="83">
        <f t="shared" si="98"/>
        <v>0.78560291817415528</v>
      </c>
      <c r="J833" s="72">
        <f t="shared" si="102"/>
        <v>140.05512581163913</v>
      </c>
      <c r="K833" s="88">
        <f t="shared" si="99"/>
        <v>143.7844934634862</v>
      </c>
      <c r="L833" s="79">
        <f t="shared" si="100"/>
        <v>7.8605422021217066</v>
      </c>
      <c r="M833" s="72" t="str">
        <f t="shared" si="101"/>
        <v/>
      </c>
      <c r="N833" s="51" t="str">
        <f t="shared" si="103"/>
        <v/>
      </c>
    </row>
    <row r="834" spans="1:14" x14ac:dyDescent="0.4">
      <c r="A834" s="108">
        <f t="shared" si="97"/>
        <v>818</v>
      </c>
      <c r="B834" s="45">
        <v>41242</v>
      </c>
      <c r="C834" s="46"/>
      <c r="D834" s="47"/>
      <c r="E834" s="48"/>
      <c r="F834" s="49"/>
      <c r="G834" s="46">
        <v>1415.9499510000001</v>
      </c>
      <c r="H834" s="49">
        <v>4.2696423009933593E-3</v>
      </c>
      <c r="I834" s="83">
        <f t="shared" si="98"/>
        <v>0.42696423009933593</v>
      </c>
      <c r="J834" s="72">
        <f t="shared" si="102"/>
        <v>140.48209004173847</v>
      </c>
      <c r="K834" s="88">
        <f t="shared" si="99"/>
        <v>143.7844934634862</v>
      </c>
      <c r="L834" s="79">
        <f t="shared" si="100"/>
        <v>7.8605422021217066</v>
      </c>
      <c r="M834" s="72" t="str">
        <f t="shared" si="101"/>
        <v/>
      </c>
      <c r="N834" s="51" t="str">
        <f t="shared" si="103"/>
        <v/>
      </c>
    </row>
    <row r="835" spans="1:14" x14ac:dyDescent="0.4">
      <c r="A835" s="108">
        <f t="shared" si="97"/>
        <v>819</v>
      </c>
      <c r="B835" s="39">
        <v>41243</v>
      </c>
      <c r="C835" s="40"/>
      <c r="D835" s="51"/>
      <c r="E835" s="52"/>
      <c r="F835" s="53"/>
      <c r="G835" s="40">
        <v>1416.1800539999999</v>
      </c>
      <c r="H835" s="53">
        <v>1.6250786253957372E-4</v>
      </c>
      <c r="I835" s="83">
        <f t="shared" si="98"/>
        <v>1.6250786253957372E-2</v>
      </c>
      <c r="J835" s="72">
        <f t="shared" si="102"/>
        <v>140.49834082799242</v>
      </c>
      <c r="K835" s="88">
        <f t="shared" si="99"/>
        <v>143.7844934634862</v>
      </c>
      <c r="L835" s="79">
        <f t="shared" si="100"/>
        <v>7.8605422021217066</v>
      </c>
      <c r="M835" s="72" t="str">
        <f t="shared" si="101"/>
        <v/>
      </c>
      <c r="N835" s="51" t="str">
        <f t="shared" si="103"/>
        <v/>
      </c>
    </row>
    <row r="836" spans="1:14" x14ac:dyDescent="0.4">
      <c r="A836" s="108">
        <f t="shared" si="97"/>
        <v>820</v>
      </c>
      <c r="B836" s="45">
        <v>41246</v>
      </c>
      <c r="C836" s="46"/>
      <c r="D836" s="47"/>
      <c r="E836" s="48"/>
      <c r="F836" s="49"/>
      <c r="G836" s="46">
        <v>1409.459961</v>
      </c>
      <c r="H836" s="49">
        <v>-4.7452250023003462E-3</v>
      </c>
      <c r="I836" s="83">
        <f t="shared" si="98"/>
        <v>-0.47452250023003462</v>
      </c>
      <c r="J836" s="72">
        <f t="shared" si="102"/>
        <v>140.0238183277624</v>
      </c>
      <c r="K836" s="88">
        <f t="shared" si="99"/>
        <v>143.7844934634862</v>
      </c>
      <c r="L836" s="79">
        <f t="shared" si="100"/>
        <v>7.8605422021217066</v>
      </c>
      <c r="M836" s="72" t="str">
        <f t="shared" si="101"/>
        <v/>
      </c>
      <c r="N836" s="51" t="str">
        <f t="shared" si="103"/>
        <v/>
      </c>
    </row>
    <row r="837" spans="1:14" x14ac:dyDescent="0.4">
      <c r="A837" s="108">
        <f t="shared" si="97"/>
        <v>821</v>
      </c>
      <c r="B837" s="39">
        <v>41247</v>
      </c>
      <c r="C837" s="40"/>
      <c r="D837" s="51"/>
      <c r="E837" s="52"/>
      <c r="F837" s="53"/>
      <c r="G837" s="40">
        <v>1407.0500489999999</v>
      </c>
      <c r="H837" s="53">
        <v>-1.7098123158392209E-3</v>
      </c>
      <c r="I837" s="83">
        <f t="shared" si="98"/>
        <v>-0.17098123158392209</v>
      </c>
      <c r="J837" s="72">
        <f t="shared" si="102"/>
        <v>139.85283709617849</v>
      </c>
      <c r="K837" s="88">
        <f t="shared" si="99"/>
        <v>143.7844934634862</v>
      </c>
      <c r="L837" s="79">
        <f t="shared" si="100"/>
        <v>7.8605422021217066</v>
      </c>
      <c r="M837" s="72" t="str">
        <f t="shared" si="101"/>
        <v/>
      </c>
      <c r="N837" s="51" t="str">
        <f t="shared" si="103"/>
        <v/>
      </c>
    </row>
    <row r="838" spans="1:14" x14ac:dyDescent="0.4">
      <c r="A838" s="108">
        <f t="shared" si="97"/>
        <v>822</v>
      </c>
      <c r="B838" s="45">
        <v>41248</v>
      </c>
      <c r="C838" s="46"/>
      <c r="D838" s="47"/>
      <c r="E838" s="48"/>
      <c r="F838" s="49"/>
      <c r="G838" s="46">
        <v>1409.280029</v>
      </c>
      <c r="H838" s="49">
        <v>1.5848618900122791E-3</v>
      </c>
      <c r="I838" s="83">
        <f t="shared" si="98"/>
        <v>0.15848618900122791</v>
      </c>
      <c r="J838" s="72">
        <f t="shared" si="102"/>
        <v>140.01132328517971</v>
      </c>
      <c r="K838" s="88">
        <f t="shared" si="99"/>
        <v>143.7844934634862</v>
      </c>
      <c r="L838" s="79">
        <f t="shared" si="100"/>
        <v>7.8605422021217066</v>
      </c>
      <c r="M838" s="72" t="str">
        <f t="shared" si="101"/>
        <v/>
      </c>
      <c r="N838" s="51" t="str">
        <f t="shared" si="103"/>
        <v/>
      </c>
    </row>
    <row r="839" spans="1:14" x14ac:dyDescent="0.4">
      <c r="A839" s="108">
        <f t="shared" si="97"/>
        <v>823</v>
      </c>
      <c r="B839" s="39">
        <v>41249</v>
      </c>
      <c r="C839" s="40"/>
      <c r="D839" s="51"/>
      <c r="E839" s="52"/>
      <c r="F839" s="53"/>
      <c r="G839" s="40">
        <v>1413.9399410000001</v>
      </c>
      <c r="H839" s="53">
        <v>3.3065905314124677E-3</v>
      </c>
      <c r="I839" s="83">
        <f t="shared" si="98"/>
        <v>0.33065905314124677</v>
      </c>
      <c r="J839" s="72">
        <f t="shared" si="102"/>
        <v>140.34198233832097</v>
      </c>
      <c r="K839" s="88">
        <f t="shared" si="99"/>
        <v>143.7844934634862</v>
      </c>
      <c r="L839" s="79">
        <f t="shared" si="100"/>
        <v>7.8605422021217066</v>
      </c>
      <c r="M839" s="72" t="str">
        <f t="shared" si="101"/>
        <v/>
      </c>
      <c r="N839" s="51" t="str">
        <f t="shared" si="103"/>
        <v/>
      </c>
    </row>
    <row r="840" spans="1:14" x14ac:dyDescent="0.4">
      <c r="A840" s="108">
        <f t="shared" si="97"/>
        <v>824</v>
      </c>
      <c r="B840" s="45">
        <v>41250</v>
      </c>
      <c r="C840" s="46"/>
      <c r="D840" s="47"/>
      <c r="E840" s="48"/>
      <c r="F840" s="49"/>
      <c r="G840" s="46">
        <v>1418.0699460000001</v>
      </c>
      <c r="H840" s="49">
        <v>2.9209196799964143E-3</v>
      </c>
      <c r="I840" s="83">
        <f t="shared" si="98"/>
        <v>0.29209196799964143</v>
      </c>
      <c r="J840" s="72">
        <f t="shared" si="102"/>
        <v>140.63407430632063</v>
      </c>
      <c r="K840" s="88">
        <f t="shared" si="99"/>
        <v>143.7844934634862</v>
      </c>
      <c r="L840" s="79">
        <f t="shared" si="100"/>
        <v>7.8605422021217066</v>
      </c>
      <c r="M840" s="72" t="str">
        <f t="shared" si="101"/>
        <v/>
      </c>
      <c r="N840" s="51" t="str">
        <f t="shared" si="103"/>
        <v/>
      </c>
    </row>
    <row r="841" spans="1:14" x14ac:dyDescent="0.4">
      <c r="A841" s="108">
        <f t="shared" si="97"/>
        <v>825</v>
      </c>
      <c r="B841" s="39">
        <v>41253</v>
      </c>
      <c r="C841" s="40"/>
      <c r="D841" s="51"/>
      <c r="E841" s="52"/>
      <c r="F841" s="53"/>
      <c r="G841" s="40">
        <v>1418.5500489999999</v>
      </c>
      <c r="H841" s="53">
        <v>3.3856087378070221E-4</v>
      </c>
      <c r="I841" s="83">
        <f t="shared" si="98"/>
        <v>3.3856087378070221E-2</v>
      </c>
      <c r="J841" s="72">
        <f t="shared" si="102"/>
        <v>140.6679303936987</v>
      </c>
      <c r="K841" s="88">
        <f t="shared" si="99"/>
        <v>143.7844934634862</v>
      </c>
      <c r="L841" s="79">
        <f t="shared" si="100"/>
        <v>7.8605422021217066</v>
      </c>
      <c r="M841" s="72" t="str">
        <f t="shared" si="101"/>
        <v/>
      </c>
      <c r="N841" s="51" t="str">
        <f t="shared" si="103"/>
        <v/>
      </c>
    </row>
    <row r="842" spans="1:14" x14ac:dyDescent="0.4">
      <c r="A842" s="108">
        <f t="shared" si="97"/>
        <v>826</v>
      </c>
      <c r="B842" s="45">
        <v>41254</v>
      </c>
      <c r="C842" s="46"/>
      <c r="D842" s="47"/>
      <c r="E842" s="48"/>
      <c r="F842" s="49"/>
      <c r="G842" s="46">
        <v>1427.839966</v>
      </c>
      <c r="H842" s="49">
        <v>6.5488820831869354E-3</v>
      </c>
      <c r="I842" s="83">
        <f t="shared" si="98"/>
        <v>0.65488820831869354</v>
      </c>
      <c r="J842" s="72">
        <f t="shared" si="102"/>
        <v>141.32281860201738</v>
      </c>
      <c r="K842" s="88">
        <f t="shared" si="99"/>
        <v>143.7844934634862</v>
      </c>
      <c r="L842" s="79">
        <f t="shared" si="100"/>
        <v>7.8605422021217066</v>
      </c>
      <c r="M842" s="72" t="str">
        <f t="shared" si="101"/>
        <v/>
      </c>
      <c r="N842" s="51" t="str">
        <f t="shared" si="103"/>
        <v/>
      </c>
    </row>
    <row r="843" spans="1:14" x14ac:dyDescent="0.4">
      <c r="A843" s="108">
        <f t="shared" si="97"/>
        <v>827</v>
      </c>
      <c r="B843" s="39">
        <v>41255</v>
      </c>
      <c r="C843" s="40"/>
      <c r="D843" s="51"/>
      <c r="E843" s="52"/>
      <c r="F843" s="53"/>
      <c r="G843" s="40">
        <v>1428.4799800000001</v>
      </c>
      <c r="H843" s="53">
        <v>4.4823930919446475E-4</v>
      </c>
      <c r="I843" s="83">
        <f t="shared" si="98"/>
        <v>4.4823930919446475E-2</v>
      </c>
      <c r="J843" s="72">
        <f t="shared" si="102"/>
        <v>141.36764253293683</v>
      </c>
      <c r="K843" s="88">
        <f t="shared" si="99"/>
        <v>143.7844934634862</v>
      </c>
      <c r="L843" s="79">
        <f t="shared" si="100"/>
        <v>7.8605422021217066</v>
      </c>
      <c r="M843" s="72" t="str">
        <f t="shared" si="101"/>
        <v/>
      </c>
      <c r="N843" s="51" t="str">
        <f t="shared" si="103"/>
        <v/>
      </c>
    </row>
    <row r="844" spans="1:14" x14ac:dyDescent="0.4">
      <c r="A844" s="108">
        <f t="shared" si="97"/>
        <v>828</v>
      </c>
      <c r="B844" s="45">
        <v>41256</v>
      </c>
      <c r="C844" s="46"/>
      <c r="D844" s="47"/>
      <c r="E844" s="48"/>
      <c r="F844" s="49"/>
      <c r="G844" s="46">
        <v>1419.4499510000001</v>
      </c>
      <c r="H844" s="49">
        <v>-6.3214249596973415E-3</v>
      </c>
      <c r="I844" s="83">
        <f t="shared" si="98"/>
        <v>-0.63214249596973415</v>
      </c>
      <c r="J844" s="72">
        <f t="shared" si="102"/>
        <v>140.7355000369671</v>
      </c>
      <c r="K844" s="88">
        <f t="shared" si="99"/>
        <v>143.7844934634862</v>
      </c>
      <c r="L844" s="79">
        <f t="shared" si="100"/>
        <v>7.8605422021217066</v>
      </c>
      <c r="M844" s="72" t="str">
        <f t="shared" si="101"/>
        <v/>
      </c>
      <c r="N844" s="51" t="str">
        <f t="shared" si="103"/>
        <v/>
      </c>
    </row>
    <row r="845" spans="1:14" x14ac:dyDescent="0.4">
      <c r="A845" s="108">
        <f t="shared" si="97"/>
        <v>829</v>
      </c>
      <c r="B845" s="39">
        <v>41257</v>
      </c>
      <c r="C845" s="40"/>
      <c r="D845" s="51"/>
      <c r="E845" s="52"/>
      <c r="F845" s="53"/>
      <c r="G845" s="40">
        <v>1413.579956</v>
      </c>
      <c r="H845" s="53">
        <v>-4.1354011783681921E-3</v>
      </c>
      <c r="I845" s="83">
        <f t="shared" si="98"/>
        <v>-0.41354011783681921</v>
      </c>
      <c r="J845" s="72">
        <f t="shared" si="102"/>
        <v>140.32195991913028</v>
      </c>
      <c r="K845" s="88">
        <f t="shared" si="99"/>
        <v>143.7844934634862</v>
      </c>
      <c r="L845" s="79">
        <f t="shared" si="100"/>
        <v>7.8605422021217066</v>
      </c>
      <c r="M845" s="72" t="str">
        <f t="shared" si="101"/>
        <v/>
      </c>
      <c r="N845" s="51" t="str">
        <f t="shared" si="103"/>
        <v/>
      </c>
    </row>
    <row r="846" spans="1:14" x14ac:dyDescent="0.4">
      <c r="A846" s="108">
        <f t="shared" si="97"/>
        <v>830</v>
      </c>
      <c r="B846" s="45">
        <v>41260</v>
      </c>
      <c r="C846" s="46"/>
      <c r="D846" s="47"/>
      <c r="E846" s="48"/>
      <c r="F846" s="49"/>
      <c r="G846" s="46">
        <v>1430.3599850000001</v>
      </c>
      <c r="H846" s="49">
        <v>1.1870590643830559E-2</v>
      </c>
      <c r="I846" s="83">
        <f t="shared" si="98"/>
        <v>1.1870590643830559</v>
      </c>
      <c r="J846" s="72">
        <f t="shared" si="102"/>
        <v>141.50901898351333</v>
      </c>
      <c r="K846" s="88">
        <f t="shared" si="99"/>
        <v>143.7844934634862</v>
      </c>
      <c r="L846" s="79">
        <f t="shared" si="100"/>
        <v>7.8605422021217066</v>
      </c>
      <c r="M846" s="72" t="str">
        <f t="shared" si="101"/>
        <v/>
      </c>
      <c r="N846" s="51" t="str">
        <f t="shared" si="103"/>
        <v/>
      </c>
    </row>
    <row r="847" spans="1:14" x14ac:dyDescent="0.4">
      <c r="A847" s="108">
        <f t="shared" si="97"/>
        <v>831</v>
      </c>
      <c r="B847" s="39">
        <v>41261</v>
      </c>
      <c r="C847" s="40"/>
      <c r="D847" s="51"/>
      <c r="E847" s="52"/>
      <c r="F847" s="53"/>
      <c r="G847" s="40">
        <v>1446.790039</v>
      </c>
      <c r="H847" s="53">
        <v>1.1486656626513492E-2</v>
      </c>
      <c r="I847" s="83">
        <f t="shared" si="98"/>
        <v>1.1486656626513492</v>
      </c>
      <c r="J847" s="72">
        <f t="shared" si="102"/>
        <v>142.65768464616468</v>
      </c>
      <c r="K847" s="88">
        <f t="shared" si="99"/>
        <v>143.7844934634862</v>
      </c>
      <c r="L847" s="79">
        <f t="shared" si="100"/>
        <v>7.8605422021217066</v>
      </c>
      <c r="M847" s="72" t="str">
        <f t="shared" si="101"/>
        <v/>
      </c>
      <c r="N847" s="51" t="str">
        <f t="shared" si="103"/>
        <v/>
      </c>
    </row>
    <row r="848" spans="1:14" x14ac:dyDescent="0.4">
      <c r="A848" s="108">
        <f t="shared" si="97"/>
        <v>832</v>
      </c>
      <c r="B848" s="45">
        <v>41262</v>
      </c>
      <c r="C848" s="46"/>
      <c r="D848" s="47"/>
      <c r="E848" s="48"/>
      <c r="F848" s="49"/>
      <c r="G848" s="46">
        <v>1435.8100589999999</v>
      </c>
      <c r="H848" s="49">
        <v>-7.5892007160827113E-3</v>
      </c>
      <c r="I848" s="83">
        <f t="shared" si="98"/>
        <v>-0.75892007160827113</v>
      </c>
      <c r="J848" s="72">
        <f t="shared" si="102"/>
        <v>141.89876457455642</v>
      </c>
      <c r="K848" s="88">
        <f t="shared" si="99"/>
        <v>143.7844934634862</v>
      </c>
      <c r="L848" s="79">
        <f t="shared" si="100"/>
        <v>7.8605422021217066</v>
      </c>
      <c r="M848" s="72" t="str">
        <f t="shared" si="101"/>
        <v/>
      </c>
      <c r="N848" s="51" t="str">
        <f t="shared" si="103"/>
        <v/>
      </c>
    </row>
    <row r="849" spans="1:14" x14ac:dyDescent="0.4">
      <c r="A849" s="108">
        <f t="shared" si="97"/>
        <v>833</v>
      </c>
      <c r="B849" s="39">
        <v>41263</v>
      </c>
      <c r="C849" s="40"/>
      <c r="D849" s="51"/>
      <c r="E849" s="52"/>
      <c r="F849" s="53"/>
      <c r="G849" s="40">
        <v>1443.6899410000001</v>
      </c>
      <c r="H849" s="53">
        <v>5.4881089254161797E-3</v>
      </c>
      <c r="I849" s="83">
        <f t="shared" si="98"/>
        <v>0.54881089254161797</v>
      </c>
      <c r="J849" s="72">
        <f t="shared" si="102"/>
        <v>142.44757546709803</v>
      </c>
      <c r="K849" s="88">
        <f t="shared" si="99"/>
        <v>143.7844934634862</v>
      </c>
      <c r="L849" s="79">
        <f t="shared" si="100"/>
        <v>7.8605422021217066</v>
      </c>
      <c r="M849" s="72" t="str">
        <f t="shared" si="101"/>
        <v/>
      </c>
      <c r="N849" s="51" t="str">
        <f t="shared" si="103"/>
        <v/>
      </c>
    </row>
    <row r="850" spans="1:14" x14ac:dyDescent="0.4">
      <c r="A850" s="108">
        <f t="shared" ref="A850:A913" si="104">A849+1</f>
        <v>834</v>
      </c>
      <c r="B850" s="45">
        <v>41264</v>
      </c>
      <c r="C850" s="46"/>
      <c r="D850" s="47"/>
      <c r="E850" s="48"/>
      <c r="F850" s="49"/>
      <c r="G850" s="46">
        <v>1430.150024</v>
      </c>
      <c r="H850" s="49">
        <v>-9.3786876360871796E-3</v>
      </c>
      <c r="I850" s="83">
        <f t="shared" ref="I850:I913" si="105">H850*$I$17</f>
        <v>-0.93786876360871796</v>
      </c>
      <c r="J850" s="72">
        <f t="shared" si="102"/>
        <v>141.50970670348931</v>
      </c>
      <c r="K850" s="88">
        <f t="shared" ref="K850:K913" si="106">MAX(J850,K849)</f>
        <v>143.7844934634862</v>
      </c>
      <c r="L850" s="79">
        <f t="shared" ref="L850:L913" si="107">IF(J850=K850,0,MAX(L849,K850-J850))</f>
        <v>7.8605422021217066</v>
      </c>
      <c r="M850" s="72" t="str">
        <f t="shared" ref="M850:M913" si="108">IF(AND(L849&gt;0,L850=0),L849,"")</f>
        <v/>
      </c>
      <c r="N850" s="51" t="str">
        <f t="shared" si="103"/>
        <v/>
      </c>
    </row>
    <row r="851" spans="1:14" x14ac:dyDescent="0.4">
      <c r="A851" s="108">
        <f t="shared" si="104"/>
        <v>835</v>
      </c>
      <c r="B851" s="39">
        <v>41267</v>
      </c>
      <c r="C851" s="40"/>
      <c r="D851" s="51"/>
      <c r="E851" s="52"/>
      <c r="F851" s="53"/>
      <c r="G851" s="40">
        <v>1426.660034</v>
      </c>
      <c r="H851" s="53">
        <v>-2.4402964314462761E-3</v>
      </c>
      <c r="I851" s="83">
        <f t="shared" si="105"/>
        <v>-0.24402964314462761</v>
      </c>
      <c r="J851" s="72">
        <f t="shared" ref="J851:J914" si="109">J850+I851</f>
        <v>141.2656770603447</v>
      </c>
      <c r="K851" s="88">
        <f t="shared" si="106"/>
        <v>143.7844934634862</v>
      </c>
      <c r="L851" s="79">
        <f t="shared" si="107"/>
        <v>7.8605422021217066</v>
      </c>
      <c r="M851" s="72" t="str">
        <f t="shared" si="108"/>
        <v/>
      </c>
      <c r="N851" s="51" t="str">
        <f t="shared" si="103"/>
        <v/>
      </c>
    </row>
    <row r="852" spans="1:14" x14ac:dyDescent="0.4">
      <c r="A852" s="108">
        <f t="shared" si="104"/>
        <v>836</v>
      </c>
      <c r="B852" s="45">
        <v>41269</v>
      </c>
      <c r="C852" s="46"/>
      <c r="D852" s="47"/>
      <c r="E852" s="48"/>
      <c r="F852" s="49"/>
      <c r="G852" s="46">
        <v>1419.829956</v>
      </c>
      <c r="H852" s="49">
        <v>-4.7874601076824952E-3</v>
      </c>
      <c r="I852" s="83">
        <f t="shared" si="105"/>
        <v>-0.47874601076824952</v>
      </c>
      <c r="J852" s="72">
        <f t="shared" si="109"/>
        <v>140.78693104957645</v>
      </c>
      <c r="K852" s="88">
        <f t="shared" si="106"/>
        <v>143.7844934634862</v>
      </c>
      <c r="L852" s="79">
        <f t="shared" si="107"/>
        <v>7.8605422021217066</v>
      </c>
      <c r="M852" s="72" t="str">
        <f t="shared" si="108"/>
        <v/>
      </c>
      <c r="N852" s="51" t="str">
        <f t="shared" ref="N852:N915" si="110">IFERROR((M852/K852),"")</f>
        <v/>
      </c>
    </row>
    <row r="853" spans="1:14" x14ac:dyDescent="0.4">
      <c r="A853" s="108">
        <f t="shared" si="104"/>
        <v>837</v>
      </c>
      <c r="B853" s="39">
        <v>41270</v>
      </c>
      <c r="C853" s="40"/>
      <c r="D853" s="51"/>
      <c r="E853" s="52"/>
      <c r="F853" s="53"/>
      <c r="G853" s="40">
        <v>1418.099976</v>
      </c>
      <c r="H853" s="53">
        <v>-1.218441682181326E-3</v>
      </c>
      <c r="I853" s="83">
        <f t="shared" si="105"/>
        <v>-0.1218441682181326</v>
      </c>
      <c r="J853" s="72">
        <f t="shared" si="109"/>
        <v>140.66508688135832</v>
      </c>
      <c r="K853" s="88">
        <f t="shared" si="106"/>
        <v>143.7844934634862</v>
      </c>
      <c r="L853" s="79">
        <f t="shared" si="107"/>
        <v>7.8605422021217066</v>
      </c>
      <c r="M853" s="72" t="str">
        <f t="shared" si="108"/>
        <v/>
      </c>
      <c r="N853" s="51" t="str">
        <f t="shared" si="110"/>
        <v/>
      </c>
    </row>
    <row r="854" spans="1:14" x14ac:dyDescent="0.4">
      <c r="A854" s="108">
        <f t="shared" si="104"/>
        <v>838</v>
      </c>
      <c r="B854" s="45">
        <v>41271</v>
      </c>
      <c r="C854" s="46"/>
      <c r="D854" s="47"/>
      <c r="E854" s="48"/>
      <c r="F854" s="49"/>
      <c r="G854" s="46">
        <v>1402.4300539999999</v>
      </c>
      <c r="H854" s="49">
        <v>-1.1049941657992113E-2</v>
      </c>
      <c r="I854" s="83">
        <f t="shared" si="105"/>
        <v>-1.1049941657992113</v>
      </c>
      <c r="J854" s="72">
        <f t="shared" si="109"/>
        <v>139.56009271555911</v>
      </c>
      <c r="K854" s="88">
        <f t="shared" si="106"/>
        <v>143.7844934634862</v>
      </c>
      <c r="L854" s="79">
        <f t="shared" si="107"/>
        <v>7.8605422021217066</v>
      </c>
      <c r="M854" s="72" t="str">
        <f t="shared" si="108"/>
        <v/>
      </c>
      <c r="N854" s="51" t="str">
        <f t="shared" si="110"/>
        <v/>
      </c>
    </row>
    <row r="855" spans="1:14" x14ac:dyDescent="0.4">
      <c r="A855" s="108">
        <f t="shared" si="104"/>
        <v>839</v>
      </c>
      <c r="B855" s="39">
        <v>41274</v>
      </c>
      <c r="C855" s="40"/>
      <c r="D855" s="51"/>
      <c r="E855" s="52"/>
      <c r="F855" s="53"/>
      <c r="G855" s="40">
        <v>1426.1899410000001</v>
      </c>
      <c r="H855" s="53">
        <v>1.6941940834933167E-2</v>
      </c>
      <c r="I855" s="83">
        <f t="shared" si="105"/>
        <v>1.6941940834933167</v>
      </c>
      <c r="J855" s="72">
        <f t="shared" si="109"/>
        <v>141.25428679905244</v>
      </c>
      <c r="K855" s="88">
        <f t="shared" si="106"/>
        <v>143.7844934634862</v>
      </c>
      <c r="L855" s="79">
        <f t="shared" si="107"/>
        <v>7.8605422021217066</v>
      </c>
      <c r="M855" s="72" t="str">
        <f t="shared" si="108"/>
        <v/>
      </c>
      <c r="N855" s="51" t="str">
        <f t="shared" si="110"/>
        <v/>
      </c>
    </row>
    <row r="856" spans="1:14" x14ac:dyDescent="0.4">
      <c r="A856" s="108">
        <f t="shared" si="104"/>
        <v>840</v>
      </c>
      <c r="B856" s="45">
        <v>41276</v>
      </c>
      <c r="C856" s="46"/>
      <c r="D856" s="47"/>
      <c r="E856" s="48"/>
      <c r="F856" s="49"/>
      <c r="G856" s="46">
        <v>1462.420044</v>
      </c>
      <c r="H856" s="49">
        <v>2.5403420651387121E-2</v>
      </c>
      <c r="I856" s="83">
        <f t="shared" si="105"/>
        <v>2.5403420651387121</v>
      </c>
      <c r="J856" s="72">
        <f t="shared" si="109"/>
        <v>143.79462886419114</v>
      </c>
      <c r="K856" s="88">
        <f t="shared" si="106"/>
        <v>143.79462886419114</v>
      </c>
      <c r="L856" s="79">
        <f t="shared" si="107"/>
        <v>0</v>
      </c>
      <c r="M856" s="72">
        <f t="shared" si="108"/>
        <v>7.8605422021217066</v>
      </c>
      <c r="N856" s="51">
        <f t="shared" si="110"/>
        <v>5.466506130451998E-2</v>
      </c>
    </row>
    <row r="857" spans="1:14" x14ac:dyDescent="0.4">
      <c r="A857" s="108">
        <f t="shared" si="104"/>
        <v>841</v>
      </c>
      <c r="B857" s="39">
        <v>41277</v>
      </c>
      <c r="C857" s="40"/>
      <c r="D857" s="51"/>
      <c r="E857" s="52"/>
      <c r="F857" s="53"/>
      <c r="G857" s="40">
        <v>1459.369995</v>
      </c>
      <c r="H857" s="53">
        <v>-2.0856176120627179E-3</v>
      </c>
      <c r="I857" s="83">
        <f t="shared" si="105"/>
        <v>-0.20856176120627179</v>
      </c>
      <c r="J857" s="72">
        <f t="shared" si="109"/>
        <v>143.58606710298486</v>
      </c>
      <c r="K857" s="88">
        <f t="shared" si="106"/>
        <v>143.79462886419114</v>
      </c>
      <c r="L857" s="79">
        <f t="shared" si="107"/>
        <v>0.20856176120628334</v>
      </c>
      <c r="M857" s="72" t="str">
        <f t="shared" si="108"/>
        <v/>
      </c>
      <c r="N857" s="51" t="str">
        <f t="shared" si="110"/>
        <v/>
      </c>
    </row>
    <row r="858" spans="1:14" x14ac:dyDescent="0.4">
      <c r="A858" s="108">
        <f t="shared" si="104"/>
        <v>842</v>
      </c>
      <c r="B858" s="45">
        <v>41278</v>
      </c>
      <c r="C858" s="46"/>
      <c r="D858" s="47"/>
      <c r="E858" s="48"/>
      <c r="F858" s="49"/>
      <c r="G858" s="46">
        <v>1466.469971</v>
      </c>
      <c r="H858" s="49">
        <v>4.8650965994405659E-3</v>
      </c>
      <c r="I858" s="83">
        <f t="shared" si="105"/>
        <v>0.48650965994405659</v>
      </c>
      <c r="J858" s="72">
        <f t="shared" si="109"/>
        <v>144.07257676292892</v>
      </c>
      <c r="K858" s="88">
        <f t="shared" si="106"/>
        <v>144.07257676292892</v>
      </c>
      <c r="L858" s="79">
        <f t="shared" si="107"/>
        <v>0</v>
      </c>
      <c r="M858" s="72">
        <f t="shared" si="108"/>
        <v>0.20856176120628334</v>
      </c>
      <c r="N858" s="51">
        <f t="shared" si="110"/>
        <v>1.4476159578201424E-3</v>
      </c>
    </row>
    <row r="859" spans="1:14" x14ac:dyDescent="0.4">
      <c r="A859" s="108">
        <f t="shared" si="104"/>
        <v>843</v>
      </c>
      <c r="B859" s="39">
        <v>41281</v>
      </c>
      <c r="C859" s="40"/>
      <c r="D859" s="51"/>
      <c r="E859" s="52"/>
      <c r="F859" s="53"/>
      <c r="G859" s="40">
        <v>1461.8900149999999</v>
      </c>
      <c r="H859" s="53">
        <v>-3.123116115959057E-3</v>
      </c>
      <c r="I859" s="83">
        <f t="shared" si="105"/>
        <v>-0.3123116115959057</v>
      </c>
      <c r="J859" s="72">
        <f t="shared" si="109"/>
        <v>143.76026515133302</v>
      </c>
      <c r="K859" s="88">
        <f t="shared" si="106"/>
        <v>144.07257676292892</v>
      </c>
      <c r="L859" s="79">
        <f t="shared" si="107"/>
        <v>0.31231161159590215</v>
      </c>
      <c r="M859" s="72" t="str">
        <f t="shared" si="108"/>
        <v/>
      </c>
      <c r="N859" s="51" t="str">
        <f t="shared" si="110"/>
        <v/>
      </c>
    </row>
    <row r="860" spans="1:14" x14ac:dyDescent="0.4">
      <c r="A860" s="108">
        <f t="shared" si="104"/>
        <v>844</v>
      </c>
      <c r="B860" s="45">
        <v>41282</v>
      </c>
      <c r="C860" s="46"/>
      <c r="D860" s="47"/>
      <c r="E860" s="48"/>
      <c r="F860" s="49"/>
      <c r="G860" s="46">
        <v>1457.150024</v>
      </c>
      <c r="H860" s="49">
        <v>-3.2423718278149494E-3</v>
      </c>
      <c r="I860" s="83">
        <f t="shared" si="105"/>
        <v>-0.32423718278149494</v>
      </c>
      <c r="J860" s="72">
        <f t="shared" si="109"/>
        <v>143.43602796855151</v>
      </c>
      <c r="K860" s="88">
        <f t="shared" si="106"/>
        <v>144.07257676292892</v>
      </c>
      <c r="L860" s="79">
        <f t="shared" si="107"/>
        <v>0.63654879437740419</v>
      </c>
      <c r="M860" s="72" t="str">
        <f t="shared" si="108"/>
        <v/>
      </c>
      <c r="N860" s="51" t="str">
        <f t="shared" si="110"/>
        <v/>
      </c>
    </row>
    <row r="861" spans="1:14" x14ac:dyDescent="0.4">
      <c r="A861" s="108">
        <f t="shared" si="104"/>
        <v>845</v>
      </c>
      <c r="B861" s="39">
        <v>41283</v>
      </c>
      <c r="C861" s="40"/>
      <c r="D861" s="51"/>
      <c r="E861" s="52"/>
      <c r="F861" s="53"/>
      <c r="G861" s="40">
        <v>1461.0200199999999</v>
      </c>
      <c r="H861" s="53">
        <v>2.6558665451457131E-3</v>
      </c>
      <c r="I861" s="83">
        <f t="shared" si="105"/>
        <v>0.26558665451457131</v>
      </c>
      <c r="J861" s="72">
        <f t="shared" si="109"/>
        <v>143.70161462306609</v>
      </c>
      <c r="K861" s="88">
        <f t="shared" si="106"/>
        <v>144.07257676292892</v>
      </c>
      <c r="L861" s="79">
        <f t="shared" si="107"/>
        <v>0.63654879437740419</v>
      </c>
      <c r="M861" s="72" t="str">
        <f t="shared" si="108"/>
        <v/>
      </c>
      <c r="N861" s="51" t="str">
        <f t="shared" si="110"/>
        <v/>
      </c>
    </row>
    <row r="862" spans="1:14" x14ac:dyDescent="0.4">
      <c r="A862" s="108">
        <f t="shared" si="104"/>
        <v>846</v>
      </c>
      <c r="B862" s="45">
        <v>41284</v>
      </c>
      <c r="C862" s="46"/>
      <c r="D862" s="47"/>
      <c r="E862" s="48"/>
      <c r="F862" s="49"/>
      <c r="G862" s="46">
        <v>1472.119995</v>
      </c>
      <c r="H862" s="49">
        <v>7.5974147157820138E-3</v>
      </c>
      <c r="I862" s="83">
        <f t="shared" si="105"/>
        <v>0.75974147157820138</v>
      </c>
      <c r="J862" s="72">
        <f t="shared" si="109"/>
        <v>144.46135609464429</v>
      </c>
      <c r="K862" s="88">
        <f t="shared" si="106"/>
        <v>144.46135609464429</v>
      </c>
      <c r="L862" s="79">
        <f t="shared" si="107"/>
        <v>0</v>
      </c>
      <c r="M862" s="72">
        <f t="shared" si="108"/>
        <v>0.63654879437740419</v>
      </c>
      <c r="N862" s="51">
        <f t="shared" si="110"/>
        <v>4.4063603692074396E-3</v>
      </c>
    </row>
    <row r="863" spans="1:14" x14ac:dyDescent="0.4">
      <c r="A863" s="108">
        <f t="shared" si="104"/>
        <v>847</v>
      </c>
      <c r="B863" s="39">
        <v>41285</v>
      </c>
      <c r="C863" s="40"/>
      <c r="D863" s="51"/>
      <c r="E863" s="52"/>
      <c r="F863" s="53"/>
      <c r="G863" s="40">
        <v>1472.0500489999999</v>
      </c>
      <c r="H863" s="53">
        <v>-4.7513789798170336E-5</v>
      </c>
      <c r="I863" s="83">
        <f t="shared" si="105"/>
        <v>-4.7513789798170336E-3</v>
      </c>
      <c r="J863" s="72">
        <f t="shared" si="109"/>
        <v>144.45660471566447</v>
      </c>
      <c r="K863" s="88">
        <f t="shared" si="106"/>
        <v>144.46135609464429</v>
      </c>
      <c r="L863" s="79">
        <f t="shared" si="107"/>
        <v>4.75137897981881E-3</v>
      </c>
      <c r="M863" s="72" t="str">
        <f t="shared" si="108"/>
        <v/>
      </c>
      <c r="N863" s="51" t="str">
        <f t="shared" si="110"/>
        <v/>
      </c>
    </row>
    <row r="864" spans="1:14" x14ac:dyDescent="0.4">
      <c r="A864" s="108">
        <f t="shared" si="104"/>
        <v>848</v>
      </c>
      <c r="B864" s="45">
        <v>41288</v>
      </c>
      <c r="C864" s="46"/>
      <c r="D864" s="47"/>
      <c r="E864" s="48"/>
      <c r="F864" s="49"/>
      <c r="G864" s="46">
        <v>1470.6800539999999</v>
      </c>
      <c r="H864" s="49">
        <v>-9.3067148153735957E-4</v>
      </c>
      <c r="I864" s="83">
        <f t="shared" si="105"/>
        <v>-9.3067148153735957E-2</v>
      </c>
      <c r="J864" s="72">
        <f t="shared" si="109"/>
        <v>144.36353756751072</v>
      </c>
      <c r="K864" s="88">
        <f t="shared" si="106"/>
        <v>144.46135609464429</v>
      </c>
      <c r="L864" s="79">
        <f t="shared" si="107"/>
        <v>9.7818527133568978E-2</v>
      </c>
      <c r="M864" s="72" t="str">
        <f t="shared" si="108"/>
        <v/>
      </c>
      <c r="N864" s="51" t="str">
        <f t="shared" si="110"/>
        <v/>
      </c>
    </row>
    <row r="865" spans="1:14" x14ac:dyDescent="0.4">
      <c r="A865" s="108">
        <f t="shared" si="104"/>
        <v>849</v>
      </c>
      <c r="B865" s="39">
        <v>41289</v>
      </c>
      <c r="C865" s="40"/>
      <c r="D865" s="51"/>
      <c r="E865" s="52"/>
      <c r="F865" s="53"/>
      <c r="G865" s="40">
        <v>1472.339966</v>
      </c>
      <c r="H865" s="53">
        <v>1.1286696895667081E-3</v>
      </c>
      <c r="I865" s="83">
        <f t="shared" si="105"/>
        <v>0.11286696895667081</v>
      </c>
      <c r="J865" s="72">
        <f t="shared" si="109"/>
        <v>144.47640453646738</v>
      </c>
      <c r="K865" s="88">
        <f t="shared" si="106"/>
        <v>144.47640453646738</v>
      </c>
      <c r="L865" s="79">
        <f t="shared" si="107"/>
        <v>0</v>
      </c>
      <c r="M865" s="72">
        <f t="shared" si="108"/>
        <v>9.7818527133568978E-2</v>
      </c>
      <c r="N865" s="51">
        <f t="shared" si="110"/>
        <v>6.770553811011994E-4</v>
      </c>
    </row>
    <row r="866" spans="1:14" x14ac:dyDescent="0.4">
      <c r="A866" s="108">
        <f t="shared" si="104"/>
        <v>850</v>
      </c>
      <c r="B866" s="45">
        <v>41290</v>
      </c>
      <c r="C866" s="46"/>
      <c r="D866" s="47"/>
      <c r="E866" s="48"/>
      <c r="F866" s="49"/>
      <c r="G866" s="46">
        <v>1472.630005</v>
      </c>
      <c r="H866" s="49">
        <v>1.9699186784150058E-4</v>
      </c>
      <c r="I866" s="83">
        <f t="shared" si="105"/>
        <v>1.9699186784150058E-2</v>
      </c>
      <c r="J866" s="72">
        <f t="shared" si="109"/>
        <v>144.49610372325154</v>
      </c>
      <c r="K866" s="88">
        <f t="shared" si="106"/>
        <v>144.49610372325154</v>
      </c>
      <c r="L866" s="79">
        <f t="shared" si="107"/>
        <v>0</v>
      </c>
      <c r="M866" s="72" t="str">
        <f t="shared" si="108"/>
        <v/>
      </c>
      <c r="N866" s="51" t="str">
        <f t="shared" si="110"/>
        <v/>
      </c>
    </row>
    <row r="867" spans="1:14" x14ac:dyDescent="0.4">
      <c r="A867" s="108">
        <f t="shared" si="104"/>
        <v>851</v>
      </c>
      <c r="B867" s="39">
        <v>41291</v>
      </c>
      <c r="C867" s="40"/>
      <c r="D867" s="51"/>
      <c r="E867" s="52"/>
      <c r="F867" s="53"/>
      <c r="G867" s="40">
        <v>1480.9399410000001</v>
      </c>
      <c r="H867" s="53">
        <v>5.6429218281479621E-3</v>
      </c>
      <c r="I867" s="83">
        <f t="shared" si="105"/>
        <v>0.56429218281479621</v>
      </c>
      <c r="J867" s="72">
        <f t="shared" si="109"/>
        <v>145.06039590606633</v>
      </c>
      <c r="K867" s="88">
        <f t="shared" si="106"/>
        <v>145.06039590606633</v>
      </c>
      <c r="L867" s="79">
        <f t="shared" si="107"/>
        <v>0</v>
      </c>
      <c r="M867" s="72" t="str">
        <f t="shared" si="108"/>
        <v/>
      </c>
      <c r="N867" s="51" t="str">
        <f t="shared" si="110"/>
        <v/>
      </c>
    </row>
    <row r="868" spans="1:14" x14ac:dyDescent="0.4">
      <c r="A868" s="108">
        <f t="shared" si="104"/>
        <v>852</v>
      </c>
      <c r="B868" s="45">
        <v>41292</v>
      </c>
      <c r="C868" s="46"/>
      <c r="D868" s="47"/>
      <c r="E868" s="48"/>
      <c r="F868" s="49"/>
      <c r="G868" s="46">
        <v>1485.9799800000001</v>
      </c>
      <c r="H868" s="49">
        <v>3.4032703558501964E-3</v>
      </c>
      <c r="I868" s="83">
        <f t="shared" si="105"/>
        <v>0.34032703558501964</v>
      </c>
      <c r="J868" s="72">
        <f t="shared" si="109"/>
        <v>145.40072294165134</v>
      </c>
      <c r="K868" s="88">
        <f t="shared" si="106"/>
        <v>145.40072294165134</v>
      </c>
      <c r="L868" s="79">
        <f t="shared" si="107"/>
        <v>0</v>
      </c>
      <c r="M868" s="72" t="str">
        <f t="shared" si="108"/>
        <v/>
      </c>
      <c r="N868" s="51" t="str">
        <f t="shared" si="110"/>
        <v/>
      </c>
    </row>
    <row r="869" spans="1:14" x14ac:dyDescent="0.4">
      <c r="A869" s="108">
        <f t="shared" si="104"/>
        <v>853</v>
      </c>
      <c r="B869" s="39">
        <v>41296</v>
      </c>
      <c r="C869" s="40"/>
      <c r="D869" s="51"/>
      <c r="E869" s="52"/>
      <c r="F869" s="53"/>
      <c r="G869" s="40">
        <v>1492.5600589999999</v>
      </c>
      <c r="H869" s="53">
        <v>4.4281074365482009E-3</v>
      </c>
      <c r="I869" s="83">
        <f t="shared" si="105"/>
        <v>0.44281074365482009</v>
      </c>
      <c r="J869" s="72">
        <f t="shared" si="109"/>
        <v>145.84353368530617</v>
      </c>
      <c r="K869" s="88">
        <f t="shared" si="106"/>
        <v>145.84353368530617</v>
      </c>
      <c r="L869" s="79">
        <f t="shared" si="107"/>
        <v>0</v>
      </c>
      <c r="M869" s="72" t="str">
        <f t="shared" si="108"/>
        <v/>
      </c>
      <c r="N869" s="51" t="str">
        <f t="shared" si="110"/>
        <v/>
      </c>
    </row>
    <row r="870" spans="1:14" x14ac:dyDescent="0.4">
      <c r="A870" s="108">
        <f t="shared" si="104"/>
        <v>854</v>
      </c>
      <c r="B870" s="45">
        <v>41297</v>
      </c>
      <c r="C870" s="46"/>
      <c r="D870" s="47"/>
      <c r="E870" s="48"/>
      <c r="F870" s="49"/>
      <c r="G870" s="46">
        <v>1494.8100589999999</v>
      </c>
      <c r="H870" s="49">
        <v>1.5074770267586857E-3</v>
      </c>
      <c r="I870" s="83">
        <f t="shared" si="105"/>
        <v>0.15074770267586857</v>
      </c>
      <c r="J870" s="72">
        <f t="shared" si="109"/>
        <v>145.99428138798203</v>
      </c>
      <c r="K870" s="88">
        <f t="shared" si="106"/>
        <v>145.99428138798203</v>
      </c>
      <c r="L870" s="79">
        <f t="shared" si="107"/>
        <v>0</v>
      </c>
      <c r="M870" s="72" t="str">
        <f t="shared" si="108"/>
        <v/>
      </c>
      <c r="N870" s="51" t="str">
        <f t="shared" si="110"/>
        <v/>
      </c>
    </row>
    <row r="871" spans="1:14" x14ac:dyDescent="0.4">
      <c r="A871" s="108">
        <f t="shared" si="104"/>
        <v>855</v>
      </c>
      <c r="B871" s="39">
        <v>41298</v>
      </c>
      <c r="C871" s="40"/>
      <c r="D871" s="51"/>
      <c r="E871" s="52"/>
      <c r="F871" s="53"/>
      <c r="G871" s="40">
        <v>1494.8199460000001</v>
      </c>
      <c r="H871" s="53">
        <v>6.6142182684192363E-6</v>
      </c>
      <c r="I871" s="83">
        <f t="shared" si="105"/>
        <v>6.6142182684192363E-4</v>
      </c>
      <c r="J871" s="72">
        <f t="shared" si="109"/>
        <v>145.99494280980886</v>
      </c>
      <c r="K871" s="88">
        <f t="shared" si="106"/>
        <v>145.99494280980886</v>
      </c>
      <c r="L871" s="79">
        <f t="shared" si="107"/>
        <v>0</v>
      </c>
      <c r="M871" s="72" t="str">
        <f t="shared" si="108"/>
        <v/>
      </c>
      <c r="N871" s="51" t="str">
        <f t="shared" si="110"/>
        <v/>
      </c>
    </row>
    <row r="872" spans="1:14" x14ac:dyDescent="0.4">
      <c r="A872" s="108">
        <f t="shared" si="104"/>
        <v>856</v>
      </c>
      <c r="B872" s="45">
        <v>41299</v>
      </c>
      <c r="C872" s="46"/>
      <c r="D872" s="47"/>
      <c r="E872" s="48"/>
      <c r="F872" s="49"/>
      <c r="G872" s="46">
        <v>1502.959961</v>
      </c>
      <c r="H872" s="49">
        <v>5.4454819269584842E-3</v>
      </c>
      <c r="I872" s="83">
        <f t="shared" si="105"/>
        <v>0.54454819269584842</v>
      </c>
      <c r="J872" s="72">
        <f t="shared" si="109"/>
        <v>146.53949100250472</v>
      </c>
      <c r="K872" s="88">
        <f t="shared" si="106"/>
        <v>146.53949100250472</v>
      </c>
      <c r="L872" s="79">
        <f t="shared" si="107"/>
        <v>0</v>
      </c>
      <c r="M872" s="72" t="str">
        <f t="shared" si="108"/>
        <v/>
      </c>
      <c r="N872" s="51" t="str">
        <f t="shared" si="110"/>
        <v/>
      </c>
    </row>
    <row r="873" spans="1:14" x14ac:dyDescent="0.4">
      <c r="A873" s="108">
        <f t="shared" si="104"/>
        <v>857</v>
      </c>
      <c r="B873" s="39">
        <v>41302</v>
      </c>
      <c r="C873" s="40"/>
      <c r="D873" s="51"/>
      <c r="E873" s="52"/>
      <c r="F873" s="53"/>
      <c r="G873" s="40">
        <v>1500.1800539999999</v>
      </c>
      <c r="H873" s="53">
        <v>-1.8496214617390594E-3</v>
      </c>
      <c r="I873" s="83">
        <f t="shared" si="105"/>
        <v>-0.18496214617390594</v>
      </c>
      <c r="J873" s="72">
        <f t="shared" si="109"/>
        <v>146.3545288563308</v>
      </c>
      <c r="K873" s="88">
        <f t="shared" si="106"/>
        <v>146.53949100250472</v>
      </c>
      <c r="L873" s="79">
        <f t="shared" si="107"/>
        <v>0.18496214617391615</v>
      </c>
      <c r="M873" s="72" t="str">
        <f t="shared" si="108"/>
        <v/>
      </c>
      <c r="N873" s="51" t="str">
        <f t="shared" si="110"/>
        <v/>
      </c>
    </row>
    <row r="874" spans="1:14" x14ac:dyDescent="0.4">
      <c r="A874" s="108">
        <f t="shared" si="104"/>
        <v>858</v>
      </c>
      <c r="B874" s="45">
        <v>41303</v>
      </c>
      <c r="C874" s="46"/>
      <c r="D874" s="47"/>
      <c r="E874" s="48"/>
      <c r="F874" s="49"/>
      <c r="G874" s="46">
        <v>1507.839966</v>
      </c>
      <c r="H874" s="49">
        <v>5.1059950967726753E-3</v>
      </c>
      <c r="I874" s="83">
        <f t="shared" si="105"/>
        <v>0.51059950967726753</v>
      </c>
      <c r="J874" s="72">
        <f t="shared" si="109"/>
        <v>146.86512836600807</v>
      </c>
      <c r="K874" s="88">
        <f t="shared" si="106"/>
        <v>146.86512836600807</v>
      </c>
      <c r="L874" s="79">
        <f t="shared" si="107"/>
        <v>0</v>
      </c>
      <c r="M874" s="72">
        <f t="shared" si="108"/>
        <v>0.18496214617391615</v>
      </c>
      <c r="N874" s="51">
        <f t="shared" si="110"/>
        <v>1.259401385691538E-3</v>
      </c>
    </row>
    <row r="875" spans="1:14" x14ac:dyDescent="0.4">
      <c r="A875" s="108">
        <f t="shared" si="104"/>
        <v>859</v>
      </c>
      <c r="B875" s="39">
        <v>41304</v>
      </c>
      <c r="C875" s="40"/>
      <c r="D875" s="51"/>
      <c r="E875" s="52"/>
      <c r="F875" s="53"/>
      <c r="G875" s="40">
        <v>1501.959961</v>
      </c>
      <c r="H875" s="53">
        <v>-3.8996214005379004E-3</v>
      </c>
      <c r="I875" s="83">
        <f t="shared" si="105"/>
        <v>-0.38996214005379004</v>
      </c>
      <c r="J875" s="72">
        <f t="shared" si="109"/>
        <v>146.47516622595427</v>
      </c>
      <c r="K875" s="88">
        <f t="shared" si="106"/>
        <v>146.86512836600807</v>
      </c>
      <c r="L875" s="79">
        <f t="shared" si="107"/>
        <v>0.3899621400537967</v>
      </c>
      <c r="M875" s="72" t="str">
        <f t="shared" si="108"/>
        <v/>
      </c>
      <c r="N875" s="51" t="str">
        <f t="shared" si="110"/>
        <v/>
      </c>
    </row>
    <row r="876" spans="1:14" x14ac:dyDescent="0.4">
      <c r="A876" s="108">
        <f t="shared" si="104"/>
        <v>860</v>
      </c>
      <c r="B876" s="45">
        <v>41305</v>
      </c>
      <c r="C876" s="46"/>
      <c r="D876" s="47"/>
      <c r="E876" s="48"/>
      <c r="F876" s="49"/>
      <c r="G876" s="46">
        <v>1498.1099850000001</v>
      </c>
      <c r="H876" s="49">
        <v>-2.5633013528780779E-3</v>
      </c>
      <c r="I876" s="83">
        <f t="shared" si="105"/>
        <v>-0.25633013528780779</v>
      </c>
      <c r="J876" s="72">
        <f t="shared" si="109"/>
        <v>146.21883609066646</v>
      </c>
      <c r="K876" s="88">
        <f t="shared" si="106"/>
        <v>146.86512836600807</v>
      </c>
      <c r="L876" s="79">
        <f t="shared" si="107"/>
        <v>0.64629227534160805</v>
      </c>
      <c r="M876" s="72" t="str">
        <f t="shared" si="108"/>
        <v/>
      </c>
      <c r="N876" s="51" t="str">
        <f t="shared" si="110"/>
        <v/>
      </c>
    </row>
    <row r="877" spans="1:14" x14ac:dyDescent="0.4">
      <c r="A877" s="108">
        <f t="shared" si="104"/>
        <v>861</v>
      </c>
      <c r="B877" s="39">
        <v>41306</v>
      </c>
      <c r="C877" s="40"/>
      <c r="D877" s="51"/>
      <c r="E877" s="52"/>
      <c r="F877" s="53"/>
      <c r="G877" s="40">
        <v>1513.170044</v>
      </c>
      <c r="H877" s="53">
        <v>1.0052705843222709E-2</v>
      </c>
      <c r="I877" s="83">
        <f t="shared" si="105"/>
        <v>1.0052705843222709</v>
      </c>
      <c r="J877" s="72">
        <f t="shared" si="109"/>
        <v>147.22410667498872</v>
      </c>
      <c r="K877" s="88">
        <f t="shared" si="106"/>
        <v>147.22410667498872</v>
      </c>
      <c r="L877" s="79">
        <f t="shared" si="107"/>
        <v>0</v>
      </c>
      <c r="M877" s="72">
        <f t="shared" si="108"/>
        <v>0.64629227534160805</v>
      </c>
      <c r="N877" s="51">
        <f t="shared" si="110"/>
        <v>4.3898536043989042E-3</v>
      </c>
    </row>
    <row r="878" spans="1:14" x14ac:dyDescent="0.4">
      <c r="A878" s="108">
        <f t="shared" si="104"/>
        <v>862</v>
      </c>
      <c r="B878" s="45">
        <v>41309</v>
      </c>
      <c r="C878" s="46"/>
      <c r="D878" s="47"/>
      <c r="E878" s="48"/>
      <c r="F878" s="49"/>
      <c r="G878" s="46">
        <v>1495.709961</v>
      </c>
      <c r="H878" s="49">
        <v>-1.1538744815384416E-2</v>
      </c>
      <c r="I878" s="83">
        <f t="shared" si="105"/>
        <v>-1.1538744815384416</v>
      </c>
      <c r="J878" s="72">
        <f t="shared" si="109"/>
        <v>146.07023219345027</v>
      </c>
      <c r="K878" s="88">
        <f t="shared" si="106"/>
        <v>147.22410667498872</v>
      </c>
      <c r="L878" s="79">
        <f t="shared" si="107"/>
        <v>1.1538744815384518</v>
      </c>
      <c r="M878" s="72" t="str">
        <f t="shared" si="108"/>
        <v/>
      </c>
      <c r="N878" s="51" t="str">
        <f t="shared" si="110"/>
        <v/>
      </c>
    </row>
    <row r="879" spans="1:14" x14ac:dyDescent="0.4">
      <c r="A879" s="108">
        <f t="shared" si="104"/>
        <v>863</v>
      </c>
      <c r="B879" s="39">
        <v>41310</v>
      </c>
      <c r="C879" s="40"/>
      <c r="D879" s="51"/>
      <c r="E879" s="52"/>
      <c r="F879" s="53"/>
      <c r="G879" s="40">
        <v>1511.290039</v>
      </c>
      <c r="H879" s="53">
        <v>1.0416510156543657E-2</v>
      </c>
      <c r="I879" s="83">
        <f t="shared" si="105"/>
        <v>1.0416510156543657</v>
      </c>
      <c r="J879" s="72">
        <f t="shared" si="109"/>
        <v>147.11188320910463</v>
      </c>
      <c r="K879" s="88">
        <f t="shared" si="106"/>
        <v>147.22410667498872</v>
      </c>
      <c r="L879" s="79">
        <f t="shared" si="107"/>
        <v>1.1538744815384518</v>
      </c>
      <c r="M879" s="72" t="str">
        <f t="shared" si="108"/>
        <v/>
      </c>
      <c r="N879" s="51" t="str">
        <f t="shared" si="110"/>
        <v/>
      </c>
    </row>
    <row r="880" spans="1:14" x14ac:dyDescent="0.4">
      <c r="A880" s="108">
        <f t="shared" si="104"/>
        <v>864</v>
      </c>
      <c r="B880" s="45">
        <v>41311</v>
      </c>
      <c r="C880" s="46"/>
      <c r="D880" s="47"/>
      <c r="E880" s="48"/>
      <c r="F880" s="49"/>
      <c r="G880" s="46">
        <v>1512.119995</v>
      </c>
      <c r="H880" s="49">
        <v>5.4917056195868952E-4</v>
      </c>
      <c r="I880" s="83">
        <f t="shared" si="105"/>
        <v>5.4917056195868952E-2</v>
      </c>
      <c r="J880" s="72">
        <f t="shared" si="109"/>
        <v>147.16680026530051</v>
      </c>
      <c r="K880" s="88">
        <f t="shared" si="106"/>
        <v>147.22410667498872</v>
      </c>
      <c r="L880" s="79">
        <f t="shared" si="107"/>
        <v>1.1538744815384518</v>
      </c>
      <c r="M880" s="72" t="str">
        <f t="shared" si="108"/>
        <v/>
      </c>
      <c r="N880" s="51" t="str">
        <f t="shared" si="110"/>
        <v/>
      </c>
    </row>
    <row r="881" spans="1:14" x14ac:dyDescent="0.4">
      <c r="A881" s="108">
        <f t="shared" si="104"/>
        <v>865</v>
      </c>
      <c r="B881" s="39">
        <v>41312</v>
      </c>
      <c r="C881" s="40"/>
      <c r="D881" s="51"/>
      <c r="E881" s="52"/>
      <c r="F881" s="53"/>
      <c r="G881" s="40">
        <v>1509.3900149999999</v>
      </c>
      <c r="H881" s="53">
        <v>-1.8053990483738458E-3</v>
      </c>
      <c r="I881" s="83">
        <f t="shared" si="105"/>
        <v>-0.18053990483738458</v>
      </c>
      <c r="J881" s="72">
        <f t="shared" si="109"/>
        <v>146.98626036046312</v>
      </c>
      <c r="K881" s="88">
        <f t="shared" si="106"/>
        <v>147.22410667498872</v>
      </c>
      <c r="L881" s="79">
        <f t="shared" si="107"/>
        <v>1.1538744815384518</v>
      </c>
      <c r="M881" s="72" t="str">
        <f t="shared" si="108"/>
        <v/>
      </c>
      <c r="N881" s="51" t="str">
        <f t="shared" si="110"/>
        <v/>
      </c>
    </row>
    <row r="882" spans="1:14" x14ac:dyDescent="0.4">
      <c r="A882" s="108">
        <f t="shared" si="104"/>
        <v>866</v>
      </c>
      <c r="B882" s="45">
        <v>41313</v>
      </c>
      <c r="C882" s="46"/>
      <c r="D882" s="47"/>
      <c r="E882" s="48"/>
      <c r="F882" s="49"/>
      <c r="G882" s="46">
        <v>1517.9300539999999</v>
      </c>
      <c r="H882" s="49">
        <v>5.6579405687933182E-3</v>
      </c>
      <c r="I882" s="83">
        <f t="shared" si="105"/>
        <v>0.56579405687933182</v>
      </c>
      <c r="J882" s="72">
        <f t="shared" si="109"/>
        <v>147.55205441734245</v>
      </c>
      <c r="K882" s="88">
        <f t="shared" si="106"/>
        <v>147.55205441734245</v>
      </c>
      <c r="L882" s="79">
        <f t="shared" si="107"/>
        <v>0</v>
      </c>
      <c r="M882" s="72">
        <f t="shared" si="108"/>
        <v>1.1538744815384518</v>
      </c>
      <c r="N882" s="51">
        <f t="shared" si="110"/>
        <v>7.8201180328861079E-3</v>
      </c>
    </row>
    <row r="883" spans="1:14" x14ac:dyDescent="0.4">
      <c r="A883" s="108">
        <f t="shared" si="104"/>
        <v>867</v>
      </c>
      <c r="B883" s="39">
        <v>41316</v>
      </c>
      <c r="C883" s="40"/>
      <c r="D883" s="51"/>
      <c r="E883" s="52"/>
      <c r="F883" s="53"/>
      <c r="G883" s="40">
        <v>1517.01001</v>
      </c>
      <c r="H883" s="53">
        <v>-6.0611752008965514E-4</v>
      </c>
      <c r="I883" s="83">
        <f t="shared" si="105"/>
        <v>-6.0611752008965514E-2</v>
      </c>
      <c r="J883" s="72">
        <f t="shared" si="109"/>
        <v>147.49144266533349</v>
      </c>
      <c r="K883" s="88">
        <f t="shared" si="106"/>
        <v>147.55205441734245</v>
      </c>
      <c r="L883" s="79">
        <f t="shared" si="107"/>
        <v>6.0611752008952635E-2</v>
      </c>
      <c r="M883" s="72" t="str">
        <f t="shared" si="108"/>
        <v/>
      </c>
      <c r="N883" s="51" t="str">
        <f t="shared" si="110"/>
        <v/>
      </c>
    </row>
    <row r="884" spans="1:14" x14ac:dyDescent="0.4">
      <c r="A884" s="108">
        <f t="shared" si="104"/>
        <v>868</v>
      </c>
      <c r="B884" s="45">
        <v>41317</v>
      </c>
      <c r="C884" s="46"/>
      <c r="D884" s="47"/>
      <c r="E884" s="48"/>
      <c r="F884" s="49"/>
      <c r="G884" s="46">
        <v>1519.4300539999999</v>
      </c>
      <c r="H884" s="49">
        <v>1.5952722685066423E-3</v>
      </c>
      <c r="I884" s="83">
        <f t="shared" si="105"/>
        <v>0.15952722685066423</v>
      </c>
      <c r="J884" s="72">
        <f t="shared" si="109"/>
        <v>147.65096989218415</v>
      </c>
      <c r="K884" s="88">
        <f t="shared" si="106"/>
        <v>147.65096989218415</v>
      </c>
      <c r="L884" s="79">
        <f t="shared" si="107"/>
        <v>0</v>
      </c>
      <c r="M884" s="72">
        <f t="shared" si="108"/>
        <v>6.0611752008952635E-2</v>
      </c>
      <c r="N884" s="51">
        <f t="shared" si="110"/>
        <v>4.1050696824553062E-4</v>
      </c>
    </row>
    <row r="885" spans="1:14" x14ac:dyDescent="0.4">
      <c r="A885" s="108">
        <f t="shared" si="104"/>
        <v>869</v>
      </c>
      <c r="B885" s="39">
        <v>41318</v>
      </c>
      <c r="C885" s="40"/>
      <c r="D885" s="51"/>
      <c r="E885" s="52"/>
      <c r="F885" s="53"/>
      <c r="G885" s="40">
        <v>1520.329956</v>
      </c>
      <c r="H885" s="53">
        <v>5.9226286700786446E-4</v>
      </c>
      <c r="I885" s="83">
        <f t="shared" si="105"/>
        <v>5.9226286700786446E-2</v>
      </c>
      <c r="J885" s="72">
        <f t="shared" si="109"/>
        <v>147.71019617888493</v>
      </c>
      <c r="K885" s="88">
        <f t="shared" si="106"/>
        <v>147.71019617888493</v>
      </c>
      <c r="L885" s="79">
        <f t="shared" si="107"/>
        <v>0</v>
      </c>
      <c r="M885" s="72" t="str">
        <f t="shared" si="108"/>
        <v/>
      </c>
      <c r="N885" s="51" t="str">
        <f t="shared" si="110"/>
        <v/>
      </c>
    </row>
    <row r="886" spans="1:14" x14ac:dyDescent="0.4">
      <c r="A886" s="108">
        <f t="shared" si="104"/>
        <v>870</v>
      </c>
      <c r="B886" s="45">
        <v>41319</v>
      </c>
      <c r="C886" s="46"/>
      <c r="D886" s="47"/>
      <c r="E886" s="48"/>
      <c r="F886" s="49"/>
      <c r="G886" s="46">
        <v>1521.380005</v>
      </c>
      <c r="H886" s="49">
        <v>6.9067178204051949E-4</v>
      </c>
      <c r="I886" s="83">
        <f t="shared" si="105"/>
        <v>6.9067178204051949E-2</v>
      </c>
      <c r="J886" s="72">
        <f t="shared" si="109"/>
        <v>147.77926335708898</v>
      </c>
      <c r="K886" s="88">
        <f t="shared" si="106"/>
        <v>147.77926335708898</v>
      </c>
      <c r="L886" s="79">
        <f t="shared" si="107"/>
        <v>0</v>
      </c>
      <c r="M886" s="72" t="str">
        <f t="shared" si="108"/>
        <v/>
      </c>
      <c r="N886" s="51" t="str">
        <f t="shared" si="110"/>
        <v/>
      </c>
    </row>
    <row r="887" spans="1:14" x14ac:dyDescent="0.4">
      <c r="A887" s="108">
        <f t="shared" si="104"/>
        <v>871</v>
      </c>
      <c r="B887" s="39">
        <v>41320</v>
      </c>
      <c r="C887" s="40"/>
      <c r="D887" s="51"/>
      <c r="E887" s="52"/>
      <c r="F887" s="53"/>
      <c r="G887" s="40">
        <v>1519.790039</v>
      </c>
      <c r="H887" s="53">
        <v>-1.0450814357849669E-3</v>
      </c>
      <c r="I887" s="83">
        <f t="shared" si="105"/>
        <v>-0.10450814357849669</v>
      </c>
      <c r="J887" s="72">
        <f t="shared" si="109"/>
        <v>147.67475521351048</v>
      </c>
      <c r="K887" s="88">
        <f t="shared" si="106"/>
        <v>147.77926335708898</v>
      </c>
      <c r="L887" s="79">
        <f t="shared" si="107"/>
        <v>0.10450814357849936</v>
      </c>
      <c r="M887" s="72" t="str">
        <f t="shared" si="108"/>
        <v/>
      </c>
      <c r="N887" s="51" t="str">
        <f t="shared" si="110"/>
        <v/>
      </c>
    </row>
    <row r="888" spans="1:14" x14ac:dyDescent="0.4">
      <c r="A888" s="108">
        <f t="shared" si="104"/>
        <v>872</v>
      </c>
      <c r="B888" s="45">
        <v>41324</v>
      </c>
      <c r="C888" s="46"/>
      <c r="D888" s="47"/>
      <c r="E888" s="48"/>
      <c r="F888" s="49"/>
      <c r="G888" s="46">
        <v>1530.9399410000001</v>
      </c>
      <c r="H888" s="49">
        <v>7.3364752458415783E-3</v>
      </c>
      <c r="I888" s="83">
        <f t="shared" si="105"/>
        <v>0.73364752458415783</v>
      </c>
      <c r="J888" s="72">
        <f t="shared" si="109"/>
        <v>148.40840273809465</v>
      </c>
      <c r="K888" s="88">
        <f t="shared" si="106"/>
        <v>148.40840273809465</v>
      </c>
      <c r="L888" s="79">
        <f t="shared" si="107"/>
        <v>0</v>
      </c>
      <c r="M888" s="72">
        <f t="shared" si="108"/>
        <v>0.10450814357849936</v>
      </c>
      <c r="N888" s="51">
        <f t="shared" si="110"/>
        <v>7.0419290047162117E-4</v>
      </c>
    </row>
    <row r="889" spans="1:14" x14ac:dyDescent="0.4">
      <c r="A889" s="108">
        <f t="shared" si="104"/>
        <v>873</v>
      </c>
      <c r="B889" s="39">
        <v>41325</v>
      </c>
      <c r="C889" s="40"/>
      <c r="D889" s="51"/>
      <c r="E889" s="52"/>
      <c r="F889" s="53"/>
      <c r="G889" s="40">
        <v>1511.9499510000001</v>
      </c>
      <c r="H889" s="53">
        <v>-1.2404137805429483E-2</v>
      </c>
      <c r="I889" s="83">
        <f t="shared" si="105"/>
        <v>-1.2404137805429483</v>
      </c>
      <c r="J889" s="72">
        <f t="shared" si="109"/>
        <v>147.1679889575517</v>
      </c>
      <c r="K889" s="88">
        <f t="shared" si="106"/>
        <v>148.40840273809465</v>
      </c>
      <c r="L889" s="79">
        <f t="shared" si="107"/>
        <v>1.2404137805429514</v>
      </c>
      <c r="M889" s="72" t="str">
        <f t="shared" si="108"/>
        <v/>
      </c>
      <c r="N889" s="51" t="str">
        <f t="shared" si="110"/>
        <v/>
      </c>
    </row>
    <row r="890" spans="1:14" x14ac:dyDescent="0.4">
      <c r="A890" s="108">
        <f t="shared" si="104"/>
        <v>874</v>
      </c>
      <c r="B890" s="45">
        <v>41326</v>
      </c>
      <c r="C890" s="46"/>
      <c r="D890" s="47"/>
      <c r="E890" s="48"/>
      <c r="F890" s="49"/>
      <c r="G890" s="46">
        <v>1502.420044</v>
      </c>
      <c r="H890" s="49">
        <v>-6.3030571836700799E-3</v>
      </c>
      <c r="I890" s="83">
        <f t="shared" si="105"/>
        <v>-0.63030571836700799</v>
      </c>
      <c r="J890" s="72">
        <f t="shared" si="109"/>
        <v>146.5376832391847</v>
      </c>
      <c r="K890" s="88">
        <f t="shared" si="106"/>
        <v>148.40840273809465</v>
      </c>
      <c r="L890" s="79">
        <f t="shared" si="107"/>
        <v>1.8707194989099492</v>
      </c>
      <c r="M890" s="72" t="str">
        <f t="shared" si="108"/>
        <v/>
      </c>
      <c r="N890" s="51" t="str">
        <f t="shared" si="110"/>
        <v/>
      </c>
    </row>
    <row r="891" spans="1:14" x14ac:dyDescent="0.4">
      <c r="A891" s="108">
        <f t="shared" si="104"/>
        <v>875</v>
      </c>
      <c r="B891" s="39">
        <v>41327</v>
      </c>
      <c r="C891" s="40"/>
      <c r="D891" s="51"/>
      <c r="E891" s="52"/>
      <c r="F891" s="53"/>
      <c r="G891" s="40">
        <v>1515.599976</v>
      </c>
      <c r="H891" s="53">
        <v>8.7724681607084243E-3</v>
      </c>
      <c r="I891" s="83">
        <f t="shared" si="105"/>
        <v>0.87724681607084243</v>
      </c>
      <c r="J891" s="72">
        <f t="shared" si="109"/>
        <v>147.41493005525555</v>
      </c>
      <c r="K891" s="88">
        <f t="shared" si="106"/>
        <v>148.40840273809465</v>
      </c>
      <c r="L891" s="79">
        <f t="shared" si="107"/>
        <v>1.8707194989099492</v>
      </c>
      <c r="M891" s="72" t="str">
        <f t="shared" si="108"/>
        <v/>
      </c>
      <c r="N891" s="51" t="str">
        <f t="shared" si="110"/>
        <v/>
      </c>
    </row>
    <row r="892" spans="1:14" x14ac:dyDescent="0.4">
      <c r="A892" s="108">
        <f t="shared" si="104"/>
        <v>876</v>
      </c>
      <c r="B892" s="45">
        <v>41330</v>
      </c>
      <c r="C892" s="46"/>
      <c r="D892" s="47"/>
      <c r="E892" s="48"/>
      <c r="F892" s="49"/>
      <c r="G892" s="46">
        <v>1487.849976</v>
      </c>
      <c r="H892" s="49">
        <v>-1.8309580654150115E-2</v>
      </c>
      <c r="I892" s="83">
        <f t="shared" si="105"/>
        <v>-1.8309580654150115</v>
      </c>
      <c r="J892" s="72">
        <f t="shared" si="109"/>
        <v>145.58397198984053</v>
      </c>
      <c r="K892" s="88">
        <f t="shared" si="106"/>
        <v>148.40840273809465</v>
      </c>
      <c r="L892" s="79">
        <f t="shared" si="107"/>
        <v>2.824430748254116</v>
      </c>
      <c r="M892" s="72" t="str">
        <f t="shared" si="108"/>
        <v/>
      </c>
      <c r="N892" s="51" t="str">
        <f t="shared" si="110"/>
        <v/>
      </c>
    </row>
    <row r="893" spans="1:14" x14ac:dyDescent="0.4">
      <c r="A893" s="108">
        <f t="shared" si="104"/>
        <v>877</v>
      </c>
      <c r="B893" s="39">
        <v>41331</v>
      </c>
      <c r="C893" s="40"/>
      <c r="D893" s="51"/>
      <c r="E893" s="52"/>
      <c r="F893" s="53"/>
      <c r="G893" s="40">
        <v>1496.9399410000001</v>
      </c>
      <c r="H893" s="53">
        <v>6.1094634181049212E-3</v>
      </c>
      <c r="I893" s="83">
        <f t="shared" si="105"/>
        <v>0.61094634181049212</v>
      </c>
      <c r="J893" s="72">
        <f t="shared" si="109"/>
        <v>146.19491833165102</v>
      </c>
      <c r="K893" s="88">
        <f t="shared" si="106"/>
        <v>148.40840273809465</v>
      </c>
      <c r="L893" s="79">
        <f t="shared" si="107"/>
        <v>2.824430748254116</v>
      </c>
      <c r="M893" s="72" t="str">
        <f t="shared" si="108"/>
        <v/>
      </c>
      <c r="N893" s="51" t="str">
        <f t="shared" si="110"/>
        <v/>
      </c>
    </row>
    <row r="894" spans="1:14" x14ac:dyDescent="0.4">
      <c r="A894" s="108">
        <f t="shared" si="104"/>
        <v>878</v>
      </c>
      <c r="B894" s="45">
        <v>41332</v>
      </c>
      <c r="C894" s="46"/>
      <c r="D894" s="47"/>
      <c r="E894" s="48"/>
      <c r="F894" s="49"/>
      <c r="G894" s="46">
        <v>1515.98999</v>
      </c>
      <c r="H894" s="49">
        <v>1.2725994195381007E-2</v>
      </c>
      <c r="I894" s="83">
        <f t="shared" si="105"/>
        <v>1.2725994195381007</v>
      </c>
      <c r="J894" s="72">
        <f t="shared" si="109"/>
        <v>147.46751775118912</v>
      </c>
      <c r="K894" s="88">
        <f t="shared" si="106"/>
        <v>148.40840273809465</v>
      </c>
      <c r="L894" s="79">
        <f t="shared" si="107"/>
        <v>2.824430748254116</v>
      </c>
      <c r="M894" s="72" t="str">
        <f t="shared" si="108"/>
        <v/>
      </c>
      <c r="N894" s="51" t="str">
        <f t="shared" si="110"/>
        <v/>
      </c>
    </row>
    <row r="895" spans="1:14" x14ac:dyDescent="0.4">
      <c r="A895" s="108">
        <f t="shared" si="104"/>
        <v>879</v>
      </c>
      <c r="B895" s="39">
        <v>41333</v>
      </c>
      <c r="C895" s="40"/>
      <c r="D895" s="51"/>
      <c r="E895" s="52"/>
      <c r="F895" s="53"/>
      <c r="G895" s="40">
        <v>1514.6800539999999</v>
      </c>
      <c r="H895" s="53">
        <v>-8.6407958406120589E-4</v>
      </c>
      <c r="I895" s="83">
        <f t="shared" si="105"/>
        <v>-8.6407958406120589E-2</v>
      </c>
      <c r="J895" s="72">
        <f t="shared" si="109"/>
        <v>147.38110979278301</v>
      </c>
      <c r="K895" s="88">
        <f t="shared" si="106"/>
        <v>148.40840273809465</v>
      </c>
      <c r="L895" s="79">
        <f t="shared" si="107"/>
        <v>2.824430748254116</v>
      </c>
      <c r="M895" s="72" t="str">
        <f t="shared" si="108"/>
        <v/>
      </c>
      <c r="N895" s="51" t="str">
        <f t="shared" si="110"/>
        <v/>
      </c>
    </row>
    <row r="896" spans="1:14" x14ac:dyDescent="0.4">
      <c r="A896" s="108">
        <f t="shared" si="104"/>
        <v>880</v>
      </c>
      <c r="B896" s="45">
        <v>41334</v>
      </c>
      <c r="C896" s="46"/>
      <c r="D896" s="47"/>
      <c r="E896" s="48"/>
      <c r="F896" s="49"/>
      <c r="G896" s="46">
        <v>1518.1999510000001</v>
      </c>
      <c r="H896" s="49">
        <v>2.3238551208915048E-3</v>
      </c>
      <c r="I896" s="83">
        <f t="shared" si="105"/>
        <v>0.23238551208915048</v>
      </c>
      <c r="J896" s="72">
        <f t="shared" si="109"/>
        <v>147.61349530487215</v>
      </c>
      <c r="K896" s="88">
        <f t="shared" si="106"/>
        <v>148.40840273809465</v>
      </c>
      <c r="L896" s="79">
        <f t="shared" si="107"/>
        <v>2.824430748254116</v>
      </c>
      <c r="M896" s="72" t="str">
        <f t="shared" si="108"/>
        <v/>
      </c>
      <c r="N896" s="51" t="str">
        <f t="shared" si="110"/>
        <v/>
      </c>
    </row>
    <row r="897" spans="1:14" x14ac:dyDescent="0.4">
      <c r="A897" s="108">
        <f t="shared" si="104"/>
        <v>881</v>
      </c>
      <c r="B897" s="39">
        <v>41337</v>
      </c>
      <c r="C897" s="40"/>
      <c r="D897" s="51"/>
      <c r="E897" s="52"/>
      <c r="F897" s="53"/>
      <c r="G897" s="40">
        <v>1525.1999510000001</v>
      </c>
      <c r="H897" s="53">
        <v>4.6107233736829567E-3</v>
      </c>
      <c r="I897" s="83">
        <f t="shared" si="105"/>
        <v>0.46107233736829567</v>
      </c>
      <c r="J897" s="72">
        <f t="shared" si="109"/>
        <v>148.07456764224045</v>
      </c>
      <c r="K897" s="88">
        <f t="shared" si="106"/>
        <v>148.40840273809465</v>
      </c>
      <c r="L897" s="79">
        <f t="shared" si="107"/>
        <v>2.824430748254116</v>
      </c>
      <c r="M897" s="72" t="str">
        <f t="shared" si="108"/>
        <v/>
      </c>
      <c r="N897" s="51" t="str">
        <f t="shared" si="110"/>
        <v/>
      </c>
    </row>
    <row r="898" spans="1:14" x14ac:dyDescent="0.4">
      <c r="A898" s="108">
        <f t="shared" si="104"/>
        <v>882</v>
      </c>
      <c r="B898" s="45">
        <v>41338</v>
      </c>
      <c r="C898" s="46"/>
      <c r="D898" s="47"/>
      <c r="E898" s="48"/>
      <c r="F898" s="49"/>
      <c r="G898" s="46">
        <v>1539.790039</v>
      </c>
      <c r="H898" s="49">
        <v>9.5660165674893438E-3</v>
      </c>
      <c r="I898" s="83">
        <f t="shared" si="105"/>
        <v>0.95660165674893438</v>
      </c>
      <c r="J898" s="72">
        <f t="shared" si="109"/>
        <v>149.0311692989894</v>
      </c>
      <c r="K898" s="88">
        <f t="shared" si="106"/>
        <v>149.0311692989894</v>
      </c>
      <c r="L898" s="79">
        <f t="shared" si="107"/>
        <v>0</v>
      </c>
      <c r="M898" s="72">
        <f t="shared" si="108"/>
        <v>2.824430748254116</v>
      </c>
      <c r="N898" s="51">
        <f t="shared" si="110"/>
        <v>1.8951946505819096E-2</v>
      </c>
    </row>
    <row r="899" spans="1:14" x14ac:dyDescent="0.4">
      <c r="A899" s="108">
        <f t="shared" si="104"/>
        <v>883</v>
      </c>
      <c r="B899" s="39">
        <v>41339</v>
      </c>
      <c r="C899" s="40"/>
      <c r="D899" s="51"/>
      <c r="E899" s="52"/>
      <c r="F899" s="53"/>
      <c r="G899" s="40">
        <v>1541.459961</v>
      </c>
      <c r="H899" s="53">
        <v>1.0845127957084255E-3</v>
      </c>
      <c r="I899" s="83">
        <f t="shared" si="105"/>
        <v>0.10845127957084255</v>
      </c>
      <c r="J899" s="72">
        <f t="shared" si="109"/>
        <v>149.13962057856023</v>
      </c>
      <c r="K899" s="88">
        <f t="shared" si="106"/>
        <v>149.13962057856023</v>
      </c>
      <c r="L899" s="79">
        <f t="shared" si="107"/>
        <v>0</v>
      </c>
      <c r="M899" s="72" t="str">
        <f t="shared" si="108"/>
        <v/>
      </c>
      <c r="N899" s="51" t="str">
        <f t="shared" si="110"/>
        <v/>
      </c>
    </row>
    <row r="900" spans="1:14" x14ac:dyDescent="0.4">
      <c r="A900" s="108">
        <f t="shared" si="104"/>
        <v>884</v>
      </c>
      <c r="B900" s="45">
        <v>41340</v>
      </c>
      <c r="C900" s="46"/>
      <c r="D900" s="47"/>
      <c r="E900" s="48"/>
      <c r="F900" s="49"/>
      <c r="G900" s="46">
        <v>1544.26001</v>
      </c>
      <c r="H900" s="49">
        <v>1.8164915540093141E-3</v>
      </c>
      <c r="I900" s="83">
        <f t="shared" si="105"/>
        <v>0.18164915540093141</v>
      </c>
      <c r="J900" s="72">
        <f t="shared" si="109"/>
        <v>149.32126973396115</v>
      </c>
      <c r="K900" s="88">
        <f t="shared" si="106"/>
        <v>149.32126973396115</v>
      </c>
      <c r="L900" s="79">
        <f t="shared" si="107"/>
        <v>0</v>
      </c>
      <c r="M900" s="72" t="str">
        <f t="shared" si="108"/>
        <v/>
      </c>
      <c r="N900" s="51" t="str">
        <f t="shared" si="110"/>
        <v/>
      </c>
    </row>
    <row r="901" spans="1:14" x14ac:dyDescent="0.4">
      <c r="A901" s="108">
        <f t="shared" si="104"/>
        <v>885</v>
      </c>
      <c r="B901" s="39">
        <v>41341</v>
      </c>
      <c r="C901" s="40"/>
      <c r="D901" s="51"/>
      <c r="E901" s="52"/>
      <c r="F901" s="53"/>
      <c r="G901" s="40">
        <v>1551.1800539999999</v>
      </c>
      <c r="H901" s="53">
        <v>4.4811391573884585E-3</v>
      </c>
      <c r="I901" s="83">
        <f t="shared" si="105"/>
        <v>0.44811391573884585</v>
      </c>
      <c r="J901" s="72">
        <f t="shared" si="109"/>
        <v>149.76938364969999</v>
      </c>
      <c r="K901" s="88">
        <f t="shared" si="106"/>
        <v>149.76938364969999</v>
      </c>
      <c r="L901" s="79">
        <f t="shared" si="107"/>
        <v>0</v>
      </c>
      <c r="M901" s="72" t="str">
        <f t="shared" si="108"/>
        <v/>
      </c>
      <c r="N901" s="51" t="str">
        <f t="shared" si="110"/>
        <v/>
      </c>
    </row>
    <row r="902" spans="1:14" x14ac:dyDescent="0.4">
      <c r="A902" s="108">
        <f t="shared" si="104"/>
        <v>886</v>
      </c>
      <c r="B902" s="45">
        <v>41344</v>
      </c>
      <c r="C902" s="46"/>
      <c r="D902" s="47"/>
      <c r="E902" s="48"/>
      <c r="F902" s="49"/>
      <c r="G902" s="46">
        <v>1556.219971</v>
      </c>
      <c r="H902" s="49">
        <v>3.2490857441105359E-3</v>
      </c>
      <c r="I902" s="83">
        <f t="shared" si="105"/>
        <v>0.32490857441105359</v>
      </c>
      <c r="J902" s="72">
        <f t="shared" si="109"/>
        <v>150.09429222411103</v>
      </c>
      <c r="K902" s="88">
        <f t="shared" si="106"/>
        <v>150.09429222411103</v>
      </c>
      <c r="L902" s="79">
        <f t="shared" si="107"/>
        <v>0</v>
      </c>
      <c r="M902" s="72" t="str">
        <f t="shared" si="108"/>
        <v/>
      </c>
      <c r="N902" s="51" t="str">
        <f t="shared" si="110"/>
        <v/>
      </c>
    </row>
    <row r="903" spans="1:14" x14ac:dyDescent="0.4">
      <c r="A903" s="108">
        <f t="shared" si="104"/>
        <v>887</v>
      </c>
      <c r="B903" s="39">
        <v>41345</v>
      </c>
      <c r="C903" s="40"/>
      <c r="D903" s="51"/>
      <c r="E903" s="52"/>
      <c r="F903" s="53"/>
      <c r="G903" s="40">
        <v>1552.4799800000001</v>
      </c>
      <c r="H903" s="53">
        <v>-2.403253440833697E-3</v>
      </c>
      <c r="I903" s="83">
        <f t="shared" si="105"/>
        <v>-0.2403253440833697</v>
      </c>
      <c r="J903" s="72">
        <f t="shared" si="109"/>
        <v>149.85396688002766</v>
      </c>
      <c r="K903" s="88">
        <f t="shared" si="106"/>
        <v>150.09429222411103</v>
      </c>
      <c r="L903" s="79">
        <f t="shared" si="107"/>
        <v>0.24032534408337369</v>
      </c>
      <c r="M903" s="72" t="str">
        <f t="shared" si="108"/>
        <v/>
      </c>
      <c r="N903" s="51" t="str">
        <f t="shared" si="110"/>
        <v/>
      </c>
    </row>
    <row r="904" spans="1:14" x14ac:dyDescent="0.4">
      <c r="A904" s="108">
        <f t="shared" si="104"/>
        <v>888</v>
      </c>
      <c r="B904" s="45">
        <v>41346</v>
      </c>
      <c r="C904" s="46"/>
      <c r="D904" s="47"/>
      <c r="E904" s="48"/>
      <c r="F904" s="49"/>
      <c r="G904" s="46">
        <v>1554.5200199999999</v>
      </c>
      <c r="H904" s="49">
        <v>1.3140523718702113E-3</v>
      </c>
      <c r="I904" s="83">
        <f t="shared" si="105"/>
        <v>0.13140523718702113</v>
      </c>
      <c r="J904" s="72">
        <f t="shared" si="109"/>
        <v>149.98537211721467</v>
      </c>
      <c r="K904" s="88">
        <f t="shared" si="106"/>
        <v>150.09429222411103</v>
      </c>
      <c r="L904" s="79">
        <f t="shared" si="107"/>
        <v>0.24032534408337369</v>
      </c>
      <c r="M904" s="72" t="str">
        <f t="shared" si="108"/>
        <v/>
      </c>
      <c r="N904" s="51" t="str">
        <f t="shared" si="110"/>
        <v/>
      </c>
    </row>
    <row r="905" spans="1:14" x14ac:dyDescent="0.4">
      <c r="A905" s="108">
        <f t="shared" si="104"/>
        <v>889</v>
      </c>
      <c r="B905" s="39">
        <v>41347</v>
      </c>
      <c r="C905" s="40"/>
      <c r="D905" s="51"/>
      <c r="E905" s="52"/>
      <c r="F905" s="53"/>
      <c r="G905" s="40">
        <v>1563.2299800000001</v>
      </c>
      <c r="H905" s="53">
        <v>5.602989918393142E-3</v>
      </c>
      <c r="I905" s="83">
        <f t="shared" si="105"/>
        <v>0.5602989918393142</v>
      </c>
      <c r="J905" s="72">
        <f t="shared" si="109"/>
        <v>150.54567110905398</v>
      </c>
      <c r="K905" s="88">
        <f t="shared" si="106"/>
        <v>150.54567110905398</v>
      </c>
      <c r="L905" s="79">
        <f t="shared" si="107"/>
        <v>0</v>
      </c>
      <c r="M905" s="72">
        <f t="shared" si="108"/>
        <v>0.24032534408337369</v>
      </c>
      <c r="N905" s="51">
        <f t="shared" si="110"/>
        <v>1.5963617041454756E-3</v>
      </c>
    </row>
    <row r="906" spans="1:14" x14ac:dyDescent="0.4">
      <c r="A906" s="108">
        <f t="shared" si="104"/>
        <v>890</v>
      </c>
      <c r="B906" s="45">
        <v>41348</v>
      </c>
      <c r="C906" s="46"/>
      <c r="D906" s="47"/>
      <c r="E906" s="48"/>
      <c r="F906" s="49"/>
      <c r="G906" s="46">
        <v>1560.6999510000001</v>
      </c>
      <c r="H906" s="49">
        <v>-1.6184624350666921E-3</v>
      </c>
      <c r="I906" s="83">
        <f t="shared" si="105"/>
        <v>-0.16184624350666921</v>
      </c>
      <c r="J906" s="72">
        <f t="shared" si="109"/>
        <v>150.38382486554733</v>
      </c>
      <c r="K906" s="88">
        <f t="shared" si="106"/>
        <v>150.54567110905398</v>
      </c>
      <c r="L906" s="79">
        <f t="shared" si="107"/>
        <v>0.16184624350665899</v>
      </c>
      <c r="M906" s="72" t="str">
        <f t="shared" si="108"/>
        <v/>
      </c>
      <c r="N906" s="51" t="str">
        <f t="shared" si="110"/>
        <v/>
      </c>
    </row>
    <row r="907" spans="1:14" x14ac:dyDescent="0.4">
      <c r="A907" s="108">
        <f t="shared" si="104"/>
        <v>891</v>
      </c>
      <c r="B907" s="39">
        <v>41351</v>
      </c>
      <c r="C907" s="40"/>
      <c r="D907" s="51"/>
      <c r="E907" s="52"/>
      <c r="F907" s="53"/>
      <c r="G907" s="40">
        <v>1552.099976</v>
      </c>
      <c r="H907" s="53">
        <v>-5.5103320753548957E-3</v>
      </c>
      <c r="I907" s="83">
        <f t="shared" si="105"/>
        <v>-0.55103320753548957</v>
      </c>
      <c r="J907" s="72">
        <f t="shared" si="109"/>
        <v>149.83279165801184</v>
      </c>
      <c r="K907" s="88">
        <f t="shared" si="106"/>
        <v>150.54567110905398</v>
      </c>
      <c r="L907" s="79">
        <f t="shared" si="107"/>
        <v>0.71287945104214145</v>
      </c>
      <c r="M907" s="72" t="str">
        <f t="shared" si="108"/>
        <v/>
      </c>
      <c r="N907" s="51" t="str">
        <f t="shared" si="110"/>
        <v/>
      </c>
    </row>
    <row r="908" spans="1:14" x14ac:dyDescent="0.4">
      <c r="A908" s="108">
        <f t="shared" si="104"/>
        <v>892</v>
      </c>
      <c r="B908" s="45">
        <v>41352</v>
      </c>
      <c r="C908" s="46"/>
      <c r="D908" s="47"/>
      <c r="E908" s="48"/>
      <c r="F908" s="49"/>
      <c r="G908" s="46">
        <v>1548.339966</v>
      </c>
      <c r="H908" s="49">
        <v>-2.4225308022296499E-3</v>
      </c>
      <c r="I908" s="83">
        <f t="shared" si="105"/>
        <v>-0.24225308022296499</v>
      </c>
      <c r="J908" s="72">
        <f t="shared" si="109"/>
        <v>149.59053857778889</v>
      </c>
      <c r="K908" s="88">
        <f t="shared" si="106"/>
        <v>150.54567110905398</v>
      </c>
      <c r="L908" s="79">
        <f t="shared" si="107"/>
        <v>0.95513253126509312</v>
      </c>
      <c r="M908" s="72" t="str">
        <f t="shared" si="108"/>
        <v/>
      </c>
      <c r="N908" s="51" t="str">
        <f t="shared" si="110"/>
        <v/>
      </c>
    </row>
    <row r="909" spans="1:14" x14ac:dyDescent="0.4">
      <c r="A909" s="108">
        <f t="shared" si="104"/>
        <v>893</v>
      </c>
      <c r="B909" s="39">
        <v>41353</v>
      </c>
      <c r="C909" s="40"/>
      <c r="D909" s="51"/>
      <c r="E909" s="52"/>
      <c r="F909" s="53"/>
      <c r="G909" s="40">
        <v>1558.709961</v>
      </c>
      <c r="H909" s="53">
        <v>6.6974922999565312E-3</v>
      </c>
      <c r="I909" s="83">
        <f t="shared" si="105"/>
        <v>0.66974922999565312</v>
      </c>
      <c r="J909" s="72">
        <f t="shared" si="109"/>
        <v>150.26028780778455</v>
      </c>
      <c r="K909" s="88">
        <f t="shared" si="106"/>
        <v>150.54567110905398</v>
      </c>
      <c r="L909" s="79">
        <f t="shared" si="107"/>
        <v>0.95513253126509312</v>
      </c>
      <c r="M909" s="72" t="str">
        <f t="shared" si="108"/>
        <v/>
      </c>
      <c r="N909" s="51" t="str">
        <f t="shared" si="110"/>
        <v/>
      </c>
    </row>
    <row r="910" spans="1:14" x14ac:dyDescent="0.4">
      <c r="A910" s="108">
        <f t="shared" si="104"/>
        <v>894</v>
      </c>
      <c r="B910" s="45">
        <v>41354</v>
      </c>
      <c r="C910" s="46"/>
      <c r="D910" s="47"/>
      <c r="E910" s="48"/>
      <c r="F910" s="49"/>
      <c r="G910" s="46">
        <v>1545.8000489999999</v>
      </c>
      <c r="H910" s="49">
        <v>-8.2824337580531537E-3</v>
      </c>
      <c r="I910" s="83">
        <f t="shared" si="105"/>
        <v>-0.82824337580531537</v>
      </c>
      <c r="J910" s="72">
        <f t="shared" si="109"/>
        <v>149.43204443197922</v>
      </c>
      <c r="K910" s="88">
        <f t="shared" si="106"/>
        <v>150.54567110905398</v>
      </c>
      <c r="L910" s="79">
        <f t="shared" si="107"/>
        <v>1.1136266770747625</v>
      </c>
      <c r="M910" s="72" t="str">
        <f t="shared" si="108"/>
        <v/>
      </c>
      <c r="N910" s="51" t="str">
        <f t="shared" si="110"/>
        <v/>
      </c>
    </row>
    <row r="911" spans="1:14" x14ac:dyDescent="0.4">
      <c r="A911" s="108">
        <f t="shared" si="104"/>
        <v>895</v>
      </c>
      <c r="B911" s="39">
        <v>41355</v>
      </c>
      <c r="C911" s="40"/>
      <c r="D911" s="51"/>
      <c r="E911" s="52"/>
      <c r="F911" s="53"/>
      <c r="G911" s="40">
        <v>1556.8900149999999</v>
      </c>
      <c r="H911" s="53">
        <v>7.1742564681469556E-3</v>
      </c>
      <c r="I911" s="83">
        <f t="shared" si="105"/>
        <v>0.71742564681469556</v>
      </c>
      <c r="J911" s="72">
        <f t="shared" si="109"/>
        <v>150.14947007879391</v>
      </c>
      <c r="K911" s="88">
        <f t="shared" si="106"/>
        <v>150.54567110905398</v>
      </c>
      <c r="L911" s="79">
        <f t="shared" si="107"/>
        <v>1.1136266770747625</v>
      </c>
      <c r="M911" s="72" t="str">
        <f t="shared" si="108"/>
        <v/>
      </c>
      <c r="N911" s="51" t="str">
        <f t="shared" si="110"/>
        <v/>
      </c>
    </row>
    <row r="912" spans="1:14" x14ac:dyDescent="0.4">
      <c r="A912" s="108">
        <f t="shared" si="104"/>
        <v>896</v>
      </c>
      <c r="B912" s="45">
        <v>41358</v>
      </c>
      <c r="C912" s="46"/>
      <c r="D912" s="47"/>
      <c r="E912" s="48"/>
      <c r="F912" s="49"/>
      <c r="G912" s="46">
        <v>1551.6899410000001</v>
      </c>
      <c r="H912" s="49">
        <v>-3.3400394054167171E-3</v>
      </c>
      <c r="I912" s="83">
        <f t="shared" si="105"/>
        <v>-0.33400394054167171</v>
      </c>
      <c r="J912" s="72">
        <f t="shared" si="109"/>
        <v>149.81546613825225</v>
      </c>
      <c r="K912" s="88">
        <f t="shared" si="106"/>
        <v>150.54567110905398</v>
      </c>
      <c r="L912" s="79">
        <f t="shared" si="107"/>
        <v>1.1136266770747625</v>
      </c>
      <c r="M912" s="72" t="str">
        <f t="shared" si="108"/>
        <v/>
      </c>
      <c r="N912" s="51" t="str">
        <f t="shared" si="110"/>
        <v/>
      </c>
    </row>
    <row r="913" spans="1:14" x14ac:dyDescent="0.4">
      <c r="A913" s="108">
        <f t="shared" si="104"/>
        <v>897</v>
      </c>
      <c r="B913" s="39">
        <v>41359</v>
      </c>
      <c r="C913" s="40"/>
      <c r="D913" s="51"/>
      <c r="E913" s="52"/>
      <c r="F913" s="53"/>
      <c r="G913" s="40">
        <v>1563.7700199999999</v>
      </c>
      <c r="H913" s="53">
        <v>7.7851113684572759E-3</v>
      </c>
      <c r="I913" s="83">
        <f t="shared" si="105"/>
        <v>0.77851113684572759</v>
      </c>
      <c r="J913" s="72">
        <f t="shared" si="109"/>
        <v>150.59397727509798</v>
      </c>
      <c r="K913" s="88">
        <f t="shared" si="106"/>
        <v>150.59397727509798</v>
      </c>
      <c r="L913" s="79">
        <f t="shared" si="107"/>
        <v>0</v>
      </c>
      <c r="M913" s="72">
        <f t="shared" si="108"/>
        <v>1.1136266770747625</v>
      </c>
      <c r="N913" s="51">
        <f t="shared" si="110"/>
        <v>7.39489518256392E-3</v>
      </c>
    </row>
    <row r="914" spans="1:14" x14ac:dyDescent="0.4">
      <c r="A914" s="108">
        <f t="shared" ref="A914:A977" si="111">A913+1</f>
        <v>898</v>
      </c>
      <c r="B914" s="45">
        <v>41360</v>
      </c>
      <c r="C914" s="46"/>
      <c r="D914" s="47"/>
      <c r="E914" s="48"/>
      <c r="F914" s="49"/>
      <c r="G914" s="46">
        <v>1562.849976</v>
      </c>
      <c r="H914" s="49">
        <v>-5.8834994163647902E-4</v>
      </c>
      <c r="I914" s="83">
        <f t="shared" ref="I914:I977" si="112">H914*$I$17</f>
        <v>-5.8834994163647902E-2</v>
      </c>
      <c r="J914" s="72">
        <f t="shared" si="109"/>
        <v>150.53514228093434</v>
      </c>
      <c r="K914" s="88">
        <f t="shared" ref="K914:K977" si="113">MAX(J914,K913)</f>
        <v>150.59397727509798</v>
      </c>
      <c r="L914" s="79">
        <f t="shared" ref="L914:L977" si="114">IF(J914=K914,0,MAX(L913,K914-J914))</f>
        <v>5.883499416364657E-2</v>
      </c>
      <c r="M914" s="72" t="str">
        <f t="shared" ref="M914:M977" si="115">IF(AND(L913&gt;0,L914=0),L913,"")</f>
        <v/>
      </c>
      <c r="N914" s="51" t="str">
        <f t="shared" si="110"/>
        <v/>
      </c>
    </row>
    <row r="915" spans="1:14" x14ac:dyDescent="0.4">
      <c r="A915" s="108">
        <f t="shared" si="111"/>
        <v>899</v>
      </c>
      <c r="B915" s="39">
        <v>41361</v>
      </c>
      <c r="C915" s="40"/>
      <c r="D915" s="51"/>
      <c r="E915" s="52"/>
      <c r="F915" s="53"/>
      <c r="G915" s="40">
        <v>1569.1899410000001</v>
      </c>
      <c r="H915" s="53">
        <v>4.0566689684615742E-3</v>
      </c>
      <c r="I915" s="83">
        <f t="shared" si="112"/>
        <v>0.40566689684615742</v>
      </c>
      <c r="J915" s="72">
        <f t="shared" ref="J915:J978" si="116">J914+I915</f>
        <v>150.94080917778049</v>
      </c>
      <c r="K915" s="88">
        <f t="shared" si="113"/>
        <v>150.94080917778049</v>
      </c>
      <c r="L915" s="79">
        <f t="shared" si="114"/>
        <v>0</v>
      </c>
      <c r="M915" s="72">
        <f t="shared" si="115"/>
        <v>5.883499416364657E-2</v>
      </c>
      <c r="N915" s="51">
        <f t="shared" si="110"/>
        <v>3.8978851699641927E-4</v>
      </c>
    </row>
    <row r="916" spans="1:14" x14ac:dyDescent="0.4">
      <c r="A916" s="108">
        <f t="shared" si="111"/>
        <v>900</v>
      </c>
      <c r="B916" s="45">
        <v>41365</v>
      </c>
      <c r="C916" s="46"/>
      <c r="D916" s="47"/>
      <c r="E916" s="48"/>
      <c r="F916" s="49"/>
      <c r="G916" s="46">
        <v>1562.170044</v>
      </c>
      <c r="H916" s="49">
        <v>-4.4735801680748644E-3</v>
      </c>
      <c r="I916" s="83">
        <f t="shared" si="112"/>
        <v>-0.44735801680748644</v>
      </c>
      <c r="J916" s="72">
        <f t="shared" si="116"/>
        <v>150.493451160973</v>
      </c>
      <c r="K916" s="88">
        <f t="shared" si="113"/>
        <v>150.94080917778049</v>
      </c>
      <c r="L916" s="79">
        <f t="shared" si="114"/>
        <v>0.44735801680749887</v>
      </c>
      <c r="M916" s="72" t="str">
        <f t="shared" si="115"/>
        <v/>
      </c>
      <c r="N916" s="51" t="str">
        <f t="shared" ref="N916:N979" si="117">IFERROR((M916/K916),"")</f>
        <v/>
      </c>
    </row>
    <row r="917" spans="1:14" x14ac:dyDescent="0.4">
      <c r="A917" s="108">
        <f t="shared" si="111"/>
        <v>901</v>
      </c>
      <c r="B917" s="39">
        <v>41366</v>
      </c>
      <c r="C917" s="40"/>
      <c r="D917" s="51"/>
      <c r="E917" s="52"/>
      <c r="F917" s="53"/>
      <c r="G917" s="40">
        <v>1570.25</v>
      </c>
      <c r="H917" s="53">
        <v>5.1722640765219374E-3</v>
      </c>
      <c r="I917" s="83">
        <f t="shared" si="112"/>
        <v>0.51722640765219374</v>
      </c>
      <c r="J917" s="72">
        <f t="shared" si="116"/>
        <v>151.0106775686252</v>
      </c>
      <c r="K917" s="88">
        <f t="shared" si="113"/>
        <v>151.0106775686252</v>
      </c>
      <c r="L917" s="79">
        <f t="shared" si="114"/>
        <v>0</v>
      </c>
      <c r="M917" s="72">
        <f t="shared" si="115"/>
        <v>0.44735801680749887</v>
      </c>
      <c r="N917" s="51">
        <f t="shared" si="117"/>
        <v>2.9624263926913497E-3</v>
      </c>
    </row>
    <row r="918" spans="1:14" x14ac:dyDescent="0.4">
      <c r="A918" s="108">
        <f t="shared" si="111"/>
        <v>902</v>
      </c>
      <c r="B918" s="45">
        <v>41367</v>
      </c>
      <c r="C918" s="46"/>
      <c r="D918" s="47"/>
      <c r="E918" s="48"/>
      <c r="F918" s="49"/>
      <c r="G918" s="46">
        <v>1553.6899410000001</v>
      </c>
      <c r="H918" s="49">
        <v>-1.054612896035656E-2</v>
      </c>
      <c r="I918" s="83">
        <f t="shared" si="112"/>
        <v>-1.054612896035656</v>
      </c>
      <c r="J918" s="72">
        <f t="shared" si="116"/>
        <v>149.95606467258955</v>
      </c>
      <c r="K918" s="88">
        <f t="shared" si="113"/>
        <v>151.0106775686252</v>
      </c>
      <c r="L918" s="79">
        <f t="shared" si="114"/>
        <v>1.0546128960356498</v>
      </c>
      <c r="M918" s="72" t="str">
        <f t="shared" si="115"/>
        <v/>
      </c>
      <c r="N918" s="51" t="str">
        <f t="shared" si="117"/>
        <v/>
      </c>
    </row>
    <row r="919" spans="1:14" x14ac:dyDescent="0.4">
      <c r="A919" s="108">
        <f t="shared" si="111"/>
        <v>903</v>
      </c>
      <c r="B919" s="39">
        <v>41368</v>
      </c>
      <c r="C919" s="40"/>
      <c r="D919" s="51"/>
      <c r="E919" s="52"/>
      <c r="F919" s="53"/>
      <c r="G919" s="40">
        <v>1559.9799800000001</v>
      </c>
      <c r="H919" s="53">
        <v>4.0484519040855371E-3</v>
      </c>
      <c r="I919" s="83">
        <f t="shared" si="112"/>
        <v>0.40484519040855371</v>
      </c>
      <c r="J919" s="72">
        <f t="shared" si="116"/>
        <v>150.36090986299811</v>
      </c>
      <c r="K919" s="88">
        <f t="shared" si="113"/>
        <v>151.0106775686252</v>
      </c>
      <c r="L919" s="79">
        <f t="shared" si="114"/>
        <v>1.0546128960356498</v>
      </c>
      <c r="M919" s="72" t="str">
        <f t="shared" si="115"/>
        <v/>
      </c>
      <c r="N919" s="51" t="str">
        <f t="shared" si="117"/>
        <v/>
      </c>
    </row>
    <row r="920" spans="1:14" x14ac:dyDescent="0.4">
      <c r="A920" s="108">
        <f t="shared" si="111"/>
        <v>904</v>
      </c>
      <c r="B920" s="45">
        <v>41369</v>
      </c>
      <c r="C920" s="46"/>
      <c r="D920" s="47"/>
      <c r="E920" s="48"/>
      <c r="F920" s="49"/>
      <c r="G920" s="46">
        <v>1553.280029</v>
      </c>
      <c r="H920" s="49">
        <v>-4.2948955024409985E-3</v>
      </c>
      <c r="I920" s="83">
        <f t="shared" si="112"/>
        <v>-0.42948955024409985</v>
      </c>
      <c r="J920" s="72">
        <f t="shared" si="116"/>
        <v>149.931420312754</v>
      </c>
      <c r="K920" s="88">
        <f t="shared" si="113"/>
        <v>151.0106775686252</v>
      </c>
      <c r="L920" s="79">
        <f t="shared" si="114"/>
        <v>1.0792572558711981</v>
      </c>
      <c r="M920" s="72" t="str">
        <f t="shared" si="115"/>
        <v/>
      </c>
      <c r="N920" s="51" t="str">
        <f t="shared" si="117"/>
        <v/>
      </c>
    </row>
    <row r="921" spans="1:14" x14ac:dyDescent="0.4">
      <c r="A921" s="108">
        <f t="shared" si="111"/>
        <v>905</v>
      </c>
      <c r="B921" s="39">
        <v>41372</v>
      </c>
      <c r="C921" s="40"/>
      <c r="D921" s="51"/>
      <c r="E921" s="52"/>
      <c r="F921" s="53"/>
      <c r="G921" s="40">
        <v>1563.0699460000001</v>
      </c>
      <c r="H921" s="53">
        <v>6.30273795917069E-3</v>
      </c>
      <c r="I921" s="83">
        <f t="shared" si="112"/>
        <v>0.630273795917069</v>
      </c>
      <c r="J921" s="72">
        <f t="shared" si="116"/>
        <v>150.56169410867108</v>
      </c>
      <c r="K921" s="88">
        <f t="shared" si="113"/>
        <v>151.0106775686252</v>
      </c>
      <c r="L921" s="79">
        <f t="shared" si="114"/>
        <v>1.0792572558711981</v>
      </c>
      <c r="M921" s="72" t="str">
        <f t="shared" si="115"/>
        <v/>
      </c>
      <c r="N921" s="51" t="str">
        <f t="shared" si="117"/>
        <v/>
      </c>
    </row>
    <row r="922" spans="1:14" x14ac:dyDescent="0.4">
      <c r="A922" s="108">
        <f t="shared" si="111"/>
        <v>906</v>
      </c>
      <c r="B922" s="45">
        <v>41373</v>
      </c>
      <c r="C922" s="46"/>
      <c r="D922" s="47"/>
      <c r="E922" s="48"/>
      <c r="F922" s="49"/>
      <c r="G922" s="46">
        <v>1568.6099850000001</v>
      </c>
      <c r="H922" s="49">
        <v>3.5443321101382708E-3</v>
      </c>
      <c r="I922" s="83">
        <f t="shared" si="112"/>
        <v>0.35443321101382708</v>
      </c>
      <c r="J922" s="72">
        <f t="shared" si="116"/>
        <v>150.9161273196849</v>
      </c>
      <c r="K922" s="88">
        <f t="shared" si="113"/>
        <v>151.0106775686252</v>
      </c>
      <c r="L922" s="79">
        <f t="shared" si="114"/>
        <v>1.0792572558711981</v>
      </c>
      <c r="M922" s="72" t="str">
        <f t="shared" si="115"/>
        <v/>
      </c>
      <c r="N922" s="51" t="str">
        <f t="shared" si="117"/>
        <v/>
      </c>
    </row>
    <row r="923" spans="1:14" x14ac:dyDescent="0.4">
      <c r="A923" s="108">
        <f t="shared" si="111"/>
        <v>907</v>
      </c>
      <c r="B923" s="39">
        <v>41374</v>
      </c>
      <c r="C923" s="40"/>
      <c r="D923" s="51"/>
      <c r="E923" s="52"/>
      <c r="F923" s="53"/>
      <c r="G923" s="40">
        <v>1587.7299800000001</v>
      </c>
      <c r="H923" s="53">
        <v>1.2189132533158009E-2</v>
      </c>
      <c r="I923" s="83">
        <f t="shared" si="112"/>
        <v>1.2189132533158009</v>
      </c>
      <c r="J923" s="72">
        <f t="shared" si="116"/>
        <v>152.13504057300071</v>
      </c>
      <c r="K923" s="88">
        <f t="shared" si="113"/>
        <v>152.13504057300071</v>
      </c>
      <c r="L923" s="79">
        <f t="shared" si="114"/>
        <v>0</v>
      </c>
      <c r="M923" s="72">
        <f t="shared" si="115"/>
        <v>1.0792572558711981</v>
      </c>
      <c r="N923" s="51">
        <f t="shared" si="117"/>
        <v>7.0940741318126889E-3</v>
      </c>
    </row>
    <row r="924" spans="1:14" x14ac:dyDescent="0.4">
      <c r="A924" s="108">
        <f t="shared" si="111"/>
        <v>908</v>
      </c>
      <c r="B924" s="45">
        <v>41375</v>
      </c>
      <c r="C924" s="46"/>
      <c r="D924" s="47"/>
      <c r="E924" s="48"/>
      <c r="F924" s="49"/>
      <c r="G924" s="46">
        <v>1593.369995</v>
      </c>
      <c r="H924" s="49">
        <v>3.5522507422829364E-3</v>
      </c>
      <c r="I924" s="83">
        <f t="shared" si="112"/>
        <v>0.35522507422829364</v>
      </c>
      <c r="J924" s="72">
        <f t="shared" si="116"/>
        <v>152.49026564722899</v>
      </c>
      <c r="K924" s="88">
        <f t="shared" si="113"/>
        <v>152.49026564722899</v>
      </c>
      <c r="L924" s="79">
        <f t="shared" si="114"/>
        <v>0</v>
      </c>
      <c r="M924" s="72" t="str">
        <f t="shared" si="115"/>
        <v/>
      </c>
      <c r="N924" s="51" t="str">
        <f t="shared" si="117"/>
        <v/>
      </c>
    </row>
    <row r="925" spans="1:14" x14ac:dyDescent="0.4">
      <c r="A925" s="108">
        <f t="shared" si="111"/>
        <v>909</v>
      </c>
      <c r="B925" s="39">
        <v>41376</v>
      </c>
      <c r="C925" s="40"/>
      <c r="D925" s="51"/>
      <c r="E925" s="52"/>
      <c r="F925" s="53"/>
      <c r="G925" s="40">
        <v>1588.849976</v>
      </c>
      <c r="H925" s="53">
        <v>-2.8367667360272852E-3</v>
      </c>
      <c r="I925" s="83">
        <f t="shared" si="112"/>
        <v>-0.28367667360272852</v>
      </c>
      <c r="J925" s="72">
        <f t="shared" si="116"/>
        <v>152.20658897362625</v>
      </c>
      <c r="K925" s="88">
        <f t="shared" si="113"/>
        <v>152.49026564722899</v>
      </c>
      <c r="L925" s="79">
        <f t="shared" si="114"/>
        <v>0.2836766736027414</v>
      </c>
      <c r="M925" s="72" t="str">
        <f t="shared" si="115"/>
        <v/>
      </c>
      <c r="N925" s="51" t="str">
        <f t="shared" si="117"/>
        <v/>
      </c>
    </row>
    <row r="926" spans="1:14" x14ac:dyDescent="0.4">
      <c r="A926" s="108">
        <f t="shared" si="111"/>
        <v>910</v>
      </c>
      <c r="B926" s="45">
        <v>41379</v>
      </c>
      <c r="C926" s="46"/>
      <c r="D926" s="47"/>
      <c r="E926" s="48"/>
      <c r="F926" s="49"/>
      <c r="G926" s="46">
        <v>1552.3599850000001</v>
      </c>
      <c r="H926" s="49">
        <v>-2.2966291060320887E-2</v>
      </c>
      <c r="I926" s="83">
        <f t="shared" si="112"/>
        <v>-2.2966291060320887</v>
      </c>
      <c r="J926" s="72">
        <f t="shared" si="116"/>
        <v>149.90995986759415</v>
      </c>
      <c r="K926" s="88">
        <f t="shared" si="113"/>
        <v>152.49026564722899</v>
      </c>
      <c r="L926" s="79">
        <f t="shared" si="114"/>
        <v>2.5803057796348412</v>
      </c>
      <c r="M926" s="72" t="str">
        <f t="shared" si="115"/>
        <v/>
      </c>
      <c r="N926" s="51" t="str">
        <f t="shared" si="117"/>
        <v/>
      </c>
    </row>
    <row r="927" spans="1:14" x14ac:dyDescent="0.4">
      <c r="A927" s="108">
        <f t="shared" si="111"/>
        <v>911</v>
      </c>
      <c r="B927" s="39">
        <v>41380</v>
      </c>
      <c r="C927" s="40"/>
      <c r="D927" s="51"/>
      <c r="E927" s="52"/>
      <c r="F927" s="53"/>
      <c r="G927" s="40">
        <v>1574.5699460000001</v>
      </c>
      <c r="H927" s="53">
        <v>1.4307223333897001E-2</v>
      </c>
      <c r="I927" s="83">
        <f t="shared" si="112"/>
        <v>1.4307223333897001</v>
      </c>
      <c r="J927" s="72">
        <f t="shared" si="116"/>
        <v>151.34068220098385</v>
      </c>
      <c r="K927" s="88">
        <f t="shared" si="113"/>
        <v>152.49026564722899</v>
      </c>
      <c r="L927" s="79">
        <f t="shared" si="114"/>
        <v>2.5803057796348412</v>
      </c>
      <c r="M927" s="72" t="str">
        <f t="shared" si="115"/>
        <v/>
      </c>
      <c r="N927" s="51" t="str">
        <f t="shared" si="117"/>
        <v/>
      </c>
    </row>
    <row r="928" spans="1:14" x14ac:dyDescent="0.4">
      <c r="A928" s="108">
        <f t="shared" si="111"/>
        <v>912</v>
      </c>
      <c r="B928" s="45">
        <v>41381</v>
      </c>
      <c r="C928" s="46"/>
      <c r="D928" s="47"/>
      <c r="E928" s="48"/>
      <c r="F928" s="49"/>
      <c r="G928" s="46">
        <v>1552.01001</v>
      </c>
      <c r="H928" s="49">
        <v>-1.4327681064477793E-2</v>
      </c>
      <c r="I928" s="83">
        <f t="shared" si="112"/>
        <v>-1.4327681064477793</v>
      </c>
      <c r="J928" s="72">
        <f t="shared" si="116"/>
        <v>149.90791409453607</v>
      </c>
      <c r="K928" s="88">
        <f t="shared" si="113"/>
        <v>152.49026564722899</v>
      </c>
      <c r="L928" s="79">
        <f t="shared" si="114"/>
        <v>2.582351552692927</v>
      </c>
      <c r="M928" s="72" t="str">
        <f t="shared" si="115"/>
        <v/>
      </c>
      <c r="N928" s="51" t="str">
        <f t="shared" si="117"/>
        <v/>
      </c>
    </row>
    <row r="929" spans="1:14" x14ac:dyDescent="0.4">
      <c r="A929" s="108">
        <f t="shared" si="111"/>
        <v>913</v>
      </c>
      <c r="B929" s="39">
        <v>41382</v>
      </c>
      <c r="C929" s="40"/>
      <c r="D929" s="51"/>
      <c r="E929" s="52"/>
      <c r="F929" s="53"/>
      <c r="G929" s="40">
        <v>1541.6099850000001</v>
      </c>
      <c r="H929" s="53">
        <v>-6.7010038163348717E-3</v>
      </c>
      <c r="I929" s="83">
        <f t="shared" si="112"/>
        <v>-0.67010038163348717</v>
      </c>
      <c r="J929" s="72">
        <f t="shared" si="116"/>
        <v>149.23781371290258</v>
      </c>
      <c r="K929" s="88">
        <f t="shared" si="113"/>
        <v>152.49026564722899</v>
      </c>
      <c r="L929" s="79">
        <f t="shared" si="114"/>
        <v>3.252451934326416</v>
      </c>
      <c r="M929" s="72" t="str">
        <f t="shared" si="115"/>
        <v/>
      </c>
      <c r="N929" s="51" t="str">
        <f t="shared" si="117"/>
        <v/>
      </c>
    </row>
    <row r="930" spans="1:14" x14ac:dyDescent="0.4">
      <c r="A930" s="108">
        <f t="shared" si="111"/>
        <v>914</v>
      </c>
      <c r="B930" s="45">
        <v>41383</v>
      </c>
      <c r="C930" s="46"/>
      <c r="D930" s="47"/>
      <c r="E930" s="48"/>
      <c r="F930" s="49"/>
      <c r="G930" s="46">
        <v>1555.25</v>
      </c>
      <c r="H930" s="49">
        <v>8.8479026035888086E-3</v>
      </c>
      <c r="I930" s="83">
        <f t="shared" si="112"/>
        <v>0.88479026035888086</v>
      </c>
      <c r="J930" s="72">
        <f t="shared" si="116"/>
        <v>150.12260397326145</v>
      </c>
      <c r="K930" s="88">
        <f t="shared" si="113"/>
        <v>152.49026564722899</v>
      </c>
      <c r="L930" s="79">
        <f t="shared" si="114"/>
        <v>3.252451934326416</v>
      </c>
      <c r="M930" s="72" t="str">
        <f t="shared" si="115"/>
        <v/>
      </c>
      <c r="N930" s="51" t="str">
        <f t="shared" si="117"/>
        <v/>
      </c>
    </row>
    <row r="931" spans="1:14" x14ac:dyDescent="0.4">
      <c r="A931" s="108">
        <f t="shared" si="111"/>
        <v>915</v>
      </c>
      <c r="B931" s="39">
        <v>41386</v>
      </c>
      <c r="C931" s="40"/>
      <c r="D931" s="51"/>
      <c r="E931" s="52"/>
      <c r="F931" s="53"/>
      <c r="G931" s="40">
        <v>1562.5</v>
      </c>
      <c r="H931" s="53">
        <v>4.6616299630284352E-3</v>
      </c>
      <c r="I931" s="83">
        <f t="shared" si="112"/>
        <v>0.46616299630284352</v>
      </c>
      <c r="J931" s="72">
        <f t="shared" si="116"/>
        <v>150.58876696956429</v>
      </c>
      <c r="K931" s="88">
        <f t="shared" si="113"/>
        <v>152.49026564722899</v>
      </c>
      <c r="L931" s="79">
        <f t="shared" si="114"/>
        <v>3.252451934326416</v>
      </c>
      <c r="M931" s="72" t="str">
        <f t="shared" si="115"/>
        <v/>
      </c>
      <c r="N931" s="51" t="str">
        <f t="shared" si="117"/>
        <v/>
      </c>
    </row>
    <row r="932" spans="1:14" x14ac:dyDescent="0.4">
      <c r="A932" s="108">
        <f t="shared" si="111"/>
        <v>916</v>
      </c>
      <c r="B932" s="45">
        <v>41387</v>
      </c>
      <c r="C932" s="46"/>
      <c r="D932" s="47"/>
      <c r="E932" s="48"/>
      <c r="F932" s="49"/>
      <c r="G932" s="46">
        <v>1578.780029</v>
      </c>
      <c r="H932" s="49">
        <v>1.0419218560000054E-2</v>
      </c>
      <c r="I932" s="83">
        <f t="shared" si="112"/>
        <v>1.0419218560000054</v>
      </c>
      <c r="J932" s="72">
        <f t="shared" si="116"/>
        <v>151.63068882556431</v>
      </c>
      <c r="K932" s="88">
        <f t="shared" si="113"/>
        <v>152.49026564722899</v>
      </c>
      <c r="L932" s="79">
        <f t="shared" si="114"/>
        <v>3.252451934326416</v>
      </c>
      <c r="M932" s="72" t="str">
        <f t="shared" si="115"/>
        <v/>
      </c>
      <c r="N932" s="51" t="str">
        <f t="shared" si="117"/>
        <v/>
      </c>
    </row>
    <row r="933" spans="1:14" x14ac:dyDescent="0.4">
      <c r="A933" s="108">
        <f t="shared" si="111"/>
        <v>917</v>
      </c>
      <c r="B933" s="39">
        <v>41388</v>
      </c>
      <c r="C933" s="40"/>
      <c r="D933" s="51"/>
      <c r="E933" s="52"/>
      <c r="F933" s="53"/>
      <c r="G933" s="40">
        <v>1578.790039</v>
      </c>
      <c r="H933" s="53">
        <v>6.3403386261207118E-6</v>
      </c>
      <c r="I933" s="83">
        <f t="shared" si="112"/>
        <v>6.3403386261207118E-4</v>
      </c>
      <c r="J933" s="72">
        <f t="shared" si="116"/>
        <v>151.63132285942692</v>
      </c>
      <c r="K933" s="88">
        <f t="shared" si="113"/>
        <v>152.49026564722899</v>
      </c>
      <c r="L933" s="79">
        <f t="shared" si="114"/>
        <v>3.252451934326416</v>
      </c>
      <c r="M933" s="72" t="str">
        <f t="shared" si="115"/>
        <v/>
      </c>
      <c r="N933" s="51" t="str">
        <f t="shared" si="117"/>
        <v/>
      </c>
    </row>
    <row r="934" spans="1:14" x14ac:dyDescent="0.4">
      <c r="A934" s="108">
        <f t="shared" si="111"/>
        <v>918</v>
      </c>
      <c r="B934" s="45">
        <v>41389</v>
      </c>
      <c r="C934" s="46"/>
      <c r="D934" s="47"/>
      <c r="E934" s="48"/>
      <c r="F934" s="49"/>
      <c r="G934" s="46">
        <v>1585.160034</v>
      </c>
      <c r="H934" s="49">
        <v>4.0347321953175808E-3</v>
      </c>
      <c r="I934" s="83">
        <f t="shared" si="112"/>
        <v>0.40347321953175808</v>
      </c>
      <c r="J934" s="72">
        <f t="shared" si="116"/>
        <v>152.03479607895866</v>
      </c>
      <c r="K934" s="88">
        <f t="shared" si="113"/>
        <v>152.49026564722899</v>
      </c>
      <c r="L934" s="79">
        <f t="shared" si="114"/>
        <v>3.252451934326416</v>
      </c>
      <c r="M934" s="72" t="str">
        <f t="shared" si="115"/>
        <v/>
      </c>
      <c r="N934" s="51" t="str">
        <f t="shared" si="117"/>
        <v/>
      </c>
    </row>
    <row r="935" spans="1:14" x14ac:dyDescent="0.4">
      <c r="A935" s="108">
        <f t="shared" si="111"/>
        <v>919</v>
      </c>
      <c r="B935" s="39">
        <v>41390</v>
      </c>
      <c r="C935" s="40"/>
      <c r="D935" s="51"/>
      <c r="E935" s="52"/>
      <c r="F935" s="53"/>
      <c r="G935" s="40">
        <v>1582.23999</v>
      </c>
      <c r="H935" s="53">
        <v>-1.8421130594817869E-3</v>
      </c>
      <c r="I935" s="83">
        <f t="shared" si="112"/>
        <v>-0.18421130594817869</v>
      </c>
      <c r="J935" s="72">
        <f t="shared" si="116"/>
        <v>151.8505847730105</v>
      </c>
      <c r="K935" s="88">
        <f t="shared" si="113"/>
        <v>152.49026564722899</v>
      </c>
      <c r="L935" s="79">
        <f t="shared" si="114"/>
        <v>3.252451934326416</v>
      </c>
      <c r="M935" s="72" t="str">
        <f t="shared" si="115"/>
        <v/>
      </c>
      <c r="N935" s="51" t="str">
        <f t="shared" si="117"/>
        <v/>
      </c>
    </row>
    <row r="936" spans="1:14" x14ac:dyDescent="0.4">
      <c r="A936" s="108">
        <f t="shared" si="111"/>
        <v>920</v>
      </c>
      <c r="B936" s="45">
        <v>41393</v>
      </c>
      <c r="C936" s="46"/>
      <c r="D936" s="47"/>
      <c r="E936" s="48"/>
      <c r="F936" s="49"/>
      <c r="G936" s="46">
        <v>1593.6099850000001</v>
      </c>
      <c r="H936" s="49">
        <v>7.1860116492188375E-3</v>
      </c>
      <c r="I936" s="83">
        <f t="shared" si="112"/>
        <v>0.71860116492188375</v>
      </c>
      <c r="J936" s="72">
        <f t="shared" si="116"/>
        <v>152.56918593793239</v>
      </c>
      <c r="K936" s="88">
        <f t="shared" si="113"/>
        <v>152.56918593793239</v>
      </c>
      <c r="L936" s="79">
        <f t="shared" si="114"/>
        <v>0</v>
      </c>
      <c r="M936" s="72">
        <f t="shared" si="115"/>
        <v>3.252451934326416</v>
      </c>
      <c r="N936" s="51">
        <f t="shared" si="117"/>
        <v>2.1317882207548555E-2</v>
      </c>
    </row>
    <row r="937" spans="1:14" x14ac:dyDescent="0.4">
      <c r="A937" s="108">
        <f t="shared" si="111"/>
        <v>921</v>
      </c>
      <c r="B937" s="39">
        <v>41394</v>
      </c>
      <c r="C937" s="40"/>
      <c r="D937" s="51"/>
      <c r="E937" s="52"/>
      <c r="F937" s="53"/>
      <c r="G937" s="40">
        <v>1597.5699460000001</v>
      </c>
      <c r="H937" s="53">
        <v>2.4848997165389797E-3</v>
      </c>
      <c r="I937" s="83">
        <f t="shared" si="112"/>
        <v>0.24848997165389797</v>
      </c>
      <c r="J937" s="72">
        <f t="shared" si="116"/>
        <v>152.81767590958628</v>
      </c>
      <c r="K937" s="88">
        <f t="shared" si="113"/>
        <v>152.81767590958628</v>
      </c>
      <c r="L937" s="79">
        <f t="shared" si="114"/>
        <v>0</v>
      </c>
      <c r="M937" s="72" t="str">
        <f t="shared" si="115"/>
        <v/>
      </c>
      <c r="N937" s="51" t="str">
        <f t="shared" si="117"/>
        <v/>
      </c>
    </row>
    <row r="938" spans="1:14" x14ac:dyDescent="0.4">
      <c r="A938" s="108">
        <f t="shared" si="111"/>
        <v>922</v>
      </c>
      <c r="B938" s="45">
        <v>41395</v>
      </c>
      <c r="C938" s="46"/>
      <c r="D938" s="47"/>
      <c r="E938" s="48"/>
      <c r="F938" s="49"/>
      <c r="G938" s="46">
        <v>1582.6999510000001</v>
      </c>
      <c r="H938" s="49">
        <v>-9.3078835372633062E-3</v>
      </c>
      <c r="I938" s="83">
        <f t="shared" si="112"/>
        <v>-0.93078835372633062</v>
      </c>
      <c r="J938" s="72">
        <f t="shared" si="116"/>
        <v>151.88688755585994</v>
      </c>
      <c r="K938" s="88">
        <f t="shared" si="113"/>
        <v>152.81767590958628</v>
      </c>
      <c r="L938" s="79">
        <f t="shared" si="114"/>
        <v>0.93078835372634217</v>
      </c>
      <c r="M938" s="72" t="str">
        <f t="shared" si="115"/>
        <v/>
      </c>
      <c r="N938" s="51" t="str">
        <f t="shared" si="117"/>
        <v/>
      </c>
    </row>
    <row r="939" spans="1:14" x14ac:dyDescent="0.4">
      <c r="A939" s="108">
        <f t="shared" si="111"/>
        <v>923</v>
      </c>
      <c r="B939" s="39">
        <v>41396</v>
      </c>
      <c r="C939" s="40"/>
      <c r="D939" s="51"/>
      <c r="E939" s="52"/>
      <c r="F939" s="53"/>
      <c r="G939" s="40">
        <v>1597.589966</v>
      </c>
      <c r="H939" s="53">
        <v>9.4079834845461896E-3</v>
      </c>
      <c r="I939" s="83">
        <f t="shared" si="112"/>
        <v>0.94079834845461896</v>
      </c>
      <c r="J939" s="72">
        <f t="shared" si="116"/>
        <v>152.82768590431456</v>
      </c>
      <c r="K939" s="88">
        <f t="shared" si="113"/>
        <v>152.82768590431456</v>
      </c>
      <c r="L939" s="79">
        <f t="shared" si="114"/>
        <v>0</v>
      </c>
      <c r="M939" s="72">
        <f t="shared" si="115"/>
        <v>0.93078835372634217</v>
      </c>
      <c r="N939" s="51">
        <f t="shared" si="117"/>
        <v>6.090443287279171E-3</v>
      </c>
    </row>
    <row r="940" spans="1:14" x14ac:dyDescent="0.4">
      <c r="A940" s="108">
        <f t="shared" si="111"/>
        <v>924</v>
      </c>
      <c r="B940" s="45">
        <v>41397</v>
      </c>
      <c r="C940" s="46"/>
      <c r="D940" s="47"/>
      <c r="E940" s="48"/>
      <c r="F940" s="49"/>
      <c r="G940" s="46">
        <v>1614.420044</v>
      </c>
      <c r="H940" s="49">
        <v>1.053466681575288E-2</v>
      </c>
      <c r="I940" s="83">
        <f t="shared" si="112"/>
        <v>1.053466681575288</v>
      </c>
      <c r="J940" s="72">
        <f t="shared" si="116"/>
        <v>153.88115258588985</v>
      </c>
      <c r="K940" s="88">
        <f t="shared" si="113"/>
        <v>153.88115258588985</v>
      </c>
      <c r="L940" s="79">
        <f t="shared" si="114"/>
        <v>0</v>
      </c>
      <c r="M940" s="72" t="str">
        <f t="shared" si="115"/>
        <v/>
      </c>
      <c r="N940" s="51" t="str">
        <f t="shared" si="117"/>
        <v/>
      </c>
    </row>
    <row r="941" spans="1:14" x14ac:dyDescent="0.4">
      <c r="A941" s="108">
        <f t="shared" si="111"/>
        <v>925</v>
      </c>
      <c r="B941" s="39">
        <v>41400</v>
      </c>
      <c r="C941" s="40"/>
      <c r="D941" s="51"/>
      <c r="E941" s="52"/>
      <c r="F941" s="53"/>
      <c r="G941" s="40">
        <v>1617.5</v>
      </c>
      <c r="H941" s="53">
        <v>1.907778592967091E-3</v>
      </c>
      <c r="I941" s="83">
        <f t="shared" si="112"/>
        <v>0.1907778592967091</v>
      </c>
      <c r="J941" s="72">
        <f t="shared" si="116"/>
        <v>154.07193044518655</v>
      </c>
      <c r="K941" s="88">
        <f t="shared" si="113"/>
        <v>154.07193044518655</v>
      </c>
      <c r="L941" s="79">
        <f t="shared" si="114"/>
        <v>0</v>
      </c>
      <c r="M941" s="72" t="str">
        <f t="shared" si="115"/>
        <v/>
      </c>
      <c r="N941" s="51" t="str">
        <f t="shared" si="117"/>
        <v/>
      </c>
    </row>
    <row r="942" spans="1:14" x14ac:dyDescent="0.4">
      <c r="A942" s="108">
        <f t="shared" si="111"/>
        <v>926</v>
      </c>
      <c r="B942" s="45">
        <v>41401</v>
      </c>
      <c r="C942" s="46"/>
      <c r="D942" s="47"/>
      <c r="E942" s="48"/>
      <c r="F942" s="49"/>
      <c r="G942" s="46">
        <v>1625.959961</v>
      </c>
      <c r="H942" s="49">
        <v>5.2302695517774112E-3</v>
      </c>
      <c r="I942" s="83">
        <f t="shared" si="112"/>
        <v>0.52302695517774112</v>
      </c>
      <c r="J942" s="72">
        <f t="shared" si="116"/>
        <v>154.59495740036431</v>
      </c>
      <c r="K942" s="88">
        <f t="shared" si="113"/>
        <v>154.59495740036431</v>
      </c>
      <c r="L942" s="79">
        <f t="shared" si="114"/>
        <v>0</v>
      </c>
      <c r="M942" s="72" t="str">
        <f t="shared" si="115"/>
        <v/>
      </c>
      <c r="N942" s="51" t="str">
        <f t="shared" si="117"/>
        <v/>
      </c>
    </row>
    <row r="943" spans="1:14" x14ac:dyDescent="0.4">
      <c r="A943" s="108">
        <f t="shared" si="111"/>
        <v>927</v>
      </c>
      <c r="B943" s="39">
        <v>41402</v>
      </c>
      <c r="C943" s="40"/>
      <c r="D943" s="51"/>
      <c r="E943" s="52"/>
      <c r="F943" s="53"/>
      <c r="G943" s="40">
        <v>1632.6899410000001</v>
      </c>
      <c r="H943" s="53">
        <v>4.1390810114789733E-3</v>
      </c>
      <c r="I943" s="83">
        <f t="shared" si="112"/>
        <v>0.41390810114789733</v>
      </c>
      <c r="J943" s="72">
        <f t="shared" si="116"/>
        <v>155.00886550151222</v>
      </c>
      <c r="K943" s="88">
        <f t="shared" si="113"/>
        <v>155.00886550151222</v>
      </c>
      <c r="L943" s="79">
        <f t="shared" si="114"/>
        <v>0</v>
      </c>
      <c r="M943" s="72" t="str">
        <f t="shared" si="115"/>
        <v/>
      </c>
      <c r="N943" s="51" t="str">
        <f t="shared" si="117"/>
        <v/>
      </c>
    </row>
    <row r="944" spans="1:14" x14ac:dyDescent="0.4">
      <c r="A944" s="108">
        <f t="shared" si="111"/>
        <v>928</v>
      </c>
      <c r="B944" s="45">
        <v>41403</v>
      </c>
      <c r="C944" s="46"/>
      <c r="D944" s="47"/>
      <c r="E944" s="48"/>
      <c r="F944" s="49"/>
      <c r="G944" s="46">
        <v>1626.670044</v>
      </c>
      <c r="H944" s="49">
        <v>-3.6871036250232248E-3</v>
      </c>
      <c r="I944" s="83">
        <f t="shared" si="112"/>
        <v>-0.36871036250232248</v>
      </c>
      <c r="J944" s="72">
        <f t="shared" si="116"/>
        <v>154.64015513900989</v>
      </c>
      <c r="K944" s="88">
        <f t="shared" si="113"/>
        <v>155.00886550151222</v>
      </c>
      <c r="L944" s="79">
        <f t="shared" si="114"/>
        <v>0.36871036250232692</v>
      </c>
      <c r="M944" s="72" t="str">
        <f t="shared" si="115"/>
        <v/>
      </c>
      <c r="N944" s="51" t="str">
        <f t="shared" si="117"/>
        <v/>
      </c>
    </row>
    <row r="945" spans="1:14" x14ac:dyDescent="0.4">
      <c r="A945" s="108">
        <f t="shared" si="111"/>
        <v>929</v>
      </c>
      <c r="B945" s="39">
        <v>41404</v>
      </c>
      <c r="C945" s="40"/>
      <c r="D945" s="51"/>
      <c r="E945" s="52"/>
      <c r="F945" s="53"/>
      <c r="G945" s="40">
        <v>1633.6999510000001</v>
      </c>
      <c r="H945" s="53">
        <v>4.3216551665963276E-3</v>
      </c>
      <c r="I945" s="83">
        <f t="shared" si="112"/>
        <v>0.43216551665963276</v>
      </c>
      <c r="J945" s="72">
        <f t="shared" si="116"/>
        <v>155.07232065566953</v>
      </c>
      <c r="K945" s="88">
        <f t="shared" si="113"/>
        <v>155.07232065566953</v>
      </c>
      <c r="L945" s="79">
        <f t="shared" si="114"/>
        <v>0</v>
      </c>
      <c r="M945" s="72">
        <f t="shared" si="115"/>
        <v>0.36871036250232692</v>
      </c>
      <c r="N945" s="51">
        <f t="shared" si="117"/>
        <v>2.3776671487430062E-3</v>
      </c>
    </row>
    <row r="946" spans="1:14" x14ac:dyDescent="0.4">
      <c r="A946" s="108">
        <f t="shared" si="111"/>
        <v>930</v>
      </c>
      <c r="B946" s="45">
        <v>41407</v>
      </c>
      <c r="C946" s="46"/>
      <c r="D946" s="47"/>
      <c r="E946" s="48"/>
      <c r="F946" s="49"/>
      <c r="G946" s="46">
        <v>1633.7700199999999</v>
      </c>
      <c r="H946" s="49">
        <v>4.2889760728082038E-5</v>
      </c>
      <c r="I946" s="83">
        <f t="shared" si="112"/>
        <v>4.2889760728082038E-3</v>
      </c>
      <c r="J946" s="72">
        <f t="shared" si="116"/>
        <v>155.07660963174234</v>
      </c>
      <c r="K946" s="88">
        <f t="shared" si="113"/>
        <v>155.07660963174234</v>
      </c>
      <c r="L946" s="79">
        <f t="shared" si="114"/>
        <v>0</v>
      </c>
      <c r="M946" s="72" t="str">
        <f t="shared" si="115"/>
        <v/>
      </c>
      <c r="N946" s="51" t="str">
        <f t="shared" si="117"/>
        <v/>
      </c>
    </row>
    <row r="947" spans="1:14" x14ac:dyDescent="0.4">
      <c r="A947" s="108">
        <f t="shared" si="111"/>
        <v>931</v>
      </c>
      <c r="B947" s="39">
        <v>41408</v>
      </c>
      <c r="C947" s="40"/>
      <c r="D947" s="51"/>
      <c r="E947" s="52"/>
      <c r="F947" s="53"/>
      <c r="G947" s="40">
        <v>1650.339966</v>
      </c>
      <c r="H947" s="53">
        <v>1.0142153300132239E-2</v>
      </c>
      <c r="I947" s="83">
        <f t="shared" si="112"/>
        <v>1.0142153300132239</v>
      </c>
      <c r="J947" s="72">
        <f t="shared" si="116"/>
        <v>156.09082496175557</v>
      </c>
      <c r="K947" s="88">
        <f t="shared" si="113"/>
        <v>156.09082496175557</v>
      </c>
      <c r="L947" s="79">
        <f t="shared" si="114"/>
        <v>0</v>
      </c>
      <c r="M947" s="72" t="str">
        <f t="shared" si="115"/>
        <v/>
      </c>
      <c r="N947" s="51" t="str">
        <f t="shared" si="117"/>
        <v/>
      </c>
    </row>
    <row r="948" spans="1:14" x14ac:dyDescent="0.4">
      <c r="A948" s="108">
        <f t="shared" si="111"/>
        <v>932</v>
      </c>
      <c r="B948" s="45">
        <v>41409</v>
      </c>
      <c r="C948" s="46"/>
      <c r="D948" s="47"/>
      <c r="E948" s="48"/>
      <c r="F948" s="49"/>
      <c r="G948" s="46">
        <v>1658.780029</v>
      </c>
      <c r="H948" s="49">
        <v>5.1141359803923425E-3</v>
      </c>
      <c r="I948" s="83">
        <f t="shared" si="112"/>
        <v>0.51141359803923425</v>
      </c>
      <c r="J948" s="72">
        <f t="shared" si="116"/>
        <v>156.60223855979481</v>
      </c>
      <c r="K948" s="88">
        <f t="shared" si="113"/>
        <v>156.60223855979481</v>
      </c>
      <c r="L948" s="79">
        <f t="shared" si="114"/>
        <v>0</v>
      </c>
      <c r="M948" s="72" t="str">
        <f t="shared" si="115"/>
        <v/>
      </c>
      <c r="N948" s="51" t="str">
        <f t="shared" si="117"/>
        <v/>
      </c>
    </row>
    <row r="949" spans="1:14" x14ac:dyDescent="0.4">
      <c r="A949" s="108">
        <f t="shared" si="111"/>
        <v>933</v>
      </c>
      <c r="B949" s="39">
        <v>41410</v>
      </c>
      <c r="C949" s="40"/>
      <c r="D949" s="51"/>
      <c r="E949" s="52"/>
      <c r="F949" s="53"/>
      <c r="G949" s="40">
        <v>1650.469971</v>
      </c>
      <c r="H949" s="53">
        <v>-5.0097408063261017E-3</v>
      </c>
      <c r="I949" s="83">
        <f t="shared" si="112"/>
        <v>-0.50097408063261017</v>
      </c>
      <c r="J949" s="72">
        <f t="shared" si="116"/>
        <v>156.10126447916221</v>
      </c>
      <c r="K949" s="88">
        <f t="shared" si="113"/>
        <v>156.60223855979481</v>
      </c>
      <c r="L949" s="79">
        <f t="shared" si="114"/>
        <v>0.50097408063260218</v>
      </c>
      <c r="M949" s="72" t="str">
        <f t="shared" si="115"/>
        <v/>
      </c>
      <c r="N949" s="51" t="str">
        <f t="shared" si="117"/>
        <v/>
      </c>
    </row>
    <row r="950" spans="1:14" x14ac:dyDescent="0.4">
      <c r="A950" s="108">
        <f t="shared" si="111"/>
        <v>934</v>
      </c>
      <c r="B950" s="45">
        <v>41411</v>
      </c>
      <c r="C950" s="46"/>
      <c r="D950" s="47"/>
      <c r="E950" s="48"/>
      <c r="F950" s="49"/>
      <c r="G950" s="46">
        <v>1667.469971</v>
      </c>
      <c r="H950" s="49">
        <v>1.0300096517175561E-2</v>
      </c>
      <c r="I950" s="83">
        <f t="shared" si="112"/>
        <v>1.0300096517175561</v>
      </c>
      <c r="J950" s="72">
        <f t="shared" si="116"/>
        <v>157.13127413087977</v>
      </c>
      <c r="K950" s="88">
        <f t="shared" si="113"/>
        <v>157.13127413087977</v>
      </c>
      <c r="L950" s="79">
        <f t="shared" si="114"/>
        <v>0</v>
      </c>
      <c r="M950" s="72">
        <f t="shared" si="115"/>
        <v>0.50097408063260218</v>
      </c>
      <c r="N950" s="51">
        <f t="shared" si="117"/>
        <v>3.1882518830422292E-3</v>
      </c>
    </row>
    <row r="951" spans="1:14" x14ac:dyDescent="0.4">
      <c r="A951" s="108">
        <f t="shared" si="111"/>
        <v>935</v>
      </c>
      <c r="B951" s="39">
        <v>41414</v>
      </c>
      <c r="C951" s="40"/>
      <c r="D951" s="51"/>
      <c r="E951" s="52"/>
      <c r="F951" s="53"/>
      <c r="G951" s="40">
        <v>1666.290039</v>
      </c>
      <c r="H951" s="53">
        <v>-7.0761814036890414E-4</v>
      </c>
      <c r="I951" s="83">
        <f t="shared" si="112"/>
        <v>-7.0761814036890414E-2</v>
      </c>
      <c r="J951" s="72">
        <f t="shared" si="116"/>
        <v>157.06051231684287</v>
      </c>
      <c r="K951" s="88">
        <f t="shared" si="113"/>
        <v>157.13127413087977</v>
      </c>
      <c r="L951" s="79">
        <f t="shared" si="114"/>
        <v>7.0761814036899295E-2</v>
      </c>
      <c r="M951" s="72" t="str">
        <f t="shared" si="115"/>
        <v/>
      </c>
      <c r="N951" s="51" t="str">
        <f t="shared" si="117"/>
        <v/>
      </c>
    </row>
    <row r="952" spans="1:14" x14ac:dyDescent="0.4">
      <c r="A952" s="108">
        <f t="shared" si="111"/>
        <v>936</v>
      </c>
      <c r="B952" s="45">
        <v>41415</v>
      </c>
      <c r="C952" s="46"/>
      <c r="D952" s="47"/>
      <c r="E952" s="48"/>
      <c r="F952" s="49"/>
      <c r="G952" s="46">
        <v>1669.160034</v>
      </c>
      <c r="H952" s="49">
        <v>1.7223862189816863E-3</v>
      </c>
      <c r="I952" s="83">
        <f t="shared" si="112"/>
        <v>0.17223862189816863</v>
      </c>
      <c r="J952" s="72">
        <f t="shared" si="116"/>
        <v>157.23275093874105</v>
      </c>
      <c r="K952" s="88">
        <f t="shared" si="113"/>
        <v>157.23275093874105</v>
      </c>
      <c r="L952" s="79">
        <f t="shared" si="114"/>
        <v>0</v>
      </c>
      <c r="M952" s="72">
        <f t="shared" si="115"/>
        <v>7.0761814036899295E-2</v>
      </c>
      <c r="N952" s="51">
        <f t="shared" si="117"/>
        <v>4.5004500407468275E-4</v>
      </c>
    </row>
    <row r="953" spans="1:14" x14ac:dyDescent="0.4">
      <c r="A953" s="108">
        <f t="shared" si="111"/>
        <v>937</v>
      </c>
      <c r="B953" s="39">
        <v>41416</v>
      </c>
      <c r="C953" s="40"/>
      <c r="D953" s="51"/>
      <c r="E953" s="52"/>
      <c r="F953" s="53"/>
      <c r="G953" s="40">
        <v>1655.349976</v>
      </c>
      <c r="H953" s="53">
        <v>-8.2736572399864095E-3</v>
      </c>
      <c r="I953" s="83">
        <f t="shared" si="112"/>
        <v>-0.82736572399864095</v>
      </c>
      <c r="J953" s="72">
        <f t="shared" si="116"/>
        <v>156.40538521474241</v>
      </c>
      <c r="K953" s="88">
        <f t="shared" si="113"/>
        <v>157.23275093874105</v>
      </c>
      <c r="L953" s="79">
        <f t="shared" si="114"/>
        <v>0.82736572399863917</v>
      </c>
      <c r="M953" s="72" t="str">
        <f t="shared" si="115"/>
        <v/>
      </c>
      <c r="N953" s="51" t="str">
        <f t="shared" si="117"/>
        <v/>
      </c>
    </row>
    <row r="954" spans="1:14" x14ac:dyDescent="0.4">
      <c r="A954" s="108">
        <f t="shared" si="111"/>
        <v>938</v>
      </c>
      <c r="B954" s="45">
        <v>41417</v>
      </c>
      <c r="C954" s="46"/>
      <c r="D954" s="47"/>
      <c r="E954" s="48"/>
      <c r="F954" s="49"/>
      <c r="G954" s="46">
        <v>1650.51001</v>
      </c>
      <c r="H954" s="49">
        <v>-2.9238324645374236E-3</v>
      </c>
      <c r="I954" s="83">
        <f t="shared" si="112"/>
        <v>-0.29238324645374236</v>
      </c>
      <c r="J954" s="72">
        <f t="shared" si="116"/>
        <v>156.11300196828867</v>
      </c>
      <c r="K954" s="88">
        <f t="shared" si="113"/>
        <v>157.23275093874105</v>
      </c>
      <c r="L954" s="79">
        <f t="shared" si="114"/>
        <v>1.1197489704523775</v>
      </c>
      <c r="M954" s="72" t="str">
        <f t="shared" si="115"/>
        <v/>
      </c>
      <c r="N954" s="51" t="str">
        <f t="shared" si="117"/>
        <v/>
      </c>
    </row>
    <row r="955" spans="1:14" x14ac:dyDescent="0.4">
      <c r="A955" s="108">
        <f t="shared" si="111"/>
        <v>939</v>
      </c>
      <c r="B955" s="39">
        <v>41418</v>
      </c>
      <c r="C955" s="40"/>
      <c r="D955" s="51"/>
      <c r="E955" s="52"/>
      <c r="F955" s="53"/>
      <c r="G955" s="40">
        <v>1649.599976</v>
      </c>
      <c r="H955" s="53">
        <v>-5.5136533222233108E-4</v>
      </c>
      <c r="I955" s="83">
        <f t="shared" si="112"/>
        <v>-5.5136533222233108E-2</v>
      </c>
      <c r="J955" s="72">
        <f t="shared" si="116"/>
        <v>156.05786543506645</v>
      </c>
      <c r="K955" s="88">
        <f t="shared" si="113"/>
        <v>157.23275093874105</v>
      </c>
      <c r="L955" s="79">
        <f t="shared" si="114"/>
        <v>1.1748855036746022</v>
      </c>
      <c r="M955" s="72" t="str">
        <f t="shared" si="115"/>
        <v/>
      </c>
      <c r="N955" s="51" t="str">
        <f t="shared" si="117"/>
        <v/>
      </c>
    </row>
    <row r="956" spans="1:14" x14ac:dyDescent="0.4">
      <c r="A956" s="108">
        <f t="shared" si="111"/>
        <v>940</v>
      </c>
      <c r="B956" s="45">
        <v>41422</v>
      </c>
      <c r="C956" s="46"/>
      <c r="D956" s="47"/>
      <c r="E956" s="48"/>
      <c r="F956" s="49"/>
      <c r="G956" s="46">
        <v>1660.0600589999999</v>
      </c>
      <c r="H956" s="49">
        <v>6.3409815423032256E-3</v>
      </c>
      <c r="I956" s="83">
        <f t="shared" si="112"/>
        <v>0.63409815423032256</v>
      </c>
      <c r="J956" s="72">
        <f t="shared" si="116"/>
        <v>156.69196358929676</v>
      </c>
      <c r="K956" s="88">
        <f t="shared" si="113"/>
        <v>157.23275093874105</v>
      </c>
      <c r="L956" s="79">
        <f t="shared" si="114"/>
        <v>1.1748855036746022</v>
      </c>
      <c r="M956" s="72" t="str">
        <f t="shared" si="115"/>
        <v/>
      </c>
      <c r="N956" s="51" t="str">
        <f t="shared" si="117"/>
        <v/>
      </c>
    </row>
    <row r="957" spans="1:14" x14ac:dyDescent="0.4">
      <c r="A957" s="108">
        <f t="shared" si="111"/>
        <v>941</v>
      </c>
      <c r="B957" s="39">
        <v>41423</v>
      </c>
      <c r="C957" s="40"/>
      <c r="D957" s="51"/>
      <c r="E957" s="52"/>
      <c r="F957" s="53"/>
      <c r="G957" s="40">
        <v>1648.3599850000001</v>
      </c>
      <c r="H957" s="53">
        <v>-7.0479823525468888E-3</v>
      </c>
      <c r="I957" s="83">
        <f t="shared" si="112"/>
        <v>-0.70479823525468888</v>
      </c>
      <c r="J957" s="72">
        <f t="shared" si="116"/>
        <v>155.98716535404208</v>
      </c>
      <c r="K957" s="88">
        <f t="shared" si="113"/>
        <v>157.23275093874105</v>
      </c>
      <c r="L957" s="79">
        <f t="shared" si="114"/>
        <v>1.2455855846989721</v>
      </c>
      <c r="M957" s="72" t="str">
        <f t="shared" si="115"/>
        <v/>
      </c>
      <c r="N957" s="51" t="str">
        <f t="shared" si="117"/>
        <v/>
      </c>
    </row>
    <row r="958" spans="1:14" x14ac:dyDescent="0.4">
      <c r="A958" s="108">
        <f t="shared" si="111"/>
        <v>942</v>
      </c>
      <c r="B958" s="45">
        <v>41424</v>
      </c>
      <c r="C958" s="46"/>
      <c r="D958" s="47"/>
      <c r="E958" s="48"/>
      <c r="F958" s="49"/>
      <c r="G958" s="46">
        <v>1654.410034</v>
      </c>
      <c r="H958" s="49">
        <v>3.6703444969878873E-3</v>
      </c>
      <c r="I958" s="83">
        <f t="shared" si="112"/>
        <v>0.36703444969878873</v>
      </c>
      <c r="J958" s="72">
        <f t="shared" si="116"/>
        <v>156.35419980374087</v>
      </c>
      <c r="K958" s="88">
        <f t="shared" si="113"/>
        <v>157.23275093874105</v>
      </c>
      <c r="L958" s="79">
        <f t="shared" si="114"/>
        <v>1.2455855846989721</v>
      </c>
      <c r="M958" s="72" t="str">
        <f t="shared" si="115"/>
        <v/>
      </c>
      <c r="N958" s="51" t="str">
        <f t="shared" si="117"/>
        <v/>
      </c>
    </row>
    <row r="959" spans="1:14" x14ac:dyDescent="0.4">
      <c r="A959" s="108">
        <f t="shared" si="111"/>
        <v>943</v>
      </c>
      <c r="B959" s="39">
        <v>41425</v>
      </c>
      <c r="C959" s="40"/>
      <c r="D959" s="51"/>
      <c r="E959" s="52"/>
      <c r="F959" s="53"/>
      <c r="G959" s="40">
        <v>1630.73999</v>
      </c>
      <c r="H959" s="53">
        <v>-1.430724156258345E-2</v>
      </c>
      <c r="I959" s="83">
        <f t="shared" si="112"/>
        <v>-1.430724156258345</v>
      </c>
      <c r="J959" s="72">
        <f t="shared" si="116"/>
        <v>154.92347564748252</v>
      </c>
      <c r="K959" s="88">
        <f t="shared" si="113"/>
        <v>157.23275093874105</v>
      </c>
      <c r="L959" s="79">
        <f t="shared" si="114"/>
        <v>2.3092752912585297</v>
      </c>
      <c r="M959" s="72" t="str">
        <f t="shared" si="115"/>
        <v/>
      </c>
      <c r="N959" s="51" t="str">
        <f t="shared" si="117"/>
        <v/>
      </c>
    </row>
    <row r="960" spans="1:14" x14ac:dyDescent="0.4">
      <c r="A960" s="108">
        <f t="shared" si="111"/>
        <v>944</v>
      </c>
      <c r="B960" s="45">
        <v>41428</v>
      </c>
      <c r="C960" s="46"/>
      <c r="D960" s="47"/>
      <c r="E960" s="48"/>
      <c r="F960" s="49"/>
      <c r="G960" s="46">
        <v>1640.420044</v>
      </c>
      <c r="H960" s="49">
        <v>5.935988606007081E-3</v>
      </c>
      <c r="I960" s="83">
        <f t="shared" si="112"/>
        <v>0.5935988606007081</v>
      </c>
      <c r="J960" s="72">
        <f t="shared" si="116"/>
        <v>155.51707450808323</v>
      </c>
      <c r="K960" s="88">
        <f t="shared" si="113"/>
        <v>157.23275093874105</v>
      </c>
      <c r="L960" s="79">
        <f t="shared" si="114"/>
        <v>2.3092752912585297</v>
      </c>
      <c r="M960" s="72" t="str">
        <f t="shared" si="115"/>
        <v/>
      </c>
      <c r="N960" s="51" t="str">
        <f t="shared" si="117"/>
        <v/>
      </c>
    </row>
    <row r="961" spans="1:14" x14ac:dyDescent="0.4">
      <c r="A961" s="108">
        <f t="shared" si="111"/>
        <v>945</v>
      </c>
      <c r="B961" s="39">
        <v>41429</v>
      </c>
      <c r="C961" s="40"/>
      <c r="D961" s="51"/>
      <c r="E961" s="52"/>
      <c r="F961" s="53"/>
      <c r="G961" s="40">
        <v>1631.380005</v>
      </c>
      <c r="H961" s="53">
        <v>-5.5108074502410176E-3</v>
      </c>
      <c r="I961" s="83">
        <f t="shared" si="112"/>
        <v>-0.55108074502410176</v>
      </c>
      <c r="J961" s="72">
        <f t="shared" si="116"/>
        <v>154.96599376305912</v>
      </c>
      <c r="K961" s="88">
        <f t="shared" si="113"/>
        <v>157.23275093874105</v>
      </c>
      <c r="L961" s="79">
        <f t="shared" si="114"/>
        <v>2.3092752912585297</v>
      </c>
      <c r="M961" s="72" t="str">
        <f t="shared" si="115"/>
        <v/>
      </c>
      <c r="N961" s="51" t="str">
        <f t="shared" si="117"/>
        <v/>
      </c>
    </row>
    <row r="962" spans="1:14" x14ac:dyDescent="0.4">
      <c r="A962" s="108">
        <f t="shared" si="111"/>
        <v>946</v>
      </c>
      <c r="B962" s="45">
        <v>41430</v>
      </c>
      <c r="C962" s="46"/>
      <c r="D962" s="47"/>
      <c r="E962" s="48"/>
      <c r="F962" s="49"/>
      <c r="G962" s="46">
        <v>1608.900024</v>
      </c>
      <c r="H962" s="49">
        <v>-1.3779733067158628E-2</v>
      </c>
      <c r="I962" s="83">
        <f t="shared" si="112"/>
        <v>-1.3779733067158628</v>
      </c>
      <c r="J962" s="72">
        <f t="shared" si="116"/>
        <v>153.58802045634326</v>
      </c>
      <c r="K962" s="88">
        <f t="shared" si="113"/>
        <v>157.23275093874105</v>
      </c>
      <c r="L962" s="79">
        <f t="shared" si="114"/>
        <v>3.6447304823977902</v>
      </c>
      <c r="M962" s="72" t="str">
        <f t="shared" si="115"/>
        <v/>
      </c>
      <c r="N962" s="51" t="str">
        <f t="shared" si="117"/>
        <v/>
      </c>
    </row>
    <row r="963" spans="1:14" x14ac:dyDescent="0.4">
      <c r="A963" s="108">
        <f t="shared" si="111"/>
        <v>947</v>
      </c>
      <c r="B963" s="39">
        <v>41431</v>
      </c>
      <c r="C963" s="40"/>
      <c r="D963" s="51"/>
      <c r="E963" s="52"/>
      <c r="F963" s="53"/>
      <c r="G963" s="40">
        <v>1622.5600589999999</v>
      </c>
      <c r="H963" s="53">
        <v>8.4902944845750561E-3</v>
      </c>
      <c r="I963" s="83">
        <f t="shared" si="112"/>
        <v>0.84902944845750561</v>
      </c>
      <c r="J963" s="72">
        <f t="shared" si="116"/>
        <v>154.43704990480077</v>
      </c>
      <c r="K963" s="88">
        <f t="shared" si="113"/>
        <v>157.23275093874105</v>
      </c>
      <c r="L963" s="79">
        <f t="shared" si="114"/>
        <v>3.6447304823977902</v>
      </c>
      <c r="M963" s="72" t="str">
        <f t="shared" si="115"/>
        <v/>
      </c>
      <c r="N963" s="51" t="str">
        <f t="shared" si="117"/>
        <v/>
      </c>
    </row>
    <row r="964" spans="1:14" x14ac:dyDescent="0.4">
      <c r="A964" s="108">
        <f t="shared" si="111"/>
        <v>948</v>
      </c>
      <c r="B964" s="45">
        <v>41432</v>
      </c>
      <c r="C964" s="46"/>
      <c r="D964" s="47"/>
      <c r="E964" s="48"/>
      <c r="F964" s="49"/>
      <c r="G964" s="46">
        <v>1643.380005</v>
      </c>
      <c r="H964" s="49">
        <v>1.2831541048059281E-2</v>
      </c>
      <c r="I964" s="83">
        <f t="shared" si="112"/>
        <v>1.2831541048059281</v>
      </c>
      <c r="J964" s="72">
        <f t="shared" si="116"/>
        <v>155.7202040096067</v>
      </c>
      <c r="K964" s="88">
        <f t="shared" si="113"/>
        <v>157.23275093874105</v>
      </c>
      <c r="L964" s="79">
        <f t="shared" si="114"/>
        <v>3.6447304823977902</v>
      </c>
      <c r="M964" s="72" t="str">
        <f t="shared" si="115"/>
        <v/>
      </c>
      <c r="N964" s="51" t="str">
        <f t="shared" si="117"/>
        <v/>
      </c>
    </row>
    <row r="965" spans="1:14" x14ac:dyDescent="0.4">
      <c r="A965" s="108">
        <f t="shared" si="111"/>
        <v>949</v>
      </c>
      <c r="B965" s="39">
        <v>41435</v>
      </c>
      <c r="C965" s="40"/>
      <c r="D965" s="51"/>
      <c r="E965" s="52"/>
      <c r="F965" s="53"/>
      <c r="G965" s="40">
        <v>1642.8100589999999</v>
      </c>
      <c r="H965" s="53">
        <v>-3.4681327402430462E-4</v>
      </c>
      <c r="I965" s="83">
        <f t="shared" si="112"/>
        <v>-3.4681327402430462E-2</v>
      </c>
      <c r="J965" s="72">
        <f t="shared" si="116"/>
        <v>155.68552268220427</v>
      </c>
      <c r="K965" s="88">
        <f t="shared" si="113"/>
        <v>157.23275093874105</v>
      </c>
      <c r="L965" s="79">
        <f t="shared" si="114"/>
        <v>3.6447304823977902</v>
      </c>
      <c r="M965" s="72" t="str">
        <f t="shared" si="115"/>
        <v/>
      </c>
      <c r="N965" s="51" t="str">
        <f t="shared" si="117"/>
        <v/>
      </c>
    </row>
    <row r="966" spans="1:14" x14ac:dyDescent="0.4">
      <c r="A966" s="108">
        <f t="shared" si="111"/>
        <v>950</v>
      </c>
      <c r="B966" s="45">
        <v>41436</v>
      </c>
      <c r="C966" s="46"/>
      <c r="D966" s="47"/>
      <c r="E966" s="48"/>
      <c r="F966" s="49"/>
      <c r="G966" s="46">
        <v>1626.130005</v>
      </c>
      <c r="H966" s="49">
        <v>-1.0153367340685282E-2</v>
      </c>
      <c r="I966" s="83">
        <f t="shared" si="112"/>
        <v>-1.0153367340685282</v>
      </c>
      <c r="J966" s="72">
        <f t="shared" si="116"/>
        <v>154.67018594813572</v>
      </c>
      <c r="K966" s="88">
        <f t="shared" si="113"/>
        <v>157.23275093874105</v>
      </c>
      <c r="L966" s="79">
        <f t="shared" si="114"/>
        <v>3.6447304823977902</v>
      </c>
      <c r="M966" s="72" t="str">
        <f t="shared" si="115"/>
        <v/>
      </c>
      <c r="N966" s="51" t="str">
        <f t="shared" si="117"/>
        <v/>
      </c>
    </row>
    <row r="967" spans="1:14" x14ac:dyDescent="0.4">
      <c r="A967" s="108">
        <f t="shared" si="111"/>
        <v>951</v>
      </c>
      <c r="B967" s="39">
        <v>41437</v>
      </c>
      <c r="C967" s="40"/>
      <c r="D967" s="51"/>
      <c r="E967" s="52"/>
      <c r="F967" s="53"/>
      <c r="G967" s="40">
        <v>1612.5200199999999</v>
      </c>
      <c r="H967" s="53">
        <v>-8.3695552988705124E-3</v>
      </c>
      <c r="I967" s="83">
        <f t="shared" si="112"/>
        <v>-0.83695552988705124</v>
      </c>
      <c r="J967" s="72">
        <f t="shared" si="116"/>
        <v>153.83323041824866</v>
      </c>
      <c r="K967" s="88">
        <f t="shared" si="113"/>
        <v>157.23275093874105</v>
      </c>
      <c r="L967" s="79">
        <f t="shared" si="114"/>
        <v>3.6447304823977902</v>
      </c>
      <c r="M967" s="72" t="str">
        <f t="shared" si="115"/>
        <v/>
      </c>
      <c r="N967" s="51" t="str">
        <f t="shared" si="117"/>
        <v/>
      </c>
    </row>
    <row r="968" spans="1:14" x14ac:dyDescent="0.4">
      <c r="A968" s="108">
        <f t="shared" si="111"/>
        <v>952</v>
      </c>
      <c r="B968" s="45">
        <v>41438</v>
      </c>
      <c r="C968" s="46"/>
      <c r="D968" s="47"/>
      <c r="E968" s="48"/>
      <c r="F968" s="49"/>
      <c r="G968" s="46">
        <v>1636.3599850000001</v>
      </c>
      <c r="H968" s="49">
        <v>1.4784290864184202E-2</v>
      </c>
      <c r="I968" s="83">
        <f t="shared" si="112"/>
        <v>1.4784290864184202</v>
      </c>
      <c r="J968" s="72">
        <f t="shared" si="116"/>
        <v>155.31165950466709</v>
      </c>
      <c r="K968" s="88">
        <f t="shared" si="113"/>
        <v>157.23275093874105</v>
      </c>
      <c r="L968" s="79">
        <f t="shared" si="114"/>
        <v>3.6447304823977902</v>
      </c>
      <c r="M968" s="72" t="str">
        <f t="shared" si="115"/>
        <v/>
      </c>
      <c r="N968" s="51" t="str">
        <f t="shared" si="117"/>
        <v/>
      </c>
    </row>
    <row r="969" spans="1:14" x14ac:dyDescent="0.4">
      <c r="A969" s="108">
        <f t="shared" si="111"/>
        <v>953</v>
      </c>
      <c r="B969" s="39">
        <v>41439</v>
      </c>
      <c r="C969" s="40"/>
      <c r="D969" s="51"/>
      <c r="E969" s="52"/>
      <c r="F969" s="53"/>
      <c r="G969" s="40">
        <v>1626.7299800000001</v>
      </c>
      <c r="H969" s="53">
        <v>-5.8850161873152951E-3</v>
      </c>
      <c r="I969" s="83">
        <f t="shared" si="112"/>
        <v>-0.58850161873152951</v>
      </c>
      <c r="J969" s="72">
        <f t="shared" si="116"/>
        <v>154.72315788593556</v>
      </c>
      <c r="K969" s="88">
        <f t="shared" si="113"/>
        <v>157.23275093874105</v>
      </c>
      <c r="L969" s="79">
        <f t="shared" si="114"/>
        <v>3.6447304823977902</v>
      </c>
      <c r="M969" s="72" t="str">
        <f t="shared" si="115"/>
        <v/>
      </c>
      <c r="N969" s="51" t="str">
        <f t="shared" si="117"/>
        <v/>
      </c>
    </row>
    <row r="970" spans="1:14" x14ac:dyDescent="0.4">
      <c r="A970" s="108">
        <f t="shared" si="111"/>
        <v>954</v>
      </c>
      <c r="B970" s="45">
        <v>41442</v>
      </c>
      <c r="C970" s="46"/>
      <c r="D970" s="47"/>
      <c r="E970" s="48"/>
      <c r="F970" s="49"/>
      <c r="G970" s="46">
        <v>1639.040039</v>
      </c>
      <c r="H970" s="49">
        <v>7.5673646833507302E-3</v>
      </c>
      <c r="I970" s="83">
        <f t="shared" si="112"/>
        <v>0.75673646833507302</v>
      </c>
      <c r="J970" s="72">
        <f t="shared" si="116"/>
        <v>155.47989435427064</v>
      </c>
      <c r="K970" s="88">
        <f t="shared" si="113"/>
        <v>157.23275093874105</v>
      </c>
      <c r="L970" s="79">
        <f t="shared" si="114"/>
        <v>3.6447304823977902</v>
      </c>
      <c r="M970" s="72" t="str">
        <f t="shared" si="115"/>
        <v/>
      </c>
      <c r="N970" s="51" t="str">
        <f t="shared" si="117"/>
        <v/>
      </c>
    </row>
    <row r="971" spans="1:14" x14ac:dyDescent="0.4">
      <c r="A971" s="108">
        <f t="shared" si="111"/>
        <v>955</v>
      </c>
      <c r="B971" s="39">
        <v>41443</v>
      </c>
      <c r="C971" s="40"/>
      <c r="D971" s="51"/>
      <c r="E971" s="52"/>
      <c r="F971" s="53"/>
      <c r="G971" s="40">
        <v>1651.8100589999999</v>
      </c>
      <c r="H971" s="53">
        <v>7.7911580535829916E-3</v>
      </c>
      <c r="I971" s="83">
        <f t="shared" si="112"/>
        <v>0.77911580535829916</v>
      </c>
      <c r="J971" s="72">
        <f t="shared" si="116"/>
        <v>156.25901015962893</v>
      </c>
      <c r="K971" s="88">
        <f t="shared" si="113"/>
        <v>157.23275093874105</v>
      </c>
      <c r="L971" s="79">
        <f t="shared" si="114"/>
        <v>3.6447304823977902</v>
      </c>
      <c r="M971" s="72" t="str">
        <f t="shared" si="115"/>
        <v/>
      </c>
      <c r="N971" s="51" t="str">
        <f t="shared" si="117"/>
        <v/>
      </c>
    </row>
    <row r="972" spans="1:14" x14ac:dyDescent="0.4">
      <c r="A972" s="108">
        <f t="shared" si="111"/>
        <v>956</v>
      </c>
      <c r="B972" s="45">
        <v>41444</v>
      </c>
      <c r="C972" s="46"/>
      <c r="D972" s="47"/>
      <c r="E972" s="48"/>
      <c r="F972" s="49"/>
      <c r="G972" s="46">
        <v>1628.9300539999999</v>
      </c>
      <c r="H972" s="49">
        <v>-1.3851474553830623E-2</v>
      </c>
      <c r="I972" s="83">
        <f t="shared" si="112"/>
        <v>-1.3851474553830623</v>
      </c>
      <c r="J972" s="72">
        <f t="shared" si="116"/>
        <v>154.87386270424588</v>
      </c>
      <c r="K972" s="88">
        <f t="shared" si="113"/>
        <v>157.23275093874105</v>
      </c>
      <c r="L972" s="79">
        <f t="shared" si="114"/>
        <v>3.6447304823977902</v>
      </c>
      <c r="M972" s="72" t="str">
        <f t="shared" si="115"/>
        <v/>
      </c>
      <c r="N972" s="51" t="str">
        <f t="shared" si="117"/>
        <v/>
      </c>
    </row>
    <row r="973" spans="1:14" x14ac:dyDescent="0.4">
      <c r="A973" s="108">
        <f t="shared" si="111"/>
        <v>957</v>
      </c>
      <c r="B973" s="39">
        <v>41445</v>
      </c>
      <c r="C973" s="40"/>
      <c r="D973" s="51"/>
      <c r="E973" s="52"/>
      <c r="F973" s="53"/>
      <c r="G973" s="40">
        <v>1588.1899410000001</v>
      </c>
      <c r="H973" s="53">
        <v>-2.5010351365277073E-2</v>
      </c>
      <c r="I973" s="83">
        <f t="shared" si="112"/>
        <v>-2.5010351365277073</v>
      </c>
      <c r="J973" s="72">
        <f t="shared" si="116"/>
        <v>152.37282756771816</v>
      </c>
      <c r="K973" s="88">
        <f t="shared" si="113"/>
        <v>157.23275093874105</v>
      </c>
      <c r="L973" s="79">
        <f t="shared" si="114"/>
        <v>4.8599233710228873</v>
      </c>
      <c r="M973" s="72" t="str">
        <f t="shared" si="115"/>
        <v/>
      </c>
      <c r="N973" s="51" t="str">
        <f t="shared" si="117"/>
        <v/>
      </c>
    </row>
    <row r="974" spans="1:14" x14ac:dyDescent="0.4">
      <c r="A974" s="108">
        <f t="shared" si="111"/>
        <v>958</v>
      </c>
      <c r="B974" s="45">
        <v>41446</v>
      </c>
      <c r="C974" s="46"/>
      <c r="D974" s="47"/>
      <c r="E974" s="48"/>
      <c r="F974" s="49"/>
      <c r="G974" s="46">
        <v>1592.4300539999999</v>
      </c>
      <c r="H974" s="49">
        <v>2.6697770150401201E-3</v>
      </c>
      <c r="I974" s="83">
        <f t="shared" si="112"/>
        <v>0.26697770150401201</v>
      </c>
      <c r="J974" s="72">
        <f t="shared" si="116"/>
        <v>152.63980526922217</v>
      </c>
      <c r="K974" s="88">
        <f t="shared" si="113"/>
        <v>157.23275093874105</v>
      </c>
      <c r="L974" s="79">
        <f t="shared" si="114"/>
        <v>4.8599233710228873</v>
      </c>
      <c r="M974" s="72" t="str">
        <f t="shared" si="115"/>
        <v/>
      </c>
      <c r="N974" s="51" t="str">
        <f t="shared" si="117"/>
        <v/>
      </c>
    </row>
    <row r="975" spans="1:14" x14ac:dyDescent="0.4">
      <c r="A975" s="108">
        <f t="shared" si="111"/>
        <v>959</v>
      </c>
      <c r="B975" s="39">
        <v>41449</v>
      </c>
      <c r="C975" s="40"/>
      <c r="D975" s="51"/>
      <c r="E975" s="52"/>
      <c r="F975" s="53"/>
      <c r="G975" s="40">
        <v>1573.089966</v>
      </c>
      <c r="H975" s="53">
        <v>-1.2145015695615546E-2</v>
      </c>
      <c r="I975" s="83">
        <f t="shared" si="112"/>
        <v>-1.2145015695615546</v>
      </c>
      <c r="J975" s="72">
        <f t="shared" si="116"/>
        <v>151.42530369966062</v>
      </c>
      <c r="K975" s="88">
        <f t="shared" si="113"/>
        <v>157.23275093874105</v>
      </c>
      <c r="L975" s="79">
        <f t="shared" si="114"/>
        <v>5.8074472390804317</v>
      </c>
      <c r="M975" s="72" t="str">
        <f t="shared" si="115"/>
        <v/>
      </c>
      <c r="N975" s="51" t="str">
        <f t="shared" si="117"/>
        <v/>
      </c>
    </row>
    <row r="976" spans="1:14" x14ac:dyDescent="0.4">
      <c r="A976" s="108">
        <f t="shared" si="111"/>
        <v>960</v>
      </c>
      <c r="B976" s="45">
        <v>41450</v>
      </c>
      <c r="C976" s="46"/>
      <c r="D976" s="47"/>
      <c r="E976" s="48"/>
      <c r="F976" s="49"/>
      <c r="G976" s="46">
        <v>1588.030029</v>
      </c>
      <c r="H976" s="49">
        <v>9.4972718171923987E-3</v>
      </c>
      <c r="I976" s="83">
        <f t="shared" si="112"/>
        <v>0.94972718171923987</v>
      </c>
      <c r="J976" s="72">
        <f t="shared" si="116"/>
        <v>152.37503088137987</v>
      </c>
      <c r="K976" s="88">
        <f t="shared" si="113"/>
        <v>157.23275093874105</v>
      </c>
      <c r="L976" s="79">
        <f t="shared" si="114"/>
        <v>5.8074472390804317</v>
      </c>
      <c r="M976" s="72" t="str">
        <f t="shared" si="115"/>
        <v/>
      </c>
      <c r="N976" s="51" t="str">
        <f t="shared" si="117"/>
        <v/>
      </c>
    </row>
    <row r="977" spans="1:14" x14ac:dyDescent="0.4">
      <c r="A977" s="108">
        <f t="shared" si="111"/>
        <v>961</v>
      </c>
      <c r="B977" s="39">
        <v>41451</v>
      </c>
      <c r="C977" s="40"/>
      <c r="D977" s="51"/>
      <c r="E977" s="52"/>
      <c r="F977" s="53"/>
      <c r="G977" s="40">
        <v>1603.26001</v>
      </c>
      <c r="H977" s="53">
        <v>9.5904867803981997E-3</v>
      </c>
      <c r="I977" s="83">
        <f t="shared" si="112"/>
        <v>0.95904867803981997</v>
      </c>
      <c r="J977" s="72">
        <f t="shared" si="116"/>
        <v>153.33407955941968</v>
      </c>
      <c r="K977" s="88">
        <f t="shared" si="113"/>
        <v>157.23275093874105</v>
      </c>
      <c r="L977" s="79">
        <f t="shared" si="114"/>
        <v>5.8074472390804317</v>
      </c>
      <c r="M977" s="72" t="str">
        <f t="shared" si="115"/>
        <v/>
      </c>
      <c r="N977" s="51" t="str">
        <f t="shared" si="117"/>
        <v/>
      </c>
    </row>
    <row r="978" spans="1:14" x14ac:dyDescent="0.4">
      <c r="A978" s="108">
        <f t="shared" ref="A978:A1041" si="118">A977+1</f>
        <v>962</v>
      </c>
      <c r="B978" s="45">
        <v>41452</v>
      </c>
      <c r="C978" s="46"/>
      <c r="D978" s="47"/>
      <c r="E978" s="48"/>
      <c r="F978" s="49"/>
      <c r="G978" s="46">
        <v>1613.1999510000001</v>
      </c>
      <c r="H978" s="49">
        <v>6.1998309307298438E-3</v>
      </c>
      <c r="I978" s="83">
        <f t="shared" ref="I978:I1041" si="119">H978*$I$17</f>
        <v>0.61998309307298438</v>
      </c>
      <c r="J978" s="72">
        <f t="shared" si="116"/>
        <v>153.95406265249267</v>
      </c>
      <c r="K978" s="88">
        <f t="shared" ref="K978:K1041" si="120">MAX(J978,K977)</f>
        <v>157.23275093874105</v>
      </c>
      <c r="L978" s="79">
        <f t="shared" ref="L978:L1041" si="121">IF(J978=K978,0,MAX(L977,K978-J978))</f>
        <v>5.8074472390804317</v>
      </c>
      <c r="M978" s="72" t="str">
        <f t="shared" ref="M978:M1041" si="122">IF(AND(L977&gt;0,L978=0),L977,"")</f>
        <v/>
      </c>
      <c r="N978" s="51" t="str">
        <f t="shared" si="117"/>
        <v/>
      </c>
    </row>
    <row r="979" spans="1:14" x14ac:dyDescent="0.4">
      <c r="A979" s="108">
        <f t="shared" si="118"/>
        <v>963</v>
      </c>
      <c r="B979" s="39">
        <v>41453</v>
      </c>
      <c r="C979" s="40"/>
      <c r="D979" s="51"/>
      <c r="E979" s="52"/>
      <c r="F979" s="53"/>
      <c r="G979" s="40">
        <v>1606.280029</v>
      </c>
      <c r="H979" s="53">
        <v>-4.289562490818577E-3</v>
      </c>
      <c r="I979" s="83">
        <f t="shared" si="119"/>
        <v>-0.4289562490818577</v>
      </c>
      <c r="J979" s="72">
        <f t="shared" ref="J979:J1042" si="123">J978+I979</f>
        <v>153.5251064034108</v>
      </c>
      <c r="K979" s="88">
        <f t="shared" si="120"/>
        <v>157.23275093874105</v>
      </c>
      <c r="L979" s="79">
        <f t="shared" si="121"/>
        <v>5.8074472390804317</v>
      </c>
      <c r="M979" s="72" t="str">
        <f t="shared" si="122"/>
        <v/>
      </c>
      <c r="N979" s="51" t="str">
        <f t="shared" si="117"/>
        <v/>
      </c>
    </row>
    <row r="980" spans="1:14" x14ac:dyDescent="0.4">
      <c r="A980" s="108">
        <f t="shared" si="118"/>
        <v>964</v>
      </c>
      <c r="B980" s="45">
        <v>41456</v>
      </c>
      <c r="C980" s="46"/>
      <c r="D980" s="47"/>
      <c r="E980" s="48"/>
      <c r="F980" s="49"/>
      <c r="G980" s="46">
        <v>1614.959961</v>
      </c>
      <c r="H980" s="49">
        <v>5.4037476923645134E-3</v>
      </c>
      <c r="I980" s="83">
        <f t="shared" si="119"/>
        <v>0.54037476923645134</v>
      </c>
      <c r="J980" s="72">
        <f t="shared" si="123"/>
        <v>154.06548117264725</v>
      </c>
      <c r="K980" s="88">
        <f t="shared" si="120"/>
        <v>157.23275093874105</v>
      </c>
      <c r="L980" s="79">
        <f t="shared" si="121"/>
        <v>5.8074472390804317</v>
      </c>
      <c r="M980" s="72" t="str">
        <f t="shared" si="122"/>
        <v/>
      </c>
      <c r="N980" s="51" t="str">
        <f t="shared" ref="N980:N1043" si="124">IFERROR((M980/K980),"")</f>
        <v/>
      </c>
    </row>
    <row r="981" spans="1:14" x14ac:dyDescent="0.4">
      <c r="A981" s="108">
        <f t="shared" si="118"/>
        <v>965</v>
      </c>
      <c r="B981" s="39">
        <v>41457</v>
      </c>
      <c r="C981" s="40"/>
      <c r="D981" s="51"/>
      <c r="E981" s="52"/>
      <c r="F981" s="53"/>
      <c r="G981" s="40">
        <v>1614.079956</v>
      </c>
      <c r="H981" s="53">
        <v>-5.4490824618036449E-4</v>
      </c>
      <c r="I981" s="83">
        <f t="shared" si="119"/>
        <v>-5.4490824618036449E-2</v>
      </c>
      <c r="J981" s="72">
        <f t="shared" si="123"/>
        <v>154.01099034802922</v>
      </c>
      <c r="K981" s="88">
        <f t="shared" si="120"/>
        <v>157.23275093874105</v>
      </c>
      <c r="L981" s="79">
        <f t="shared" si="121"/>
        <v>5.8074472390804317</v>
      </c>
      <c r="M981" s="72" t="str">
        <f t="shared" si="122"/>
        <v/>
      </c>
      <c r="N981" s="51" t="str">
        <f t="shared" si="124"/>
        <v/>
      </c>
    </row>
    <row r="982" spans="1:14" x14ac:dyDescent="0.4">
      <c r="A982" s="108">
        <f t="shared" si="118"/>
        <v>966</v>
      </c>
      <c r="B982" s="45">
        <v>41458</v>
      </c>
      <c r="C982" s="46"/>
      <c r="D982" s="47"/>
      <c r="E982" s="48"/>
      <c r="F982" s="49"/>
      <c r="G982" s="46">
        <v>1615.410034</v>
      </c>
      <c r="H982" s="49">
        <v>8.2404715767370185E-4</v>
      </c>
      <c r="I982" s="83">
        <f t="shared" si="119"/>
        <v>8.2404715767370185E-2</v>
      </c>
      <c r="J982" s="72">
        <f t="shared" si="123"/>
        <v>154.09339506379661</v>
      </c>
      <c r="K982" s="88">
        <f t="shared" si="120"/>
        <v>157.23275093874105</v>
      </c>
      <c r="L982" s="79">
        <f t="shared" si="121"/>
        <v>5.8074472390804317</v>
      </c>
      <c r="M982" s="72" t="str">
        <f t="shared" si="122"/>
        <v/>
      </c>
      <c r="N982" s="51" t="str">
        <f t="shared" si="124"/>
        <v/>
      </c>
    </row>
    <row r="983" spans="1:14" x14ac:dyDescent="0.4">
      <c r="A983" s="108">
        <f t="shared" si="118"/>
        <v>967</v>
      </c>
      <c r="B983" s="39">
        <v>41460</v>
      </c>
      <c r="C983" s="40"/>
      <c r="D983" s="51"/>
      <c r="E983" s="52"/>
      <c r="F983" s="53"/>
      <c r="G983" s="40">
        <v>1631.8900149999999</v>
      </c>
      <c r="H983" s="53">
        <v>1.0201732472338909E-2</v>
      </c>
      <c r="I983" s="83">
        <f t="shared" si="119"/>
        <v>1.0201732472338909</v>
      </c>
      <c r="J983" s="72">
        <f t="shared" si="123"/>
        <v>155.11356831103049</v>
      </c>
      <c r="K983" s="88">
        <f t="shared" si="120"/>
        <v>157.23275093874105</v>
      </c>
      <c r="L983" s="79">
        <f t="shared" si="121"/>
        <v>5.8074472390804317</v>
      </c>
      <c r="M983" s="72" t="str">
        <f t="shared" si="122"/>
        <v/>
      </c>
      <c r="N983" s="51" t="str">
        <f t="shared" si="124"/>
        <v/>
      </c>
    </row>
    <row r="984" spans="1:14" x14ac:dyDescent="0.4">
      <c r="A984" s="108">
        <f t="shared" si="118"/>
        <v>968</v>
      </c>
      <c r="B984" s="45">
        <v>41463</v>
      </c>
      <c r="C984" s="46"/>
      <c r="D984" s="47"/>
      <c r="E984" s="48"/>
      <c r="F984" s="49"/>
      <c r="G984" s="46">
        <v>1640.459961</v>
      </c>
      <c r="H984" s="49">
        <v>5.2515463182118971E-3</v>
      </c>
      <c r="I984" s="83">
        <f t="shared" si="119"/>
        <v>0.52515463182118971</v>
      </c>
      <c r="J984" s="72">
        <f t="shared" si="123"/>
        <v>155.63872294285167</v>
      </c>
      <c r="K984" s="88">
        <f t="shared" si="120"/>
        <v>157.23275093874105</v>
      </c>
      <c r="L984" s="79">
        <f t="shared" si="121"/>
        <v>5.8074472390804317</v>
      </c>
      <c r="M984" s="72" t="str">
        <f t="shared" si="122"/>
        <v/>
      </c>
      <c r="N984" s="51" t="str">
        <f t="shared" si="124"/>
        <v/>
      </c>
    </row>
    <row r="985" spans="1:14" x14ac:dyDescent="0.4">
      <c r="A985" s="108">
        <f t="shared" si="118"/>
        <v>969</v>
      </c>
      <c r="B985" s="39">
        <v>41464</v>
      </c>
      <c r="C985" s="40"/>
      <c r="D985" s="51"/>
      <c r="E985" s="52"/>
      <c r="F985" s="53"/>
      <c r="G985" s="40">
        <v>1652.3199460000001</v>
      </c>
      <c r="H985" s="53">
        <v>7.2296705082459667E-3</v>
      </c>
      <c r="I985" s="83">
        <f t="shared" si="119"/>
        <v>0.72296705082459667</v>
      </c>
      <c r="J985" s="72">
        <f t="shared" si="123"/>
        <v>156.36168999367626</v>
      </c>
      <c r="K985" s="88">
        <f t="shared" si="120"/>
        <v>157.23275093874105</v>
      </c>
      <c r="L985" s="79">
        <f t="shared" si="121"/>
        <v>5.8074472390804317</v>
      </c>
      <c r="M985" s="72" t="str">
        <f t="shared" si="122"/>
        <v/>
      </c>
      <c r="N985" s="51" t="str">
        <f t="shared" si="124"/>
        <v/>
      </c>
    </row>
    <row r="986" spans="1:14" x14ac:dyDescent="0.4">
      <c r="A986" s="108">
        <f t="shared" si="118"/>
        <v>970</v>
      </c>
      <c r="B986" s="45">
        <v>41465</v>
      </c>
      <c r="C986" s="46"/>
      <c r="D986" s="47"/>
      <c r="E986" s="48"/>
      <c r="F986" s="49"/>
      <c r="G986" s="46">
        <v>1652.619995</v>
      </c>
      <c r="H986" s="49">
        <v>1.8159255459360146E-4</v>
      </c>
      <c r="I986" s="83">
        <f t="shared" si="119"/>
        <v>1.8159255459360146E-2</v>
      </c>
      <c r="J986" s="72">
        <f t="shared" si="123"/>
        <v>156.37984924913562</v>
      </c>
      <c r="K986" s="88">
        <f t="shared" si="120"/>
        <v>157.23275093874105</v>
      </c>
      <c r="L986" s="79">
        <f t="shared" si="121"/>
        <v>5.8074472390804317</v>
      </c>
      <c r="M986" s="72" t="str">
        <f t="shared" si="122"/>
        <v/>
      </c>
      <c r="N986" s="51" t="str">
        <f t="shared" si="124"/>
        <v/>
      </c>
    </row>
    <row r="987" spans="1:14" x14ac:dyDescent="0.4">
      <c r="A987" s="108">
        <f t="shared" si="118"/>
        <v>971</v>
      </c>
      <c r="B987" s="39">
        <v>41466</v>
      </c>
      <c r="C987" s="40"/>
      <c r="D987" s="51"/>
      <c r="E987" s="52"/>
      <c r="F987" s="53"/>
      <c r="G987" s="40">
        <v>1675.0200199999999</v>
      </c>
      <c r="H987" s="53">
        <v>1.3554250261869738E-2</v>
      </c>
      <c r="I987" s="83">
        <f t="shared" si="119"/>
        <v>1.3554250261869738</v>
      </c>
      <c r="J987" s="72">
        <f t="shared" si="123"/>
        <v>157.73527427532258</v>
      </c>
      <c r="K987" s="88">
        <f t="shared" si="120"/>
        <v>157.73527427532258</v>
      </c>
      <c r="L987" s="79">
        <f t="shared" si="121"/>
        <v>0</v>
      </c>
      <c r="M987" s="72">
        <f t="shared" si="122"/>
        <v>5.8074472390804317</v>
      </c>
      <c r="N987" s="51">
        <f t="shared" si="124"/>
        <v>3.6817682447768105E-2</v>
      </c>
    </row>
    <row r="988" spans="1:14" x14ac:dyDescent="0.4">
      <c r="A988" s="108">
        <f t="shared" si="118"/>
        <v>972</v>
      </c>
      <c r="B988" s="45">
        <v>41467</v>
      </c>
      <c r="C988" s="46"/>
      <c r="D988" s="47"/>
      <c r="E988" s="48"/>
      <c r="F988" s="49"/>
      <c r="G988" s="46">
        <v>1680.1899410000001</v>
      </c>
      <c r="H988" s="49">
        <v>3.0864831096168999E-3</v>
      </c>
      <c r="I988" s="83">
        <f t="shared" si="119"/>
        <v>0.30864831096168999</v>
      </c>
      <c r="J988" s="72">
        <f t="shared" si="123"/>
        <v>158.04392258628428</v>
      </c>
      <c r="K988" s="88">
        <f t="shared" si="120"/>
        <v>158.04392258628428</v>
      </c>
      <c r="L988" s="79">
        <f t="shared" si="121"/>
        <v>0</v>
      </c>
      <c r="M988" s="72" t="str">
        <f t="shared" si="122"/>
        <v/>
      </c>
      <c r="N988" s="51" t="str">
        <f t="shared" si="124"/>
        <v/>
      </c>
    </row>
    <row r="989" spans="1:14" x14ac:dyDescent="0.4">
      <c r="A989" s="108">
        <f t="shared" si="118"/>
        <v>973</v>
      </c>
      <c r="B989" s="39">
        <v>41470</v>
      </c>
      <c r="C989" s="40"/>
      <c r="D989" s="51"/>
      <c r="E989" s="52"/>
      <c r="F989" s="53"/>
      <c r="G989" s="40">
        <v>1682.5</v>
      </c>
      <c r="H989" s="53">
        <v>1.3748796749877279E-3</v>
      </c>
      <c r="I989" s="83">
        <f t="shared" si="119"/>
        <v>0.13748796749877279</v>
      </c>
      <c r="J989" s="72">
        <f t="shared" si="123"/>
        <v>158.18141055378305</v>
      </c>
      <c r="K989" s="88">
        <f t="shared" si="120"/>
        <v>158.18141055378305</v>
      </c>
      <c r="L989" s="79">
        <f t="shared" si="121"/>
        <v>0</v>
      </c>
      <c r="M989" s="72" t="str">
        <f t="shared" si="122"/>
        <v/>
      </c>
      <c r="N989" s="51" t="str">
        <f t="shared" si="124"/>
        <v/>
      </c>
    </row>
    <row r="990" spans="1:14" x14ac:dyDescent="0.4">
      <c r="A990" s="108">
        <f t="shared" si="118"/>
        <v>974</v>
      </c>
      <c r="B990" s="45">
        <v>41471</v>
      </c>
      <c r="C990" s="46"/>
      <c r="D990" s="47"/>
      <c r="E990" s="48"/>
      <c r="F990" s="49"/>
      <c r="G990" s="46">
        <v>1676.26001</v>
      </c>
      <c r="H990" s="49">
        <v>-3.7087607726598026E-3</v>
      </c>
      <c r="I990" s="83">
        <f t="shared" si="119"/>
        <v>-0.37087607726598026</v>
      </c>
      <c r="J990" s="72">
        <f t="shared" si="123"/>
        <v>157.81053447651706</v>
      </c>
      <c r="K990" s="88">
        <f t="shared" si="120"/>
        <v>158.18141055378305</v>
      </c>
      <c r="L990" s="79">
        <f t="shared" si="121"/>
        <v>0.37087607726599003</v>
      </c>
      <c r="M990" s="72" t="str">
        <f t="shared" si="122"/>
        <v/>
      </c>
      <c r="N990" s="51" t="str">
        <f t="shared" si="124"/>
        <v/>
      </c>
    </row>
    <row r="991" spans="1:14" x14ac:dyDescent="0.4">
      <c r="A991" s="108">
        <f t="shared" si="118"/>
        <v>975</v>
      </c>
      <c r="B991" s="39">
        <v>41472</v>
      </c>
      <c r="C991" s="40"/>
      <c r="D991" s="51"/>
      <c r="E991" s="52"/>
      <c r="F991" s="53"/>
      <c r="G991" s="40">
        <v>1680.910034</v>
      </c>
      <c r="H991" s="53">
        <v>2.7740469690020753E-3</v>
      </c>
      <c r="I991" s="83">
        <f t="shared" si="119"/>
        <v>0.27740469690020753</v>
      </c>
      <c r="J991" s="72">
        <f t="shared" si="123"/>
        <v>158.08793917341728</v>
      </c>
      <c r="K991" s="88">
        <f t="shared" si="120"/>
        <v>158.18141055378305</v>
      </c>
      <c r="L991" s="79">
        <f t="shared" si="121"/>
        <v>0.37087607726599003</v>
      </c>
      <c r="M991" s="72" t="str">
        <f t="shared" si="122"/>
        <v/>
      </c>
      <c r="N991" s="51" t="str">
        <f t="shared" si="124"/>
        <v/>
      </c>
    </row>
    <row r="992" spans="1:14" x14ac:dyDescent="0.4">
      <c r="A992" s="108">
        <f t="shared" si="118"/>
        <v>976</v>
      </c>
      <c r="B992" s="45">
        <v>41473</v>
      </c>
      <c r="C992" s="46"/>
      <c r="D992" s="47"/>
      <c r="E992" s="48"/>
      <c r="F992" s="49"/>
      <c r="G992" s="46">
        <v>1689.369995</v>
      </c>
      <c r="H992" s="49">
        <v>5.0329647803148969E-3</v>
      </c>
      <c r="I992" s="83">
        <f t="shared" si="119"/>
        <v>0.50329647803148969</v>
      </c>
      <c r="J992" s="72">
        <f t="shared" si="123"/>
        <v>158.59123565144878</v>
      </c>
      <c r="K992" s="88">
        <f t="shared" si="120"/>
        <v>158.59123565144878</v>
      </c>
      <c r="L992" s="79">
        <f t="shared" si="121"/>
        <v>0</v>
      </c>
      <c r="M992" s="72">
        <f t="shared" si="122"/>
        <v>0.37087607726599003</v>
      </c>
      <c r="N992" s="51">
        <f t="shared" si="124"/>
        <v>2.3385660357745121E-3</v>
      </c>
    </row>
    <row r="993" spans="1:14" x14ac:dyDescent="0.4">
      <c r="A993" s="108">
        <f t="shared" si="118"/>
        <v>977</v>
      </c>
      <c r="B993" s="39">
        <v>41474</v>
      </c>
      <c r="C993" s="40"/>
      <c r="D993" s="51"/>
      <c r="E993" s="52"/>
      <c r="F993" s="53"/>
      <c r="G993" s="40">
        <v>1692.089966</v>
      </c>
      <c r="H993" s="53">
        <v>1.6100504969605023E-3</v>
      </c>
      <c r="I993" s="83">
        <f t="shared" si="119"/>
        <v>0.16100504969605023</v>
      </c>
      <c r="J993" s="72">
        <f t="shared" si="123"/>
        <v>158.75224070114484</v>
      </c>
      <c r="K993" s="88">
        <f t="shared" si="120"/>
        <v>158.75224070114484</v>
      </c>
      <c r="L993" s="79">
        <f t="shared" si="121"/>
        <v>0</v>
      </c>
      <c r="M993" s="72" t="str">
        <f t="shared" si="122"/>
        <v/>
      </c>
      <c r="N993" s="51" t="str">
        <f t="shared" si="124"/>
        <v/>
      </c>
    </row>
    <row r="994" spans="1:14" x14ac:dyDescent="0.4">
      <c r="A994" s="108">
        <f t="shared" si="118"/>
        <v>978</v>
      </c>
      <c r="B994" s="45">
        <v>41477</v>
      </c>
      <c r="C994" s="46"/>
      <c r="D994" s="47"/>
      <c r="E994" s="48"/>
      <c r="F994" s="49"/>
      <c r="G994" s="46">
        <v>1695.530029</v>
      </c>
      <c r="H994" s="49">
        <v>2.033026061925236E-3</v>
      </c>
      <c r="I994" s="83">
        <f t="shared" si="119"/>
        <v>0.2033026061925236</v>
      </c>
      <c r="J994" s="72">
        <f t="shared" si="123"/>
        <v>158.95554330733736</v>
      </c>
      <c r="K994" s="88">
        <f t="shared" si="120"/>
        <v>158.95554330733736</v>
      </c>
      <c r="L994" s="79">
        <f t="shared" si="121"/>
        <v>0</v>
      </c>
      <c r="M994" s="72" t="str">
        <f t="shared" si="122"/>
        <v/>
      </c>
      <c r="N994" s="51" t="str">
        <f t="shared" si="124"/>
        <v/>
      </c>
    </row>
    <row r="995" spans="1:14" x14ac:dyDescent="0.4">
      <c r="A995" s="108">
        <f t="shared" si="118"/>
        <v>979</v>
      </c>
      <c r="B995" s="39">
        <v>41478</v>
      </c>
      <c r="C995" s="40"/>
      <c r="D995" s="51"/>
      <c r="E995" s="52"/>
      <c r="F995" s="53"/>
      <c r="G995" s="40">
        <v>1692.3900149999999</v>
      </c>
      <c r="H995" s="53">
        <v>-1.8519365309336289E-3</v>
      </c>
      <c r="I995" s="83">
        <f t="shared" si="119"/>
        <v>-0.18519365309336289</v>
      </c>
      <c r="J995" s="72">
        <f t="shared" si="123"/>
        <v>158.770349654244</v>
      </c>
      <c r="K995" s="88">
        <f t="shared" si="120"/>
        <v>158.95554330733736</v>
      </c>
      <c r="L995" s="79">
        <f t="shared" si="121"/>
        <v>0.18519365309336422</v>
      </c>
      <c r="M995" s="72" t="str">
        <f t="shared" si="122"/>
        <v/>
      </c>
      <c r="N995" s="51" t="str">
        <f t="shared" si="124"/>
        <v/>
      </c>
    </row>
    <row r="996" spans="1:14" x14ac:dyDescent="0.4">
      <c r="A996" s="108">
        <f t="shared" si="118"/>
        <v>980</v>
      </c>
      <c r="B996" s="45">
        <v>41479</v>
      </c>
      <c r="C996" s="46"/>
      <c r="D996" s="47"/>
      <c r="E996" s="48"/>
      <c r="F996" s="49"/>
      <c r="G996" s="46">
        <v>1685.9399410000001</v>
      </c>
      <c r="H996" s="49">
        <v>-3.8112219658775759E-3</v>
      </c>
      <c r="I996" s="83">
        <f t="shared" si="119"/>
        <v>-0.38112219658775759</v>
      </c>
      <c r="J996" s="72">
        <f t="shared" si="123"/>
        <v>158.38922745765623</v>
      </c>
      <c r="K996" s="88">
        <f t="shared" si="120"/>
        <v>158.95554330733736</v>
      </c>
      <c r="L996" s="79">
        <f t="shared" si="121"/>
        <v>0.56631584968113202</v>
      </c>
      <c r="M996" s="72" t="str">
        <f t="shared" si="122"/>
        <v/>
      </c>
      <c r="N996" s="51" t="str">
        <f t="shared" si="124"/>
        <v/>
      </c>
    </row>
    <row r="997" spans="1:14" x14ac:dyDescent="0.4">
      <c r="A997" s="108">
        <f t="shared" si="118"/>
        <v>981</v>
      </c>
      <c r="B997" s="39">
        <v>41480</v>
      </c>
      <c r="C997" s="40"/>
      <c r="D997" s="51"/>
      <c r="E997" s="52"/>
      <c r="F997" s="53"/>
      <c r="G997" s="40">
        <v>1690.25</v>
      </c>
      <c r="H997" s="53">
        <v>2.5564724431663688E-3</v>
      </c>
      <c r="I997" s="83">
        <f t="shared" si="119"/>
        <v>0.25564724431663688</v>
      </c>
      <c r="J997" s="72">
        <f t="shared" si="123"/>
        <v>158.64487470197287</v>
      </c>
      <c r="K997" s="88">
        <f t="shared" si="120"/>
        <v>158.95554330733736</v>
      </c>
      <c r="L997" s="79">
        <f t="shared" si="121"/>
        <v>0.56631584968113202</v>
      </c>
      <c r="M997" s="72" t="str">
        <f t="shared" si="122"/>
        <v/>
      </c>
      <c r="N997" s="51" t="str">
        <f t="shared" si="124"/>
        <v/>
      </c>
    </row>
    <row r="998" spans="1:14" x14ac:dyDescent="0.4">
      <c r="A998" s="108">
        <f t="shared" si="118"/>
        <v>982</v>
      </c>
      <c r="B998" s="45">
        <v>41481</v>
      </c>
      <c r="C998" s="46"/>
      <c r="D998" s="47"/>
      <c r="E998" s="48"/>
      <c r="F998" s="49"/>
      <c r="G998" s="46">
        <v>1691.650024</v>
      </c>
      <c r="H998" s="49">
        <v>8.2829403934336909E-4</v>
      </c>
      <c r="I998" s="83">
        <f t="shared" si="119"/>
        <v>8.2829403934336909E-2</v>
      </c>
      <c r="J998" s="72">
        <f t="shared" si="123"/>
        <v>158.72770410590721</v>
      </c>
      <c r="K998" s="88">
        <f t="shared" si="120"/>
        <v>158.95554330733736</v>
      </c>
      <c r="L998" s="79">
        <f t="shared" si="121"/>
        <v>0.56631584968113202</v>
      </c>
      <c r="M998" s="72" t="str">
        <f t="shared" si="122"/>
        <v/>
      </c>
      <c r="N998" s="51" t="str">
        <f t="shared" si="124"/>
        <v/>
      </c>
    </row>
    <row r="999" spans="1:14" x14ac:dyDescent="0.4">
      <c r="A999" s="108">
        <f t="shared" si="118"/>
        <v>983</v>
      </c>
      <c r="B999" s="39">
        <v>41484</v>
      </c>
      <c r="C999" s="40"/>
      <c r="D999" s="51"/>
      <c r="E999" s="52"/>
      <c r="F999" s="53"/>
      <c r="G999" s="40">
        <v>1685.329956</v>
      </c>
      <c r="H999" s="53">
        <v>-3.7360375434251081E-3</v>
      </c>
      <c r="I999" s="83">
        <f t="shared" si="119"/>
        <v>-0.37360375434251081</v>
      </c>
      <c r="J999" s="72">
        <f t="shared" si="123"/>
        <v>158.35410035156471</v>
      </c>
      <c r="K999" s="88">
        <f t="shared" si="120"/>
        <v>158.95554330733736</v>
      </c>
      <c r="L999" s="79">
        <f t="shared" si="121"/>
        <v>0.60144295577265439</v>
      </c>
      <c r="M999" s="72" t="str">
        <f t="shared" si="122"/>
        <v/>
      </c>
      <c r="N999" s="51" t="str">
        <f t="shared" si="124"/>
        <v/>
      </c>
    </row>
    <row r="1000" spans="1:14" x14ac:dyDescent="0.4">
      <c r="A1000" s="108">
        <f t="shared" si="118"/>
        <v>984</v>
      </c>
      <c r="B1000" s="45">
        <v>41485</v>
      </c>
      <c r="C1000" s="46"/>
      <c r="D1000" s="47"/>
      <c r="E1000" s="48"/>
      <c r="F1000" s="49"/>
      <c r="G1000" s="46">
        <v>1685.959961</v>
      </c>
      <c r="H1000" s="49">
        <v>3.7381700702421305E-4</v>
      </c>
      <c r="I1000" s="83">
        <f t="shared" si="119"/>
        <v>3.7381700702421305E-2</v>
      </c>
      <c r="J1000" s="72">
        <f t="shared" si="123"/>
        <v>158.39148205226712</v>
      </c>
      <c r="K1000" s="88">
        <f t="shared" si="120"/>
        <v>158.95554330733736</v>
      </c>
      <c r="L1000" s="79">
        <f t="shared" si="121"/>
        <v>0.60144295577265439</v>
      </c>
      <c r="M1000" s="72" t="str">
        <f t="shared" si="122"/>
        <v/>
      </c>
      <c r="N1000" s="51" t="str">
        <f t="shared" si="124"/>
        <v/>
      </c>
    </row>
    <row r="1001" spans="1:14" x14ac:dyDescent="0.4">
      <c r="A1001" s="108">
        <f t="shared" si="118"/>
        <v>985</v>
      </c>
      <c r="B1001" s="39">
        <v>41486</v>
      </c>
      <c r="C1001" s="40"/>
      <c r="D1001" s="51"/>
      <c r="E1001" s="52"/>
      <c r="F1001" s="53"/>
      <c r="G1001" s="40">
        <v>1685.7299800000001</v>
      </c>
      <c r="H1001" s="53">
        <v>-1.3640952651305938E-4</v>
      </c>
      <c r="I1001" s="83">
        <f t="shared" si="119"/>
        <v>-1.3640952651305938E-2</v>
      </c>
      <c r="J1001" s="72">
        <f t="shared" si="123"/>
        <v>158.37784109961581</v>
      </c>
      <c r="K1001" s="88">
        <f t="shared" si="120"/>
        <v>158.95554330733736</v>
      </c>
      <c r="L1001" s="79">
        <f t="shared" si="121"/>
        <v>0.60144295577265439</v>
      </c>
      <c r="M1001" s="72" t="str">
        <f t="shared" si="122"/>
        <v/>
      </c>
      <c r="N1001" s="51" t="str">
        <f t="shared" si="124"/>
        <v/>
      </c>
    </row>
    <row r="1002" spans="1:14" x14ac:dyDescent="0.4">
      <c r="A1002" s="108">
        <f t="shared" si="118"/>
        <v>986</v>
      </c>
      <c r="B1002" s="45">
        <v>41487</v>
      </c>
      <c r="C1002" s="46"/>
      <c r="D1002" s="47"/>
      <c r="E1002" s="48"/>
      <c r="F1002" s="49"/>
      <c r="G1002" s="46">
        <v>1706.869995</v>
      </c>
      <c r="H1002" s="49">
        <v>1.2540570109573546E-2</v>
      </c>
      <c r="I1002" s="83">
        <f t="shared" si="119"/>
        <v>1.2540570109573546</v>
      </c>
      <c r="J1002" s="72">
        <f t="shared" si="123"/>
        <v>159.63189811057316</v>
      </c>
      <c r="K1002" s="88">
        <f t="shared" si="120"/>
        <v>159.63189811057316</v>
      </c>
      <c r="L1002" s="79">
        <f t="shared" si="121"/>
        <v>0</v>
      </c>
      <c r="M1002" s="72">
        <f t="shared" si="122"/>
        <v>0.60144295577265439</v>
      </c>
      <c r="N1002" s="51">
        <f t="shared" si="124"/>
        <v>3.767686551944959E-3</v>
      </c>
    </row>
    <row r="1003" spans="1:14" x14ac:dyDescent="0.4">
      <c r="A1003" s="108">
        <f t="shared" si="118"/>
        <v>987</v>
      </c>
      <c r="B1003" s="39">
        <v>41488</v>
      </c>
      <c r="C1003" s="40"/>
      <c r="D1003" s="51"/>
      <c r="E1003" s="52"/>
      <c r="F1003" s="53"/>
      <c r="G1003" s="40">
        <v>1709.670044</v>
      </c>
      <c r="H1003" s="53">
        <v>1.6404582705198401E-3</v>
      </c>
      <c r="I1003" s="83">
        <f t="shared" si="119"/>
        <v>0.16404582705198401</v>
      </c>
      <c r="J1003" s="72">
        <f t="shared" si="123"/>
        <v>159.79594393762514</v>
      </c>
      <c r="K1003" s="88">
        <f t="shared" si="120"/>
        <v>159.79594393762514</v>
      </c>
      <c r="L1003" s="79">
        <f t="shared" si="121"/>
        <v>0</v>
      </c>
      <c r="M1003" s="72" t="str">
        <f t="shared" si="122"/>
        <v/>
      </c>
      <c r="N1003" s="51" t="str">
        <f t="shared" si="124"/>
        <v/>
      </c>
    </row>
    <row r="1004" spans="1:14" x14ac:dyDescent="0.4">
      <c r="A1004" s="108">
        <f t="shared" si="118"/>
        <v>988</v>
      </c>
      <c r="B1004" s="45">
        <v>41491</v>
      </c>
      <c r="C1004" s="46"/>
      <c r="D1004" s="47"/>
      <c r="E1004" s="48"/>
      <c r="F1004" s="49"/>
      <c r="G1004" s="46">
        <v>1707.1400149999999</v>
      </c>
      <c r="H1004" s="49">
        <v>-1.479834666858082E-3</v>
      </c>
      <c r="I1004" s="83">
        <f t="shared" si="119"/>
        <v>-0.1479834666858082</v>
      </c>
      <c r="J1004" s="72">
        <f t="shared" si="123"/>
        <v>159.64796047093932</v>
      </c>
      <c r="K1004" s="88">
        <f t="shared" si="120"/>
        <v>159.79594393762514</v>
      </c>
      <c r="L1004" s="79">
        <f t="shared" si="121"/>
        <v>0.1479834666858153</v>
      </c>
      <c r="M1004" s="72" t="str">
        <f t="shared" si="122"/>
        <v/>
      </c>
      <c r="N1004" s="51" t="str">
        <f t="shared" si="124"/>
        <v/>
      </c>
    </row>
    <row r="1005" spans="1:14" x14ac:dyDescent="0.4">
      <c r="A1005" s="108">
        <f t="shared" si="118"/>
        <v>989</v>
      </c>
      <c r="B1005" s="39">
        <v>41492</v>
      </c>
      <c r="C1005" s="40"/>
      <c r="D1005" s="51"/>
      <c r="E1005" s="52"/>
      <c r="F1005" s="53"/>
      <c r="G1005" s="40">
        <v>1697.369995</v>
      </c>
      <c r="H1005" s="53">
        <v>-5.7230337957955291E-3</v>
      </c>
      <c r="I1005" s="83">
        <f t="shared" si="119"/>
        <v>-0.57230337957955291</v>
      </c>
      <c r="J1005" s="72">
        <f t="shared" si="123"/>
        <v>159.07565709135977</v>
      </c>
      <c r="K1005" s="88">
        <f t="shared" si="120"/>
        <v>159.79594393762514</v>
      </c>
      <c r="L1005" s="79">
        <f t="shared" si="121"/>
        <v>0.72028684626536688</v>
      </c>
      <c r="M1005" s="72" t="str">
        <f t="shared" si="122"/>
        <v/>
      </c>
      <c r="N1005" s="51" t="str">
        <f t="shared" si="124"/>
        <v/>
      </c>
    </row>
    <row r="1006" spans="1:14" x14ac:dyDescent="0.4">
      <c r="A1006" s="108">
        <f t="shared" si="118"/>
        <v>990</v>
      </c>
      <c r="B1006" s="45">
        <v>41493</v>
      </c>
      <c r="C1006" s="46"/>
      <c r="D1006" s="47"/>
      <c r="E1006" s="48"/>
      <c r="F1006" s="49"/>
      <c r="G1006" s="46">
        <v>1690.910034</v>
      </c>
      <c r="H1006" s="49">
        <v>-3.8058649669956424E-3</v>
      </c>
      <c r="I1006" s="83">
        <f t="shared" si="119"/>
        <v>-0.38058649669956424</v>
      </c>
      <c r="J1006" s="72">
        <f t="shared" si="123"/>
        <v>158.69507059466019</v>
      </c>
      <c r="K1006" s="88">
        <f t="shared" si="120"/>
        <v>159.79594393762514</v>
      </c>
      <c r="L1006" s="79">
        <f t="shared" si="121"/>
        <v>1.1008733429649453</v>
      </c>
      <c r="M1006" s="72" t="str">
        <f t="shared" si="122"/>
        <v/>
      </c>
      <c r="N1006" s="51" t="str">
        <f t="shared" si="124"/>
        <v/>
      </c>
    </row>
    <row r="1007" spans="1:14" x14ac:dyDescent="0.4">
      <c r="A1007" s="108">
        <f t="shared" si="118"/>
        <v>991</v>
      </c>
      <c r="B1007" s="39">
        <v>41494</v>
      </c>
      <c r="C1007" s="40"/>
      <c r="D1007" s="51"/>
      <c r="E1007" s="52"/>
      <c r="F1007" s="53"/>
      <c r="G1007" s="40">
        <v>1697.4799800000001</v>
      </c>
      <c r="H1007" s="53">
        <v>3.8854497684055467E-3</v>
      </c>
      <c r="I1007" s="83">
        <f t="shared" si="119"/>
        <v>0.38854497684055467</v>
      </c>
      <c r="J1007" s="72">
        <f t="shared" si="123"/>
        <v>159.08361557150076</v>
      </c>
      <c r="K1007" s="88">
        <f t="shared" si="120"/>
        <v>159.79594393762514</v>
      </c>
      <c r="L1007" s="79">
        <f t="shared" si="121"/>
        <v>1.1008733429649453</v>
      </c>
      <c r="M1007" s="72" t="str">
        <f t="shared" si="122"/>
        <v/>
      </c>
      <c r="N1007" s="51" t="str">
        <f t="shared" si="124"/>
        <v/>
      </c>
    </row>
    <row r="1008" spans="1:14" x14ac:dyDescent="0.4">
      <c r="A1008" s="108">
        <f t="shared" si="118"/>
        <v>992</v>
      </c>
      <c r="B1008" s="45">
        <v>41495</v>
      </c>
      <c r="C1008" s="46"/>
      <c r="D1008" s="47"/>
      <c r="E1008" s="48"/>
      <c r="F1008" s="49"/>
      <c r="G1008" s="46">
        <v>1691.420044</v>
      </c>
      <c r="H1008" s="49">
        <v>-3.5699602183232315E-3</v>
      </c>
      <c r="I1008" s="83">
        <f t="shared" si="119"/>
        <v>-0.35699602183232315</v>
      </c>
      <c r="J1008" s="72">
        <f t="shared" si="123"/>
        <v>158.72661954966844</v>
      </c>
      <c r="K1008" s="88">
        <f t="shared" si="120"/>
        <v>159.79594393762514</v>
      </c>
      <c r="L1008" s="79">
        <f t="shared" si="121"/>
        <v>1.1008733429649453</v>
      </c>
      <c r="M1008" s="72" t="str">
        <f t="shared" si="122"/>
        <v/>
      </c>
      <c r="N1008" s="51" t="str">
        <f t="shared" si="124"/>
        <v/>
      </c>
    </row>
    <row r="1009" spans="1:14" x14ac:dyDescent="0.4">
      <c r="A1009" s="108">
        <f t="shared" si="118"/>
        <v>993</v>
      </c>
      <c r="B1009" s="39">
        <v>41498</v>
      </c>
      <c r="C1009" s="40"/>
      <c r="D1009" s="51"/>
      <c r="E1009" s="52"/>
      <c r="F1009" s="53"/>
      <c r="G1009" s="40">
        <v>1689.469971</v>
      </c>
      <c r="H1009" s="53">
        <v>-1.1529205929168285E-3</v>
      </c>
      <c r="I1009" s="83">
        <f t="shared" si="119"/>
        <v>-0.11529205929168285</v>
      </c>
      <c r="J1009" s="72">
        <f t="shared" si="123"/>
        <v>158.61132749037677</v>
      </c>
      <c r="K1009" s="88">
        <f t="shared" si="120"/>
        <v>159.79594393762514</v>
      </c>
      <c r="L1009" s="79">
        <f t="shared" si="121"/>
        <v>1.1846164472483736</v>
      </c>
      <c r="M1009" s="72" t="str">
        <f t="shared" si="122"/>
        <v/>
      </c>
      <c r="N1009" s="51" t="str">
        <f t="shared" si="124"/>
        <v/>
      </c>
    </row>
    <row r="1010" spans="1:14" x14ac:dyDescent="0.4">
      <c r="A1010" s="108">
        <f t="shared" si="118"/>
        <v>994</v>
      </c>
      <c r="B1010" s="45">
        <v>41499</v>
      </c>
      <c r="C1010" s="46"/>
      <c r="D1010" s="47"/>
      <c r="E1010" s="48"/>
      <c r="F1010" s="49"/>
      <c r="G1010" s="46">
        <v>1694.160034</v>
      </c>
      <c r="H1010" s="49">
        <v>2.7760558521343626E-3</v>
      </c>
      <c r="I1010" s="83">
        <f t="shared" si="119"/>
        <v>0.27760558521343626</v>
      </c>
      <c r="J1010" s="72">
        <f t="shared" si="123"/>
        <v>158.88893307559022</v>
      </c>
      <c r="K1010" s="88">
        <f t="shared" si="120"/>
        <v>159.79594393762514</v>
      </c>
      <c r="L1010" s="79">
        <f t="shared" si="121"/>
        <v>1.1846164472483736</v>
      </c>
      <c r="M1010" s="72" t="str">
        <f t="shared" si="122"/>
        <v/>
      </c>
      <c r="N1010" s="51" t="str">
        <f t="shared" si="124"/>
        <v/>
      </c>
    </row>
    <row r="1011" spans="1:14" x14ac:dyDescent="0.4">
      <c r="A1011" s="108">
        <f t="shared" si="118"/>
        <v>995</v>
      </c>
      <c r="B1011" s="39">
        <v>41500</v>
      </c>
      <c r="C1011" s="40"/>
      <c r="D1011" s="51"/>
      <c r="E1011" s="52"/>
      <c r="F1011" s="53"/>
      <c r="G1011" s="40">
        <v>1685.3900149999999</v>
      </c>
      <c r="H1011" s="53">
        <v>-5.1766178070519198E-3</v>
      </c>
      <c r="I1011" s="83">
        <f t="shared" si="119"/>
        <v>-0.51766178070519198</v>
      </c>
      <c r="J1011" s="72">
        <f t="shared" si="123"/>
        <v>158.37127129488502</v>
      </c>
      <c r="K1011" s="88">
        <f t="shared" si="120"/>
        <v>159.79594393762514</v>
      </c>
      <c r="L1011" s="79">
        <f t="shared" si="121"/>
        <v>1.42467264274012</v>
      </c>
      <c r="M1011" s="72" t="str">
        <f t="shared" si="122"/>
        <v/>
      </c>
      <c r="N1011" s="51" t="str">
        <f t="shared" si="124"/>
        <v/>
      </c>
    </row>
    <row r="1012" spans="1:14" x14ac:dyDescent="0.4">
      <c r="A1012" s="108">
        <f t="shared" si="118"/>
        <v>996</v>
      </c>
      <c r="B1012" s="45">
        <v>41501</v>
      </c>
      <c r="C1012" s="46"/>
      <c r="D1012" s="47"/>
      <c r="E1012" s="48"/>
      <c r="F1012" s="49"/>
      <c r="G1012" s="46">
        <v>1661.3199460000001</v>
      </c>
      <c r="H1012" s="49">
        <v>-1.4281601757323736E-2</v>
      </c>
      <c r="I1012" s="83">
        <f t="shared" si="119"/>
        <v>-1.4281601757323736</v>
      </c>
      <c r="J1012" s="72">
        <f t="shared" si="123"/>
        <v>156.94311111915263</v>
      </c>
      <c r="K1012" s="88">
        <f t="shared" si="120"/>
        <v>159.79594393762514</v>
      </c>
      <c r="L1012" s="79">
        <f t="shared" si="121"/>
        <v>2.8528328184725069</v>
      </c>
      <c r="M1012" s="72" t="str">
        <f t="shared" si="122"/>
        <v/>
      </c>
      <c r="N1012" s="51" t="str">
        <f t="shared" si="124"/>
        <v/>
      </c>
    </row>
    <row r="1013" spans="1:14" x14ac:dyDescent="0.4">
      <c r="A1013" s="108">
        <f t="shared" si="118"/>
        <v>997</v>
      </c>
      <c r="B1013" s="39">
        <v>41502</v>
      </c>
      <c r="C1013" s="40"/>
      <c r="D1013" s="51"/>
      <c r="E1013" s="52"/>
      <c r="F1013" s="53"/>
      <c r="G1013" s="40">
        <v>1655.829956</v>
      </c>
      <c r="H1013" s="53">
        <v>-3.304595248626474E-3</v>
      </c>
      <c r="I1013" s="83">
        <f t="shared" si="119"/>
        <v>-0.3304595248626474</v>
      </c>
      <c r="J1013" s="72">
        <f t="shared" si="123"/>
        <v>156.61265159428999</v>
      </c>
      <c r="K1013" s="88">
        <f t="shared" si="120"/>
        <v>159.79594393762514</v>
      </c>
      <c r="L1013" s="79">
        <f t="shared" si="121"/>
        <v>3.1832923433351539</v>
      </c>
      <c r="M1013" s="72" t="str">
        <f t="shared" si="122"/>
        <v/>
      </c>
      <c r="N1013" s="51" t="str">
        <f t="shared" si="124"/>
        <v/>
      </c>
    </row>
    <row r="1014" spans="1:14" x14ac:dyDescent="0.4">
      <c r="A1014" s="108">
        <f t="shared" si="118"/>
        <v>998</v>
      </c>
      <c r="B1014" s="45">
        <v>41505</v>
      </c>
      <c r="C1014" s="46"/>
      <c r="D1014" s="47"/>
      <c r="E1014" s="48"/>
      <c r="F1014" s="49"/>
      <c r="G1014" s="46">
        <v>1646.0600589999999</v>
      </c>
      <c r="H1014" s="49">
        <v>-5.9003021201532446E-3</v>
      </c>
      <c r="I1014" s="83">
        <f t="shared" si="119"/>
        <v>-0.59003021201532446</v>
      </c>
      <c r="J1014" s="72">
        <f t="shared" si="123"/>
        <v>156.02262138227465</v>
      </c>
      <c r="K1014" s="88">
        <f t="shared" si="120"/>
        <v>159.79594393762514</v>
      </c>
      <c r="L1014" s="79">
        <f t="shared" si="121"/>
        <v>3.7733225553504894</v>
      </c>
      <c r="M1014" s="72" t="str">
        <f t="shared" si="122"/>
        <v/>
      </c>
      <c r="N1014" s="51" t="str">
        <f t="shared" si="124"/>
        <v/>
      </c>
    </row>
    <row r="1015" spans="1:14" x14ac:dyDescent="0.4">
      <c r="A1015" s="108">
        <f t="shared" si="118"/>
        <v>999</v>
      </c>
      <c r="B1015" s="39">
        <v>41506</v>
      </c>
      <c r="C1015" s="40"/>
      <c r="D1015" s="51"/>
      <c r="E1015" s="52"/>
      <c r="F1015" s="53"/>
      <c r="G1015" s="40">
        <v>1652.349976</v>
      </c>
      <c r="H1015" s="53">
        <v>3.8211953237121676E-3</v>
      </c>
      <c r="I1015" s="83">
        <f t="shared" si="119"/>
        <v>0.38211953237121676</v>
      </c>
      <c r="J1015" s="72">
        <f t="shared" si="123"/>
        <v>156.40474091464586</v>
      </c>
      <c r="K1015" s="88">
        <f t="shared" si="120"/>
        <v>159.79594393762514</v>
      </c>
      <c r="L1015" s="79">
        <f t="shared" si="121"/>
        <v>3.7733225553504894</v>
      </c>
      <c r="M1015" s="72" t="str">
        <f t="shared" si="122"/>
        <v/>
      </c>
      <c r="N1015" s="51" t="str">
        <f t="shared" si="124"/>
        <v/>
      </c>
    </row>
    <row r="1016" spans="1:14" x14ac:dyDescent="0.4">
      <c r="A1016" s="108">
        <f t="shared" si="118"/>
        <v>1000</v>
      </c>
      <c r="B1016" s="45">
        <v>41507</v>
      </c>
      <c r="C1016" s="46"/>
      <c r="D1016" s="47"/>
      <c r="E1016" s="48"/>
      <c r="F1016" s="49"/>
      <c r="G1016" s="46">
        <v>1642.8000489999999</v>
      </c>
      <c r="H1016" s="49">
        <v>-5.7796030736287918E-3</v>
      </c>
      <c r="I1016" s="83">
        <f t="shared" si="119"/>
        <v>-0.57796030736287918</v>
      </c>
      <c r="J1016" s="72">
        <f t="shared" si="123"/>
        <v>155.82678060728298</v>
      </c>
      <c r="K1016" s="88">
        <f t="shared" si="120"/>
        <v>159.79594393762514</v>
      </c>
      <c r="L1016" s="79">
        <f t="shared" si="121"/>
        <v>3.9691633303421554</v>
      </c>
      <c r="M1016" s="72" t="str">
        <f t="shared" si="122"/>
        <v/>
      </c>
      <c r="N1016" s="51" t="str">
        <f t="shared" si="124"/>
        <v/>
      </c>
    </row>
    <row r="1017" spans="1:14" x14ac:dyDescent="0.4">
      <c r="A1017" s="108">
        <f t="shared" si="118"/>
        <v>1001</v>
      </c>
      <c r="B1017" s="39">
        <v>41508</v>
      </c>
      <c r="C1017" s="40"/>
      <c r="D1017" s="51"/>
      <c r="E1017" s="52"/>
      <c r="F1017" s="53"/>
      <c r="G1017" s="40">
        <v>1656.959961</v>
      </c>
      <c r="H1017" s="53">
        <v>8.6193764168800424E-3</v>
      </c>
      <c r="I1017" s="83">
        <f t="shared" si="119"/>
        <v>0.86193764168800424</v>
      </c>
      <c r="J1017" s="72">
        <f t="shared" si="123"/>
        <v>156.68871824897099</v>
      </c>
      <c r="K1017" s="88">
        <f t="shared" si="120"/>
        <v>159.79594393762514</v>
      </c>
      <c r="L1017" s="79">
        <f t="shared" si="121"/>
        <v>3.9691633303421554</v>
      </c>
      <c r="M1017" s="72" t="str">
        <f t="shared" si="122"/>
        <v/>
      </c>
      <c r="N1017" s="51" t="str">
        <f t="shared" si="124"/>
        <v/>
      </c>
    </row>
    <row r="1018" spans="1:14" x14ac:dyDescent="0.4">
      <c r="A1018" s="108">
        <f t="shared" si="118"/>
        <v>1002</v>
      </c>
      <c r="B1018" s="45">
        <v>41509</v>
      </c>
      <c r="C1018" s="46"/>
      <c r="D1018" s="47"/>
      <c r="E1018" s="48"/>
      <c r="F1018" s="49"/>
      <c r="G1018" s="46">
        <v>1663.5</v>
      </c>
      <c r="H1018" s="49">
        <v>3.9470108837469375E-3</v>
      </c>
      <c r="I1018" s="83">
        <f t="shared" si="119"/>
        <v>0.39470108837469375</v>
      </c>
      <c r="J1018" s="72">
        <f t="shared" si="123"/>
        <v>157.08341933734567</v>
      </c>
      <c r="K1018" s="88">
        <f t="shared" si="120"/>
        <v>159.79594393762514</v>
      </c>
      <c r="L1018" s="79">
        <f t="shared" si="121"/>
        <v>3.9691633303421554</v>
      </c>
      <c r="M1018" s="72" t="str">
        <f t="shared" si="122"/>
        <v/>
      </c>
      <c r="N1018" s="51" t="str">
        <f t="shared" si="124"/>
        <v/>
      </c>
    </row>
    <row r="1019" spans="1:14" x14ac:dyDescent="0.4">
      <c r="A1019" s="108">
        <f t="shared" si="118"/>
        <v>1003</v>
      </c>
      <c r="B1019" s="39">
        <v>41512</v>
      </c>
      <c r="C1019" s="40"/>
      <c r="D1019" s="51"/>
      <c r="E1019" s="52"/>
      <c r="F1019" s="53"/>
      <c r="G1019" s="40">
        <v>1656.780029</v>
      </c>
      <c r="H1019" s="53">
        <v>-4.039657950105191E-3</v>
      </c>
      <c r="I1019" s="83">
        <f t="shared" si="119"/>
        <v>-0.4039657950105191</v>
      </c>
      <c r="J1019" s="72">
        <f t="shared" si="123"/>
        <v>156.67945354233515</v>
      </c>
      <c r="K1019" s="88">
        <f t="shared" si="120"/>
        <v>159.79594393762514</v>
      </c>
      <c r="L1019" s="79">
        <f t="shared" si="121"/>
        <v>3.9691633303421554</v>
      </c>
      <c r="M1019" s="72" t="str">
        <f t="shared" si="122"/>
        <v/>
      </c>
      <c r="N1019" s="51" t="str">
        <f t="shared" si="124"/>
        <v/>
      </c>
    </row>
    <row r="1020" spans="1:14" x14ac:dyDescent="0.4">
      <c r="A1020" s="108">
        <f t="shared" si="118"/>
        <v>1004</v>
      </c>
      <c r="B1020" s="45">
        <v>41513</v>
      </c>
      <c r="C1020" s="46"/>
      <c r="D1020" s="47"/>
      <c r="E1020" s="48"/>
      <c r="F1020" s="49"/>
      <c r="G1020" s="46">
        <v>1630.4799800000001</v>
      </c>
      <c r="H1020" s="49">
        <v>-1.5874194847625089E-2</v>
      </c>
      <c r="I1020" s="83">
        <f t="shared" si="119"/>
        <v>-1.5874194847625089</v>
      </c>
      <c r="J1020" s="72">
        <f t="shared" si="123"/>
        <v>155.09203405757265</v>
      </c>
      <c r="K1020" s="88">
        <f t="shared" si="120"/>
        <v>159.79594393762514</v>
      </c>
      <c r="L1020" s="79">
        <f t="shared" si="121"/>
        <v>4.7039098800524926</v>
      </c>
      <c r="M1020" s="72" t="str">
        <f t="shared" si="122"/>
        <v/>
      </c>
      <c r="N1020" s="51" t="str">
        <f t="shared" si="124"/>
        <v/>
      </c>
    </row>
    <row r="1021" spans="1:14" x14ac:dyDescent="0.4">
      <c r="A1021" s="108">
        <f t="shared" si="118"/>
        <v>1005</v>
      </c>
      <c r="B1021" s="39">
        <v>41514</v>
      </c>
      <c r="C1021" s="40"/>
      <c r="D1021" s="51"/>
      <c r="E1021" s="52"/>
      <c r="F1021" s="53"/>
      <c r="G1021" s="40">
        <v>1634.959961</v>
      </c>
      <c r="H1021" s="53">
        <v>2.7476455123356391E-3</v>
      </c>
      <c r="I1021" s="83">
        <f t="shared" si="119"/>
        <v>0.27476455123356391</v>
      </c>
      <c r="J1021" s="72">
        <f t="shared" si="123"/>
        <v>155.36679860880622</v>
      </c>
      <c r="K1021" s="88">
        <f t="shared" si="120"/>
        <v>159.79594393762514</v>
      </c>
      <c r="L1021" s="79">
        <f t="shared" si="121"/>
        <v>4.7039098800524926</v>
      </c>
      <c r="M1021" s="72" t="str">
        <f t="shared" si="122"/>
        <v/>
      </c>
      <c r="N1021" s="51" t="str">
        <f t="shared" si="124"/>
        <v/>
      </c>
    </row>
    <row r="1022" spans="1:14" x14ac:dyDescent="0.4">
      <c r="A1022" s="108">
        <f t="shared" si="118"/>
        <v>1006</v>
      </c>
      <c r="B1022" s="45">
        <v>41515</v>
      </c>
      <c r="C1022" s="46"/>
      <c r="D1022" s="47"/>
      <c r="E1022" s="48"/>
      <c r="F1022" s="49"/>
      <c r="G1022" s="46">
        <v>1638.170044</v>
      </c>
      <c r="H1022" s="49">
        <v>1.9634015979428376E-3</v>
      </c>
      <c r="I1022" s="83">
        <f t="shared" si="119"/>
        <v>0.19634015979428376</v>
      </c>
      <c r="J1022" s="72">
        <f t="shared" si="123"/>
        <v>155.56313876860051</v>
      </c>
      <c r="K1022" s="88">
        <f t="shared" si="120"/>
        <v>159.79594393762514</v>
      </c>
      <c r="L1022" s="79">
        <f t="shared" si="121"/>
        <v>4.7039098800524926</v>
      </c>
      <c r="M1022" s="72" t="str">
        <f t="shared" si="122"/>
        <v/>
      </c>
      <c r="N1022" s="51" t="str">
        <f t="shared" si="124"/>
        <v/>
      </c>
    </row>
    <row r="1023" spans="1:14" x14ac:dyDescent="0.4">
      <c r="A1023" s="108">
        <f t="shared" si="118"/>
        <v>1007</v>
      </c>
      <c r="B1023" s="39">
        <v>41516</v>
      </c>
      <c r="C1023" s="40"/>
      <c r="D1023" s="51"/>
      <c r="E1023" s="52"/>
      <c r="F1023" s="53"/>
      <c r="G1023" s="40">
        <v>1632.969971</v>
      </c>
      <c r="H1023" s="53">
        <v>-3.1743182089343236E-3</v>
      </c>
      <c r="I1023" s="83">
        <f t="shared" si="119"/>
        <v>-0.31743182089343236</v>
      </c>
      <c r="J1023" s="72">
        <f t="shared" si="123"/>
        <v>155.24570694770708</v>
      </c>
      <c r="K1023" s="88">
        <f t="shared" si="120"/>
        <v>159.79594393762514</v>
      </c>
      <c r="L1023" s="79">
        <f t="shared" si="121"/>
        <v>4.7039098800524926</v>
      </c>
      <c r="M1023" s="72" t="str">
        <f t="shared" si="122"/>
        <v/>
      </c>
      <c r="N1023" s="51" t="str">
        <f t="shared" si="124"/>
        <v/>
      </c>
    </row>
    <row r="1024" spans="1:14" x14ac:dyDescent="0.4">
      <c r="A1024" s="108">
        <f t="shared" si="118"/>
        <v>1008</v>
      </c>
      <c r="B1024" s="45">
        <v>41520</v>
      </c>
      <c r="C1024" s="46"/>
      <c r="D1024" s="47"/>
      <c r="E1024" s="48"/>
      <c r="F1024" s="49"/>
      <c r="G1024" s="46">
        <v>1639.7700199999999</v>
      </c>
      <c r="H1024" s="49">
        <v>4.1642217069282061E-3</v>
      </c>
      <c r="I1024" s="83">
        <f t="shared" si="119"/>
        <v>0.41642217069282061</v>
      </c>
      <c r="J1024" s="72">
        <f t="shared" si="123"/>
        <v>155.66212911839989</v>
      </c>
      <c r="K1024" s="88">
        <f t="shared" si="120"/>
        <v>159.79594393762514</v>
      </c>
      <c r="L1024" s="79">
        <f t="shared" si="121"/>
        <v>4.7039098800524926</v>
      </c>
      <c r="M1024" s="72" t="str">
        <f t="shared" si="122"/>
        <v/>
      </c>
      <c r="N1024" s="51" t="str">
        <f t="shared" si="124"/>
        <v/>
      </c>
    </row>
    <row r="1025" spans="1:14" x14ac:dyDescent="0.4">
      <c r="A1025" s="108">
        <f t="shared" si="118"/>
        <v>1009</v>
      </c>
      <c r="B1025" s="39">
        <v>41521</v>
      </c>
      <c r="C1025" s="40"/>
      <c r="D1025" s="51"/>
      <c r="E1025" s="52"/>
      <c r="F1025" s="53"/>
      <c r="G1025" s="40">
        <v>1653.079956</v>
      </c>
      <c r="H1025" s="53">
        <v>8.1169528883080488E-3</v>
      </c>
      <c r="I1025" s="83">
        <f t="shared" si="119"/>
        <v>0.81169528883080488</v>
      </c>
      <c r="J1025" s="72">
        <f t="shared" si="123"/>
        <v>156.47382440723069</v>
      </c>
      <c r="K1025" s="88">
        <f t="shared" si="120"/>
        <v>159.79594393762514</v>
      </c>
      <c r="L1025" s="79">
        <f t="shared" si="121"/>
        <v>4.7039098800524926</v>
      </c>
      <c r="M1025" s="72" t="str">
        <f t="shared" si="122"/>
        <v/>
      </c>
      <c r="N1025" s="51" t="str">
        <f t="shared" si="124"/>
        <v/>
      </c>
    </row>
    <row r="1026" spans="1:14" x14ac:dyDescent="0.4">
      <c r="A1026" s="108">
        <f t="shared" si="118"/>
        <v>1010</v>
      </c>
      <c r="B1026" s="45">
        <v>41522</v>
      </c>
      <c r="C1026" s="46"/>
      <c r="D1026" s="47"/>
      <c r="E1026" s="48"/>
      <c r="F1026" s="49"/>
      <c r="G1026" s="46">
        <v>1655.079956</v>
      </c>
      <c r="H1026" s="49">
        <v>1.2098628337611217E-3</v>
      </c>
      <c r="I1026" s="83">
        <f t="shared" si="119"/>
        <v>0.12098628337611217</v>
      </c>
      <c r="J1026" s="72">
        <f t="shared" si="123"/>
        <v>156.59481069060681</v>
      </c>
      <c r="K1026" s="88">
        <f t="shared" si="120"/>
        <v>159.79594393762514</v>
      </c>
      <c r="L1026" s="79">
        <f t="shared" si="121"/>
        <v>4.7039098800524926</v>
      </c>
      <c r="M1026" s="72" t="str">
        <f t="shared" si="122"/>
        <v/>
      </c>
      <c r="N1026" s="51" t="str">
        <f t="shared" si="124"/>
        <v/>
      </c>
    </row>
    <row r="1027" spans="1:14" x14ac:dyDescent="0.4">
      <c r="A1027" s="108">
        <f t="shared" si="118"/>
        <v>1011</v>
      </c>
      <c r="B1027" s="39">
        <v>41523</v>
      </c>
      <c r="C1027" s="40"/>
      <c r="D1027" s="51"/>
      <c r="E1027" s="52"/>
      <c r="F1027" s="53"/>
      <c r="G1027" s="40">
        <v>1655.170044</v>
      </c>
      <c r="H1027" s="53">
        <v>5.4431207189287178E-5</v>
      </c>
      <c r="I1027" s="83">
        <f t="shared" si="119"/>
        <v>5.4431207189287178E-3</v>
      </c>
      <c r="J1027" s="72">
        <f t="shared" si="123"/>
        <v>156.60025381132573</v>
      </c>
      <c r="K1027" s="88">
        <f t="shared" si="120"/>
        <v>159.79594393762514</v>
      </c>
      <c r="L1027" s="79">
        <f t="shared" si="121"/>
        <v>4.7039098800524926</v>
      </c>
      <c r="M1027" s="72" t="str">
        <f t="shared" si="122"/>
        <v/>
      </c>
      <c r="N1027" s="51" t="str">
        <f t="shared" si="124"/>
        <v/>
      </c>
    </row>
    <row r="1028" spans="1:14" x14ac:dyDescent="0.4">
      <c r="A1028" s="108">
        <f t="shared" si="118"/>
        <v>1012</v>
      </c>
      <c r="B1028" s="45">
        <v>41526</v>
      </c>
      <c r="C1028" s="46"/>
      <c r="D1028" s="47"/>
      <c r="E1028" s="48"/>
      <c r="F1028" s="49"/>
      <c r="G1028" s="46">
        <v>1671.709961</v>
      </c>
      <c r="H1028" s="49">
        <v>9.9928808281404269E-3</v>
      </c>
      <c r="I1028" s="83">
        <f t="shared" si="119"/>
        <v>0.99928808281404269</v>
      </c>
      <c r="J1028" s="72">
        <f t="shared" si="123"/>
        <v>157.59954189413978</v>
      </c>
      <c r="K1028" s="88">
        <f t="shared" si="120"/>
        <v>159.79594393762514</v>
      </c>
      <c r="L1028" s="79">
        <f t="shared" si="121"/>
        <v>4.7039098800524926</v>
      </c>
      <c r="M1028" s="72" t="str">
        <f t="shared" si="122"/>
        <v/>
      </c>
      <c r="N1028" s="51" t="str">
        <f t="shared" si="124"/>
        <v/>
      </c>
    </row>
    <row r="1029" spans="1:14" x14ac:dyDescent="0.4">
      <c r="A1029" s="108">
        <f t="shared" si="118"/>
        <v>1013</v>
      </c>
      <c r="B1029" s="39">
        <v>41527</v>
      </c>
      <c r="C1029" s="40"/>
      <c r="D1029" s="51"/>
      <c r="E1029" s="52"/>
      <c r="F1029" s="53"/>
      <c r="G1029" s="40">
        <v>1683.98999</v>
      </c>
      <c r="H1029" s="53">
        <v>7.3457892137307468E-3</v>
      </c>
      <c r="I1029" s="83">
        <f t="shared" si="119"/>
        <v>0.73457892137307468</v>
      </c>
      <c r="J1029" s="72">
        <f t="shared" si="123"/>
        <v>158.33412081551285</v>
      </c>
      <c r="K1029" s="88">
        <f t="shared" si="120"/>
        <v>159.79594393762514</v>
      </c>
      <c r="L1029" s="79">
        <f t="shared" si="121"/>
        <v>4.7039098800524926</v>
      </c>
      <c r="M1029" s="72" t="str">
        <f t="shared" si="122"/>
        <v/>
      </c>
      <c r="N1029" s="51" t="str">
        <f t="shared" si="124"/>
        <v/>
      </c>
    </row>
    <row r="1030" spans="1:14" x14ac:dyDescent="0.4">
      <c r="A1030" s="108">
        <f t="shared" si="118"/>
        <v>1014</v>
      </c>
      <c r="B1030" s="45">
        <v>41528</v>
      </c>
      <c r="C1030" s="46"/>
      <c r="D1030" s="47"/>
      <c r="E1030" s="48"/>
      <c r="F1030" s="49"/>
      <c r="G1030" s="46">
        <v>1689.130005</v>
      </c>
      <c r="H1030" s="49">
        <v>3.0522835827544448E-3</v>
      </c>
      <c r="I1030" s="83">
        <f t="shared" si="119"/>
        <v>0.30522835827544448</v>
      </c>
      <c r="J1030" s="72">
        <f t="shared" si="123"/>
        <v>158.6393491737883</v>
      </c>
      <c r="K1030" s="88">
        <f t="shared" si="120"/>
        <v>159.79594393762514</v>
      </c>
      <c r="L1030" s="79">
        <f t="shared" si="121"/>
        <v>4.7039098800524926</v>
      </c>
      <c r="M1030" s="72" t="str">
        <f t="shared" si="122"/>
        <v/>
      </c>
      <c r="N1030" s="51" t="str">
        <f t="shared" si="124"/>
        <v/>
      </c>
    </row>
    <row r="1031" spans="1:14" x14ac:dyDescent="0.4">
      <c r="A1031" s="108">
        <f t="shared" si="118"/>
        <v>1015</v>
      </c>
      <c r="B1031" s="39">
        <v>41529</v>
      </c>
      <c r="C1031" s="40"/>
      <c r="D1031" s="51"/>
      <c r="E1031" s="52"/>
      <c r="F1031" s="53"/>
      <c r="G1031" s="40">
        <v>1683.420044</v>
      </c>
      <c r="H1031" s="53">
        <v>-3.3804153517479341E-3</v>
      </c>
      <c r="I1031" s="83">
        <f t="shared" si="119"/>
        <v>-0.33804153517479341</v>
      </c>
      <c r="J1031" s="72">
        <f t="shared" si="123"/>
        <v>158.30130763861351</v>
      </c>
      <c r="K1031" s="88">
        <f t="shared" si="120"/>
        <v>159.79594393762514</v>
      </c>
      <c r="L1031" s="79">
        <f t="shared" si="121"/>
        <v>4.7039098800524926</v>
      </c>
      <c r="M1031" s="72" t="str">
        <f t="shared" si="122"/>
        <v/>
      </c>
      <c r="N1031" s="51" t="str">
        <f t="shared" si="124"/>
        <v/>
      </c>
    </row>
    <row r="1032" spans="1:14" x14ac:dyDescent="0.4">
      <c r="A1032" s="108">
        <f t="shared" si="118"/>
        <v>1016</v>
      </c>
      <c r="B1032" s="45">
        <v>41530</v>
      </c>
      <c r="C1032" s="46"/>
      <c r="D1032" s="47"/>
      <c r="E1032" s="48"/>
      <c r="F1032" s="49"/>
      <c r="G1032" s="46">
        <v>1687.98999</v>
      </c>
      <c r="H1032" s="49">
        <v>2.7146795693018255E-3</v>
      </c>
      <c r="I1032" s="83">
        <f t="shared" si="119"/>
        <v>0.27146795693018255</v>
      </c>
      <c r="J1032" s="72">
        <f t="shared" si="123"/>
        <v>158.5727755955437</v>
      </c>
      <c r="K1032" s="88">
        <f t="shared" si="120"/>
        <v>159.79594393762514</v>
      </c>
      <c r="L1032" s="79">
        <f t="shared" si="121"/>
        <v>4.7039098800524926</v>
      </c>
      <c r="M1032" s="72" t="str">
        <f t="shared" si="122"/>
        <v/>
      </c>
      <c r="N1032" s="51" t="str">
        <f t="shared" si="124"/>
        <v/>
      </c>
    </row>
    <row r="1033" spans="1:14" x14ac:dyDescent="0.4">
      <c r="A1033" s="108">
        <f t="shared" si="118"/>
        <v>1017</v>
      </c>
      <c r="B1033" s="39">
        <v>41533</v>
      </c>
      <c r="C1033" s="40"/>
      <c r="D1033" s="51"/>
      <c r="E1033" s="52"/>
      <c r="F1033" s="53"/>
      <c r="G1033" s="40">
        <v>1697.599976</v>
      </c>
      <c r="H1033" s="53">
        <v>5.6931534291859709E-3</v>
      </c>
      <c r="I1033" s="83">
        <f t="shared" si="119"/>
        <v>0.56931534291859709</v>
      </c>
      <c r="J1033" s="72">
        <f t="shared" si="123"/>
        <v>159.1420909384623</v>
      </c>
      <c r="K1033" s="88">
        <f t="shared" si="120"/>
        <v>159.79594393762514</v>
      </c>
      <c r="L1033" s="79">
        <f t="shared" si="121"/>
        <v>4.7039098800524926</v>
      </c>
      <c r="M1033" s="72" t="str">
        <f t="shared" si="122"/>
        <v/>
      </c>
      <c r="N1033" s="51" t="str">
        <f t="shared" si="124"/>
        <v/>
      </c>
    </row>
    <row r="1034" spans="1:14" x14ac:dyDescent="0.4">
      <c r="A1034" s="108">
        <f t="shared" si="118"/>
        <v>1018</v>
      </c>
      <c r="B1034" s="45">
        <v>41534</v>
      </c>
      <c r="C1034" s="46"/>
      <c r="D1034" s="47"/>
      <c r="E1034" s="48"/>
      <c r="F1034" s="49"/>
      <c r="G1034" s="46">
        <v>1704.76001</v>
      </c>
      <c r="H1034" s="49">
        <v>4.2177392207973785E-3</v>
      </c>
      <c r="I1034" s="83">
        <f t="shared" si="119"/>
        <v>0.42177392207973785</v>
      </c>
      <c r="J1034" s="72">
        <f t="shared" si="123"/>
        <v>159.56386486054205</v>
      </c>
      <c r="K1034" s="88">
        <f t="shared" si="120"/>
        <v>159.79594393762514</v>
      </c>
      <c r="L1034" s="79">
        <f t="shared" si="121"/>
        <v>4.7039098800524926</v>
      </c>
      <c r="M1034" s="72" t="str">
        <f t="shared" si="122"/>
        <v/>
      </c>
      <c r="N1034" s="51" t="str">
        <f t="shared" si="124"/>
        <v/>
      </c>
    </row>
    <row r="1035" spans="1:14" x14ac:dyDescent="0.4">
      <c r="A1035" s="108">
        <f t="shared" si="118"/>
        <v>1019</v>
      </c>
      <c r="B1035" s="39">
        <v>41535</v>
      </c>
      <c r="C1035" s="40"/>
      <c r="D1035" s="51"/>
      <c r="E1035" s="52"/>
      <c r="F1035" s="53"/>
      <c r="G1035" s="40">
        <v>1725.5200199999999</v>
      </c>
      <c r="H1035" s="53">
        <v>1.2177673032111924E-2</v>
      </c>
      <c r="I1035" s="83">
        <f t="shared" si="119"/>
        <v>1.2177673032111924</v>
      </c>
      <c r="J1035" s="72">
        <f t="shared" si="123"/>
        <v>160.78163216375324</v>
      </c>
      <c r="K1035" s="88">
        <f t="shared" si="120"/>
        <v>160.78163216375324</v>
      </c>
      <c r="L1035" s="79">
        <f t="shared" si="121"/>
        <v>0</v>
      </c>
      <c r="M1035" s="72">
        <f t="shared" si="122"/>
        <v>4.7039098800524926</v>
      </c>
      <c r="N1035" s="51">
        <f t="shared" si="124"/>
        <v>2.9256512804035E-2</v>
      </c>
    </row>
    <row r="1036" spans="1:14" x14ac:dyDescent="0.4">
      <c r="A1036" s="108">
        <f t="shared" si="118"/>
        <v>1020</v>
      </c>
      <c r="B1036" s="45">
        <v>41536</v>
      </c>
      <c r="C1036" s="46"/>
      <c r="D1036" s="47"/>
      <c r="E1036" s="48"/>
      <c r="F1036" s="49"/>
      <c r="G1036" s="46">
        <v>1722.339966</v>
      </c>
      <c r="H1036" s="49">
        <v>-1.8429539867059752E-3</v>
      </c>
      <c r="I1036" s="83">
        <f t="shared" si="119"/>
        <v>-0.18429539867059752</v>
      </c>
      <c r="J1036" s="72">
        <f t="shared" si="123"/>
        <v>160.59733676508264</v>
      </c>
      <c r="K1036" s="88">
        <f t="shared" si="120"/>
        <v>160.78163216375324</v>
      </c>
      <c r="L1036" s="79">
        <f t="shared" si="121"/>
        <v>0.1842953986705993</v>
      </c>
      <c r="M1036" s="72" t="str">
        <f t="shared" si="122"/>
        <v/>
      </c>
      <c r="N1036" s="51" t="str">
        <f t="shared" si="124"/>
        <v/>
      </c>
    </row>
    <row r="1037" spans="1:14" x14ac:dyDescent="0.4">
      <c r="A1037" s="108">
        <f t="shared" si="118"/>
        <v>1021</v>
      </c>
      <c r="B1037" s="39">
        <v>41537</v>
      </c>
      <c r="C1037" s="40"/>
      <c r="D1037" s="51"/>
      <c r="E1037" s="52"/>
      <c r="F1037" s="53"/>
      <c r="G1037" s="40">
        <v>1709.910034</v>
      </c>
      <c r="H1037" s="53">
        <v>-7.2168864715295156E-3</v>
      </c>
      <c r="I1037" s="83">
        <f t="shared" si="119"/>
        <v>-0.72168864715295156</v>
      </c>
      <c r="J1037" s="72">
        <f t="shared" si="123"/>
        <v>159.8756481179297</v>
      </c>
      <c r="K1037" s="88">
        <f t="shared" si="120"/>
        <v>160.78163216375324</v>
      </c>
      <c r="L1037" s="79">
        <f t="shared" si="121"/>
        <v>0.90598404582354419</v>
      </c>
      <c r="M1037" s="72" t="str">
        <f t="shared" si="122"/>
        <v/>
      </c>
      <c r="N1037" s="51" t="str">
        <f t="shared" si="124"/>
        <v/>
      </c>
    </row>
    <row r="1038" spans="1:14" x14ac:dyDescent="0.4">
      <c r="A1038" s="108">
        <f t="shared" si="118"/>
        <v>1022</v>
      </c>
      <c r="B1038" s="45">
        <v>41540</v>
      </c>
      <c r="C1038" s="46"/>
      <c r="D1038" s="47"/>
      <c r="E1038" s="48"/>
      <c r="F1038" s="49"/>
      <c r="G1038" s="46">
        <v>1701.839966</v>
      </c>
      <c r="H1038" s="49">
        <v>-4.719586317135982E-3</v>
      </c>
      <c r="I1038" s="83">
        <f t="shared" si="119"/>
        <v>-0.4719586317135982</v>
      </c>
      <c r="J1038" s="72">
        <f t="shared" si="123"/>
        <v>159.40368948621611</v>
      </c>
      <c r="K1038" s="88">
        <f t="shared" si="120"/>
        <v>160.78163216375324</v>
      </c>
      <c r="L1038" s="79">
        <f t="shared" si="121"/>
        <v>1.3779426775371348</v>
      </c>
      <c r="M1038" s="72" t="str">
        <f t="shared" si="122"/>
        <v/>
      </c>
      <c r="N1038" s="51" t="str">
        <f t="shared" si="124"/>
        <v/>
      </c>
    </row>
    <row r="1039" spans="1:14" x14ac:dyDescent="0.4">
      <c r="A1039" s="108">
        <f t="shared" si="118"/>
        <v>1023</v>
      </c>
      <c r="B1039" s="39">
        <v>41541</v>
      </c>
      <c r="C1039" s="40"/>
      <c r="D1039" s="51"/>
      <c r="E1039" s="52"/>
      <c r="F1039" s="53"/>
      <c r="G1039" s="40">
        <v>1697.420044</v>
      </c>
      <c r="H1039" s="53">
        <v>-2.597143144069336E-3</v>
      </c>
      <c r="I1039" s="83">
        <f t="shared" si="119"/>
        <v>-0.2597143144069336</v>
      </c>
      <c r="J1039" s="72">
        <f t="shared" si="123"/>
        <v>159.14397517180919</v>
      </c>
      <c r="K1039" s="88">
        <f t="shared" si="120"/>
        <v>160.78163216375324</v>
      </c>
      <c r="L1039" s="79">
        <f t="shared" si="121"/>
        <v>1.6376569919440556</v>
      </c>
      <c r="M1039" s="72" t="str">
        <f t="shared" si="122"/>
        <v/>
      </c>
      <c r="N1039" s="51" t="str">
        <f t="shared" si="124"/>
        <v/>
      </c>
    </row>
    <row r="1040" spans="1:14" x14ac:dyDescent="0.4">
      <c r="A1040" s="108">
        <f t="shared" si="118"/>
        <v>1024</v>
      </c>
      <c r="B1040" s="45">
        <v>41542</v>
      </c>
      <c r="C1040" s="46"/>
      <c r="D1040" s="47"/>
      <c r="E1040" s="48"/>
      <c r="F1040" s="49"/>
      <c r="G1040" s="46">
        <v>1692.7700199999999</v>
      </c>
      <c r="H1040" s="49">
        <v>-2.7394657064624406E-3</v>
      </c>
      <c r="I1040" s="83">
        <f t="shared" si="119"/>
        <v>-0.27394657064624406</v>
      </c>
      <c r="J1040" s="72">
        <f t="shared" si="123"/>
        <v>158.87002860116294</v>
      </c>
      <c r="K1040" s="88">
        <f t="shared" si="120"/>
        <v>160.78163216375324</v>
      </c>
      <c r="L1040" s="79">
        <f t="shared" si="121"/>
        <v>1.911603562590301</v>
      </c>
      <c r="M1040" s="72" t="str">
        <f t="shared" si="122"/>
        <v/>
      </c>
      <c r="N1040" s="51" t="str">
        <f t="shared" si="124"/>
        <v/>
      </c>
    </row>
    <row r="1041" spans="1:14" x14ac:dyDescent="0.4">
      <c r="A1041" s="108">
        <f t="shared" si="118"/>
        <v>1025</v>
      </c>
      <c r="B1041" s="39">
        <v>41543</v>
      </c>
      <c r="C1041" s="40"/>
      <c r="D1041" s="51"/>
      <c r="E1041" s="52"/>
      <c r="F1041" s="53"/>
      <c r="G1041" s="40">
        <v>1698.670044</v>
      </c>
      <c r="H1041" s="53">
        <v>3.4854256220817614E-3</v>
      </c>
      <c r="I1041" s="83">
        <f t="shared" si="119"/>
        <v>0.34854256220817614</v>
      </c>
      <c r="J1041" s="72">
        <f t="shared" si="123"/>
        <v>159.21857116337111</v>
      </c>
      <c r="K1041" s="88">
        <f t="shared" si="120"/>
        <v>160.78163216375324</v>
      </c>
      <c r="L1041" s="79">
        <f t="shared" si="121"/>
        <v>1.911603562590301</v>
      </c>
      <c r="M1041" s="72" t="str">
        <f t="shared" si="122"/>
        <v/>
      </c>
      <c r="N1041" s="51" t="str">
        <f t="shared" si="124"/>
        <v/>
      </c>
    </row>
    <row r="1042" spans="1:14" x14ac:dyDescent="0.4">
      <c r="A1042" s="108">
        <f t="shared" ref="A1042:A1105" si="125">A1041+1</f>
        <v>1026</v>
      </c>
      <c r="B1042" s="45">
        <v>41544</v>
      </c>
      <c r="C1042" s="46"/>
      <c r="D1042" s="47"/>
      <c r="E1042" s="48"/>
      <c r="F1042" s="49"/>
      <c r="G1042" s="46">
        <v>1691.75</v>
      </c>
      <c r="H1042" s="49">
        <v>-4.0738011625287562E-3</v>
      </c>
      <c r="I1042" s="83">
        <f t="shared" ref="I1042:I1105" si="126">H1042*$I$17</f>
        <v>-0.40738011625287562</v>
      </c>
      <c r="J1042" s="72">
        <f t="shared" si="123"/>
        <v>158.81119104711823</v>
      </c>
      <c r="K1042" s="88">
        <f t="shared" ref="K1042:K1105" si="127">MAX(J1042,K1041)</f>
        <v>160.78163216375324</v>
      </c>
      <c r="L1042" s="79">
        <f t="shared" ref="L1042:L1105" si="128">IF(J1042=K1042,0,MAX(L1041,K1042-J1042))</f>
        <v>1.9704411166350155</v>
      </c>
      <c r="M1042" s="72" t="str">
        <f t="shared" ref="M1042:M1105" si="129">IF(AND(L1041&gt;0,L1042=0),L1041,"")</f>
        <v/>
      </c>
      <c r="N1042" s="51" t="str">
        <f t="shared" si="124"/>
        <v/>
      </c>
    </row>
    <row r="1043" spans="1:14" x14ac:dyDescent="0.4">
      <c r="A1043" s="108">
        <f t="shared" si="125"/>
        <v>1027</v>
      </c>
      <c r="B1043" s="39">
        <v>41547</v>
      </c>
      <c r="C1043" s="40"/>
      <c r="D1043" s="51"/>
      <c r="E1043" s="52"/>
      <c r="F1043" s="53"/>
      <c r="G1043" s="40">
        <v>1681.5500489999999</v>
      </c>
      <c r="H1043" s="53">
        <v>-6.0292306782917526E-3</v>
      </c>
      <c r="I1043" s="83">
        <f t="shared" si="126"/>
        <v>-0.60292306782917526</v>
      </c>
      <c r="J1043" s="72">
        <f t="shared" ref="J1043:J1106" si="130">J1042+I1043</f>
        <v>158.20826797928905</v>
      </c>
      <c r="K1043" s="88">
        <f t="shared" si="127"/>
        <v>160.78163216375324</v>
      </c>
      <c r="L1043" s="79">
        <f t="shared" si="128"/>
        <v>2.5733641844641966</v>
      </c>
      <c r="M1043" s="72" t="str">
        <f t="shared" si="129"/>
        <v/>
      </c>
      <c r="N1043" s="51" t="str">
        <f t="shared" si="124"/>
        <v/>
      </c>
    </row>
    <row r="1044" spans="1:14" x14ac:dyDescent="0.4">
      <c r="A1044" s="108">
        <f t="shared" si="125"/>
        <v>1028</v>
      </c>
      <c r="B1044" s="45">
        <v>41548</v>
      </c>
      <c r="C1044" s="46"/>
      <c r="D1044" s="47"/>
      <c r="E1044" s="48"/>
      <c r="F1044" s="49"/>
      <c r="G1044" s="46">
        <v>1695</v>
      </c>
      <c r="H1044" s="49">
        <v>7.9985433725262567E-3</v>
      </c>
      <c r="I1044" s="83">
        <f t="shared" si="126"/>
        <v>0.79985433725262567</v>
      </c>
      <c r="J1044" s="72">
        <f t="shared" si="130"/>
        <v>159.00812231654169</v>
      </c>
      <c r="K1044" s="88">
        <f t="shared" si="127"/>
        <v>160.78163216375324</v>
      </c>
      <c r="L1044" s="79">
        <f t="shared" si="128"/>
        <v>2.5733641844641966</v>
      </c>
      <c r="M1044" s="72" t="str">
        <f t="shared" si="129"/>
        <v/>
      </c>
      <c r="N1044" s="51" t="str">
        <f t="shared" ref="N1044:N1107" si="131">IFERROR((M1044/K1044),"")</f>
        <v/>
      </c>
    </row>
    <row r="1045" spans="1:14" x14ac:dyDescent="0.4">
      <c r="A1045" s="108">
        <f t="shared" si="125"/>
        <v>1029</v>
      </c>
      <c r="B1045" s="39">
        <v>41549</v>
      </c>
      <c r="C1045" s="40"/>
      <c r="D1045" s="51"/>
      <c r="E1045" s="52"/>
      <c r="F1045" s="53"/>
      <c r="G1045" s="40">
        <v>1693.869995</v>
      </c>
      <c r="H1045" s="53">
        <v>-6.6666961651917767E-4</v>
      </c>
      <c r="I1045" s="83">
        <f t="shared" si="126"/>
        <v>-6.6666961651917767E-2</v>
      </c>
      <c r="J1045" s="72">
        <f t="shared" si="130"/>
        <v>158.94145535488977</v>
      </c>
      <c r="K1045" s="88">
        <f t="shared" si="127"/>
        <v>160.78163216375324</v>
      </c>
      <c r="L1045" s="79">
        <f t="shared" si="128"/>
        <v>2.5733641844641966</v>
      </c>
      <c r="M1045" s="72" t="str">
        <f t="shared" si="129"/>
        <v/>
      </c>
      <c r="N1045" s="51" t="str">
        <f t="shared" si="131"/>
        <v/>
      </c>
    </row>
    <row r="1046" spans="1:14" x14ac:dyDescent="0.4">
      <c r="A1046" s="108">
        <f t="shared" si="125"/>
        <v>1030</v>
      </c>
      <c r="B1046" s="45">
        <v>41550</v>
      </c>
      <c r="C1046" s="46"/>
      <c r="D1046" s="47"/>
      <c r="E1046" s="48"/>
      <c r="F1046" s="49"/>
      <c r="G1046" s="46">
        <v>1678.660034</v>
      </c>
      <c r="H1046" s="49">
        <v>-8.9794146214863257E-3</v>
      </c>
      <c r="I1046" s="83">
        <f t="shared" si="126"/>
        <v>-0.89794146214863257</v>
      </c>
      <c r="J1046" s="72">
        <f t="shared" si="130"/>
        <v>158.04351389274115</v>
      </c>
      <c r="K1046" s="88">
        <f t="shared" si="127"/>
        <v>160.78163216375324</v>
      </c>
      <c r="L1046" s="79">
        <f t="shared" si="128"/>
        <v>2.7381182710120981</v>
      </c>
      <c r="M1046" s="72" t="str">
        <f t="shared" si="129"/>
        <v/>
      </c>
      <c r="N1046" s="51" t="str">
        <f t="shared" si="131"/>
        <v/>
      </c>
    </row>
    <row r="1047" spans="1:14" x14ac:dyDescent="0.4">
      <c r="A1047" s="108">
        <f t="shared" si="125"/>
        <v>1031</v>
      </c>
      <c r="B1047" s="39">
        <v>41551</v>
      </c>
      <c r="C1047" s="40"/>
      <c r="D1047" s="51"/>
      <c r="E1047" s="52"/>
      <c r="F1047" s="53"/>
      <c r="G1047" s="40">
        <v>1690.5</v>
      </c>
      <c r="H1047" s="53">
        <v>7.0532244529508681E-3</v>
      </c>
      <c r="I1047" s="83">
        <f t="shared" si="126"/>
        <v>0.70532244529508681</v>
      </c>
      <c r="J1047" s="72">
        <f t="shared" si="130"/>
        <v>158.74883633803623</v>
      </c>
      <c r="K1047" s="88">
        <f t="shared" si="127"/>
        <v>160.78163216375324</v>
      </c>
      <c r="L1047" s="79">
        <f t="shared" si="128"/>
        <v>2.7381182710120981</v>
      </c>
      <c r="M1047" s="72" t="str">
        <f t="shared" si="129"/>
        <v/>
      </c>
      <c r="N1047" s="51" t="str">
        <f t="shared" si="131"/>
        <v/>
      </c>
    </row>
    <row r="1048" spans="1:14" x14ac:dyDescent="0.4">
      <c r="A1048" s="108">
        <f t="shared" si="125"/>
        <v>1032</v>
      </c>
      <c r="B1048" s="45">
        <v>41554</v>
      </c>
      <c r="C1048" s="46"/>
      <c r="D1048" s="47"/>
      <c r="E1048" s="48"/>
      <c r="F1048" s="49"/>
      <c r="G1048" s="46">
        <v>1676.119995</v>
      </c>
      <c r="H1048" s="49">
        <v>-8.5063620230700909E-3</v>
      </c>
      <c r="I1048" s="83">
        <f t="shared" si="126"/>
        <v>-0.85063620230700909</v>
      </c>
      <c r="J1048" s="72">
        <f t="shared" si="130"/>
        <v>157.89820013572921</v>
      </c>
      <c r="K1048" s="88">
        <f t="shared" si="127"/>
        <v>160.78163216375324</v>
      </c>
      <c r="L1048" s="79">
        <f t="shared" si="128"/>
        <v>2.883432028024032</v>
      </c>
      <c r="M1048" s="72" t="str">
        <f t="shared" si="129"/>
        <v/>
      </c>
      <c r="N1048" s="51" t="str">
        <f t="shared" si="131"/>
        <v/>
      </c>
    </row>
    <row r="1049" spans="1:14" x14ac:dyDescent="0.4">
      <c r="A1049" s="108">
        <f t="shared" si="125"/>
        <v>1033</v>
      </c>
      <c r="B1049" s="39">
        <v>41555</v>
      </c>
      <c r="C1049" s="40"/>
      <c r="D1049" s="51"/>
      <c r="E1049" s="52"/>
      <c r="F1049" s="53"/>
      <c r="G1049" s="40">
        <v>1655.4499510000001</v>
      </c>
      <c r="H1049" s="53">
        <v>-1.2332078885557318E-2</v>
      </c>
      <c r="I1049" s="83">
        <f t="shared" si="126"/>
        <v>-1.2332078885557318</v>
      </c>
      <c r="J1049" s="72">
        <f t="shared" si="130"/>
        <v>156.66499224717347</v>
      </c>
      <c r="K1049" s="88">
        <f t="shared" si="127"/>
        <v>160.78163216375324</v>
      </c>
      <c r="L1049" s="79">
        <f t="shared" si="128"/>
        <v>4.1166399165797714</v>
      </c>
      <c r="M1049" s="72" t="str">
        <f t="shared" si="129"/>
        <v/>
      </c>
      <c r="N1049" s="51" t="str">
        <f t="shared" si="131"/>
        <v/>
      </c>
    </row>
    <row r="1050" spans="1:14" x14ac:dyDescent="0.4">
      <c r="A1050" s="108">
        <f t="shared" si="125"/>
        <v>1034</v>
      </c>
      <c r="B1050" s="45">
        <v>41556</v>
      </c>
      <c r="C1050" s="46"/>
      <c r="D1050" s="47"/>
      <c r="E1050" s="48"/>
      <c r="F1050" s="49"/>
      <c r="G1050" s="46">
        <v>1656.400024</v>
      </c>
      <c r="H1050" s="49">
        <v>5.7390620563668726E-4</v>
      </c>
      <c r="I1050" s="83">
        <f t="shared" si="126"/>
        <v>5.7390620563668726E-2</v>
      </c>
      <c r="J1050" s="72">
        <f t="shared" si="130"/>
        <v>156.72238286773714</v>
      </c>
      <c r="K1050" s="88">
        <f t="shared" si="127"/>
        <v>160.78163216375324</v>
      </c>
      <c r="L1050" s="79">
        <f t="shared" si="128"/>
        <v>4.1166399165797714</v>
      </c>
      <c r="M1050" s="72" t="str">
        <f t="shared" si="129"/>
        <v/>
      </c>
      <c r="N1050" s="51" t="str">
        <f t="shared" si="131"/>
        <v/>
      </c>
    </row>
    <row r="1051" spans="1:14" x14ac:dyDescent="0.4">
      <c r="A1051" s="108">
        <f t="shared" si="125"/>
        <v>1035</v>
      </c>
      <c r="B1051" s="39">
        <v>41557</v>
      </c>
      <c r="C1051" s="40"/>
      <c r="D1051" s="51"/>
      <c r="E1051" s="52"/>
      <c r="F1051" s="53"/>
      <c r="G1051" s="40">
        <v>1692.5600589999999</v>
      </c>
      <c r="H1051" s="53">
        <v>2.1830496544354094E-2</v>
      </c>
      <c r="I1051" s="83">
        <f t="shared" si="126"/>
        <v>2.1830496544354094</v>
      </c>
      <c r="J1051" s="72">
        <f t="shared" si="130"/>
        <v>158.90543252217256</v>
      </c>
      <c r="K1051" s="88">
        <f t="shared" si="127"/>
        <v>160.78163216375324</v>
      </c>
      <c r="L1051" s="79">
        <f t="shared" si="128"/>
        <v>4.1166399165797714</v>
      </c>
      <c r="M1051" s="72" t="str">
        <f t="shared" si="129"/>
        <v/>
      </c>
      <c r="N1051" s="51" t="str">
        <f t="shared" si="131"/>
        <v/>
      </c>
    </row>
    <row r="1052" spans="1:14" x14ac:dyDescent="0.4">
      <c r="A1052" s="108">
        <f t="shared" si="125"/>
        <v>1036</v>
      </c>
      <c r="B1052" s="45">
        <v>41558</v>
      </c>
      <c r="C1052" s="46"/>
      <c r="D1052" s="47"/>
      <c r="E1052" s="48"/>
      <c r="F1052" s="49"/>
      <c r="G1052" s="46">
        <v>1703.1999510000001</v>
      </c>
      <c r="H1052" s="49">
        <v>6.2862714640012918E-3</v>
      </c>
      <c r="I1052" s="83">
        <f t="shared" si="126"/>
        <v>0.62862714640012918</v>
      </c>
      <c r="J1052" s="72">
        <f t="shared" si="130"/>
        <v>159.5340596685727</v>
      </c>
      <c r="K1052" s="88">
        <f t="shared" si="127"/>
        <v>160.78163216375324</v>
      </c>
      <c r="L1052" s="79">
        <f t="shared" si="128"/>
        <v>4.1166399165797714</v>
      </c>
      <c r="M1052" s="72" t="str">
        <f t="shared" si="129"/>
        <v/>
      </c>
      <c r="N1052" s="51" t="str">
        <f t="shared" si="131"/>
        <v/>
      </c>
    </row>
    <row r="1053" spans="1:14" x14ac:dyDescent="0.4">
      <c r="A1053" s="108">
        <f t="shared" si="125"/>
        <v>1037</v>
      </c>
      <c r="B1053" s="39">
        <v>41561</v>
      </c>
      <c r="C1053" s="40"/>
      <c r="D1053" s="51"/>
      <c r="E1053" s="52"/>
      <c r="F1053" s="53"/>
      <c r="G1053" s="40">
        <v>1710.1400149999999</v>
      </c>
      <c r="H1053" s="53">
        <v>4.0747206432956151E-3</v>
      </c>
      <c r="I1053" s="83">
        <f t="shared" si="126"/>
        <v>0.40747206432956151</v>
      </c>
      <c r="J1053" s="72">
        <f t="shared" si="130"/>
        <v>159.94153173290226</v>
      </c>
      <c r="K1053" s="88">
        <f t="shared" si="127"/>
        <v>160.78163216375324</v>
      </c>
      <c r="L1053" s="79">
        <f t="shared" si="128"/>
        <v>4.1166399165797714</v>
      </c>
      <c r="M1053" s="72" t="str">
        <f t="shared" si="129"/>
        <v/>
      </c>
      <c r="N1053" s="51" t="str">
        <f t="shared" si="131"/>
        <v/>
      </c>
    </row>
    <row r="1054" spans="1:14" x14ac:dyDescent="0.4">
      <c r="A1054" s="108">
        <f t="shared" si="125"/>
        <v>1038</v>
      </c>
      <c r="B1054" s="45">
        <v>41562</v>
      </c>
      <c r="C1054" s="46"/>
      <c r="D1054" s="47"/>
      <c r="E1054" s="48"/>
      <c r="F1054" s="49"/>
      <c r="G1054" s="46">
        <v>1698.0600589999999</v>
      </c>
      <c r="H1054" s="49">
        <v>-7.0637233758897855E-3</v>
      </c>
      <c r="I1054" s="83">
        <f t="shared" si="126"/>
        <v>-0.70637233758897855</v>
      </c>
      <c r="J1054" s="72">
        <f t="shared" si="130"/>
        <v>159.23515939531327</v>
      </c>
      <c r="K1054" s="88">
        <f t="shared" si="127"/>
        <v>160.78163216375324</v>
      </c>
      <c r="L1054" s="79">
        <f t="shared" si="128"/>
        <v>4.1166399165797714</v>
      </c>
      <c r="M1054" s="72" t="str">
        <f t="shared" si="129"/>
        <v/>
      </c>
      <c r="N1054" s="51" t="str">
        <f t="shared" si="131"/>
        <v/>
      </c>
    </row>
    <row r="1055" spans="1:14" x14ac:dyDescent="0.4">
      <c r="A1055" s="108">
        <f t="shared" si="125"/>
        <v>1039</v>
      </c>
      <c r="B1055" s="39">
        <v>41563</v>
      </c>
      <c r="C1055" s="40"/>
      <c r="D1055" s="51"/>
      <c r="E1055" s="52"/>
      <c r="F1055" s="53"/>
      <c r="G1055" s="40">
        <v>1721.540039</v>
      </c>
      <c r="H1055" s="53">
        <v>1.3827532115576302E-2</v>
      </c>
      <c r="I1055" s="83">
        <f t="shared" si="126"/>
        <v>1.3827532115576302</v>
      </c>
      <c r="J1055" s="72">
        <f t="shared" si="130"/>
        <v>160.6179126068709</v>
      </c>
      <c r="K1055" s="88">
        <f t="shared" si="127"/>
        <v>160.78163216375324</v>
      </c>
      <c r="L1055" s="79">
        <f t="shared" si="128"/>
        <v>4.1166399165797714</v>
      </c>
      <c r="M1055" s="72" t="str">
        <f t="shared" si="129"/>
        <v/>
      </c>
      <c r="N1055" s="51" t="str">
        <f t="shared" si="131"/>
        <v/>
      </c>
    </row>
    <row r="1056" spans="1:14" x14ac:dyDescent="0.4">
      <c r="A1056" s="108">
        <f t="shared" si="125"/>
        <v>1040</v>
      </c>
      <c r="B1056" s="45">
        <v>41564</v>
      </c>
      <c r="C1056" s="46"/>
      <c r="D1056" s="47"/>
      <c r="E1056" s="48"/>
      <c r="F1056" s="49"/>
      <c r="G1056" s="46">
        <v>1733.150024</v>
      </c>
      <c r="H1056" s="49">
        <v>6.7439529357353756E-3</v>
      </c>
      <c r="I1056" s="83">
        <f t="shared" si="126"/>
        <v>0.67439529357353756</v>
      </c>
      <c r="J1056" s="72">
        <f t="shared" si="130"/>
        <v>161.29230790044443</v>
      </c>
      <c r="K1056" s="88">
        <f t="shared" si="127"/>
        <v>161.29230790044443</v>
      </c>
      <c r="L1056" s="79">
        <f t="shared" si="128"/>
        <v>0</v>
      </c>
      <c r="M1056" s="72">
        <f t="shared" si="129"/>
        <v>4.1166399165797714</v>
      </c>
      <c r="N1056" s="51">
        <f t="shared" si="131"/>
        <v>2.5522853322433165E-2</v>
      </c>
    </row>
    <row r="1057" spans="1:14" x14ac:dyDescent="0.4">
      <c r="A1057" s="108">
        <f t="shared" si="125"/>
        <v>1041</v>
      </c>
      <c r="B1057" s="39">
        <v>41565</v>
      </c>
      <c r="C1057" s="40"/>
      <c r="D1057" s="51"/>
      <c r="E1057" s="52"/>
      <c r="F1057" s="53"/>
      <c r="G1057" s="40">
        <v>1744.5</v>
      </c>
      <c r="H1057" s="53">
        <v>6.5487556430947613E-3</v>
      </c>
      <c r="I1057" s="83">
        <f t="shared" si="126"/>
        <v>0.65487556430947613</v>
      </c>
      <c r="J1057" s="72">
        <f t="shared" si="130"/>
        <v>161.94718346475389</v>
      </c>
      <c r="K1057" s="88">
        <f t="shared" si="127"/>
        <v>161.94718346475389</v>
      </c>
      <c r="L1057" s="79">
        <f t="shared" si="128"/>
        <v>0</v>
      </c>
      <c r="M1057" s="72" t="str">
        <f t="shared" si="129"/>
        <v/>
      </c>
      <c r="N1057" s="51" t="str">
        <f t="shared" si="131"/>
        <v/>
      </c>
    </row>
    <row r="1058" spans="1:14" x14ac:dyDescent="0.4">
      <c r="A1058" s="108">
        <f t="shared" si="125"/>
        <v>1042</v>
      </c>
      <c r="B1058" s="45">
        <v>41568</v>
      </c>
      <c r="C1058" s="46"/>
      <c r="D1058" s="47"/>
      <c r="E1058" s="48"/>
      <c r="F1058" s="49"/>
      <c r="G1058" s="46">
        <v>1744.660034</v>
      </c>
      <c r="H1058" s="49">
        <v>9.1736314130175245E-5</v>
      </c>
      <c r="I1058" s="83">
        <f t="shared" si="126"/>
        <v>9.1736314130175245E-3</v>
      </c>
      <c r="J1058" s="72">
        <f t="shared" si="130"/>
        <v>161.9563570961669</v>
      </c>
      <c r="K1058" s="88">
        <f t="shared" si="127"/>
        <v>161.9563570961669</v>
      </c>
      <c r="L1058" s="79">
        <f t="shared" si="128"/>
        <v>0</v>
      </c>
      <c r="M1058" s="72" t="str">
        <f t="shared" si="129"/>
        <v/>
      </c>
      <c r="N1058" s="51" t="str">
        <f t="shared" si="131"/>
        <v/>
      </c>
    </row>
    <row r="1059" spans="1:14" x14ac:dyDescent="0.4">
      <c r="A1059" s="108">
        <f t="shared" si="125"/>
        <v>1043</v>
      </c>
      <c r="B1059" s="39">
        <v>41569</v>
      </c>
      <c r="C1059" s="40"/>
      <c r="D1059" s="51"/>
      <c r="E1059" s="52"/>
      <c r="F1059" s="53"/>
      <c r="G1059" s="40">
        <v>1754.670044</v>
      </c>
      <c r="H1059" s="53">
        <v>5.737513214565837E-3</v>
      </c>
      <c r="I1059" s="83">
        <f t="shared" si="126"/>
        <v>0.5737513214565837</v>
      </c>
      <c r="J1059" s="72">
        <f t="shared" si="130"/>
        <v>162.53010841762347</v>
      </c>
      <c r="K1059" s="88">
        <f t="shared" si="127"/>
        <v>162.53010841762347</v>
      </c>
      <c r="L1059" s="79">
        <f t="shared" si="128"/>
        <v>0</v>
      </c>
      <c r="M1059" s="72" t="str">
        <f t="shared" si="129"/>
        <v/>
      </c>
      <c r="N1059" s="51" t="str">
        <f t="shared" si="131"/>
        <v/>
      </c>
    </row>
    <row r="1060" spans="1:14" x14ac:dyDescent="0.4">
      <c r="A1060" s="108">
        <f t="shared" si="125"/>
        <v>1044</v>
      </c>
      <c r="B1060" s="45">
        <v>41570</v>
      </c>
      <c r="C1060" s="46"/>
      <c r="D1060" s="47"/>
      <c r="E1060" s="48"/>
      <c r="F1060" s="49"/>
      <c r="G1060" s="46">
        <v>1746.380005</v>
      </c>
      <c r="H1060" s="49">
        <v>-4.7245572056965335E-3</v>
      </c>
      <c r="I1060" s="83">
        <f t="shared" si="126"/>
        <v>-0.47245572056965335</v>
      </c>
      <c r="J1060" s="72">
        <f t="shared" si="130"/>
        <v>162.05765269705381</v>
      </c>
      <c r="K1060" s="88">
        <f t="shared" si="127"/>
        <v>162.53010841762347</v>
      </c>
      <c r="L1060" s="79">
        <f t="shared" si="128"/>
        <v>0.47245572056965557</v>
      </c>
      <c r="M1060" s="72" t="str">
        <f t="shared" si="129"/>
        <v/>
      </c>
      <c r="N1060" s="51" t="str">
        <f t="shared" si="131"/>
        <v/>
      </c>
    </row>
    <row r="1061" spans="1:14" x14ac:dyDescent="0.4">
      <c r="A1061" s="108">
        <f t="shared" si="125"/>
        <v>1045</v>
      </c>
      <c r="B1061" s="39">
        <v>41571</v>
      </c>
      <c r="C1061" s="40"/>
      <c r="D1061" s="51"/>
      <c r="E1061" s="52"/>
      <c r="F1061" s="53"/>
      <c r="G1061" s="40">
        <v>1752.0699460000001</v>
      </c>
      <c r="H1061" s="53">
        <v>3.258134531836987E-3</v>
      </c>
      <c r="I1061" s="83">
        <f t="shared" si="126"/>
        <v>0.3258134531836987</v>
      </c>
      <c r="J1061" s="72">
        <f t="shared" si="130"/>
        <v>162.3834661502375</v>
      </c>
      <c r="K1061" s="88">
        <f t="shared" si="127"/>
        <v>162.53010841762347</v>
      </c>
      <c r="L1061" s="79">
        <f t="shared" si="128"/>
        <v>0.47245572056965557</v>
      </c>
      <c r="M1061" s="72" t="str">
        <f t="shared" si="129"/>
        <v/>
      </c>
      <c r="N1061" s="51" t="str">
        <f t="shared" si="131"/>
        <v/>
      </c>
    </row>
    <row r="1062" spans="1:14" x14ac:dyDescent="0.4">
      <c r="A1062" s="108">
        <f t="shared" si="125"/>
        <v>1046</v>
      </c>
      <c r="B1062" s="45">
        <v>41572</v>
      </c>
      <c r="C1062" s="46"/>
      <c r="D1062" s="47"/>
      <c r="E1062" s="48"/>
      <c r="F1062" s="49"/>
      <c r="G1062" s="46">
        <v>1759.7700199999999</v>
      </c>
      <c r="H1062" s="49">
        <v>4.3948439487699886E-3</v>
      </c>
      <c r="I1062" s="83">
        <f t="shared" si="126"/>
        <v>0.43948439487699886</v>
      </c>
      <c r="J1062" s="72">
        <f t="shared" si="130"/>
        <v>162.82295054511451</v>
      </c>
      <c r="K1062" s="88">
        <f t="shared" si="127"/>
        <v>162.82295054511451</v>
      </c>
      <c r="L1062" s="79">
        <f t="shared" si="128"/>
        <v>0</v>
      </c>
      <c r="M1062" s="72">
        <f t="shared" si="129"/>
        <v>0.47245572056965557</v>
      </c>
      <c r="N1062" s="51">
        <f t="shared" si="131"/>
        <v>2.9016531084096091E-3</v>
      </c>
    </row>
    <row r="1063" spans="1:14" x14ac:dyDescent="0.4">
      <c r="A1063" s="108">
        <f t="shared" si="125"/>
        <v>1047</v>
      </c>
      <c r="B1063" s="39">
        <v>41575</v>
      </c>
      <c r="C1063" s="40"/>
      <c r="D1063" s="51"/>
      <c r="E1063" s="52"/>
      <c r="F1063" s="53"/>
      <c r="G1063" s="40">
        <v>1762.1099850000001</v>
      </c>
      <c r="H1063" s="53">
        <v>1.3296993205964558E-3</v>
      </c>
      <c r="I1063" s="83">
        <f t="shared" si="126"/>
        <v>0.13296993205964558</v>
      </c>
      <c r="J1063" s="72">
        <f t="shared" si="130"/>
        <v>162.95592047717415</v>
      </c>
      <c r="K1063" s="88">
        <f t="shared" si="127"/>
        <v>162.95592047717415</v>
      </c>
      <c r="L1063" s="79">
        <f t="shared" si="128"/>
        <v>0</v>
      </c>
      <c r="M1063" s="72" t="str">
        <f t="shared" si="129"/>
        <v/>
      </c>
      <c r="N1063" s="51" t="str">
        <f t="shared" si="131"/>
        <v/>
      </c>
    </row>
    <row r="1064" spans="1:14" x14ac:dyDescent="0.4">
      <c r="A1064" s="108">
        <f t="shared" si="125"/>
        <v>1048</v>
      </c>
      <c r="B1064" s="45">
        <v>41576</v>
      </c>
      <c r="C1064" s="46"/>
      <c r="D1064" s="47"/>
      <c r="E1064" s="48"/>
      <c r="F1064" s="49"/>
      <c r="G1064" s="46">
        <v>1771.9499510000001</v>
      </c>
      <c r="H1064" s="49">
        <v>5.5841951318378324E-3</v>
      </c>
      <c r="I1064" s="83">
        <f t="shared" si="126"/>
        <v>0.55841951318378324</v>
      </c>
      <c r="J1064" s="72">
        <f t="shared" si="130"/>
        <v>163.51433999035794</v>
      </c>
      <c r="K1064" s="88">
        <f t="shared" si="127"/>
        <v>163.51433999035794</v>
      </c>
      <c r="L1064" s="79">
        <f t="shared" si="128"/>
        <v>0</v>
      </c>
      <c r="M1064" s="72" t="str">
        <f t="shared" si="129"/>
        <v/>
      </c>
      <c r="N1064" s="51" t="str">
        <f t="shared" si="131"/>
        <v/>
      </c>
    </row>
    <row r="1065" spans="1:14" x14ac:dyDescent="0.4">
      <c r="A1065" s="108">
        <f t="shared" si="125"/>
        <v>1049</v>
      </c>
      <c r="B1065" s="39">
        <v>41577</v>
      </c>
      <c r="C1065" s="40"/>
      <c r="D1065" s="51"/>
      <c r="E1065" s="52"/>
      <c r="F1065" s="53"/>
      <c r="G1065" s="40">
        <v>1763.3100589999999</v>
      </c>
      <c r="H1065" s="53">
        <v>-4.8759232703633471E-3</v>
      </c>
      <c r="I1065" s="83">
        <f t="shared" si="126"/>
        <v>-0.48759232703633471</v>
      </c>
      <c r="J1065" s="72">
        <f t="shared" si="130"/>
        <v>163.0267476633216</v>
      </c>
      <c r="K1065" s="88">
        <f t="shared" si="127"/>
        <v>163.51433999035794</v>
      </c>
      <c r="L1065" s="79">
        <f t="shared" si="128"/>
        <v>0.4875923270363387</v>
      </c>
      <c r="M1065" s="72" t="str">
        <f t="shared" si="129"/>
        <v/>
      </c>
      <c r="N1065" s="51" t="str">
        <f t="shared" si="131"/>
        <v/>
      </c>
    </row>
    <row r="1066" spans="1:14" x14ac:dyDescent="0.4">
      <c r="A1066" s="108">
        <f t="shared" si="125"/>
        <v>1050</v>
      </c>
      <c r="B1066" s="45">
        <v>41578</v>
      </c>
      <c r="C1066" s="46"/>
      <c r="D1066" s="47"/>
      <c r="E1066" s="48"/>
      <c r="F1066" s="49"/>
      <c r="G1066" s="46">
        <v>1756.540039</v>
      </c>
      <c r="H1066" s="49">
        <v>-3.8393814890611555E-3</v>
      </c>
      <c r="I1066" s="83">
        <f t="shared" si="126"/>
        <v>-0.38393814890611555</v>
      </c>
      <c r="J1066" s="72">
        <f t="shared" si="130"/>
        <v>162.64280951441549</v>
      </c>
      <c r="K1066" s="88">
        <f t="shared" si="127"/>
        <v>163.51433999035794</v>
      </c>
      <c r="L1066" s="79">
        <f t="shared" si="128"/>
        <v>0.87153047594244981</v>
      </c>
      <c r="M1066" s="72" t="str">
        <f t="shared" si="129"/>
        <v/>
      </c>
      <c r="N1066" s="51" t="str">
        <f t="shared" si="131"/>
        <v/>
      </c>
    </row>
    <row r="1067" spans="1:14" x14ac:dyDescent="0.4">
      <c r="A1067" s="108">
        <f t="shared" si="125"/>
        <v>1051</v>
      </c>
      <c r="B1067" s="39">
        <v>41579</v>
      </c>
      <c r="C1067" s="40"/>
      <c r="D1067" s="51"/>
      <c r="E1067" s="52"/>
      <c r="F1067" s="53"/>
      <c r="G1067" s="40">
        <v>1761.6400149999999</v>
      </c>
      <c r="H1067" s="53">
        <v>2.9034214346195242E-3</v>
      </c>
      <c r="I1067" s="83">
        <f t="shared" si="126"/>
        <v>0.29034214346195242</v>
      </c>
      <c r="J1067" s="72">
        <f t="shared" si="130"/>
        <v>162.93315165787743</v>
      </c>
      <c r="K1067" s="88">
        <f t="shared" si="127"/>
        <v>163.51433999035794</v>
      </c>
      <c r="L1067" s="79">
        <f t="shared" si="128"/>
        <v>0.87153047594244981</v>
      </c>
      <c r="M1067" s="72" t="str">
        <f t="shared" si="129"/>
        <v/>
      </c>
      <c r="N1067" s="51" t="str">
        <f t="shared" si="131"/>
        <v/>
      </c>
    </row>
    <row r="1068" spans="1:14" x14ac:dyDescent="0.4">
      <c r="A1068" s="108">
        <f t="shared" si="125"/>
        <v>1052</v>
      </c>
      <c r="B1068" s="45">
        <v>41582</v>
      </c>
      <c r="C1068" s="46"/>
      <c r="D1068" s="47"/>
      <c r="E1068" s="48"/>
      <c r="F1068" s="49"/>
      <c r="G1068" s="46">
        <v>1767.9300539999999</v>
      </c>
      <c r="H1068" s="49">
        <v>3.5705586535510481E-3</v>
      </c>
      <c r="I1068" s="83">
        <f t="shared" si="126"/>
        <v>0.35705586535510481</v>
      </c>
      <c r="J1068" s="72">
        <f t="shared" si="130"/>
        <v>163.29020752323254</v>
      </c>
      <c r="K1068" s="88">
        <f t="shared" si="127"/>
        <v>163.51433999035794</v>
      </c>
      <c r="L1068" s="79">
        <f t="shared" si="128"/>
        <v>0.87153047594244981</v>
      </c>
      <c r="M1068" s="72" t="str">
        <f t="shared" si="129"/>
        <v/>
      </c>
      <c r="N1068" s="51" t="str">
        <f t="shared" si="131"/>
        <v/>
      </c>
    </row>
    <row r="1069" spans="1:14" x14ac:dyDescent="0.4">
      <c r="A1069" s="108">
        <f t="shared" si="125"/>
        <v>1053</v>
      </c>
      <c r="B1069" s="39">
        <v>41583</v>
      </c>
      <c r="C1069" s="40"/>
      <c r="D1069" s="51"/>
      <c r="E1069" s="52"/>
      <c r="F1069" s="53"/>
      <c r="G1069" s="40">
        <v>1762.969971</v>
      </c>
      <c r="H1069" s="53">
        <v>-2.8055878052288818E-3</v>
      </c>
      <c r="I1069" s="83">
        <f t="shared" si="126"/>
        <v>-0.28055878052288818</v>
      </c>
      <c r="J1069" s="72">
        <f t="shared" si="130"/>
        <v>163.00964874270966</v>
      </c>
      <c r="K1069" s="88">
        <f t="shared" si="127"/>
        <v>163.51433999035794</v>
      </c>
      <c r="L1069" s="79">
        <f t="shared" si="128"/>
        <v>0.87153047594244981</v>
      </c>
      <c r="M1069" s="72" t="str">
        <f t="shared" si="129"/>
        <v/>
      </c>
      <c r="N1069" s="51" t="str">
        <f t="shared" si="131"/>
        <v/>
      </c>
    </row>
    <row r="1070" spans="1:14" x14ac:dyDescent="0.4">
      <c r="A1070" s="108">
        <f t="shared" si="125"/>
        <v>1054</v>
      </c>
      <c r="B1070" s="45">
        <v>41584</v>
      </c>
      <c r="C1070" s="46"/>
      <c r="D1070" s="47"/>
      <c r="E1070" s="48"/>
      <c r="F1070" s="49"/>
      <c r="G1070" s="46">
        <v>1770.48999</v>
      </c>
      <c r="H1070" s="49">
        <v>4.265540039649407E-3</v>
      </c>
      <c r="I1070" s="83">
        <f t="shared" si="126"/>
        <v>0.4265540039649407</v>
      </c>
      <c r="J1070" s="72">
        <f t="shared" si="130"/>
        <v>163.43620274667461</v>
      </c>
      <c r="K1070" s="88">
        <f t="shared" si="127"/>
        <v>163.51433999035794</v>
      </c>
      <c r="L1070" s="79">
        <f t="shared" si="128"/>
        <v>0.87153047594244981</v>
      </c>
      <c r="M1070" s="72" t="str">
        <f t="shared" si="129"/>
        <v/>
      </c>
      <c r="N1070" s="51" t="str">
        <f t="shared" si="131"/>
        <v/>
      </c>
    </row>
    <row r="1071" spans="1:14" x14ac:dyDescent="0.4">
      <c r="A1071" s="108">
        <f t="shared" si="125"/>
        <v>1055</v>
      </c>
      <c r="B1071" s="39">
        <v>41585</v>
      </c>
      <c r="C1071" s="40"/>
      <c r="D1071" s="51"/>
      <c r="E1071" s="52"/>
      <c r="F1071" s="53"/>
      <c r="G1071" s="40">
        <v>1747.150024</v>
      </c>
      <c r="H1071" s="53">
        <v>-1.3182772075429838E-2</v>
      </c>
      <c r="I1071" s="83">
        <f t="shared" si="126"/>
        <v>-1.3182772075429838</v>
      </c>
      <c r="J1071" s="72">
        <f t="shared" si="130"/>
        <v>162.11792553913162</v>
      </c>
      <c r="K1071" s="88">
        <f t="shared" si="127"/>
        <v>163.51433999035794</v>
      </c>
      <c r="L1071" s="79">
        <f t="shared" si="128"/>
        <v>1.3964144512263204</v>
      </c>
      <c r="M1071" s="72" t="str">
        <f t="shared" si="129"/>
        <v/>
      </c>
      <c r="N1071" s="51" t="str">
        <f t="shared" si="131"/>
        <v/>
      </c>
    </row>
    <row r="1072" spans="1:14" x14ac:dyDescent="0.4">
      <c r="A1072" s="108">
        <f t="shared" si="125"/>
        <v>1056</v>
      </c>
      <c r="B1072" s="45">
        <v>41586</v>
      </c>
      <c r="C1072" s="46"/>
      <c r="D1072" s="47"/>
      <c r="E1072" s="48"/>
      <c r="F1072" s="49"/>
      <c r="G1072" s="46">
        <v>1770.6099850000001</v>
      </c>
      <c r="H1072" s="49">
        <v>1.3427559555698521E-2</v>
      </c>
      <c r="I1072" s="83">
        <f t="shared" si="126"/>
        <v>1.3427559555698521</v>
      </c>
      <c r="J1072" s="72">
        <f t="shared" si="130"/>
        <v>163.46068149470148</v>
      </c>
      <c r="K1072" s="88">
        <f t="shared" si="127"/>
        <v>163.51433999035794</v>
      </c>
      <c r="L1072" s="79">
        <f t="shared" si="128"/>
        <v>1.3964144512263204</v>
      </c>
      <c r="M1072" s="72" t="str">
        <f t="shared" si="129"/>
        <v/>
      </c>
      <c r="N1072" s="51" t="str">
        <f t="shared" si="131"/>
        <v/>
      </c>
    </row>
    <row r="1073" spans="1:14" x14ac:dyDescent="0.4">
      <c r="A1073" s="108">
        <f t="shared" si="125"/>
        <v>1057</v>
      </c>
      <c r="B1073" s="39">
        <v>41589</v>
      </c>
      <c r="C1073" s="40"/>
      <c r="D1073" s="51"/>
      <c r="E1073" s="52"/>
      <c r="F1073" s="53"/>
      <c r="G1073" s="40">
        <v>1771.8900149999999</v>
      </c>
      <c r="H1073" s="53">
        <v>7.2293165115056013E-4</v>
      </c>
      <c r="I1073" s="83">
        <f t="shared" si="126"/>
        <v>7.2293165115056013E-2</v>
      </c>
      <c r="J1073" s="72">
        <f t="shared" si="130"/>
        <v>163.53297465981655</v>
      </c>
      <c r="K1073" s="88">
        <f t="shared" si="127"/>
        <v>163.53297465981655</v>
      </c>
      <c r="L1073" s="79">
        <f t="shared" si="128"/>
        <v>0</v>
      </c>
      <c r="M1073" s="72">
        <f t="shared" si="129"/>
        <v>1.3964144512263204</v>
      </c>
      <c r="N1073" s="51">
        <f t="shared" si="131"/>
        <v>8.5390390172450543E-3</v>
      </c>
    </row>
    <row r="1074" spans="1:14" x14ac:dyDescent="0.4">
      <c r="A1074" s="108">
        <f t="shared" si="125"/>
        <v>1058</v>
      </c>
      <c r="B1074" s="45">
        <v>41590</v>
      </c>
      <c r="C1074" s="46"/>
      <c r="D1074" s="47"/>
      <c r="E1074" s="48"/>
      <c r="F1074" s="49"/>
      <c r="G1074" s="46">
        <v>1767.6899410000001</v>
      </c>
      <c r="H1074" s="49">
        <v>-2.3703920471609408E-3</v>
      </c>
      <c r="I1074" s="83">
        <f t="shared" si="126"/>
        <v>-0.23703920471609408</v>
      </c>
      <c r="J1074" s="72">
        <f t="shared" si="130"/>
        <v>163.29593545510045</v>
      </c>
      <c r="K1074" s="88">
        <f t="shared" si="127"/>
        <v>163.53297465981655</v>
      </c>
      <c r="L1074" s="79">
        <f t="shared" si="128"/>
        <v>0.23703920471609763</v>
      </c>
      <c r="M1074" s="72" t="str">
        <f t="shared" si="129"/>
        <v/>
      </c>
      <c r="N1074" s="51" t="str">
        <f t="shared" si="131"/>
        <v/>
      </c>
    </row>
    <row r="1075" spans="1:14" x14ac:dyDescent="0.4">
      <c r="A1075" s="108">
        <f t="shared" si="125"/>
        <v>1059</v>
      </c>
      <c r="B1075" s="39">
        <v>41591</v>
      </c>
      <c r="C1075" s="40"/>
      <c r="D1075" s="51"/>
      <c r="E1075" s="52"/>
      <c r="F1075" s="53"/>
      <c r="G1075" s="40">
        <v>1782</v>
      </c>
      <c r="H1075" s="53">
        <v>8.0953444764779725E-3</v>
      </c>
      <c r="I1075" s="83">
        <f t="shared" si="126"/>
        <v>0.80953444764779725</v>
      </c>
      <c r="J1075" s="72">
        <f t="shared" si="130"/>
        <v>164.10546990274824</v>
      </c>
      <c r="K1075" s="88">
        <f t="shared" si="127"/>
        <v>164.10546990274824</v>
      </c>
      <c r="L1075" s="79">
        <f t="shared" si="128"/>
        <v>0</v>
      </c>
      <c r="M1075" s="72">
        <f t="shared" si="129"/>
        <v>0.23703920471609763</v>
      </c>
      <c r="N1075" s="51">
        <f t="shared" si="131"/>
        <v>1.4444320768623447E-3</v>
      </c>
    </row>
    <row r="1076" spans="1:14" x14ac:dyDescent="0.4">
      <c r="A1076" s="108">
        <f t="shared" si="125"/>
        <v>1060</v>
      </c>
      <c r="B1076" s="45">
        <v>41592</v>
      </c>
      <c r="C1076" s="46"/>
      <c r="D1076" s="47"/>
      <c r="E1076" s="48"/>
      <c r="F1076" s="49"/>
      <c r="G1076" s="46">
        <v>1790.619995</v>
      </c>
      <c r="H1076" s="49">
        <v>4.8372586980920396E-3</v>
      </c>
      <c r="I1076" s="83">
        <f t="shared" si="126"/>
        <v>0.48372586980920396</v>
      </c>
      <c r="J1076" s="72">
        <f t="shared" si="130"/>
        <v>164.58919577255745</v>
      </c>
      <c r="K1076" s="88">
        <f t="shared" si="127"/>
        <v>164.58919577255745</v>
      </c>
      <c r="L1076" s="79">
        <f t="shared" si="128"/>
        <v>0</v>
      </c>
      <c r="M1076" s="72" t="str">
        <f t="shared" si="129"/>
        <v/>
      </c>
      <c r="N1076" s="51" t="str">
        <f t="shared" si="131"/>
        <v/>
      </c>
    </row>
    <row r="1077" spans="1:14" x14ac:dyDescent="0.4">
      <c r="A1077" s="108">
        <f t="shared" si="125"/>
        <v>1061</v>
      </c>
      <c r="B1077" s="39">
        <v>41593</v>
      </c>
      <c r="C1077" s="40"/>
      <c r="D1077" s="51"/>
      <c r="E1077" s="52"/>
      <c r="F1077" s="53"/>
      <c r="G1077" s="40">
        <v>1798.1800539999999</v>
      </c>
      <c r="H1077" s="53">
        <v>4.2220342792496091E-3</v>
      </c>
      <c r="I1077" s="83">
        <f t="shared" si="126"/>
        <v>0.42220342792496091</v>
      </c>
      <c r="J1077" s="72">
        <f t="shared" si="130"/>
        <v>165.0113992004824</v>
      </c>
      <c r="K1077" s="88">
        <f t="shared" si="127"/>
        <v>165.0113992004824</v>
      </c>
      <c r="L1077" s="79">
        <f t="shared" si="128"/>
        <v>0</v>
      </c>
      <c r="M1077" s="72" t="str">
        <f t="shared" si="129"/>
        <v/>
      </c>
      <c r="N1077" s="51" t="str">
        <f t="shared" si="131"/>
        <v/>
      </c>
    </row>
    <row r="1078" spans="1:14" x14ac:dyDescent="0.4">
      <c r="A1078" s="108">
        <f t="shared" si="125"/>
        <v>1062</v>
      </c>
      <c r="B1078" s="45">
        <v>41596</v>
      </c>
      <c r="C1078" s="46"/>
      <c r="D1078" s="47"/>
      <c r="E1078" s="48"/>
      <c r="F1078" s="49"/>
      <c r="G1078" s="46">
        <v>1791.530029</v>
      </c>
      <c r="H1078" s="49">
        <v>-3.6981975109817711E-3</v>
      </c>
      <c r="I1078" s="83">
        <f t="shared" si="126"/>
        <v>-0.36981975109817711</v>
      </c>
      <c r="J1078" s="72">
        <f t="shared" si="130"/>
        <v>164.64157944938421</v>
      </c>
      <c r="K1078" s="88">
        <f t="shared" si="127"/>
        <v>165.0113992004824</v>
      </c>
      <c r="L1078" s="79">
        <f t="shared" si="128"/>
        <v>0.36981975109819132</v>
      </c>
      <c r="M1078" s="72" t="str">
        <f t="shared" si="129"/>
        <v/>
      </c>
      <c r="N1078" s="51" t="str">
        <f t="shared" si="131"/>
        <v/>
      </c>
    </row>
    <row r="1079" spans="1:14" x14ac:dyDescent="0.4">
      <c r="A1079" s="108">
        <f t="shared" si="125"/>
        <v>1063</v>
      </c>
      <c r="B1079" s="39">
        <v>41597</v>
      </c>
      <c r="C1079" s="40"/>
      <c r="D1079" s="51"/>
      <c r="E1079" s="52"/>
      <c r="F1079" s="53"/>
      <c r="G1079" s="40">
        <v>1787.869995</v>
      </c>
      <c r="H1079" s="53">
        <v>-2.0429654768572281E-3</v>
      </c>
      <c r="I1079" s="83">
        <f t="shared" si="126"/>
        <v>-0.20429654768572281</v>
      </c>
      <c r="J1079" s="72">
        <f t="shared" si="130"/>
        <v>164.4372829016985</v>
      </c>
      <c r="K1079" s="88">
        <f t="shared" si="127"/>
        <v>165.0113992004824</v>
      </c>
      <c r="L1079" s="79">
        <f t="shared" si="128"/>
        <v>0.57411629878390613</v>
      </c>
      <c r="M1079" s="72" t="str">
        <f t="shared" si="129"/>
        <v/>
      </c>
      <c r="N1079" s="51" t="str">
        <f t="shared" si="131"/>
        <v/>
      </c>
    </row>
    <row r="1080" spans="1:14" x14ac:dyDescent="0.4">
      <c r="A1080" s="108">
        <f t="shared" si="125"/>
        <v>1064</v>
      </c>
      <c r="B1080" s="45">
        <v>41598</v>
      </c>
      <c r="C1080" s="46"/>
      <c r="D1080" s="47"/>
      <c r="E1080" s="48"/>
      <c r="F1080" s="49"/>
      <c r="G1080" s="46">
        <v>1781.369995</v>
      </c>
      <c r="H1080" s="49">
        <v>-3.6356111004592906E-3</v>
      </c>
      <c r="I1080" s="83">
        <f t="shared" si="126"/>
        <v>-0.36356111004592906</v>
      </c>
      <c r="J1080" s="72">
        <f t="shared" si="130"/>
        <v>164.07372179165256</v>
      </c>
      <c r="K1080" s="88">
        <f t="shared" si="127"/>
        <v>165.0113992004824</v>
      </c>
      <c r="L1080" s="79">
        <f t="shared" si="128"/>
        <v>0.93767740882984185</v>
      </c>
      <c r="M1080" s="72" t="str">
        <f t="shared" si="129"/>
        <v/>
      </c>
      <c r="N1080" s="51" t="str">
        <f t="shared" si="131"/>
        <v/>
      </c>
    </row>
    <row r="1081" spans="1:14" x14ac:dyDescent="0.4">
      <c r="A1081" s="108">
        <f t="shared" si="125"/>
        <v>1065</v>
      </c>
      <c r="B1081" s="39">
        <v>41599</v>
      </c>
      <c r="C1081" s="40"/>
      <c r="D1081" s="51"/>
      <c r="E1081" s="52"/>
      <c r="F1081" s="53"/>
      <c r="G1081" s="40">
        <v>1795.849976</v>
      </c>
      <c r="H1081" s="53">
        <v>8.1285645546083085E-3</v>
      </c>
      <c r="I1081" s="83">
        <f t="shared" si="126"/>
        <v>0.81285645546083085</v>
      </c>
      <c r="J1081" s="72">
        <f t="shared" si="130"/>
        <v>164.88657824711339</v>
      </c>
      <c r="K1081" s="88">
        <f t="shared" si="127"/>
        <v>165.0113992004824</v>
      </c>
      <c r="L1081" s="79">
        <f t="shared" si="128"/>
        <v>0.93767740882984185</v>
      </c>
      <c r="M1081" s="72" t="str">
        <f t="shared" si="129"/>
        <v/>
      </c>
      <c r="N1081" s="51" t="str">
        <f t="shared" si="131"/>
        <v/>
      </c>
    </row>
    <row r="1082" spans="1:14" x14ac:dyDescent="0.4">
      <c r="A1082" s="108">
        <f t="shared" si="125"/>
        <v>1066</v>
      </c>
      <c r="B1082" s="45">
        <v>41600</v>
      </c>
      <c r="C1082" s="46"/>
      <c r="D1082" s="47"/>
      <c r="E1082" s="48"/>
      <c r="F1082" s="49"/>
      <c r="G1082" s="46">
        <v>1804.76001</v>
      </c>
      <c r="H1082" s="49">
        <v>4.9614578718015778E-3</v>
      </c>
      <c r="I1082" s="83">
        <f t="shared" si="126"/>
        <v>0.49614578718015778</v>
      </c>
      <c r="J1082" s="72">
        <f t="shared" si="130"/>
        <v>165.38272403429355</v>
      </c>
      <c r="K1082" s="88">
        <f t="shared" si="127"/>
        <v>165.38272403429355</v>
      </c>
      <c r="L1082" s="79">
        <f t="shared" si="128"/>
        <v>0</v>
      </c>
      <c r="M1082" s="72">
        <f t="shared" si="129"/>
        <v>0.93767740882984185</v>
      </c>
      <c r="N1082" s="51">
        <f t="shared" si="131"/>
        <v>5.6697421952936651E-3</v>
      </c>
    </row>
    <row r="1083" spans="1:14" x14ac:dyDescent="0.4">
      <c r="A1083" s="108">
        <f t="shared" si="125"/>
        <v>1067</v>
      </c>
      <c r="B1083" s="39">
        <v>41603</v>
      </c>
      <c r="C1083" s="40"/>
      <c r="D1083" s="51"/>
      <c r="E1083" s="52"/>
      <c r="F1083" s="53"/>
      <c r="G1083" s="40">
        <v>1802.4799800000001</v>
      </c>
      <c r="H1083" s="53">
        <v>-1.2633424872927623E-3</v>
      </c>
      <c r="I1083" s="83">
        <f t="shared" si="126"/>
        <v>-0.12633424872927623</v>
      </c>
      <c r="J1083" s="72">
        <f t="shared" si="130"/>
        <v>165.25638978556427</v>
      </c>
      <c r="K1083" s="88">
        <f t="shared" si="127"/>
        <v>165.38272403429355</v>
      </c>
      <c r="L1083" s="79">
        <f t="shared" si="128"/>
        <v>0.1263342487292789</v>
      </c>
      <c r="M1083" s="72" t="str">
        <f t="shared" si="129"/>
        <v/>
      </c>
      <c r="N1083" s="51" t="str">
        <f t="shared" si="131"/>
        <v/>
      </c>
    </row>
    <row r="1084" spans="1:14" x14ac:dyDescent="0.4">
      <c r="A1084" s="108">
        <f t="shared" si="125"/>
        <v>1068</v>
      </c>
      <c r="B1084" s="45">
        <v>41604</v>
      </c>
      <c r="C1084" s="46"/>
      <c r="D1084" s="47"/>
      <c r="E1084" s="48"/>
      <c r="F1084" s="49"/>
      <c r="G1084" s="46">
        <v>1802.75</v>
      </c>
      <c r="H1084" s="49">
        <v>1.4980471516801153E-4</v>
      </c>
      <c r="I1084" s="83">
        <f t="shared" si="126"/>
        <v>1.4980471516801153E-2</v>
      </c>
      <c r="J1084" s="72">
        <f t="shared" si="130"/>
        <v>165.27137025708106</v>
      </c>
      <c r="K1084" s="88">
        <f t="shared" si="127"/>
        <v>165.38272403429355</v>
      </c>
      <c r="L1084" s="79">
        <f t="shared" si="128"/>
        <v>0.1263342487292789</v>
      </c>
      <c r="M1084" s="72" t="str">
        <f t="shared" si="129"/>
        <v/>
      </c>
      <c r="N1084" s="51" t="str">
        <f t="shared" si="131"/>
        <v/>
      </c>
    </row>
    <row r="1085" spans="1:14" x14ac:dyDescent="0.4">
      <c r="A1085" s="108">
        <f t="shared" si="125"/>
        <v>1069</v>
      </c>
      <c r="B1085" s="39">
        <v>41605</v>
      </c>
      <c r="C1085" s="40"/>
      <c r="D1085" s="51"/>
      <c r="E1085" s="52"/>
      <c r="F1085" s="53"/>
      <c r="G1085" s="40">
        <v>1807.2299800000001</v>
      </c>
      <c r="H1085" s="53">
        <v>2.4850811260574979E-3</v>
      </c>
      <c r="I1085" s="83">
        <f t="shared" si="126"/>
        <v>0.24850811260574979</v>
      </c>
      <c r="J1085" s="72">
        <f t="shared" si="130"/>
        <v>165.51987836968681</v>
      </c>
      <c r="K1085" s="88">
        <f t="shared" si="127"/>
        <v>165.51987836968681</v>
      </c>
      <c r="L1085" s="79">
        <f t="shared" si="128"/>
        <v>0</v>
      </c>
      <c r="M1085" s="72">
        <f t="shared" si="129"/>
        <v>0.1263342487292789</v>
      </c>
      <c r="N1085" s="51">
        <f t="shared" si="131"/>
        <v>7.6325725933118894E-4</v>
      </c>
    </row>
    <row r="1086" spans="1:14" x14ac:dyDescent="0.4">
      <c r="A1086" s="108">
        <f t="shared" si="125"/>
        <v>1070</v>
      </c>
      <c r="B1086" s="45">
        <v>41607</v>
      </c>
      <c r="C1086" s="46"/>
      <c r="D1086" s="47"/>
      <c r="E1086" s="48"/>
      <c r="F1086" s="49"/>
      <c r="G1086" s="46">
        <v>1805.8100589999999</v>
      </c>
      <c r="H1086" s="49">
        <v>-7.8568915728149946E-4</v>
      </c>
      <c r="I1086" s="83">
        <f t="shared" si="126"/>
        <v>-7.8568915728149946E-2</v>
      </c>
      <c r="J1086" s="72">
        <f t="shared" si="130"/>
        <v>165.44130945395867</v>
      </c>
      <c r="K1086" s="88">
        <f t="shared" si="127"/>
        <v>165.51987836968681</v>
      </c>
      <c r="L1086" s="79">
        <f t="shared" si="128"/>
        <v>7.8568915728141064E-2</v>
      </c>
      <c r="M1086" s="72" t="str">
        <f t="shared" si="129"/>
        <v/>
      </c>
      <c r="N1086" s="51" t="str">
        <f t="shared" si="131"/>
        <v/>
      </c>
    </row>
    <row r="1087" spans="1:14" x14ac:dyDescent="0.4">
      <c r="A1087" s="108">
        <f t="shared" si="125"/>
        <v>1071</v>
      </c>
      <c r="B1087" s="39">
        <v>41610</v>
      </c>
      <c r="C1087" s="40"/>
      <c r="D1087" s="51"/>
      <c r="E1087" s="52"/>
      <c r="F1087" s="53"/>
      <c r="G1087" s="40">
        <v>1800.900024</v>
      </c>
      <c r="H1087" s="53">
        <v>-2.7190207383820386E-3</v>
      </c>
      <c r="I1087" s="83">
        <f t="shared" si="126"/>
        <v>-0.27190207383820386</v>
      </c>
      <c r="J1087" s="72">
        <f t="shared" si="130"/>
        <v>165.16940738012048</v>
      </c>
      <c r="K1087" s="88">
        <f t="shared" si="127"/>
        <v>165.51987836968681</v>
      </c>
      <c r="L1087" s="79">
        <f t="shared" si="128"/>
        <v>0.35047098956633249</v>
      </c>
      <c r="M1087" s="72" t="str">
        <f t="shared" si="129"/>
        <v/>
      </c>
      <c r="N1087" s="51" t="str">
        <f t="shared" si="131"/>
        <v/>
      </c>
    </row>
    <row r="1088" spans="1:14" x14ac:dyDescent="0.4">
      <c r="A1088" s="108">
        <f t="shared" si="125"/>
        <v>1072</v>
      </c>
      <c r="B1088" s="45">
        <v>41611</v>
      </c>
      <c r="C1088" s="46"/>
      <c r="D1088" s="47"/>
      <c r="E1088" s="48"/>
      <c r="F1088" s="49"/>
      <c r="G1088" s="46">
        <v>1795.150024</v>
      </c>
      <c r="H1088" s="49">
        <v>-3.1928479778842167E-3</v>
      </c>
      <c r="I1088" s="83">
        <f t="shared" si="126"/>
        <v>-0.31928479778842167</v>
      </c>
      <c r="J1088" s="72">
        <f t="shared" si="130"/>
        <v>164.85012258233206</v>
      </c>
      <c r="K1088" s="88">
        <f t="shared" si="127"/>
        <v>165.51987836968681</v>
      </c>
      <c r="L1088" s="79">
        <f t="shared" si="128"/>
        <v>0.66975578735474528</v>
      </c>
      <c r="M1088" s="72" t="str">
        <f t="shared" si="129"/>
        <v/>
      </c>
      <c r="N1088" s="51" t="str">
        <f t="shared" si="131"/>
        <v/>
      </c>
    </row>
    <row r="1089" spans="1:14" x14ac:dyDescent="0.4">
      <c r="A1089" s="108">
        <f t="shared" si="125"/>
        <v>1073</v>
      </c>
      <c r="B1089" s="39">
        <v>41612</v>
      </c>
      <c r="C1089" s="40"/>
      <c r="D1089" s="51"/>
      <c r="E1089" s="52"/>
      <c r="F1089" s="53"/>
      <c r="G1089" s="40">
        <v>1792.8100589999999</v>
      </c>
      <c r="H1089" s="53">
        <v>-1.3034927269121033E-3</v>
      </c>
      <c r="I1089" s="83">
        <f t="shared" si="126"/>
        <v>-0.13034927269121033</v>
      </c>
      <c r="J1089" s="72">
        <f t="shared" si="130"/>
        <v>164.71977330964086</v>
      </c>
      <c r="K1089" s="88">
        <f t="shared" si="127"/>
        <v>165.51987836968681</v>
      </c>
      <c r="L1089" s="79">
        <f t="shared" si="128"/>
        <v>0.80010506004595072</v>
      </c>
      <c r="M1089" s="72" t="str">
        <f t="shared" si="129"/>
        <v/>
      </c>
      <c r="N1089" s="51" t="str">
        <f t="shared" si="131"/>
        <v/>
      </c>
    </row>
    <row r="1090" spans="1:14" x14ac:dyDescent="0.4">
      <c r="A1090" s="108">
        <f t="shared" si="125"/>
        <v>1074</v>
      </c>
      <c r="B1090" s="45">
        <v>41613</v>
      </c>
      <c r="C1090" s="46"/>
      <c r="D1090" s="47"/>
      <c r="E1090" s="48"/>
      <c r="F1090" s="49"/>
      <c r="G1090" s="46">
        <v>1785.030029</v>
      </c>
      <c r="H1090" s="49">
        <v>-4.3395729296272778E-3</v>
      </c>
      <c r="I1090" s="83">
        <f t="shared" si="126"/>
        <v>-0.43395729296272778</v>
      </c>
      <c r="J1090" s="72">
        <f t="shared" si="130"/>
        <v>164.28581601667813</v>
      </c>
      <c r="K1090" s="88">
        <f t="shared" si="127"/>
        <v>165.51987836968681</v>
      </c>
      <c r="L1090" s="79">
        <f t="shared" si="128"/>
        <v>1.2340623530086816</v>
      </c>
      <c r="M1090" s="72" t="str">
        <f t="shared" si="129"/>
        <v/>
      </c>
      <c r="N1090" s="51" t="str">
        <f t="shared" si="131"/>
        <v/>
      </c>
    </row>
    <row r="1091" spans="1:14" x14ac:dyDescent="0.4">
      <c r="A1091" s="108">
        <f t="shared" si="125"/>
        <v>1075</v>
      </c>
      <c r="B1091" s="39">
        <v>41614</v>
      </c>
      <c r="C1091" s="40"/>
      <c r="D1091" s="51"/>
      <c r="E1091" s="52"/>
      <c r="F1091" s="53"/>
      <c r="G1091" s="40">
        <v>1805.089966</v>
      </c>
      <c r="H1091" s="53">
        <v>1.1237870889621915E-2</v>
      </c>
      <c r="I1091" s="83">
        <f t="shared" si="126"/>
        <v>1.1237870889621915</v>
      </c>
      <c r="J1091" s="72">
        <f t="shared" si="130"/>
        <v>165.40960310564031</v>
      </c>
      <c r="K1091" s="88">
        <f t="shared" si="127"/>
        <v>165.51987836968681</v>
      </c>
      <c r="L1091" s="79">
        <f t="shared" si="128"/>
        <v>1.2340623530086816</v>
      </c>
      <c r="M1091" s="72" t="str">
        <f t="shared" si="129"/>
        <v/>
      </c>
      <c r="N1091" s="51" t="str">
        <f t="shared" si="131"/>
        <v/>
      </c>
    </row>
    <row r="1092" spans="1:14" x14ac:dyDescent="0.4">
      <c r="A1092" s="108">
        <f t="shared" si="125"/>
        <v>1076</v>
      </c>
      <c r="B1092" s="45">
        <v>41617</v>
      </c>
      <c r="C1092" s="46"/>
      <c r="D1092" s="47"/>
      <c r="E1092" s="48"/>
      <c r="F1092" s="49"/>
      <c r="G1092" s="46">
        <v>1808.369995</v>
      </c>
      <c r="H1092" s="49">
        <v>1.8171000126205872E-3</v>
      </c>
      <c r="I1092" s="83">
        <f t="shared" si="126"/>
        <v>0.18171000126205872</v>
      </c>
      <c r="J1092" s="72">
        <f t="shared" si="130"/>
        <v>165.59131310690236</v>
      </c>
      <c r="K1092" s="88">
        <f t="shared" si="127"/>
        <v>165.59131310690236</v>
      </c>
      <c r="L1092" s="79">
        <f t="shared" si="128"/>
        <v>0</v>
      </c>
      <c r="M1092" s="72">
        <f t="shared" si="129"/>
        <v>1.2340623530086816</v>
      </c>
      <c r="N1092" s="51">
        <f t="shared" si="131"/>
        <v>7.4524582833158416E-3</v>
      </c>
    </row>
    <row r="1093" spans="1:14" x14ac:dyDescent="0.4">
      <c r="A1093" s="108">
        <f t="shared" si="125"/>
        <v>1077</v>
      </c>
      <c r="B1093" s="39">
        <v>41618</v>
      </c>
      <c r="C1093" s="40"/>
      <c r="D1093" s="51"/>
      <c r="E1093" s="52"/>
      <c r="F1093" s="53"/>
      <c r="G1093" s="40">
        <v>1802.619995</v>
      </c>
      <c r="H1093" s="53">
        <v>-3.1796590387466184E-3</v>
      </c>
      <c r="I1093" s="83">
        <f t="shared" si="126"/>
        <v>-0.31796590387466184</v>
      </c>
      <c r="J1093" s="72">
        <f t="shared" si="130"/>
        <v>165.2733472030277</v>
      </c>
      <c r="K1093" s="88">
        <f t="shared" si="127"/>
        <v>165.59131310690236</v>
      </c>
      <c r="L1093" s="79">
        <f t="shared" si="128"/>
        <v>0.31796590387466495</v>
      </c>
      <c r="M1093" s="72" t="str">
        <f t="shared" si="129"/>
        <v/>
      </c>
      <c r="N1093" s="51" t="str">
        <f t="shared" si="131"/>
        <v/>
      </c>
    </row>
    <row r="1094" spans="1:14" x14ac:dyDescent="0.4">
      <c r="A1094" s="108">
        <f t="shared" si="125"/>
        <v>1078</v>
      </c>
      <c r="B1094" s="45">
        <v>41619</v>
      </c>
      <c r="C1094" s="46"/>
      <c r="D1094" s="47"/>
      <c r="E1094" s="48"/>
      <c r="F1094" s="49"/>
      <c r="G1094" s="46">
        <v>1782.219971</v>
      </c>
      <c r="H1094" s="49">
        <v>-1.1316874358758056E-2</v>
      </c>
      <c r="I1094" s="83">
        <f t="shared" si="126"/>
        <v>-1.1316874358758056</v>
      </c>
      <c r="J1094" s="72">
        <f t="shared" si="130"/>
        <v>164.14165976715188</v>
      </c>
      <c r="K1094" s="88">
        <f t="shared" si="127"/>
        <v>165.59131310690236</v>
      </c>
      <c r="L1094" s="79">
        <f t="shared" si="128"/>
        <v>1.4496533397504834</v>
      </c>
      <c r="M1094" s="72" t="str">
        <f t="shared" si="129"/>
        <v/>
      </c>
      <c r="N1094" s="51" t="str">
        <f t="shared" si="131"/>
        <v/>
      </c>
    </row>
    <row r="1095" spans="1:14" x14ac:dyDescent="0.4">
      <c r="A1095" s="108">
        <f t="shared" si="125"/>
        <v>1079</v>
      </c>
      <c r="B1095" s="39">
        <v>41620</v>
      </c>
      <c r="C1095" s="40"/>
      <c r="D1095" s="51"/>
      <c r="E1095" s="52"/>
      <c r="F1095" s="53"/>
      <c r="G1095" s="40">
        <v>1775.5</v>
      </c>
      <c r="H1095" s="53">
        <v>-3.7705620570671616E-3</v>
      </c>
      <c r="I1095" s="83">
        <f t="shared" si="126"/>
        <v>-0.37705620570671616</v>
      </c>
      <c r="J1095" s="72">
        <f t="shared" si="130"/>
        <v>163.76460356144517</v>
      </c>
      <c r="K1095" s="88">
        <f t="shared" si="127"/>
        <v>165.59131310690236</v>
      </c>
      <c r="L1095" s="79">
        <f t="shared" si="128"/>
        <v>1.8267095454571916</v>
      </c>
      <c r="M1095" s="72" t="str">
        <f t="shared" si="129"/>
        <v/>
      </c>
      <c r="N1095" s="51" t="str">
        <f t="shared" si="131"/>
        <v/>
      </c>
    </row>
    <row r="1096" spans="1:14" x14ac:dyDescent="0.4">
      <c r="A1096" s="108">
        <f t="shared" si="125"/>
        <v>1080</v>
      </c>
      <c r="B1096" s="45">
        <v>41621</v>
      </c>
      <c r="C1096" s="46"/>
      <c r="D1096" s="47"/>
      <c r="E1096" s="48"/>
      <c r="F1096" s="49"/>
      <c r="G1096" s="46">
        <v>1775.3199460000001</v>
      </c>
      <c r="H1096" s="49">
        <v>-1.0141030695576259E-4</v>
      </c>
      <c r="I1096" s="83">
        <f t="shared" si="126"/>
        <v>-1.0141030695576259E-2</v>
      </c>
      <c r="J1096" s="72">
        <f t="shared" si="130"/>
        <v>163.75446253074961</v>
      </c>
      <c r="K1096" s="88">
        <f t="shared" si="127"/>
        <v>165.59131310690236</v>
      </c>
      <c r="L1096" s="79">
        <f t="shared" si="128"/>
        <v>1.8368505761527558</v>
      </c>
      <c r="M1096" s="72" t="str">
        <f t="shared" si="129"/>
        <v/>
      </c>
      <c r="N1096" s="51" t="str">
        <f t="shared" si="131"/>
        <v/>
      </c>
    </row>
    <row r="1097" spans="1:14" x14ac:dyDescent="0.4">
      <c r="A1097" s="108">
        <f t="shared" si="125"/>
        <v>1081</v>
      </c>
      <c r="B1097" s="39">
        <v>41624</v>
      </c>
      <c r="C1097" s="40"/>
      <c r="D1097" s="51"/>
      <c r="E1097" s="52"/>
      <c r="F1097" s="53"/>
      <c r="G1097" s="40">
        <v>1786.540039</v>
      </c>
      <c r="H1097" s="53">
        <v>6.3200399597154178E-3</v>
      </c>
      <c r="I1097" s="83">
        <f t="shared" si="126"/>
        <v>0.63200399597154178</v>
      </c>
      <c r="J1097" s="72">
        <f t="shared" si="130"/>
        <v>164.38646652672114</v>
      </c>
      <c r="K1097" s="88">
        <f t="shared" si="127"/>
        <v>165.59131310690236</v>
      </c>
      <c r="L1097" s="79">
        <f t="shared" si="128"/>
        <v>1.8368505761527558</v>
      </c>
      <c r="M1097" s="72" t="str">
        <f t="shared" si="129"/>
        <v/>
      </c>
      <c r="N1097" s="51" t="str">
        <f t="shared" si="131"/>
        <v/>
      </c>
    </row>
    <row r="1098" spans="1:14" x14ac:dyDescent="0.4">
      <c r="A1098" s="108">
        <f t="shared" si="125"/>
        <v>1082</v>
      </c>
      <c r="B1098" s="45">
        <v>41625</v>
      </c>
      <c r="C1098" s="46"/>
      <c r="D1098" s="47"/>
      <c r="E1098" s="48"/>
      <c r="F1098" s="49"/>
      <c r="G1098" s="46">
        <v>1781</v>
      </c>
      <c r="H1098" s="49">
        <v>-3.100987875480743E-3</v>
      </c>
      <c r="I1098" s="83">
        <f t="shared" si="126"/>
        <v>-0.3100987875480743</v>
      </c>
      <c r="J1098" s="72">
        <f t="shared" si="130"/>
        <v>164.07636773917307</v>
      </c>
      <c r="K1098" s="88">
        <f t="shared" si="127"/>
        <v>165.59131310690236</v>
      </c>
      <c r="L1098" s="79">
        <f t="shared" si="128"/>
        <v>1.8368505761527558</v>
      </c>
      <c r="M1098" s="72" t="str">
        <f t="shared" si="129"/>
        <v/>
      </c>
      <c r="N1098" s="51" t="str">
        <f t="shared" si="131"/>
        <v/>
      </c>
    </row>
    <row r="1099" spans="1:14" x14ac:dyDescent="0.4">
      <c r="A1099" s="108">
        <f t="shared" si="125"/>
        <v>1083</v>
      </c>
      <c r="B1099" s="39">
        <v>41626</v>
      </c>
      <c r="C1099" s="40"/>
      <c r="D1099" s="51"/>
      <c r="E1099" s="52"/>
      <c r="F1099" s="53"/>
      <c r="G1099" s="40">
        <v>1810.650024</v>
      </c>
      <c r="H1099" s="53">
        <v>1.6647964065132026E-2</v>
      </c>
      <c r="I1099" s="83">
        <f t="shared" si="126"/>
        <v>1.6647964065132026</v>
      </c>
      <c r="J1099" s="72">
        <f t="shared" si="130"/>
        <v>165.74116414568627</v>
      </c>
      <c r="K1099" s="88">
        <f t="shared" si="127"/>
        <v>165.74116414568627</v>
      </c>
      <c r="L1099" s="79">
        <f t="shared" si="128"/>
        <v>0</v>
      </c>
      <c r="M1099" s="72">
        <f t="shared" si="129"/>
        <v>1.8368505761527558</v>
      </c>
      <c r="N1099" s="51">
        <f t="shared" si="131"/>
        <v>1.1082645555320019E-2</v>
      </c>
    </row>
    <row r="1100" spans="1:14" x14ac:dyDescent="0.4">
      <c r="A1100" s="108">
        <f t="shared" si="125"/>
        <v>1084</v>
      </c>
      <c r="B1100" s="45">
        <v>41627</v>
      </c>
      <c r="C1100" s="46"/>
      <c r="D1100" s="47"/>
      <c r="E1100" s="48"/>
      <c r="F1100" s="49"/>
      <c r="G1100" s="46">
        <v>1809.599976</v>
      </c>
      <c r="H1100" s="49">
        <v>-5.7992874718015841E-4</v>
      </c>
      <c r="I1100" s="83">
        <f t="shared" si="126"/>
        <v>-5.7992874718015841E-2</v>
      </c>
      <c r="J1100" s="72">
        <f t="shared" si="130"/>
        <v>165.68317127096824</v>
      </c>
      <c r="K1100" s="88">
        <f t="shared" si="127"/>
        <v>165.74116414568627</v>
      </c>
      <c r="L1100" s="79">
        <f t="shared" si="128"/>
        <v>5.7992874718024723E-2</v>
      </c>
      <c r="M1100" s="72" t="str">
        <f t="shared" si="129"/>
        <v/>
      </c>
      <c r="N1100" s="51" t="str">
        <f t="shared" si="131"/>
        <v/>
      </c>
    </row>
    <row r="1101" spans="1:14" x14ac:dyDescent="0.4">
      <c r="A1101" s="108">
        <f t="shared" si="125"/>
        <v>1085</v>
      </c>
      <c r="B1101" s="39">
        <v>41628</v>
      </c>
      <c r="C1101" s="40"/>
      <c r="D1101" s="51"/>
      <c r="E1101" s="52"/>
      <c r="F1101" s="53"/>
      <c r="G1101" s="40">
        <v>1818.3199460000001</v>
      </c>
      <c r="H1101" s="53">
        <v>4.8187279595763854E-3</v>
      </c>
      <c r="I1101" s="83">
        <f t="shared" si="126"/>
        <v>0.48187279595763854</v>
      </c>
      <c r="J1101" s="72">
        <f t="shared" si="130"/>
        <v>166.16504406692587</v>
      </c>
      <c r="K1101" s="88">
        <f t="shared" si="127"/>
        <v>166.16504406692587</v>
      </c>
      <c r="L1101" s="79">
        <f t="shared" si="128"/>
        <v>0</v>
      </c>
      <c r="M1101" s="72">
        <f t="shared" si="129"/>
        <v>5.7992874718024723E-2</v>
      </c>
      <c r="N1101" s="51">
        <f t="shared" si="131"/>
        <v>3.4900766911401103E-4</v>
      </c>
    </row>
    <row r="1102" spans="1:14" x14ac:dyDescent="0.4">
      <c r="A1102" s="108">
        <f t="shared" si="125"/>
        <v>1086</v>
      </c>
      <c r="B1102" s="45">
        <v>41631</v>
      </c>
      <c r="C1102" s="46"/>
      <c r="D1102" s="47"/>
      <c r="E1102" s="48"/>
      <c r="F1102" s="49"/>
      <c r="G1102" s="46">
        <v>1827.98999</v>
      </c>
      <c r="H1102" s="49">
        <v>5.3181201808143452E-3</v>
      </c>
      <c r="I1102" s="83">
        <f t="shared" si="126"/>
        <v>0.53181201808143452</v>
      </c>
      <c r="J1102" s="72">
        <f t="shared" si="130"/>
        <v>166.69685608500731</v>
      </c>
      <c r="K1102" s="88">
        <f t="shared" si="127"/>
        <v>166.69685608500731</v>
      </c>
      <c r="L1102" s="79">
        <f t="shared" si="128"/>
        <v>0</v>
      </c>
      <c r="M1102" s="72" t="str">
        <f t="shared" si="129"/>
        <v/>
      </c>
      <c r="N1102" s="51" t="str">
        <f t="shared" si="131"/>
        <v/>
      </c>
    </row>
    <row r="1103" spans="1:14" x14ac:dyDescent="0.4">
      <c r="A1103" s="108">
        <f t="shared" si="125"/>
        <v>1087</v>
      </c>
      <c r="B1103" s="39">
        <v>41632</v>
      </c>
      <c r="C1103" s="40"/>
      <c r="D1103" s="51"/>
      <c r="E1103" s="52"/>
      <c r="F1103" s="53"/>
      <c r="G1103" s="40">
        <v>1833.3199460000001</v>
      </c>
      <c r="H1103" s="53">
        <v>2.9157468198170999E-3</v>
      </c>
      <c r="I1103" s="83">
        <f t="shared" si="126"/>
        <v>0.29157468198170999</v>
      </c>
      <c r="J1103" s="72">
        <f t="shared" si="130"/>
        <v>166.98843076698901</v>
      </c>
      <c r="K1103" s="88">
        <f t="shared" si="127"/>
        <v>166.98843076698901</v>
      </c>
      <c r="L1103" s="79">
        <f t="shared" si="128"/>
        <v>0</v>
      </c>
      <c r="M1103" s="72" t="str">
        <f t="shared" si="129"/>
        <v/>
      </c>
      <c r="N1103" s="51" t="str">
        <f t="shared" si="131"/>
        <v/>
      </c>
    </row>
    <row r="1104" spans="1:14" x14ac:dyDescent="0.4">
      <c r="A1104" s="108">
        <f t="shared" si="125"/>
        <v>1088</v>
      </c>
      <c r="B1104" s="45">
        <v>41634</v>
      </c>
      <c r="C1104" s="46"/>
      <c r="D1104" s="47"/>
      <c r="E1104" s="48"/>
      <c r="F1104" s="49"/>
      <c r="G1104" s="46">
        <v>1842.0200199999999</v>
      </c>
      <c r="H1104" s="49">
        <v>4.7455295618106241E-3</v>
      </c>
      <c r="I1104" s="83">
        <f t="shared" si="126"/>
        <v>0.47455295618106241</v>
      </c>
      <c r="J1104" s="72">
        <f t="shared" si="130"/>
        <v>167.46298372317008</v>
      </c>
      <c r="K1104" s="88">
        <f t="shared" si="127"/>
        <v>167.46298372317008</v>
      </c>
      <c r="L1104" s="79">
        <f t="shared" si="128"/>
        <v>0</v>
      </c>
      <c r="M1104" s="72" t="str">
        <f t="shared" si="129"/>
        <v/>
      </c>
      <c r="N1104" s="51" t="str">
        <f t="shared" si="131"/>
        <v/>
      </c>
    </row>
    <row r="1105" spans="1:14" x14ac:dyDescent="0.4">
      <c r="A1105" s="108">
        <f t="shared" si="125"/>
        <v>1089</v>
      </c>
      <c r="B1105" s="39">
        <v>41635</v>
      </c>
      <c r="C1105" s="40"/>
      <c r="D1105" s="51"/>
      <c r="E1105" s="52"/>
      <c r="F1105" s="53"/>
      <c r="G1105" s="40">
        <v>1841.400024</v>
      </c>
      <c r="H1105" s="53">
        <v>-3.3658483255782912E-4</v>
      </c>
      <c r="I1105" s="83">
        <f t="shared" si="126"/>
        <v>-3.3658483255782912E-2</v>
      </c>
      <c r="J1105" s="72">
        <f t="shared" si="130"/>
        <v>167.42932523991431</v>
      </c>
      <c r="K1105" s="88">
        <f t="shared" si="127"/>
        <v>167.46298372317008</v>
      </c>
      <c r="L1105" s="79">
        <f t="shared" si="128"/>
        <v>3.3658483255777583E-2</v>
      </c>
      <c r="M1105" s="72" t="str">
        <f t="shared" si="129"/>
        <v/>
      </c>
      <c r="N1105" s="51" t="str">
        <f t="shared" si="131"/>
        <v/>
      </c>
    </row>
    <row r="1106" spans="1:14" x14ac:dyDescent="0.4">
      <c r="A1106" s="108">
        <f t="shared" ref="A1106:A1169" si="132">A1105+1</f>
        <v>1090</v>
      </c>
      <c r="B1106" s="45">
        <v>41638</v>
      </c>
      <c r="C1106" s="46"/>
      <c r="D1106" s="47"/>
      <c r="E1106" s="48"/>
      <c r="F1106" s="49"/>
      <c r="G1106" s="46">
        <v>1841.0699460000001</v>
      </c>
      <c r="H1106" s="49">
        <v>-1.7925382627237418E-4</v>
      </c>
      <c r="I1106" s="83">
        <f t="shared" ref="I1106:I1169" si="133">H1106*$I$17</f>
        <v>-1.7925382627237418E-2</v>
      </c>
      <c r="J1106" s="72">
        <f t="shared" si="130"/>
        <v>167.41139985728708</v>
      </c>
      <c r="K1106" s="88">
        <f t="shared" ref="K1106:K1169" si="134">MAX(J1106,K1105)</f>
        <v>167.46298372317008</v>
      </c>
      <c r="L1106" s="79">
        <f t="shared" ref="L1106:L1169" si="135">IF(J1106=K1106,0,MAX(L1105,K1106-J1106))</f>
        <v>5.1583865883003455E-2</v>
      </c>
      <c r="M1106" s="72" t="str">
        <f t="shared" ref="M1106:M1169" si="136">IF(AND(L1105&gt;0,L1106=0),L1105,"")</f>
        <v/>
      </c>
      <c r="N1106" s="51" t="str">
        <f t="shared" si="131"/>
        <v/>
      </c>
    </row>
    <row r="1107" spans="1:14" x14ac:dyDescent="0.4">
      <c r="A1107" s="108">
        <f t="shared" si="132"/>
        <v>1091</v>
      </c>
      <c r="B1107" s="39">
        <v>41639</v>
      </c>
      <c r="C1107" s="40"/>
      <c r="D1107" s="51"/>
      <c r="E1107" s="52"/>
      <c r="F1107" s="53"/>
      <c r="G1107" s="40">
        <v>1848.3599850000001</v>
      </c>
      <c r="H1107" s="53">
        <v>3.9596751963926202E-3</v>
      </c>
      <c r="I1107" s="83">
        <f t="shared" si="133"/>
        <v>0.39596751963926202</v>
      </c>
      <c r="J1107" s="72">
        <f t="shared" ref="J1107:J1170" si="137">J1106+I1107</f>
        <v>167.80736737692635</v>
      </c>
      <c r="K1107" s="88">
        <f t="shared" si="134"/>
        <v>167.80736737692635</v>
      </c>
      <c r="L1107" s="79">
        <f t="shared" si="135"/>
        <v>0</v>
      </c>
      <c r="M1107" s="72">
        <f t="shared" si="136"/>
        <v>5.1583865883003455E-2</v>
      </c>
      <c r="N1107" s="51">
        <f t="shared" si="131"/>
        <v>3.0739929175538854E-4</v>
      </c>
    </row>
    <row r="1108" spans="1:14" x14ac:dyDescent="0.4">
      <c r="A1108" s="108">
        <f t="shared" si="132"/>
        <v>1092</v>
      </c>
      <c r="B1108" s="45">
        <v>41641</v>
      </c>
      <c r="C1108" s="46"/>
      <c r="D1108" s="47"/>
      <c r="E1108" s="48"/>
      <c r="F1108" s="49"/>
      <c r="G1108" s="46">
        <v>1831.9799800000001</v>
      </c>
      <c r="H1108" s="49">
        <v>-8.8619127945468446E-3</v>
      </c>
      <c r="I1108" s="83">
        <f t="shared" si="133"/>
        <v>-0.88619127945468446</v>
      </c>
      <c r="J1108" s="72">
        <f t="shared" si="137"/>
        <v>166.92117609747166</v>
      </c>
      <c r="K1108" s="88">
        <f t="shared" si="134"/>
        <v>167.80736737692635</v>
      </c>
      <c r="L1108" s="79">
        <f t="shared" si="135"/>
        <v>0.88619127945469245</v>
      </c>
      <c r="M1108" s="72" t="str">
        <f t="shared" si="136"/>
        <v/>
      </c>
      <c r="N1108" s="51" t="str">
        <f t="shared" ref="N1108:N1171" si="138">IFERROR((M1108/K1108),"")</f>
        <v/>
      </c>
    </row>
    <row r="1109" spans="1:14" x14ac:dyDescent="0.4">
      <c r="A1109" s="108">
        <f t="shared" si="132"/>
        <v>1093</v>
      </c>
      <c r="B1109" s="39">
        <v>41642</v>
      </c>
      <c r="C1109" s="40"/>
      <c r="D1109" s="51"/>
      <c r="E1109" s="52"/>
      <c r="F1109" s="53"/>
      <c r="G1109" s="40">
        <v>1831.369995</v>
      </c>
      <c r="H1109" s="53">
        <v>-3.329648831642551E-4</v>
      </c>
      <c r="I1109" s="83">
        <f t="shared" si="133"/>
        <v>-3.329648831642551E-2</v>
      </c>
      <c r="J1109" s="72">
        <f t="shared" si="137"/>
        <v>166.88787960915522</v>
      </c>
      <c r="K1109" s="88">
        <f t="shared" si="134"/>
        <v>167.80736737692635</v>
      </c>
      <c r="L1109" s="79">
        <f t="shared" si="135"/>
        <v>0.91948776777113039</v>
      </c>
      <c r="M1109" s="72" t="str">
        <f t="shared" si="136"/>
        <v/>
      </c>
      <c r="N1109" s="51" t="str">
        <f t="shared" si="138"/>
        <v/>
      </c>
    </row>
    <row r="1110" spans="1:14" x14ac:dyDescent="0.4">
      <c r="A1110" s="108">
        <f t="shared" si="132"/>
        <v>1094</v>
      </c>
      <c r="B1110" s="45">
        <v>41645</v>
      </c>
      <c r="C1110" s="46"/>
      <c r="D1110" s="47"/>
      <c r="E1110" s="48"/>
      <c r="F1110" s="49"/>
      <c r="G1110" s="46">
        <v>1826.7700199999999</v>
      </c>
      <c r="H1110" s="49">
        <v>-2.5117671538569253E-3</v>
      </c>
      <c r="I1110" s="83">
        <f t="shared" si="133"/>
        <v>-0.25117671538569253</v>
      </c>
      <c r="J1110" s="72">
        <f t="shared" si="137"/>
        <v>166.63670289376952</v>
      </c>
      <c r="K1110" s="88">
        <f t="shared" si="134"/>
        <v>167.80736737692635</v>
      </c>
      <c r="L1110" s="79">
        <f t="shared" si="135"/>
        <v>1.1706644831568269</v>
      </c>
      <c r="M1110" s="72" t="str">
        <f t="shared" si="136"/>
        <v/>
      </c>
      <c r="N1110" s="51" t="str">
        <f t="shared" si="138"/>
        <v/>
      </c>
    </row>
    <row r="1111" spans="1:14" x14ac:dyDescent="0.4">
      <c r="A1111" s="108">
        <f t="shared" si="132"/>
        <v>1095</v>
      </c>
      <c r="B1111" s="39">
        <v>41646</v>
      </c>
      <c r="C1111" s="40"/>
      <c r="D1111" s="51"/>
      <c r="E1111" s="52"/>
      <c r="F1111" s="53"/>
      <c r="G1111" s="40">
        <v>1837.880005</v>
      </c>
      <c r="H1111" s="53">
        <v>6.0817644686330663E-3</v>
      </c>
      <c r="I1111" s="83">
        <f t="shared" si="133"/>
        <v>0.60817644686330663</v>
      </c>
      <c r="J1111" s="72">
        <f t="shared" si="137"/>
        <v>167.24487934063282</v>
      </c>
      <c r="K1111" s="88">
        <f t="shared" si="134"/>
        <v>167.80736737692635</v>
      </c>
      <c r="L1111" s="79">
        <f t="shared" si="135"/>
        <v>1.1706644831568269</v>
      </c>
      <c r="M1111" s="72" t="str">
        <f t="shared" si="136"/>
        <v/>
      </c>
      <c r="N1111" s="51" t="str">
        <f t="shared" si="138"/>
        <v/>
      </c>
    </row>
    <row r="1112" spans="1:14" x14ac:dyDescent="0.4">
      <c r="A1112" s="108">
        <f t="shared" si="132"/>
        <v>1096</v>
      </c>
      <c r="B1112" s="45">
        <v>41647</v>
      </c>
      <c r="C1112" s="46"/>
      <c r="D1112" s="47"/>
      <c r="E1112" s="48"/>
      <c r="F1112" s="49"/>
      <c r="G1112" s="46">
        <v>1837.48999</v>
      </c>
      <c r="H1112" s="49">
        <v>-2.1220917521214133E-4</v>
      </c>
      <c r="I1112" s="83">
        <f t="shared" si="133"/>
        <v>-2.1220917521214133E-2</v>
      </c>
      <c r="J1112" s="72">
        <f t="shared" si="137"/>
        <v>167.2236584231116</v>
      </c>
      <c r="K1112" s="88">
        <f t="shared" si="134"/>
        <v>167.80736737692635</v>
      </c>
      <c r="L1112" s="79">
        <f t="shared" si="135"/>
        <v>1.1706644831568269</v>
      </c>
      <c r="M1112" s="72" t="str">
        <f t="shared" si="136"/>
        <v/>
      </c>
      <c r="N1112" s="51" t="str">
        <f t="shared" si="138"/>
        <v/>
      </c>
    </row>
    <row r="1113" spans="1:14" x14ac:dyDescent="0.4">
      <c r="A1113" s="108">
        <f t="shared" si="132"/>
        <v>1097</v>
      </c>
      <c r="B1113" s="39">
        <v>41648</v>
      </c>
      <c r="C1113" s="40"/>
      <c r="D1113" s="51"/>
      <c r="E1113" s="52"/>
      <c r="F1113" s="53"/>
      <c r="G1113" s="40">
        <v>1838.130005</v>
      </c>
      <c r="H1113" s="53">
        <v>3.4830938044994042E-4</v>
      </c>
      <c r="I1113" s="83">
        <f t="shared" si="133"/>
        <v>3.4830938044994042E-2</v>
      </c>
      <c r="J1113" s="72">
        <f t="shared" si="137"/>
        <v>167.25848936115659</v>
      </c>
      <c r="K1113" s="88">
        <f t="shared" si="134"/>
        <v>167.80736737692635</v>
      </c>
      <c r="L1113" s="79">
        <f t="shared" si="135"/>
        <v>1.1706644831568269</v>
      </c>
      <c r="M1113" s="72" t="str">
        <f t="shared" si="136"/>
        <v/>
      </c>
      <c r="N1113" s="51" t="str">
        <f t="shared" si="138"/>
        <v/>
      </c>
    </row>
    <row r="1114" spans="1:14" x14ac:dyDescent="0.4">
      <c r="A1114" s="108">
        <f t="shared" si="132"/>
        <v>1098</v>
      </c>
      <c r="B1114" s="45">
        <v>41649</v>
      </c>
      <c r="C1114" s="46"/>
      <c r="D1114" s="47"/>
      <c r="E1114" s="48"/>
      <c r="F1114" s="49"/>
      <c r="G1114" s="46">
        <v>1842.369995</v>
      </c>
      <c r="H1114" s="49">
        <v>2.3066866807388564E-3</v>
      </c>
      <c r="I1114" s="83">
        <f t="shared" si="133"/>
        <v>0.23066866807388564</v>
      </c>
      <c r="J1114" s="72">
        <f t="shared" si="137"/>
        <v>167.48915802923048</v>
      </c>
      <c r="K1114" s="88">
        <f t="shared" si="134"/>
        <v>167.80736737692635</v>
      </c>
      <c r="L1114" s="79">
        <f t="shared" si="135"/>
        <v>1.1706644831568269</v>
      </c>
      <c r="M1114" s="72" t="str">
        <f t="shared" si="136"/>
        <v/>
      </c>
      <c r="N1114" s="51" t="str">
        <f t="shared" si="138"/>
        <v/>
      </c>
    </row>
    <row r="1115" spans="1:14" x14ac:dyDescent="0.4">
      <c r="A1115" s="108">
        <f t="shared" si="132"/>
        <v>1099</v>
      </c>
      <c r="B1115" s="39">
        <v>41652</v>
      </c>
      <c r="C1115" s="40"/>
      <c r="D1115" s="51"/>
      <c r="E1115" s="52"/>
      <c r="F1115" s="53"/>
      <c r="G1115" s="40">
        <v>1819.1999510000001</v>
      </c>
      <c r="H1115" s="53">
        <v>-1.2576216537872997E-2</v>
      </c>
      <c r="I1115" s="83">
        <f t="shared" si="133"/>
        <v>-1.2576216537872997</v>
      </c>
      <c r="J1115" s="72">
        <f t="shared" si="137"/>
        <v>166.23153637544317</v>
      </c>
      <c r="K1115" s="88">
        <f t="shared" si="134"/>
        <v>167.80736737692635</v>
      </c>
      <c r="L1115" s="79">
        <f t="shared" si="135"/>
        <v>1.5758310014831807</v>
      </c>
      <c r="M1115" s="72" t="str">
        <f t="shared" si="136"/>
        <v/>
      </c>
      <c r="N1115" s="51" t="str">
        <f t="shared" si="138"/>
        <v/>
      </c>
    </row>
    <row r="1116" spans="1:14" x14ac:dyDescent="0.4">
      <c r="A1116" s="108">
        <f t="shared" si="132"/>
        <v>1100</v>
      </c>
      <c r="B1116" s="45">
        <v>41653</v>
      </c>
      <c r="C1116" s="46"/>
      <c r="D1116" s="47"/>
      <c r="E1116" s="48"/>
      <c r="F1116" s="49"/>
      <c r="G1116" s="46">
        <v>1838.880005</v>
      </c>
      <c r="H1116" s="49">
        <v>1.0817971927264969E-2</v>
      </c>
      <c r="I1116" s="83">
        <f t="shared" si="133"/>
        <v>1.0817971927264969</v>
      </c>
      <c r="J1116" s="72">
        <f t="shared" si="137"/>
        <v>167.31333356816967</v>
      </c>
      <c r="K1116" s="88">
        <f t="shared" si="134"/>
        <v>167.80736737692635</v>
      </c>
      <c r="L1116" s="79">
        <f t="shared" si="135"/>
        <v>1.5758310014831807</v>
      </c>
      <c r="M1116" s="72" t="str">
        <f t="shared" si="136"/>
        <v/>
      </c>
      <c r="N1116" s="51" t="str">
        <f t="shared" si="138"/>
        <v/>
      </c>
    </row>
    <row r="1117" spans="1:14" x14ac:dyDescent="0.4">
      <c r="A1117" s="108">
        <f t="shared" si="132"/>
        <v>1101</v>
      </c>
      <c r="B1117" s="39">
        <v>41654</v>
      </c>
      <c r="C1117" s="40"/>
      <c r="D1117" s="51"/>
      <c r="E1117" s="52"/>
      <c r="F1117" s="53"/>
      <c r="G1117" s="40">
        <v>1848.380005</v>
      </c>
      <c r="H1117" s="53">
        <v>5.1661881004574361E-3</v>
      </c>
      <c r="I1117" s="83">
        <f t="shared" si="133"/>
        <v>0.51661881004574361</v>
      </c>
      <c r="J1117" s="72">
        <f t="shared" si="137"/>
        <v>167.82995237821541</v>
      </c>
      <c r="K1117" s="88">
        <f t="shared" si="134"/>
        <v>167.82995237821541</v>
      </c>
      <c r="L1117" s="79">
        <f t="shared" si="135"/>
        <v>0</v>
      </c>
      <c r="M1117" s="72">
        <f t="shared" si="136"/>
        <v>1.5758310014831807</v>
      </c>
      <c r="N1117" s="51">
        <f t="shared" si="138"/>
        <v>9.3894503284607141E-3</v>
      </c>
    </row>
    <row r="1118" spans="1:14" x14ac:dyDescent="0.4">
      <c r="A1118" s="108">
        <f t="shared" si="132"/>
        <v>1102</v>
      </c>
      <c r="B1118" s="45">
        <v>41655</v>
      </c>
      <c r="C1118" s="46"/>
      <c r="D1118" s="47"/>
      <c r="E1118" s="48"/>
      <c r="F1118" s="49"/>
      <c r="G1118" s="46">
        <v>1845.8900149999999</v>
      </c>
      <c r="H1118" s="49">
        <v>-1.3471201772711217E-3</v>
      </c>
      <c r="I1118" s="83">
        <f t="shared" si="133"/>
        <v>-0.13471201772711217</v>
      </c>
      <c r="J1118" s="72">
        <f t="shared" si="137"/>
        <v>167.6952403604883</v>
      </c>
      <c r="K1118" s="88">
        <f t="shared" si="134"/>
        <v>167.82995237821541</v>
      </c>
      <c r="L1118" s="79">
        <f t="shared" si="135"/>
        <v>0.13471201772711083</v>
      </c>
      <c r="M1118" s="72" t="str">
        <f t="shared" si="136"/>
        <v/>
      </c>
      <c r="N1118" s="51" t="str">
        <f t="shared" si="138"/>
        <v/>
      </c>
    </row>
    <row r="1119" spans="1:14" x14ac:dyDescent="0.4">
      <c r="A1119" s="108">
        <f t="shared" si="132"/>
        <v>1103</v>
      </c>
      <c r="B1119" s="39">
        <v>41656</v>
      </c>
      <c r="C1119" s="40"/>
      <c r="D1119" s="51"/>
      <c r="E1119" s="52"/>
      <c r="F1119" s="53"/>
      <c r="G1119" s="40">
        <v>1838.6999510000001</v>
      </c>
      <c r="H1119" s="53">
        <v>-3.8951746537292387E-3</v>
      </c>
      <c r="I1119" s="83">
        <f t="shared" si="133"/>
        <v>-0.38951746537292387</v>
      </c>
      <c r="J1119" s="72">
        <f t="shared" si="137"/>
        <v>167.30572289511537</v>
      </c>
      <c r="K1119" s="88">
        <f t="shared" si="134"/>
        <v>167.82995237821541</v>
      </c>
      <c r="L1119" s="79">
        <f t="shared" si="135"/>
        <v>0.52422948310004358</v>
      </c>
      <c r="M1119" s="72" t="str">
        <f t="shared" si="136"/>
        <v/>
      </c>
      <c r="N1119" s="51" t="str">
        <f t="shared" si="138"/>
        <v/>
      </c>
    </row>
    <row r="1120" spans="1:14" x14ac:dyDescent="0.4">
      <c r="A1120" s="108">
        <f t="shared" si="132"/>
        <v>1104</v>
      </c>
      <c r="B1120" s="45">
        <v>41660</v>
      </c>
      <c r="C1120" s="46"/>
      <c r="D1120" s="47"/>
      <c r="E1120" s="48"/>
      <c r="F1120" s="49"/>
      <c r="G1120" s="46">
        <v>1843.8000489999999</v>
      </c>
      <c r="H1120" s="49">
        <v>2.7737521813855359E-3</v>
      </c>
      <c r="I1120" s="83">
        <f t="shared" si="133"/>
        <v>0.27737521813855359</v>
      </c>
      <c r="J1120" s="72">
        <f t="shared" si="137"/>
        <v>167.58309811325393</v>
      </c>
      <c r="K1120" s="88">
        <f t="shared" si="134"/>
        <v>167.82995237821541</v>
      </c>
      <c r="L1120" s="79">
        <f t="shared" si="135"/>
        <v>0.52422948310004358</v>
      </c>
      <c r="M1120" s="72" t="str">
        <f t="shared" si="136"/>
        <v/>
      </c>
      <c r="N1120" s="51" t="str">
        <f t="shared" si="138"/>
        <v/>
      </c>
    </row>
    <row r="1121" spans="1:14" x14ac:dyDescent="0.4">
      <c r="A1121" s="108">
        <f t="shared" si="132"/>
        <v>1105</v>
      </c>
      <c r="B1121" s="39">
        <v>41661</v>
      </c>
      <c r="C1121" s="40"/>
      <c r="D1121" s="51"/>
      <c r="E1121" s="52"/>
      <c r="F1121" s="53"/>
      <c r="G1121" s="40">
        <v>1844.8599850000001</v>
      </c>
      <c r="H1121" s="53">
        <v>5.7486493753744483E-4</v>
      </c>
      <c r="I1121" s="83">
        <f t="shared" si="133"/>
        <v>5.7486493753744483E-2</v>
      </c>
      <c r="J1121" s="72">
        <f t="shared" si="137"/>
        <v>167.64058460700767</v>
      </c>
      <c r="K1121" s="88">
        <f t="shared" si="134"/>
        <v>167.82995237821541</v>
      </c>
      <c r="L1121" s="79">
        <f t="shared" si="135"/>
        <v>0.52422948310004358</v>
      </c>
      <c r="M1121" s="72" t="str">
        <f t="shared" si="136"/>
        <v/>
      </c>
      <c r="N1121" s="51" t="str">
        <f t="shared" si="138"/>
        <v/>
      </c>
    </row>
    <row r="1122" spans="1:14" x14ac:dyDescent="0.4">
      <c r="A1122" s="108">
        <f t="shared" si="132"/>
        <v>1106</v>
      </c>
      <c r="B1122" s="45">
        <v>41662</v>
      </c>
      <c r="C1122" s="46"/>
      <c r="D1122" s="47"/>
      <c r="E1122" s="48"/>
      <c r="F1122" s="49"/>
      <c r="G1122" s="46">
        <v>1828.459961</v>
      </c>
      <c r="H1122" s="49">
        <v>-8.8895765171035368E-3</v>
      </c>
      <c r="I1122" s="83">
        <f t="shared" si="133"/>
        <v>-0.88895765171035368</v>
      </c>
      <c r="J1122" s="72">
        <f t="shared" si="137"/>
        <v>166.75162695529733</v>
      </c>
      <c r="K1122" s="88">
        <f t="shared" si="134"/>
        <v>167.82995237821541</v>
      </c>
      <c r="L1122" s="79">
        <f t="shared" si="135"/>
        <v>1.0783254229180841</v>
      </c>
      <c r="M1122" s="72" t="str">
        <f t="shared" si="136"/>
        <v/>
      </c>
      <c r="N1122" s="51" t="str">
        <f t="shared" si="138"/>
        <v/>
      </c>
    </row>
    <row r="1123" spans="1:14" x14ac:dyDescent="0.4">
      <c r="A1123" s="108">
        <f t="shared" si="132"/>
        <v>1107</v>
      </c>
      <c r="B1123" s="39">
        <v>41663</v>
      </c>
      <c r="C1123" s="40"/>
      <c r="D1123" s="51"/>
      <c r="E1123" s="52"/>
      <c r="F1123" s="53"/>
      <c r="G1123" s="40">
        <v>1790.290039</v>
      </c>
      <c r="H1123" s="53">
        <v>-2.0875448636635485E-2</v>
      </c>
      <c r="I1123" s="83">
        <f t="shared" si="133"/>
        <v>-2.0875448636635485</v>
      </c>
      <c r="J1123" s="72">
        <f t="shared" si="137"/>
        <v>164.66408209163379</v>
      </c>
      <c r="K1123" s="88">
        <f t="shared" si="134"/>
        <v>167.82995237821541</v>
      </c>
      <c r="L1123" s="79">
        <f t="shared" si="135"/>
        <v>3.1658702865816224</v>
      </c>
      <c r="M1123" s="72" t="str">
        <f t="shared" si="136"/>
        <v/>
      </c>
      <c r="N1123" s="51" t="str">
        <f t="shared" si="138"/>
        <v/>
      </c>
    </row>
    <row r="1124" spans="1:14" x14ac:dyDescent="0.4">
      <c r="A1124" s="108">
        <f t="shared" si="132"/>
        <v>1108</v>
      </c>
      <c r="B1124" s="45">
        <v>41666</v>
      </c>
      <c r="C1124" s="46"/>
      <c r="D1124" s="47"/>
      <c r="E1124" s="48"/>
      <c r="F1124" s="49"/>
      <c r="G1124" s="46">
        <v>1781.5600589999999</v>
      </c>
      <c r="H1124" s="49">
        <v>-4.8762936785797795E-3</v>
      </c>
      <c r="I1124" s="83">
        <f t="shared" si="133"/>
        <v>-0.48762936785797795</v>
      </c>
      <c r="J1124" s="72">
        <f t="shared" si="137"/>
        <v>164.17645272377581</v>
      </c>
      <c r="K1124" s="88">
        <f t="shared" si="134"/>
        <v>167.82995237821541</v>
      </c>
      <c r="L1124" s="79">
        <f t="shared" si="135"/>
        <v>3.6534996544395995</v>
      </c>
      <c r="M1124" s="72" t="str">
        <f t="shared" si="136"/>
        <v/>
      </c>
      <c r="N1124" s="51" t="str">
        <f t="shared" si="138"/>
        <v/>
      </c>
    </row>
    <row r="1125" spans="1:14" x14ac:dyDescent="0.4">
      <c r="A1125" s="108">
        <f t="shared" si="132"/>
        <v>1109</v>
      </c>
      <c r="B1125" s="39">
        <v>41667</v>
      </c>
      <c r="C1125" s="40"/>
      <c r="D1125" s="51"/>
      <c r="E1125" s="52"/>
      <c r="F1125" s="53"/>
      <c r="G1125" s="40">
        <v>1792.5</v>
      </c>
      <c r="H1125" s="53">
        <v>6.1406523707883132E-3</v>
      </c>
      <c r="I1125" s="83">
        <f t="shared" si="133"/>
        <v>0.61406523707883132</v>
      </c>
      <c r="J1125" s="72">
        <f t="shared" si="137"/>
        <v>164.79051796085463</v>
      </c>
      <c r="K1125" s="88">
        <f t="shared" si="134"/>
        <v>167.82995237821541</v>
      </c>
      <c r="L1125" s="79">
        <f t="shared" si="135"/>
        <v>3.6534996544395995</v>
      </c>
      <c r="M1125" s="72" t="str">
        <f t="shared" si="136"/>
        <v/>
      </c>
      <c r="N1125" s="51" t="str">
        <f t="shared" si="138"/>
        <v/>
      </c>
    </row>
    <row r="1126" spans="1:14" x14ac:dyDescent="0.4">
      <c r="A1126" s="108">
        <f t="shared" si="132"/>
        <v>1110</v>
      </c>
      <c r="B1126" s="45">
        <v>41668</v>
      </c>
      <c r="C1126" s="46"/>
      <c r="D1126" s="47"/>
      <c r="E1126" s="48"/>
      <c r="F1126" s="49"/>
      <c r="G1126" s="46">
        <v>1774.1999510000001</v>
      </c>
      <c r="H1126" s="49">
        <v>-1.0209232357043185E-2</v>
      </c>
      <c r="I1126" s="83">
        <f t="shared" si="133"/>
        <v>-1.0209232357043185</v>
      </c>
      <c r="J1126" s="72">
        <f t="shared" si="137"/>
        <v>163.76959472515031</v>
      </c>
      <c r="K1126" s="88">
        <f t="shared" si="134"/>
        <v>167.82995237821541</v>
      </c>
      <c r="L1126" s="79">
        <f t="shared" si="135"/>
        <v>4.0603576530650969</v>
      </c>
      <c r="M1126" s="72" t="str">
        <f t="shared" si="136"/>
        <v/>
      </c>
      <c r="N1126" s="51" t="str">
        <f t="shared" si="138"/>
        <v/>
      </c>
    </row>
    <row r="1127" spans="1:14" x14ac:dyDescent="0.4">
      <c r="A1127" s="108">
        <f t="shared" si="132"/>
        <v>1111</v>
      </c>
      <c r="B1127" s="39">
        <v>41669</v>
      </c>
      <c r="C1127" s="40"/>
      <c r="D1127" s="51"/>
      <c r="E1127" s="52"/>
      <c r="F1127" s="53"/>
      <c r="G1127" s="40">
        <v>1794.1899410000001</v>
      </c>
      <c r="H1127" s="53">
        <v>1.1267044612831345E-2</v>
      </c>
      <c r="I1127" s="83">
        <f t="shared" si="133"/>
        <v>1.1267044612831345</v>
      </c>
      <c r="J1127" s="72">
        <f t="shared" si="137"/>
        <v>164.89629918643345</v>
      </c>
      <c r="K1127" s="88">
        <f t="shared" si="134"/>
        <v>167.82995237821541</v>
      </c>
      <c r="L1127" s="79">
        <f t="shared" si="135"/>
        <v>4.0603576530650969</v>
      </c>
      <c r="M1127" s="72" t="str">
        <f t="shared" si="136"/>
        <v/>
      </c>
      <c r="N1127" s="51" t="str">
        <f t="shared" si="138"/>
        <v/>
      </c>
    </row>
    <row r="1128" spans="1:14" x14ac:dyDescent="0.4">
      <c r="A1128" s="108">
        <f t="shared" si="132"/>
        <v>1112</v>
      </c>
      <c r="B1128" s="45">
        <v>41670</v>
      </c>
      <c r="C1128" s="46"/>
      <c r="D1128" s="47"/>
      <c r="E1128" s="48"/>
      <c r="F1128" s="49"/>
      <c r="G1128" s="46">
        <v>1782.589966</v>
      </c>
      <c r="H1128" s="49">
        <v>-6.4652993169356243E-3</v>
      </c>
      <c r="I1128" s="83">
        <f t="shared" si="133"/>
        <v>-0.64652993169356243</v>
      </c>
      <c r="J1128" s="72">
        <f t="shared" si="137"/>
        <v>164.2497692547399</v>
      </c>
      <c r="K1128" s="88">
        <f t="shared" si="134"/>
        <v>167.82995237821541</v>
      </c>
      <c r="L1128" s="79">
        <f t="shared" si="135"/>
        <v>4.0603576530650969</v>
      </c>
      <c r="M1128" s="72" t="str">
        <f t="shared" si="136"/>
        <v/>
      </c>
      <c r="N1128" s="51" t="str">
        <f t="shared" si="138"/>
        <v/>
      </c>
    </row>
    <row r="1129" spans="1:14" x14ac:dyDescent="0.4">
      <c r="A1129" s="108">
        <f t="shared" si="132"/>
        <v>1113</v>
      </c>
      <c r="B1129" s="39">
        <v>41673</v>
      </c>
      <c r="C1129" s="40"/>
      <c r="D1129" s="51"/>
      <c r="E1129" s="52"/>
      <c r="F1129" s="53"/>
      <c r="G1129" s="40">
        <v>1741.8900149999999</v>
      </c>
      <c r="H1129" s="53">
        <v>-2.2831919721464478E-2</v>
      </c>
      <c r="I1129" s="83">
        <f t="shared" si="133"/>
        <v>-2.2831919721464478</v>
      </c>
      <c r="J1129" s="72">
        <f t="shared" si="137"/>
        <v>161.96657728259345</v>
      </c>
      <c r="K1129" s="88">
        <f t="shared" si="134"/>
        <v>167.82995237821541</v>
      </c>
      <c r="L1129" s="79">
        <f t="shared" si="135"/>
        <v>5.8633750956219615</v>
      </c>
      <c r="M1129" s="72" t="str">
        <f t="shared" si="136"/>
        <v/>
      </c>
      <c r="N1129" s="51" t="str">
        <f t="shared" si="138"/>
        <v/>
      </c>
    </row>
    <row r="1130" spans="1:14" x14ac:dyDescent="0.4">
      <c r="A1130" s="108">
        <f t="shared" si="132"/>
        <v>1114</v>
      </c>
      <c r="B1130" s="45">
        <v>41674</v>
      </c>
      <c r="C1130" s="46"/>
      <c r="D1130" s="47"/>
      <c r="E1130" s="48"/>
      <c r="F1130" s="49"/>
      <c r="G1130" s="46">
        <v>1755.1999510000001</v>
      </c>
      <c r="H1130" s="49">
        <v>7.6410886367013209E-3</v>
      </c>
      <c r="I1130" s="83">
        <f t="shared" si="133"/>
        <v>0.76410886367013209</v>
      </c>
      <c r="J1130" s="72">
        <f t="shared" si="137"/>
        <v>162.73068614626359</v>
      </c>
      <c r="K1130" s="88">
        <f t="shared" si="134"/>
        <v>167.82995237821541</v>
      </c>
      <c r="L1130" s="79">
        <f t="shared" si="135"/>
        <v>5.8633750956219615</v>
      </c>
      <c r="M1130" s="72" t="str">
        <f t="shared" si="136"/>
        <v/>
      </c>
      <c r="N1130" s="51" t="str">
        <f t="shared" si="138"/>
        <v/>
      </c>
    </row>
    <row r="1131" spans="1:14" x14ac:dyDescent="0.4">
      <c r="A1131" s="108">
        <f t="shared" si="132"/>
        <v>1115</v>
      </c>
      <c r="B1131" s="39">
        <v>41675</v>
      </c>
      <c r="C1131" s="40"/>
      <c r="D1131" s="51"/>
      <c r="E1131" s="52"/>
      <c r="F1131" s="53"/>
      <c r="G1131" s="40">
        <v>1751.6400149999999</v>
      </c>
      <c r="H1131" s="53">
        <v>-2.0282224814169858E-3</v>
      </c>
      <c r="I1131" s="83">
        <f t="shared" si="133"/>
        <v>-0.20282224814169858</v>
      </c>
      <c r="J1131" s="72">
        <f t="shared" si="137"/>
        <v>162.52786389812189</v>
      </c>
      <c r="K1131" s="88">
        <f t="shared" si="134"/>
        <v>167.82995237821541</v>
      </c>
      <c r="L1131" s="79">
        <f t="shared" si="135"/>
        <v>5.8633750956219615</v>
      </c>
      <c r="M1131" s="72" t="str">
        <f t="shared" si="136"/>
        <v/>
      </c>
      <c r="N1131" s="51" t="str">
        <f t="shared" si="138"/>
        <v/>
      </c>
    </row>
    <row r="1132" spans="1:14" x14ac:dyDescent="0.4">
      <c r="A1132" s="108">
        <f t="shared" si="132"/>
        <v>1116</v>
      </c>
      <c r="B1132" s="45">
        <v>41676</v>
      </c>
      <c r="C1132" s="46"/>
      <c r="D1132" s="47"/>
      <c r="E1132" s="48"/>
      <c r="F1132" s="49"/>
      <c r="G1132" s="46">
        <v>1773.4300539999999</v>
      </c>
      <c r="H1132" s="49">
        <v>1.2439792887467327E-2</v>
      </c>
      <c r="I1132" s="83">
        <f t="shared" si="133"/>
        <v>1.2439792887467327</v>
      </c>
      <c r="J1132" s="72">
        <f t="shared" si="137"/>
        <v>163.77184318686864</v>
      </c>
      <c r="K1132" s="88">
        <f t="shared" si="134"/>
        <v>167.82995237821541</v>
      </c>
      <c r="L1132" s="79">
        <f t="shared" si="135"/>
        <v>5.8633750956219615</v>
      </c>
      <c r="M1132" s="72" t="str">
        <f t="shared" si="136"/>
        <v/>
      </c>
      <c r="N1132" s="51" t="str">
        <f t="shared" si="138"/>
        <v/>
      </c>
    </row>
    <row r="1133" spans="1:14" x14ac:dyDescent="0.4">
      <c r="A1133" s="108">
        <f t="shared" si="132"/>
        <v>1117</v>
      </c>
      <c r="B1133" s="39">
        <v>41677</v>
      </c>
      <c r="C1133" s="40"/>
      <c r="D1133" s="51"/>
      <c r="E1133" s="52"/>
      <c r="F1133" s="53"/>
      <c r="G1133" s="40">
        <v>1797.0200199999999</v>
      </c>
      <c r="H1133" s="53">
        <v>1.3301886898100301E-2</v>
      </c>
      <c r="I1133" s="83">
        <f t="shared" si="133"/>
        <v>1.3301886898100301</v>
      </c>
      <c r="J1133" s="72">
        <f t="shared" si="137"/>
        <v>165.10203187667867</v>
      </c>
      <c r="K1133" s="88">
        <f t="shared" si="134"/>
        <v>167.82995237821541</v>
      </c>
      <c r="L1133" s="79">
        <f t="shared" si="135"/>
        <v>5.8633750956219615</v>
      </c>
      <c r="M1133" s="72" t="str">
        <f t="shared" si="136"/>
        <v/>
      </c>
      <c r="N1133" s="51" t="str">
        <f t="shared" si="138"/>
        <v/>
      </c>
    </row>
    <row r="1134" spans="1:14" x14ac:dyDescent="0.4">
      <c r="A1134" s="108">
        <f t="shared" si="132"/>
        <v>1118</v>
      </c>
      <c r="B1134" s="45">
        <v>41680</v>
      </c>
      <c r="C1134" s="46"/>
      <c r="D1134" s="47"/>
      <c r="E1134" s="48"/>
      <c r="F1134" s="49"/>
      <c r="G1134" s="46">
        <v>1799.839966</v>
      </c>
      <c r="H1134" s="49">
        <v>1.5692346042979199E-3</v>
      </c>
      <c r="I1134" s="83">
        <f t="shared" si="133"/>
        <v>0.15692346042979199</v>
      </c>
      <c r="J1134" s="72">
        <f t="shared" si="137"/>
        <v>165.25895533710846</v>
      </c>
      <c r="K1134" s="88">
        <f t="shared" si="134"/>
        <v>167.82995237821541</v>
      </c>
      <c r="L1134" s="79">
        <f t="shared" si="135"/>
        <v>5.8633750956219615</v>
      </c>
      <c r="M1134" s="72" t="str">
        <f t="shared" si="136"/>
        <v/>
      </c>
      <c r="N1134" s="51" t="str">
        <f t="shared" si="138"/>
        <v/>
      </c>
    </row>
    <row r="1135" spans="1:14" x14ac:dyDescent="0.4">
      <c r="A1135" s="108">
        <f t="shared" si="132"/>
        <v>1119</v>
      </c>
      <c r="B1135" s="39">
        <v>41681</v>
      </c>
      <c r="C1135" s="40"/>
      <c r="D1135" s="51"/>
      <c r="E1135" s="52"/>
      <c r="F1135" s="53"/>
      <c r="G1135" s="40">
        <v>1819.75</v>
      </c>
      <c r="H1135" s="53">
        <v>1.1062113507929405E-2</v>
      </c>
      <c r="I1135" s="83">
        <f t="shared" si="133"/>
        <v>1.1062113507929405</v>
      </c>
      <c r="J1135" s="72">
        <f t="shared" si="137"/>
        <v>166.36516668790139</v>
      </c>
      <c r="K1135" s="88">
        <f t="shared" si="134"/>
        <v>167.82995237821541</v>
      </c>
      <c r="L1135" s="79">
        <f t="shared" si="135"/>
        <v>5.8633750956219615</v>
      </c>
      <c r="M1135" s="72" t="str">
        <f t="shared" si="136"/>
        <v/>
      </c>
      <c r="N1135" s="51" t="str">
        <f t="shared" si="138"/>
        <v/>
      </c>
    </row>
    <row r="1136" spans="1:14" x14ac:dyDescent="0.4">
      <c r="A1136" s="108">
        <f t="shared" si="132"/>
        <v>1120</v>
      </c>
      <c r="B1136" s="45">
        <v>41682</v>
      </c>
      <c r="C1136" s="46"/>
      <c r="D1136" s="47"/>
      <c r="E1136" s="48"/>
      <c r="F1136" s="49"/>
      <c r="G1136" s="46">
        <v>1819.26001</v>
      </c>
      <c r="H1136" s="49">
        <v>-2.6926226129964093E-4</v>
      </c>
      <c r="I1136" s="83">
        <f t="shared" si="133"/>
        <v>-2.6926226129964093E-2</v>
      </c>
      <c r="J1136" s="72">
        <f t="shared" si="137"/>
        <v>166.33824046177142</v>
      </c>
      <c r="K1136" s="88">
        <f t="shared" si="134"/>
        <v>167.82995237821541</v>
      </c>
      <c r="L1136" s="79">
        <f t="shared" si="135"/>
        <v>5.8633750956219615</v>
      </c>
      <c r="M1136" s="72" t="str">
        <f t="shared" si="136"/>
        <v/>
      </c>
      <c r="N1136" s="51" t="str">
        <f t="shared" si="138"/>
        <v/>
      </c>
    </row>
    <row r="1137" spans="1:14" x14ac:dyDescent="0.4">
      <c r="A1137" s="108">
        <f t="shared" si="132"/>
        <v>1121</v>
      </c>
      <c r="B1137" s="39">
        <v>41683</v>
      </c>
      <c r="C1137" s="40"/>
      <c r="D1137" s="51"/>
      <c r="E1137" s="52"/>
      <c r="F1137" s="53"/>
      <c r="G1137" s="40">
        <v>1829.829956</v>
      </c>
      <c r="H1137" s="53">
        <v>5.8100249232653223E-3</v>
      </c>
      <c r="I1137" s="83">
        <f t="shared" si="133"/>
        <v>0.58100249232653223</v>
      </c>
      <c r="J1137" s="72">
        <f t="shared" si="137"/>
        <v>166.91924295409794</v>
      </c>
      <c r="K1137" s="88">
        <f t="shared" si="134"/>
        <v>167.82995237821541</v>
      </c>
      <c r="L1137" s="79">
        <f t="shared" si="135"/>
        <v>5.8633750956219615</v>
      </c>
      <c r="M1137" s="72" t="str">
        <f t="shared" si="136"/>
        <v/>
      </c>
      <c r="N1137" s="51" t="str">
        <f t="shared" si="138"/>
        <v/>
      </c>
    </row>
    <row r="1138" spans="1:14" x14ac:dyDescent="0.4">
      <c r="A1138" s="108">
        <f t="shared" si="132"/>
        <v>1122</v>
      </c>
      <c r="B1138" s="45">
        <v>41684</v>
      </c>
      <c r="C1138" s="46"/>
      <c r="D1138" s="47"/>
      <c r="E1138" s="48"/>
      <c r="F1138" s="49"/>
      <c r="G1138" s="46">
        <v>1838.630005</v>
      </c>
      <c r="H1138" s="49">
        <v>4.809216818833173E-3</v>
      </c>
      <c r="I1138" s="83">
        <f t="shared" si="133"/>
        <v>0.4809216818833173</v>
      </c>
      <c r="J1138" s="72">
        <f t="shared" si="137"/>
        <v>167.40016463598127</v>
      </c>
      <c r="K1138" s="88">
        <f t="shared" si="134"/>
        <v>167.82995237821541</v>
      </c>
      <c r="L1138" s="79">
        <f t="shared" si="135"/>
        <v>5.8633750956219615</v>
      </c>
      <c r="M1138" s="72" t="str">
        <f t="shared" si="136"/>
        <v/>
      </c>
      <c r="N1138" s="51" t="str">
        <f t="shared" si="138"/>
        <v/>
      </c>
    </row>
    <row r="1139" spans="1:14" x14ac:dyDescent="0.4">
      <c r="A1139" s="108">
        <f t="shared" si="132"/>
        <v>1123</v>
      </c>
      <c r="B1139" s="39">
        <v>41688</v>
      </c>
      <c r="C1139" s="40"/>
      <c r="D1139" s="51"/>
      <c r="E1139" s="52"/>
      <c r="F1139" s="53"/>
      <c r="G1139" s="40">
        <v>1840.76001</v>
      </c>
      <c r="H1139" s="53">
        <v>1.15847396931823E-3</v>
      </c>
      <c r="I1139" s="83">
        <f t="shared" si="133"/>
        <v>0.115847396931823</v>
      </c>
      <c r="J1139" s="72">
        <f t="shared" si="137"/>
        <v>167.5160120329131</v>
      </c>
      <c r="K1139" s="88">
        <f t="shared" si="134"/>
        <v>167.82995237821541</v>
      </c>
      <c r="L1139" s="79">
        <f t="shared" si="135"/>
        <v>5.8633750956219615</v>
      </c>
      <c r="M1139" s="72" t="str">
        <f t="shared" si="136"/>
        <v/>
      </c>
      <c r="N1139" s="51" t="str">
        <f t="shared" si="138"/>
        <v/>
      </c>
    </row>
    <row r="1140" spans="1:14" x14ac:dyDescent="0.4">
      <c r="A1140" s="108">
        <f t="shared" si="132"/>
        <v>1124</v>
      </c>
      <c r="B1140" s="45">
        <v>41689</v>
      </c>
      <c r="C1140" s="46"/>
      <c r="D1140" s="47"/>
      <c r="E1140" s="48"/>
      <c r="F1140" s="49"/>
      <c r="G1140" s="46">
        <v>1828.75</v>
      </c>
      <c r="H1140" s="49">
        <v>-6.5244844166295612E-3</v>
      </c>
      <c r="I1140" s="83">
        <f t="shared" si="133"/>
        <v>-0.65244844166295612</v>
      </c>
      <c r="J1140" s="72">
        <f t="shared" si="137"/>
        <v>166.86356359125014</v>
      </c>
      <c r="K1140" s="88">
        <f t="shared" si="134"/>
        <v>167.82995237821541</v>
      </c>
      <c r="L1140" s="79">
        <f t="shared" si="135"/>
        <v>5.8633750956219615</v>
      </c>
      <c r="M1140" s="72" t="str">
        <f t="shared" si="136"/>
        <v/>
      </c>
      <c r="N1140" s="51" t="str">
        <f t="shared" si="138"/>
        <v/>
      </c>
    </row>
    <row r="1141" spans="1:14" x14ac:dyDescent="0.4">
      <c r="A1141" s="108">
        <f t="shared" si="132"/>
        <v>1125</v>
      </c>
      <c r="B1141" s="39">
        <v>41690</v>
      </c>
      <c r="C1141" s="40"/>
      <c r="D1141" s="51"/>
      <c r="E1141" s="52"/>
      <c r="F1141" s="53"/>
      <c r="G1141" s="40">
        <v>1839.780029</v>
      </c>
      <c r="H1141" s="53">
        <v>6.0314580997948841E-3</v>
      </c>
      <c r="I1141" s="83">
        <f t="shared" si="133"/>
        <v>0.60314580997948841</v>
      </c>
      <c r="J1141" s="72">
        <f t="shared" si="137"/>
        <v>167.46670940122962</v>
      </c>
      <c r="K1141" s="88">
        <f t="shared" si="134"/>
        <v>167.82995237821541</v>
      </c>
      <c r="L1141" s="79">
        <f t="shared" si="135"/>
        <v>5.8633750956219615</v>
      </c>
      <c r="M1141" s="72" t="str">
        <f t="shared" si="136"/>
        <v/>
      </c>
      <c r="N1141" s="51" t="str">
        <f t="shared" si="138"/>
        <v/>
      </c>
    </row>
    <row r="1142" spans="1:14" x14ac:dyDescent="0.4">
      <c r="A1142" s="108">
        <f t="shared" si="132"/>
        <v>1126</v>
      </c>
      <c r="B1142" s="45">
        <v>41691</v>
      </c>
      <c r="C1142" s="46"/>
      <c r="D1142" s="47"/>
      <c r="E1142" s="48"/>
      <c r="F1142" s="49"/>
      <c r="G1142" s="46">
        <v>1836.25</v>
      </c>
      <c r="H1142" s="49">
        <v>-1.9187234040792811E-3</v>
      </c>
      <c r="I1142" s="83">
        <f t="shared" si="133"/>
        <v>-0.19187234040792811</v>
      </c>
      <c r="J1142" s="72">
        <f t="shared" si="137"/>
        <v>167.27483706082168</v>
      </c>
      <c r="K1142" s="88">
        <f t="shared" si="134"/>
        <v>167.82995237821541</v>
      </c>
      <c r="L1142" s="79">
        <f t="shared" si="135"/>
        <v>5.8633750956219615</v>
      </c>
      <c r="M1142" s="72" t="str">
        <f t="shared" si="136"/>
        <v/>
      </c>
      <c r="N1142" s="51" t="str">
        <f t="shared" si="138"/>
        <v/>
      </c>
    </row>
    <row r="1143" spans="1:14" x14ac:dyDescent="0.4">
      <c r="A1143" s="108">
        <f t="shared" si="132"/>
        <v>1127</v>
      </c>
      <c r="B1143" s="39">
        <v>41694</v>
      </c>
      <c r="C1143" s="40"/>
      <c r="D1143" s="51"/>
      <c r="E1143" s="52"/>
      <c r="F1143" s="53"/>
      <c r="G1143" s="40">
        <v>1847.6099850000001</v>
      </c>
      <c r="H1143" s="53">
        <v>6.1865132743363915E-3</v>
      </c>
      <c r="I1143" s="83">
        <f t="shared" si="133"/>
        <v>0.61865132743363915</v>
      </c>
      <c r="J1143" s="72">
        <f t="shared" si="137"/>
        <v>167.89348838825532</v>
      </c>
      <c r="K1143" s="88">
        <f t="shared" si="134"/>
        <v>167.89348838825532</v>
      </c>
      <c r="L1143" s="79">
        <f t="shared" si="135"/>
        <v>0</v>
      </c>
      <c r="M1143" s="72">
        <f t="shared" si="136"/>
        <v>5.8633750956219615</v>
      </c>
      <c r="N1143" s="51">
        <f t="shared" si="138"/>
        <v>3.4923183453445493E-2</v>
      </c>
    </row>
    <row r="1144" spans="1:14" x14ac:dyDescent="0.4">
      <c r="A1144" s="108">
        <f t="shared" si="132"/>
        <v>1128</v>
      </c>
      <c r="B1144" s="45">
        <v>41695</v>
      </c>
      <c r="C1144" s="46"/>
      <c r="D1144" s="47"/>
      <c r="E1144" s="48"/>
      <c r="F1144" s="49"/>
      <c r="G1144" s="46">
        <v>1845.119995</v>
      </c>
      <c r="H1144" s="49">
        <v>-1.3476816104130984E-3</v>
      </c>
      <c r="I1144" s="83">
        <f t="shared" si="133"/>
        <v>-0.13476816104130984</v>
      </c>
      <c r="J1144" s="72">
        <f t="shared" si="137"/>
        <v>167.75872022721401</v>
      </c>
      <c r="K1144" s="88">
        <f t="shared" si="134"/>
        <v>167.89348838825532</v>
      </c>
      <c r="L1144" s="79">
        <f t="shared" si="135"/>
        <v>0.13476816104130762</v>
      </c>
      <c r="M1144" s="72" t="str">
        <f t="shared" si="136"/>
        <v/>
      </c>
      <c r="N1144" s="51" t="str">
        <f t="shared" si="138"/>
        <v/>
      </c>
    </row>
    <row r="1145" spans="1:14" x14ac:dyDescent="0.4">
      <c r="A1145" s="108">
        <f t="shared" si="132"/>
        <v>1129</v>
      </c>
      <c r="B1145" s="39">
        <v>41696</v>
      </c>
      <c r="C1145" s="40"/>
      <c r="D1145" s="51"/>
      <c r="E1145" s="52"/>
      <c r="F1145" s="53"/>
      <c r="G1145" s="40">
        <v>1845.160034</v>
      </c>
      <c r="H1145" s="53">
        <v>2.1699943693942458E-5</v>
      </c>
      <c r="I1145" s="83">
        <f t="shared" si="133"/>
        <v>2.1699943693942458E-3</v>
      </c>
      <c r="J1145" s="72">
        <f t="shared" si="137"/>
        <v>167.7608902215834</v>
      </c>
      <c r="K1145" s="88">
        <f t="shared" si="134"/>
        <v>167.89348838825532</v>
      </c>
      <c r="L1145" s="79">
        <f t="shared" si="135"/>
        <v>0.13476816104130762</v>
      </c>
      <c r="M1145" s="72" t="str">
        <f t="shared" si="136"/>
        <v/>
      </c>
      <c r="N1145" s="51" t="str">
        <f t="shared" si="138"/>
        <v/>
      </c>
    </row>
    <row r="1146" spans="1:14" x14ac:dyDescent="0.4">
      <c r="A1146" s="108">
        <f t="shared" si="132"/>
        <v>1130</v>
      </c>
      <c r="B1146" s="45">
        <v>41697</v>
      </c>
      <c r="C1146" s="46"/>
      <c r="D1146" s="47"/>
      <c r="E1146" s="48"/>
      <c r="F1146" s="49"/>
      <c r="G1146" s="46">
        <v>1854.290039</v>
      </c>
      <c r="H1146" s="49">
        <v>4.94808300188887E-3</v>
      </c>
      <c r="I1146" s="83">
        <f t="shared" si="133"/>
        <v>0.494808300188887</v>
      </c>
      <c r="J1146" s="72">
        <f t="shared" si="137"/>
        <v>168.25569852177227</v>
      </c>
      <c r="K1146" s="88">
        <f t="shared" si="134"/>
        <v>168.25569852177227</v>
      </c>
      <c r="L1146" s="79">
        <f t="shared" si="135"/>
        <v>0</v>
      </c>
      <c r="M1146" s="72">
        <f t="shared" si="136"/>
        <v>0.13476816104130762</v>
      </c>
      <c r="N1146" s="51">
        <f t="shared" si="138"/>
        <v>8.0097234284084962E-4</v>
      </c>
    </row>
    <row r="1147" spans="1:14" x14ac:dyDescent="0.4">
      <c r="A1147" s="108">
        <f t="shared" si="132"/>
        <v>1131</v>
      </c>
      <c r="B1147" s="39">
        <v>41698</v>
      </c>
      <c r="C1147" s="40"/>
      <c r="D1147" s="51"/>
      <c r="E1147" s="52"/>
      <c r="F1147" s="53"/>
      <c r="G1147" s="40">
        <v>1859.4499510000001</v>
      </c>
      <c r="H1147" s="53">
        <v>2.7826887334101436E-3</v>
      </c>
      <c r="I1147" s="83">
        <f t="shared" si="133"/>
        <v>0.27826887334101436</v>
      </c>
      <c r="J1147" s="72">
        <f t="shared" si="137"/>
        <v>168.53396739511328</v>
      </c>
      <c r="K1147" s="88">
        <f t="shared" si="134"/>
        <v>168.53396739511328</v>
      </c>
      <c r="L1147" s="79">
        <f t="shared" si="135"/>
        <v>0</v>
      </c>
      <c r="M1147" s="72" t="str">
        <f t="shared" si="136"/>
        <v/>
      </c>
      <c r="N1147" s="51" t="str">
        <f t="shared" si="138"/>
        <v/>
      </c>
    </row>
    <row r="1148" spans="1:14" x14ac:dyDescent="0.4">
      <c r="A1148" s="108">
        <f t="shared" si="132"/>
        <v>1132</v>
      </c>
      <c r="B1148" s="45">
        <v>41701</v>
      </c>
      <c r="C1148" s="46"/>
      <c r="D1148" s="47"/>
      <c r="E1148" s="48"/>
      <c r="F1148" s="49"/>
      <c r="G1148" s="46">
        <v>1845.7299800000001</v>
      </c>
      <c r="H1148" s="49">
        <v>-7.3785105066267453E-3</v>
      </c>
      <c r="I1148" s="83">
        <f t="shared" si="133"/>
        <v>-0.73785105066267453</v>
      </c>
      <c r="J1148" s="72">
        <f t="shared" si="137"/>
        <v>167.79611634445061</v>
      </c>
      <c r="K1148" s="88">
        <f t="shared" si="134"/>
        <v>168.53396739511328</v>
      </c>
      <c r="L1148" s="79">
        <f t="shared" si="135"/>
        <v>0.73785105066266965</v>
      </c>
      <c r="M1148" s="72" t="str">
        <f t="shared" si="136"/>
        <v/>
      </c>
      <c r="N1148" s="51" t="str">
        <f t="shared" si="138"/>
        <v/>
      </c>
    </row>
    <row r="1149" spans="1:14" x14ac:dyDescent="0.4">
      <c r="A1149" s="108">
        <f t="shared" si="132"/>
        <v>1133</v>
      </c>
      <c r="B1149" s="39">
        <v>41702</v>
      </c>
      <c r="C1149" s="40"/>
      <c r="D1149" s="51"/>
      <c r="E1149" s="52"/>
      <c r="F1149" s="53"/>
      <c r="G1149" s="40">
        <v>1873.910034</v>
      </c>
      <c r="H1149" s="53">
        <v>1.5267701291821645E-2</v>
      </c>
      <c r="I1149" s="83">
        <f t="shared" si="133"/>
        <v>1.5267701291821645</v>
      </c>
      <c r="J1149" s="72">
        <f t="shared" si="137"/>
        <v>169.32288647363276</v>
      </c>
      <c r="K1149" s="88">
        <f t="shared" si="134"/>
        <v>169.32288647363276</v>
      </c>
      <c r="L1149" s="79">
        <f t="shared" si="135"/>
        <v>0</v>
      </c>
      <c r="M1149" s="72">
        <f t="shared" si="136"/>
        <v>0.73785105066266965</v>
      </c>
      <c r="N1149" s="51">
        <f t="shared" si="138"/>
        <v>4.3576569359840738E-3</v>
      </c>
    </row>
    <row r="1150" spans="1:14" x14ac:dyDescent="0.4">
      <c r="A1150" s="108">
        <f t="shared" si="132"/>
        <v>1134</v>
      </c>
      <c r="B1150" s="45">
        <v>41703</v>
      </c>
      <c r="C1150" s="46"/>
      <c r="D1150" s="47"/>
      <c r="E1150" s="48"/>
      <c r="F1150" s="49"/>
      <c r="G1150" s="46">
        <v>1873.8100589999999</v>
      </c>
      <c r="H1150" s="49">
        <v>-5.3351013755253973E-5</v>
      </c>
      <c r="I1150" s="83">
        <f t="shared" si="133"/>
        <v>-5.3351013755253973E-3</v>
      </c>
      <c r="J1150" s="72">
        <f t="shared" si="137"/>
        <v>169.31755137225724</v>
      </c>
      <c r="K1150" s="88">
        <f t="shared" si="134"/>
        <v>169.32288647363276</v>
      </c>
      <c r="L1150" s="79">
        <f t="shared" si="135"/>
        <v>5.3351013755218446E-3</v>
      </c>
      <c r="M1150" s="72" t="str">
        <f t="shared" si="136"/>
        <v/>
      </c>
      <c r="N1150" s="51" t="str">
        <f t="shared" si="138"/>
        <v/>
      </c>
    </row>
    <row r="1151" spans="1:14" x14ac:dyDescent="0.4">
      <c r="A1151" s="108">
        <f t="shared" si="132"/>
        <v>1135</v>
      </c>
      <c r="B1151" s="39">
        <v>41704</v>
      </c>
      <c r="C1151" s="40"/>
      <c r="D1151" s="51"/>
      <c r="E1151" s="52"/>
      <c r="F1151" s="53"/>
      <c r="G1151" s="40">
        <v>1877.030029</v>
      </c>
      <c r="H1151" s="53">
        <v>1.7184078954717297E-3</v>
      </c>
      <c r="I1151" s="83">
        <f t="shared" si="133"/>
        <v>0.17184078954717297</v>
      </c>
      <c r="J1151" s="72">
        <f t="shared" si="137"/>
        <v>169.4893921618044</v>
      </c>
      <c r="K1151" s="88">
        <f t="shared" si="134"/>
        <v>169.4893921618044</v>
      </c>
      <c r="L1151" s="79">
        <f t="shared" si="135"/>
        <v>0</v>
      </c>
      <c r="M1151" s="72">
        <f t="shared" si="136"/>
        <v>5.3351013755218446E-3</v>
      </c>
      <c r="N1151" s="51">
        <f t="shared" si="138"/>
        <v>3.1477494299045262E-5</v>
      </c>
    </row>
    <row r="1152" spans="1:14" x14ac:dyDescent="0.4">
      <c r="A1152" s="108">
        <f t="shared" si="132"/>
        <v>1136</v>
      </c>
      <c r="B1152" s="45">
        <v>41705</v>
      </c>
      <c r="C1152" s="46"/>
      <c r="D1152" s="47"/>
      <c r="E1152" s="48"/>
      <c r="F1152" s="49"/>
      <c r="G1152" s="46">
        <v>1878.040039</v>
      </c>
      <c r="H1152" s="49">
        <v>5.3808942019850647E-4</v>
      </c>
      <c r="I1152" s="83">
        <f t="shared" si="133"/>
        <v>5.3808942019850647E-2</v>
      </c>
      <c r="J1152" s="72">
        <f t="shared" si="137"/>
        <v>169.54320110382426</v>
      </c>
      <c r="K1152" s="88">
        <f t="shared" si="134"/>
        <v>169.54320110382426</v>
      </c>
      <c r="L1152" s="79">
        <f t="shared" si="135"/>
        <v>0</v>
      </c>
      <c r="M1152" s="72" t="str">
        <f t="shared" si="136"/>
        <v/>
      </c>
      <c r="N1152" s="51" t="str">
        <f t="shared" si="138"/>
        <v/>
      </c>
    </row>
    <row r="1153" spans="1:14" x14ac:dyDescent="0.4">
      <c r="A1153" s="108">
        <f t="shared" si="132"/>
        <v>1137</v>
      </c>
      <c r="B1153" s="39">
        <v>41708</v>
      </c>
      <c r="C1153" s="40"/>
      <c r="D1153" s="51"/>
      <c r="E1153" s="52"/>
      <c r="F1153" s="53"/>
      <c r="G1153" s="40">
        <v>1877.170044</v>
      </c>
      <c r="H1153" s="53">
        <v>-4.6324624711580054E-4</v>
      </c>
      <c r="I1153" s="83">
        <f t="shared" si="133"/>
        <v>-4.6324624711580054E-2</v>
      </c>
      <c r="J1153" s="72">
        <f t="shared" si="137"/>
        <v>169.49687647911267</v>
      </c>
      <c r="K1153" s="88">
        <f t="shared" si="134"/>
        <v>169.54320110382426</v>
      </c>
      <c r="L1153" s="79">
        <f t="shared" si="135"/>
        <v>4.6324624711587603E-2</v>
      </c>
      <c r="M1153" s="72" t="str">
        <f t="shared" si="136"/>
        <v/>
      </c>
      <c r="N1153" s="51" t="str">
        <f t="shared" si="138"/>
        <v/>
      </c>
    </row>
    <row r="1154" spans="1:14" x14ac:dyDescent="0.4">
      <c r="A1154" s="108">
        <f t="shared" si="132"/>
        <v>1138</v>
      </c>
      <c r="B1154" s="45">
        <v>41709</v>
      </c>
      <c r="C1154" s="46"/>
      <c r="D1154" s="47"/>
      <c r="E1154" s="48"/>
      <c r="F1154" s="49"/>
      <c r="G1154" s="46">
        <v>1867.630005</v>
      </c>
      <c r="H1154" s="49">
        <v>-5.0821389519254412E-3</v>
      </c>
      <c r="I1154" s="83">
        <f t="shared" si="133"/>
        <v>-0.50821389519254412</v>
      </c>
      <c r="J1154" s="72">
        <f t="shared" si="137"/>
        <v>168.98866258392013</v>
      </c>
      <c r="K1154" s="88">
        <f t="shared" si="134"/>
        <v>169.54320110382426</v>
      </c>
      <c r="L1154" s="79">
        <f t="shared" si="135"/>
        <v>0.55453851990412772</v>
      </c>
      <c r="M1154" s="72" t="str">
        <f t="shared" si="136"/>
        <v/>
      </c>
      <c r="N1154" s="51" t="str">
        <f t="shared" si="138"/>
        <v/>
      </c>
    </row>
    <row r="1155" spans="1:14" x14ac:dyDescent="0.4">
      <c r="A1155" s="108">
        <f t="shared" si="132"/>
        <v>1139</v>
      </c>
      <c r="B1155" s="39">
        <v>41710</v>
      </c>
      <c r="C1155" s="40"/>
      <c r="D1155" s="51"/>
      <c r="E1155" s="52"/>
      <c r="F1155" s="53"/>
      <c r="G1155" s="40">
        <v>1868.1999510000001</v>
      </c>
      <c r="H1155" s="53">
        <v>3.0517072357705288E-4</v>
      </c>
      <c r="I1155" s="83">
        <f t="shared" si="133"/>
        <v>3.0517072357705288E-2</v>
      </c>
      <c r="J1155" s="72">
        <f t="shared" si="137"/>
        <v>169.01917965627783</v>
      </c>
      <c r="K1155" s="88">
        <f t="shared" si="134"/>
        <v>169.54320110382426</v>
      </c>
      <c r="L1155" s="79">
        <f t="shared" si="135"/>
        <v>0.55453851990412772</v>
      </c>
      <c r="M1155" s="72" t="str">
        <f t="shared" si="136"/>
        <v/>
      </c>
      <c r="N1155" s="51" t="str">
        <f t="shared" si="138"/>
        <v/>
      </c>
    </row>
    <row r="1156" spans="1:14" x14ac:dyDescent="0.4">
      <c r="A1156" s="108">
        <f t="shared" si="132"/>
        <v>1140</v>
      </c>
      <c r="B1156" s="45">
        <v>41711</v>
      </c>
      <c r="C1156" s="46"/>
      <c r="D1156" s="47"/>
      <c r="E1156" s="48"/>
      <c r="F1156" s="49"/>
      <c r="G1156" s="46">
        <v>1846.339966</v>
      </c>
      <c r="H1156" s="49">
        <v>-1.1701094943450174E-2</v>
      </c>
      <c r="I1156" s="83">
        <f t="shared" si="133"/>
        <v>-1.1701094943450174</v>
      </c>
      <c r="J1156" s="72">
        <f t="shared" si="137"/>
        <v>167.84907016193281</v>
      </c>
      <c r="K1156" s="88">
        <f t="shared" si="134"/>
        <v>169.54320110382426</v>
      </c>
      <c r="L1156" s="79">
        <f t="shared" si="135"/>
        <v>1.6941309418914443</v>
      </c>
      <c r="M1156" s="72" t="str">
        <f t="shared" si="136"/>
        <v/>
      </c>
      <c r="N1156" s="51" t="str">
        <f t="shared" si="138"/>
        <v/>
      </c>
    </row>
    <row r="1157" spans="1:14" x14ac:dyDescent="0.4">
      <c r="A1157" s="108">
        <f t="shared" si="132"/>
        <v>1141</v>
      </c>
      <c r="B1157" s="39">
        <v>41712</v>
      </c>
      <c r="C1157" s="40"/>
      <c r="D1157" s="51"/>
      <c r="E1157" s="52"/>
      <c r="F1157" s="53"/>
      <c r="G1157" s="40">
        <v>1841.130005</v>
      </c>
      <c r="H1157" s="53">
        <v>-2.8217777310465264E-3</v>
      </c>
      <c r="I1157" s="83">
        <f t="shared" si="133"/>
        <v>-0.28217777310465264</v>
      </c>
      <c r="J1157" s="72">
        <f t="shared" si="137"/>
        <v>167.56689238882817</v>
      </c>
      <c r="K1157" s="88">
        <f t="shared" si="134"/>
        <v>169.54320110382426</v>
      </c>
      <c r="L1157" s="79">
        <f t="shared" si="135"/>
        <v>1.9763087149960938</v>
      </c>
      <c r="M1157" s="72" t="str">
        <f t="shared" si="136"/>
        <v/>
      </c>
      <c r="N1157" s="51" t="str">
        <f t="shared" si="138"/>
        <v/>
      </c>
    </row>
    <row r="1158" spans="1:14" x14ac:dyDescent="0.4">
      <c r="A1158" s="108">
        <f t="shared" si="132"/>
        <v>1142</v>
      </c>
      <c r="B1158" s="45">
        <v>41715</v>
      </c>
      <c r="C1158" s="46"/>
      <c r="D1158" s="47"/>
      <c r="E1158" s="48"/>
      <c r="F1158" s="49"/>
      <c r="G1158" s="46">
        <v>1858.829956</v>
      </c>
      <c r="H1158" s="49">
        <v>9.6136345352755281E-3</v>
      </c>
      <c r="I1158" s="83">
        <f t="shared" si="133"/>
        <v>0.96136345352755281</v>
      </c>
      <c r="J1158" s="72">
        <f t="shared" si="137"/>
        <v>168.52825584235572</v>
      </c>
      <c r="K1158" s="88">
        <f t="shared" si="134"/>
        <v>169.54320110382426</v>
      </c>
      <c r="L1158" s="79">
        <f t="shared" si="135"/>
        <v>1.9763087149960938</v>
      </c>
      <c r="M1158" s="72" t="str">
        <f t="shared" si="136"/>
        <v/>
      </c>
      <c r="N1158" s="51" t="str">
        <f t="shared" si="138"/>
        <v/>
      </c>
    </row>
    <row r="1159" spans="1:14" x14ac:dyDescent="0.4">
      <c r="A1159" s="108">
        <f t="shared" si="132"/>
        <v>1143</v>
      </c>
      <c r="B1159" s="39">
        <v>41716</v>
      </c>
      <c r="C1159" s="40"/>
      <c r="D1159" s="51"/>
      <c r="E1159" s="52"/>
      <c r="F1159" s="53"/>
      <c r="G1159" s="40">
        <v>1872.25</v>
      </c>
      <c r="H1159" s="53">
        <v>7.2196189633604302E-3</v>
      </c>
      <c r="I1159" s="83">
        <f t="shared" si="133"/>
        <v>0.72196189633604302</v>
      </c>
      <c r="J1159" s="72">
        <f t="shared" si="137"/>
        <v>169.25021773869176</v>
      </c>
      <c r="K1159" s="88">
        <f t="shared" si="134"/>
        <v>169.54320110382426</v>
      </c>
      <c r="L1159" s="79">
        <f t="shared" si="135"/>
        <v>1.9763087149960938</v>
      </c>
      <c r="M1159" s="72" t="str">
        <f t="shared" si="136"/>
        <v/>
      </c>
      <c r="N1159" s="51" t="str">
        <f t="shared" si="138"/>
        <v/>
      </c>
    </row>
    <row r="1160" spans="1:14" x14ac:dyDescent="0.4">
      <c r="A1160" s="108">
        <f t="shared" si="132"/>
        <v>1144</v>
      </c>
      <c r="B1160" s="45">
        <v>41717</v>
      </c>
      <c r="C1160" s="46"/>
      <c r="D1160" s="47"/>
      <c r="E1160" s="48"/>
      <c r="F1160" s="49"/>
      <c r="G1160" s="46">
        <v>1860.7700199999999</v>
      </c>
      <c r="H1160" s="49">
        <v>-6.1316490853251526E-3</v>
      </c>
      <c r="I1160" s="83">
        <f t="shared" si="133"/>
        <v>-0.61316490853251526</v>
      </c>
      <c r="J1160" s="72">
        <f t="shared" si="137"/>
        <v>168.63705283015923</v>
      </c>
      <c r="K1160" s="88">
        <f t="shared" si="134"/>
        <v>169.54320110382426</v>
      </c>
      <c r="L1160" s="79">
        <f t="shared" si="135"/>
        <v>1.9763087149960938</v>
      </c>
      <c r="M1160" s="72" t="str">
        <f t="shared" si="136"/>
        <v/>
      </c>
      <c r="N1160" s="51" t="str">
        <f t="shared" si="138"/>
        <v/>
      </c>
    </row>
    <row r="1161" spans="1:14" x14ac:dyDescent="0.4">
      <c r="A1161" s="108">
        <f t="shared" si="132"/>
        <v>1145</v>
      </c>
      <c r="B1161" s="39">
        <v>41718</v>
      </c>
      <c r="C1161" s="40"/>
      <c r="D1161" s="51"/>
      <c r="E1161" s="52"/>
      <c r="F1161" s="53"/>
      <c r="G1161" s="40">
        <v>1872.01001</v>
      </c>
      <c r="H1161" s="53">
        <v>6.0405046723615019E-3</v>
      </c>
      <c r="I1161" s="83">
        <f t="shared" si="133"/>
        <v>0.60405046723615019</v>
      </c>
      <c r="J1161" s="72">
        <f t="shared" si="137"/>
        <v>169.2411032973954</v>
      </c>
      <c r="K1161" s="88">
        <f t="shared" si="134"/>
        <v>169.54320110382426</v>
      </c>
      <c r="L1161" s="79">
        <f t="shared" si="135"/>
        <v>1.9763087149960938</v>
      </c>
      <c r="M1161" s="72" t="str">
        <f t="shared" si="136"/>
        <v/>
      </c>
      <c r="N1161" s="51" t="str">
        <f t="shared" si="138"/>
        <v/>
      </c>
    </row>
    <row r="1162" spans="1:14" x14ac:dyDescent="0.4">
      <c r="A1162" s="108">
        <f t="shared" si="132"/>
        <v>1146</v>
      </c>
      <c r="B1162" s="45">
        <v>41719</v>
      </c>
      <c r="C1162" s="46"/>
      <c r="D1162" s="47"/>
      <c r="E1162" s="48"/>
      <c r="F1162" s="49"/>
      <c r="G1162" s="46">
        <v>1866.5200199999999</v>
      </c>
      <c r="H1162" s="49">
        <v>-2.9326712841669655E-3</v>
      </c>
      <c r="I1162" s="83">
        <f t="shared" si="133"/>
        <v>-0.29326712841669655</v>
      </c>
      <c r="J1162" s="72">
        <f t="shared" si="137"/>
        <v>168.94783616897871</v>
      </c>
      <c r="K1162" s="88">
        <f t="shared" si="134"/>
        <v>169.54320110382426</v>
      </c>
      <c r="L1162" s="79">
        <f t="shared" si="135"/>
        <v>1.9763087149960938</v>
      </c>
      <c r="M1162" s="72" t="str">
        <f t="shared" si="136"/>
        <v/>
      </c>
      <c r="N1162" s="51" t="str">
        <f t="shared" si="138"/>
        <v/>
      </c>
    </row>
    <row r="1163" spans="1:14" x14ac:dyDescent="0.4">
      <c r="A1163" s="108">
        <f t="shared" si="132"/>
        <v>1147</v>
      </c>
      <c r="B1163" s="39">
        <v>41722</v>
      </c>
      <c r="C1163" s="40"/>
      <c r="D1163" s="51"/>
      <c r="E1163" s="52"/>
      <c r="F1163" s="53"/>
      <c r="G1163" s="40">
        <v>1857.4399410000001</v>
      </c>
      <c r="H1163" s="53">
        <v>-4.864710210823131E-3</v>
      </c>
      <c r="I1163" s="83">
        <f t="shared" si="133"/>
        <v>-0.4864710210823131</v>
      </c>
      <c r="J1163" s="72">
        <f t="shared" si="137"/>
        <v>168.4613651478964</v>
      </c>
      <c r="K1163" s="88">
        <f t="shared" si="134"/>
        <v>169.54320110382426</v>
      </c>
      <c r="L1163" s="79">
        <f t="shared" si="135"/>
        <v>1.9763087149960938</v>
      </c>
      <c r="M1163" s="72" t="str">
        <f t="shared" si="136"/>
        <v/>
      </c>
      <c r="N1163" s="51" t="str">
        <f t="shared" si="138"/>
        <v/>
      </c>
    </row>
    <row r="1164" spans="1:14" x14ac:dyDescent="0.4">
      <c r="A1164" s="108">
        <f t="shared" si="132"/>
        <v>1148</v>
      </c>
      <c r="B1164" s="45">
        <v>41723</v>
      </c>
      <c r="C1164" s="46"/>
      <c r="D1164" s="47"/>
      <c r="E1164" s="48"/>
      <c r="F1164" s="49"/>
      <c r="G1164" s="46">
        <v>1865.619995</v>
      </c>
      <c r="H1164" s="49">
        <v>4.4039399710529281E-3</v>
      </c>
      <c r="I1164" s="83">
        <f t="shared" si="133"/>
        <v>0.44039399710529281</v>
      </c>
      <c r="J1164" s="72">
        <f t="shared" si="137"/>
        <v>168.90175914500171</v>
      </c>
      <c r="K1164" s="88">
        <f t="shared" si="134"/>
        <v>169.54320110382426</v>
      </c>
      <c r="L1164" s="79">
        <f t="shared" si="135"/>
        <v>1.9763087149960938</v>
      </c>
      <c r="M1164" s="72" t="str">
        <f t="shared" si="136"/>
        <v/>
      </c>
      <c r="N1164" s="51" t="str">
        <f t="shared" si="138"/>
        <v/>
      </c>
    </row>
    <row r="1165" spans="1:14" x14ac:dyDescent="0.4">
      <c r="A1165" s="108">
        <f t="shared" si="132"/>
        <v>1149</v>
      </c>
      <c r="B1165" s="39">
        <v>41724</v>
      </c>
      <c r="C1165" s="40"/>
      <c r="D1165" s="51"/>
      <c r="E1165" s="52"/>
      <c r="F1165" s="53"/>
      <c r="G1165" s="40">
        <v>1852.5600589999999</v>
      </c>
      <c r="H1165" s="53">
        <v>-7.0003194836042448E-3</v>
      </c>
      <c r="I1165" s="83">
        <f t="shared" si="133"/>
        <v>-0.70003194836042448</v>
      </c>
      <c r="J1165" s="72">
        <f t="shared" si="137"/>
        <v>168.20172719664129</v>
      </c>
      <c r="K1165" s="88">
        <f t="shared" si="134"/>
        <v>169.54320110382426</v>
      </c>
      <c r="L1165" s="79">
        <f t="shared" si="135"/>
        <v>1.9763087149960938</v>
      </c>
      <c r="M1165" s="72" t="str">
        <f t="shared" si="136"/>
        <v/>
      </c>
      <c r="N1165" s="51" t="str">
        <f t="shared" si="138"/>
        <v/>
      </c>
    </row>
    <row r="1166" spans="1:14" x14ac:dyDescent="0.4">
      <c r="A1166" s="108">
        <f t="shared" si="132"/>
        <v>1150</v>
      </c>
      <c r="B1166" s="45">
        <v>41725</v>
      </c>
      <c r="C1166" s="46"/>
      <c r="D1166" s="47"/>
      <c r="E1166" s="48"/>
      <c r="F1166" s="49"/>
      <c r="G1166" s="46">
        <v>1849.040039</v>
      </c>
      <c r="H1166" s="49">
        <v>-1.9000841472853747E-3</v>
      </c>
      <c r="I1166" s="83">
        <f t="shared" si="133"/>
        <v>-0.19000841472853747</v>
      </c>
      <c r="J1166" s="72">
        <f t="shared" si="137"/>
        <v>168.01171878191275</v>
      </c>
      <c r="K1166" s="88">
        <f t="shared" si="134"/>
        <v>169.54320110382426</v>
      </c>
      <c r="L1166" s="79">
        <f t="shared" si="135"/>
        <v>1.9763087149960938</v>
      </c>
      <c r="M1166" s="72" t="str">
        <f t="shared" si="136"/>
        <v/>
      </c>
      <c r="N1166" s="51" t="str">
        <f t="shared" si="138"/>
        <v/>
      </c>
    </row>
    <row r="1167" spans="1:14" x14ac:dyDescent="0.4">
      <c r="A1167" s="108">
        <f t="shared" si="132"/>
        <v>1151</v>
      </c>
      <c r="B1167" s="39">
        <v>41726</v>
      </c>
      <c r="C1167" s="40"/>
      <c r="D1167" s="51"/>
      <c r="E1167" s="52"/>
      <c r="F1167" s="53"/>
      <c r="G1167" s="40">
        <v>1857.619995</v>
      </c>
      <c r="H1167" s="53">
        <v>4.6402218551417906E-3</v>
      </c>
      <c r="I1167" s="83">
        <f t="shared" si="133"/>
        <v>0.46402218551417906</v>
      </c>
      <c r="J1167" s="72">
        <f t="shared" si="137"/>
        <v>168.47574096742693</v>
      </c>
      <c r="K1167" s="88">
        <f t="shared" si="134"/>
        <v>169.54320110382426</v>
      </c>
      <c r="L1167" s="79">
        <f t="shared" si="135"/>
        <v>1.9763087149960938</v>
      </c>
      <c r="M1167" s="72" t="str">
        <f t="shared" si="136"/>
        <v/>
      </c>
      <c r="N1167" s="51" t="str">
        <f t="shared" si="138"/>
        <v/>
      </c>
    </row>
    <row r="1168" spans="1:14" x14ac:dyDescent="0.4">
      <c r="A1168" s="108">
        <f t="shared" si="132"/>
        <v>1152</v>
      </c>
      <c r="B1168" s="45">
        <v>41729</v>
      </c>
      <c r="C1168" s="46"/>
      <c r="D1168" s="47"/>
      <c r="E1168" s="48"/>
      <c r="F1168" s="49"/>
      <c r="G1168" s="46">
        <v>1872.339966</v>
      </c>
      <c r="H1168" s="49">
        <v>7.9241023673413125E-3</v>
      </c>
      <c r="I1168" s="83">
        <f t="shared" si="133"/>
        <v>0.79241023673413125</v>
      </c>
      <c r="J1168" s="72">
        <f t="shared" si="137"/>
        <v>169.26815120416106</v>
      </c>
      <c r="K1168" s="88">
        <f t="shared" si="134"/>
        <v>169.54320110382426</v>
      </c>
      <c r="L1168" s="79">
        <f t="shared" si="135"/>
        <v>1.9763087149960938</v>
      </c>
      <c r="M1168" s="72" t="str">
        <f t="shared" si="136"/>
        <v/>
      </c>
      <c r="N1168" s="51" t="str">
        <f t="shared" si="138"/>
        <v/>
      </c>
    </row>
    <row r="1169" spans="1:14" x14ac:dyDescent="0.4">
      <c r="A1169" s="108">
        <f t="shared" si="132"/>
        <v>1153</v>
      </c>
      <c r="B1169" s="39">
        <v>41730</v>
      </c>
      <c r="C1169" s="40"/>
      <c r="D1169" s="51"/>
      <c r="E1169" s="52"/>
      <c r="F1169" s="53"/>
      <c r="G1169" s="40">
        <v>1885.5200199999999</v>
      </c>
      <c r="H1169" s="53">
        <v>7.0393487504074592E-3</v>
      </c>
      <c r="I1169" s="83">
        <f t="shared" si="133"/>
        <v>0.70393487504074592</v>
      </c>
      <c r="J1169" s="72">
        <f t="shared" si="137"/>
        <v>169.9720860792018</v>
      </c>
      <c r="K1169" s="88">
        <f t="shared" si="134"/>
        <v>169.9720860792018</v>
      </c>
      <c r="L1169" s="79">
        <f t="shared" si="135"/>
        <v>0</v>
      </c>
      <c r="M1169" s="72">
        <f t="shared" si="136"/>
        <v>1.9763087149960938</v>
      </c>
      <c r="N1169" s="51">
        <f t="shared" si="138"/>
        <v>1.1627254572113648E-2</v>
      </c>
    </row>
    <row r="1170" spans="1:14" x14ac:dyDescent="0.4">
      <c r="A1170" s="108">
        <f t="shared" ref="A1170:A1233" si="139">A1169+1</f>
        <v>1154</v>
      </c>
      <c r="B1170" s="45">
        <v>41731</v>
      </c>
      <c r="C1170" s="46"/>
      <c r="D1170" s="47"/>
      <c r="E1170" s="48"/>
      <c r="F1170" s="49"/>
      <c r="G1170" s="46">
        <v>1890.900024</v>
      </c>
      <c r="H1170" s="49">
        <v>2.8533263730607938E-3</v>
      </c>
      <c r="I1170" s="83">
        <f t="shared" ref="I1170:I1233" si="140">H1170*$I$17</f>
        <v>0.28533263730607938</v>
      </c>
      <c r="J1170" s="72">
        <f t="shared" si="137"/>
        <v>170.25741871650789</v>
      </c>
      <c r="K1170" s="88">
        <f t="shared" ref="K1170:K1233" si="141">MAX(J1170,K1169)</f>
        <v>170.25741871650789</v>
      </c>
      <c r="L1170" s="79">
        <f t="shared" ref="L1170:L1233" si="142">IF(J1170=K1170,0,MAX(L1169,K1170-J1170))</f>
        <v>0</v>
      </c>
      <c r="M1170" s="72" t="str">
        <f t="shared" ref="M1170:M1233" si="143">IF(AND(L1169&gt;0,L1170=0),L1169,"")</f>
        <v/>
      </c>
      <c r="N1170" s="51" t="str">
        <f t="shared" si="138"/>
        <v/>
      </c>
    </row>
    <row r="1171" spans="1:14" x14ac:dyDescent="0.4">
      <c r="A1171" s="108">
        <f t="shared" si="139"/>
        <v>1155</v>
      </c>
      <c r="B1171" s="39">
        <v>41732</v>
      </c>
      <c r="C1171" s="40"/>
      <c r="D1171" s="51"/>
      <c r="E1171" s="52"/>
      <c r="F1171" s="53"/>
      <c r="G1171" s="40">
        <v>1888.7700199999999</v>
      </c>
      <c r="H1171" s="53">
        <v>-1.1264498244039078E-3</v>
      </c>
      <c r="I1171" s="83">
        <f t="shared" si="140"/>
        <v>-0.11264498244039078</v>
      </c>
      <c r="J1171" s="72">
        <f t="shared" ref="J1171:J1234" si="144">J1170+I1171</f>
        <v>170.14477373406748</v>
      </c>
      <c r="K1171" s="88">
        <f t="shared" si="141"/>
        <v>170.25741871650789</v>
      </c>
      <c r="L1171" s="79">
        <f t="shared" si="142"/>
        <v>0.11264498244040055</v>
      </c>
      <c r="M1171" s="72" t="str">
        <f t="shared" si="143"/>
        <v/>
      </c>
      <c r="N1171" s="51" t="str">
        <f t="shared" si="138"/>
        <v/>
      </c>
    </row>
    <row r="1172" spans="1:14" x14ac:dyDescent="0.4">
      <c r="A1172" s="108">
        <f t="shared" si="139"/>
        <v>1156</v>
      </c>
      <c r="B1172" s="45">
        <v>41733</v>
      </c>
      <c r="C1172" s="46"/>
      <c r="D1172" s="47"/>
      <c r="E1172" s="48"/>
      <c r="F1172" s="49"/>
      <c r="G1172" s="46">
        <v>1865.089966</v>
      </c>
      <c r="H1172" s="49">
        <v>-1.2537288155389015E-2</v>
      </c>
      <c r="I1172" s="83">
        <f t="shared" si="140"/>
        <v>-1.2537288155389015</v>
      </c>
      <c r="J1172" s="72">
        <f t="shared" si="144"/>
        <v>168.89104491852859</v>
      </c>
      <c r="K1172" s="88">
        <f t="shared" si="141"/>
        <v>170.25741871650789</v>
      </c>
      <c r="L1172" s="79">
        <f t="shared" si="142"/>
        <v>1.3663737979792927</v>
      </c>
      <c r="M1172" s="72" t="str">
        <f t="shared" si="143"/>
        <v/>
      </c>
      <c r="N1172" s="51" t="str">
        <f t="shared" ref="N1172:N1235" si="145">IFERROR((M1172/K1172),"")</f>
        <v/>
      </c>
    </row>
    <row r="1173" spans="1:14" x14ac:dyDescent="0.4">
      <c r="A1173" s="108">
        <f t="shared" si="139"/>
        <v>1157</v>
      </c>
      <c r="B1173" s="39">
        <v>41736</v>
      </c>
      <c r="C1173" s="40"/>
      <c r="D1173" s="51"/>
      <c r="E1173" s="52"/>
      <c r="F1173" s="53"/>
      <c r="G1173" s="40">
        <v>1845.040039</v>
      </c>
      <c r="H1173" s="53">
        <v>-1.0750112522990185E-2</v>
      </c>
      <c r="I1173" s="83">
        <f t="shared" si="140"/>
        <v>-1.0750112522990185</v>
      </c>
      <c r="J1173" s="72">
        <f t="shared" si="144"/>
        <v>167.81603366622957</v>
      </c>
      <c r="K1173" s="88">
        <f t="shared" si="141"/>
        <v>170.25741871650789</v>
      </c>
      <c r="L1173" s="79">
        <f t="shared" si="142"/>
        <v>2.4413850502783134</v>
      </c>
      <c r="M1173" s="72" t="str">
        <f t="shared" si="143"/>
        <v/>
      </c>
      <c r="N1173" s="51" t="str">
        <f t="shared" si="145"/>
        <v/>
      </c>
    </row>
    <row r="1174" spans="1:14" x14ac:dyDescent="0.4">
      <c r="A1174" s="108">
        <f t="shared" si="139"/>
        <v>1158</v>
      </c>
      <c r="B1174" s="45">
        <v>41737</v>
      </c>
      <c r="C1174" s="46"/>
      <c r="D1174" s="47"/>
      <c r="E1174" s="48"/>
      <c r="F1174" s="49"/>
      <c r="G1174" s="46">
        <v>1851.959961</v>
      </c>
      <c r="H1174" s="49">
        <v>3.7505538382520687E-3</v>
      </c>
      <c r="I1174" s="83">
        <f t="shared" si="140"/>
        <v>0.37505538382520687</v>
      </c>
      <c r="J1174" s="72">
        <f t="shared" si="144"/>
        <v>168.19108905005479</v>
      </c>
      <c r="K1174" s="88">
        <f t="shared" si="141"/>
        <v>170.25741871650789</v>
      </c>
      <c r="L1174" s="79">
        <f t="shared" si="142"/>
        <v>2.4413850502783134</v>
      </c>
      <c r="M1174" s="72" t="str">
        <f t="shared" si="143"/>
        <v/>
      </c>
      <c r="N1174" s="51" t="str">
        <f t="shared" si="145"/>
        <v/>
      </c>
    </row>
    <row r="1175" spans="1:14" x14ac:dyDescent="0.4">
      <c r="A1175" s="108">
        <f t="shared" si="139"/>
        <v>1159</v>
      </c>
      <c r="B1175" s="39">
        <v>41738</v>
      </c>
      <c r="C1175" s="40"/>
      <c r="D1175" s="51"/>
      <c r="E1175" s="52"/>
      <c r="F1175" s="53"/>
      <c r="G1175" s="40">
        <v>1872.1800539999999</v>
      </c>
      <c r="H1175" s="53">
        <v>1.091821282630856E-2</v>
      </c>
      <c r="I1175" s="83">
        <f t="shared" si="140"/>
        <v>1.091821282630856</v>
      </c>
      <c r="J1175" s="72">
        <f t="shared" si="144"/>
        <v>169.28291033268565</v>
      </c>
      <c r="K1175" s="88">
        <f t="shared" si="141"/>
        <v>170.25741871650789</v>
      </c>
      <c r="L1175" s="79">
        <f t="shared" si="142"/>
        <v>2.4413850502783134</v>
      </c>
      <c r="M1175" s="72" t="str">
        <f t="shared" si="143"/>
        <v/>
      </c>
      <c r="N1175" s="51" t="str">
        <f t="shared" si="145"/>
        <v/>
      </c>
    </row>
    <row r="1176" spans="1:14" x14ac:dyDescent="0.4">
      <c r="A1176" s="108">
        <f t="shared" si="139"/>
        <v>1160</v>
      </c>
      <c r="B1176" s="45">
        <v>41739</v>
      </c>
      <c r="C1176" s="46"/>
      <c r="D1176" s="47"/>
      <c r="E1176" s="48"/>
      <c r="F1176" s="49"/>
      <c r="G1176" s="46">
        <v>1833.079956</v>
      </c>
      <c r="H1176" s="49">
        <v>-2.0884795731297645E-2</v>
      </c>
      <c r="I1176" s="83">
        <f t="shared" si="140"/>
        <v>-2.0884795731297645</v>
      </c>
      <c r="J1176" s="72">
        <f t="shared" si="144"/>
        <v>167.19443075955587</v>
      </c>
      <c r="K1176" s="88">
        <f t="shared" si="141"/>
        <v>170.25741871650789</v>
      </c>
      <c r="L1176" s="79">
        <f t="shared" si="142"/>
        <v>3.0629879569520142</v>
      </c>
      <c r="M1176" s="72" t="str">
        <f t="shared" si="143"/>
        <v/>
      </c>
      <c r="N1176" s="51" t="str">
        <f t="shared" si="145"/>
        <v/>
      </c>
    </row>
    <row r="1177" spans="1:14" x14ac:dyDescent="0.4">
      <c r="A1177" s="108">
        <f t="shared" si="139"/>
        <v>1161</v>
      </c>
      <c r="B1177" s="39">
        <v>41740</v>
      </c>
      <c r="C1177" s="40"/>
      <c r="D1177" s="51"/>
      <c r="E1177" s="52"/>
      <c r="F1177" s="53"/>
      <c r="G1177" s="40">
        <v>1815.6899410000001</v>
      </c>
      <c r="H1177" s="53">
        <v>-9.4867738546151603E-3</v>
      </c>
      <c r="I1177" s="83">
        <f t="shared" si="140"/>
        <v>-0.94867738546151603</v>
      </c>
      <c r="J1177" s="72">
        <f t="shared" si="144"/>
        <v>166.24575337409436</v>
      </c>
      <c r="K1177" s="88">
        <f t="shared" si="141"/>
        <v>170.25741871650789</v>
      </c>
      <c r="L1177" s="79">
        <f t="shared" si="142"/>
        <v>4.0116653424135222</v>
      </c>
      <c r="M1177" s="72" t="str">
        <f t="shared" si="143"/>
        <v/>
      </c>
      <c r="N1177" s="51" t="str">
        <f t="shared" si="145"/>
        <v/>
      </c>
    </row>
    <row r="1178" spans="1:14" x14ac:dyDescent="0.4">
      <c r="A1178" s="108">
        <f t="shared" si="139"/>
        <v>1162</v>
      </c>
      <c r="B1178" s="45">
        <v>41743</v>
      </c>
      <c r="C1178" s="46"/>
      <c r="D1178" s="47"/>
      <c r="E1178" s="48"/>
      <c r="F1178" s="49"/>
      <c r="G1178" s="46">
        <v>1830.6099850000001</v>
      </c>
      <c r="H1178" s="49">
        <v>8.2172862574667604E-3</v>
      </c>
      <c r="I1178" s="83">
        <f t="shared" si="140"/>
        <v>0.82172862574667604</v>
      </c>
      <c r="J1178" s="72">
        <f t="shared" si="144"/>
        <v>167.06748199984105</v>
      </c>
      <c r="K1178" s="88">
        <f t="shared" si="141"/>
        <v>170.25741871650789</v>
      </c>
      <c r="L1178" s="79">
        <f t="shared" si="142"/>
        <v>4.0116653424135222</v>
      </c>
      <c r="M1178" s="72" t="str">
        <f t="shared" si="143"/>
        <v/>
      </c>
      <c r="N1178" s="51" t="str">
        <f t="shared" si="145"/>
        <v/>
      </c>
    </row>
    <row r="1179" spans="1:14" x14ac:dyDescent="0.4">
      <c r="A1179" s="108">
        <f t="shared" si="139"/>
        <v>1163</v>
      </c>
      <c r="B1179" s="39">
        <v>41744</v>
      </c>
      <c r="C1179" s="40"/>
      <c r="D1179" s="51"/>
      <c r="E1179" s="52"/>
      <c r="F1179" s="53"/>
      <c r="G1179" s="40">
        <v>1842.9799800000001</v>
      </c>
      <c r="H1179" s="53">
        <v>6.757307728767703E-3</v>
      </c>
      <c r="I1179" s="83">
        <f t="shared" si="140"/>
        <v>0.6757307728767703</v>
      </c>
      <c r="J1179" s="72">
        <f t="shared" si="144"/>
        <v>167.74321277271781</v>
      </c>
      <c r="K1179" s="88">
        <f t="shared" si="141"/>
        <v>170.25741871650789</v>
      </c>
      <c r="L1179" s="79">
        <f t="shared" si="142"/>
        <v>4.0116653424135222</v>
      </c>
      <c r="M1179" s="72" t="str">
        <f t="shared" si="143"/>
        <v/>
      </c>
      <c r="N1179" s="51" t="str">
        <f t="shared" si="145"/>
        <v/>
      </c>
    </row>
    <row r="1180" spans="1:14" x14ac:dyDescent="0.4">
      <c r="A1180" s="108">
        <f t="shared" si="139"/>
        <v>1164</v>
      </c>
      <c r="B1180" s="45">
        <v>41745</v>
      </c>
      <c r="C1180" s="46"/>
      <c r="D1180" s="47"/>
      <c r="E1180" s="48"/>
      <c r="F1180" s="49"/>
      <c r="G1180" s="46">
        <v>1862.3100589999999</v>
      </c>
      <c r="H1180" s="49">
        <v>1.0488491036131586E-2</v>
      </c>
      <c r="I1180" s="83">
        <f t="shared" si="140"/>
        <v>1.0488491036131586</v>
      </c>
      <c r="J1180" s="72">
        <f t="shared" si="144"/>
        <v>168.79206187633096</v>
      </c>
      <c r="K1180" s="88">
        <f t="shared" si="141"/>
        <v>170.25741871650789</v>
      </c>
      <c r="L1180" s="79">
        <f t="shared" si="142"/>
        <v>4.0116653424135222</v>
      </c>
      <c r="M1180" s="72" t="str">
        <f t="shared" si="143"/>
        <v/>
      </c>
      <c r="N1180" s="51" t="str">
        <f t="shared" si="145"/>
        <v/>
      </c>
    </row>
    <row r="1181" spans="1:14" x14ac:dyDescent="0.4">
      <c r="A1181" s="108">
        <f t="shared" si="139"/>
        <v>1165</v>
      </c>
      <c r="B1181" s="39">
        <v>41746</v>
      </c>
      <c r="C1181" s="40"/>
      <c r="D1181" s="51"/>
      <c r="E1181" s="52"/>
      <c r="F1181" s="53"/>
      <c r="G1181" s="40">
        <v>1864.849976</v>
      </c>
      <c r="H1181" s="53">
        <v>1.3638529136033029E-3</v>
      </c>
      <c r="I1181" s="83">
        <f t="shared" si="140"/>
        <v>0.13638529136033029</v>
      </c>
      <c r="J1181" s="72">
        <f t="shared" si="144"/>
        <v>168.9284471676913</v>
      </c>
      <c r="K1181" s="88">
        <f t="shared" si="141"/>
        <v>170.25741871650789</v>
      </c>
      <c r="L1181" s="79">
        <f t="shared" si="142"/>
        <v>4.0116653424135222</v>
      </c>
      <c r="M1181" s="72" t="str">
        <f t="shared" si="143"/>
        <v/>
      </c>
      <c r="N1181" s="51" t="str">
        <f t="shared" si="145"/>
        <v/>
      </c>
    </row>
    <row r="1182" spans="1:14" x14ac:dyDescent="0.4">
      <c r="A1182" s="108">
        <f t="shared" si="139"/>
        <v>1166</v>
      </c>
      <c r="B1182" s="45">
        <v>41750</v>
      </c>
      <c r="C1182" s="46"/>
      <c r="D1182" s="47"/>
      <c r="E1182" s="48"/>
      <c r="F1182" s="49"/>
      <c r="G1182" s="46">
        <v>1871.8900149999999</v>
      </c>
      <c r="H1182" s="49">
        <v>3.7751235169600772E-3</v>
      </c>
      <c r="I1182" s="83">
        <f t="shared" si="140"/>
        <v>0.37751235169600772</v>
      </c>
      <c r="J1182" s="72">
        <f t="shared" si="144"/>
        <v>169.3059595193873</v>
      </c>
      <c r="K1182" s="88">
        <f t="shared" si="141"/>
        <v>170.25741871650789</v>
      </c>
      <c r="L1182" s="79">
        <f t="shared" si="142"/>
        <v>4.0116653424135222</v>
      </c>
      <c r="M1182" s="72" t="str">
        <f t="shared" si="143"/>
        <v/>
      </c>
      <c r="N1182" s="51" t="str">
        <f t="shared" si="145"/>
        <v/>
      </c>
    </row>
    <row r="1183" spans="1:14" x14ac:dyDescent="0.4">
      <c r="A1183" s="108">
        <f t="shared" si="139"/>
        <v>1167</v>
      </c>
      <c r="B1183" s="39">
        <v>41751</v>
      </c>
      <c r="C1183" s="40"/>
      <c r="D1183" s="51"/>
      <c r="E1183" s="52"/>
      <c r="F1183" s="53"/>
      <c r="G1183" s="40">
        <v>1879.5500489999999</v>
      </c>
      <c r="H1183" s="53">
        <v>4.092138928365463E-3</v>
      </c>
      <c r="I1183" s="83">
        <f t="shared" si="140"/>
        <v>0.4092138928365463</v>
      </c>
      <c r="J1183" s="72">
        <f t="shared" si="144"/>
        <v>169.71517341222383</v>
      </c>
      <c r="K1183" s="88">
        <f t="shared" si="141"/>
        <v>170.25741871650789</v>
      </c>
      <c r="L1183" s="79">
        <f t="shared" si="142"/>
        <v>4.0116653424135222</v>
      </c>
      <c r="M1183" s="72" t="str">
        <f t="shared" si="143"/>
        <v/>
      </c>
      <c r="N1183" s="51" t="str">
        <f t="shared" si="145"/>
        <v/>
      </c>
    </row>
    <row r="1184" spans="1:14" x14ac:dyDescent="0.4">
      <c r="A1184" s="108">
        <f t="shared" si="139"/>
        <v>1168</v>
      </c>
      <c r="B1184" s="45">
        <v>41752</v>
      </c>
      <c r="C1184" s="46"/>
      <c r="D1184" s="47"/>
      <c r="E1184" s="48"/>
      <c r="F1184" s="49"/>
      <c r="G1184" s="46">
        <v>1875.3900149999999</v>
      </c>
      <c r="H1184" s="49">
        <v>-2.2133137674165138E-3</v>
      </c>
      <c r="I1184" s="83">
        <f t="shared" si="140"/>
        <v>-0.22133137674165138</v>
      </c>
      <c r="J1184" s="72">
        <f t="shared" si="144"/>
        <v>169.49384203548217</v>
      </c>
      <c r="K1184" s="88">
        <f t="shared" si="141"/>
        <v>170.25741871650789</v>
      </c>
      <c r="L1184" s="79">
        <f t="shared" si="142"/>
        <v>4.0116653424135222</v>
      </c>
      <c r="M1184" s="72" t="str">
        <f t="shared" si="143"/>
        <v/>
      </c>
      <c r="N1184" s="51" t="str">
        <f t="shared" si="145"/>
        <v/>
      </c>
    </row>
    <row r="1185" spans="1:14" x14ac:dyDescent="0.4">
      <c r="A1185" s="108">
        <f t="shared" si="139"/>
        <v>1169</v>
      </c>
      <c r="B1185" s="39">
        <v>41753</v>
      </c>
      <c r="C1185" s="40"/>
      <c r="D1185" s="51"/>
      <c r="E1185" s="52"/>
      <c r="F1185" s="53"/>
      <c r="G1185" s="40">
        <v>1878.6099850000001</v>
      </c>
      <c r="H1185" s="53">
        <v>1.7169601918778366E-3</v>
      </c>
      <c r="I1185" s="83">
        <f t="shared" si="140"/>
        <v>0.17169601918778366</v>
      </c>
      <c r="J1185" s="72">
        <f t="shared" si="144"/>
        <v>169.66553805466995</v>
      </c>
      <c r="K1185" s="88">
        <f t="shared" si="141"/>
        <v>170.25741871650789</v>
      </c>
      <c r="L1185" s="79">
        <f t="shared" si="142"/>
        <v>4.0116653424135222</v>
      </c>
      <c r="M1185" s="72" t="str">
        <f t="shared" si="143"/>
        <v/>
      </c>
      <c r="N1185" s="51" t="str">
        <f t="shared" si="145"/>
        <v/>
      </c>
    </row>
    <row r="1186" spans="1:14" x14ac:dyDescent="0.4">
      <c r="A1186" s="108">
        <f t="shared" si="139"/>
        <v>1170</v>
      </c>
      <c r="B1186" s="45">
        <v>41754</v>
      </c>
      <c r="C1186" s="46"/>
      <c r="D1186" s="47"/>
      <c r="E1186" s="48"/>
      <c r="F1186" s="49"/>
      <c r="G1186" s="46">
        <v>1863.400024</v>
      </c>
      <c r="H1186" s="49">
        <v>-8.0963910132735295E-3</v>
      </c>
      <c r="I1186" s="83">
        <f t="shared" si="140"/>
        <v>-0.80963910132735295</v>
      </c>
      <c r="J1186" s="72">
        <f t="shared" si="144"/>
        <v>168.8558989533426</v>
      </c>
      <c r="K1186" s="88">
        <f t="shared" si="141"/>
        <v>170.25741871650789</v>
      </c>
      <c r="L1186" s="79">
        <f t="shared" si="142"/>
        <v>4.0116653424135222</v>
      </c>
      <c r="M1186" s="72" t="str">
        <f t="shared" si="143"/>
        <v/>
      </c>
      <c r="N1186" s="51" t="str">
        <f t="shared" si="145"/>
        <v/>
      </c>
    </row>
    <row r="1187" spans="1:14" x14ac:dyDescent="0.4">
      <c r="A1187" s="108">
        <f t="shared" si="139"/>
        <v>1171</v>
      </c>
      <c r="B1187" s="39">
        <v>41757</v>
      </c>
      <c r="C1187" s="40"/>
      <c r="D1187" s="51"/>
      <c r="E1187" s="52"/>
      <c r="F1187" s="53"/>
      <c r="G1187" s="40">
        <v>1869.4300539999999</v>
      </c>
      <c r="H1187" s="53">
        <v>3.2360362360925876E-3</v>
      </c>
      <c r="I1187" s="83">
        <f t="shared" si="140"/>
        <v>0.32360362360925876</v>
      </c>
      <c r="J1187" s="72">
        <f t="shared" si="144"/>
        <v>169.17950257695185</v>
      </c>
      <c r="K1187" s="88">
        <f t="shared" si="141"/>
        <v>170.25741871650789</v>
      </c>
      <c r="L1187" s="79">
        <f t="shared" si="142"/>
        <v>4.0116653424135222</v>
      </c>
      <c r="M1187" s="72" t="str">
        <f t="shared" si="143"/>
        <v/>
      </c>
      <c r="N1187" s="51" t="str">
        <f t="shared" si="145"/>
        <v/>
      </c>
    </row>
    <row r="1188" spans="1:14" x14ac:dyDescent="0.4">
      <c r="A1188" s="108">
        <f t="shared" si="139"/>
        <v>1172</v>
      </c>
      <c r="B1188" s="45">
        <v>41758</v>
      </c>
      <c r="C1188" s="46"/>
      <c r="D1188" s="47"/>
      <c r="E1188" s="48"/>
      <c r="F1188" s="49"/>
      <c r="G1188" s="46">
        <v>1878.329956</v>
      </c>
      <c r="H1188" s="49">
        <v>4.7607568846756987E-3</v>
      </c>
      <c r="I1188" s="83">
        <f t="shared" si="140"/>
        <v>0.47607568846756987</v>
      </c>
      <c r="J1188" s="72">
        <f t="shared" si="144"/>
        <v>169.65557826541942</v>
      </c>
      <c r="K1188" s="88">
        <f t="shared" si="141"/>
        <v>170.25741871650789</v>
      </c>
      <c r="L1188" s="79">
        <f t="shared" si="142"/>
        <v>4.0116653424135222</v>
      </c>
      <c r="M1188" s="72" t="str">
        <f t="shared" si="143"/>
        <v/>
      </c>
      <c r="N1188" s="51" t="str">
        <f t="shared" si="145"/>
        <v/>
      </c>
    </row>
    <row r="1189" spans="1:14" x14ac:dyDescent="0.4">
      <c r="A1189" s="108">
        <f t="shared" si="139"/>
        <v>1173</v>
      </c>
      <c r="B1189" s="39">
        <v>41759</v>
      </c>
      <c r="C1189" s="40"/>
      <c r="D1189" s="51"/>
      <c r="E1189" s="52"/>
      <c r="F1189" s="53"/>
      <c r="G1189" s="40">
        <v>1883.9499510000001</v>
      </c>
      <c r="H1189" s="53">
        <v>2.9920169148385245E-3</v>
      </c>
      <c r="I1189" s="83">
        <f t="shared" si="140"/>
        <v>0.29920169148385245</v>
      </c>
      <c r="J1189" s="72">
        <f t="shared" si="144"/>
        <v>169.95477995690328</v>
      </c>
      <c r="K1189" s="88">
        <f t="shared" si="141"/>
        <v>170.25741871650789</v>
      </c>
      <c r="L1189" s="79">
        <f t="shared" si="142"/>
        <v>4.0116653424135222</v>
      </c>
      <c r="M1189" s="72" t="str">
        <f t="shared" si="143"/>
        <v/>
      </c>
      <c r="N1189" s="51" t="str">
        <f t="shared" si="145"/>
        <v/>
      </c>
    </row>
    <row r="1190" spans="1:14" x14ac:dyDescent="0.4">
      <c r="A1190" s="108">
        <f t="shared" si="139"/>
        <v>1174</v>
      </c>
      <c r="B1190" s="45">
        <v>41760</v>
      </c>
      <c r="C1190" s="46"/>
      <c r="D1190" s="47"/>
      <c r="E1190" s="48"/>
      <c r="F1190" s="49"/>
      <c r="G1190" s="46">
        <v>1883.6800539999999</v>
      </c>
      <c r="H1190" s="49">
        <v>-1.4326123677377289E-4</v>
      </c>
      <c r="I1190" s="83">
        <f t="shared" si="140"/>
        <v>-1.4326123677377289E-2</v>
      </c>
      <c r="J1190" s="72">
        <f t="shared" si="144"/>
        <v>169.94045383322592</v>
      </c>
      <c r="K1190" s="88">
        <f t="shared" si="141"/>
        <v>170.25741871650789</v>
      </c>
      <c r="L1190" s="79">
        <f t="shared" si="142"/>
        <v>4.0116653424135222</v>
      </c>
      <c r="M1190" s="72" t="str">
        <f t="shared" si="143"/>
        <v/>
      </c>
      <c r="N1190" s="51" t="str">
        <f t="shared" si="145"/>
        <v/>
      </c>
    </row>
    <row r="1191" spans="1:14" x14ac:dyDescent="0.4">
      <c r="A1191" s="108">
        <f t="shared" si="139"/>
        <v>1175</v>
      </c>
      <c r="B1191" s="39">
        <v>41761</v>
      </c>
      <c r="C1191" s="40"/>
      <c r="D1191" s="51"/>
      <c r="E1191" s="52"/>
      <c r="F1191" s="53"/>
      <c r="G1191" s="40">
        <v>1881.1400149999999</v>
      </c>
      <c r="H1191" s="53">
        <v>-1.3484450263229197E-3</v>
      </c>
      <c r="I1191" s="83">
        <f t="shared" si="140"/>
        <v>-0.13484450263229197</v>
      </c>
      <c r="J1191" s="72">
        <f t="shared" si="144"/>
        <v>169.80560933059363</v>
      </c>
      <c r="K1191" s="88">
        <f t="shared" si="141"/>
        <v>170.25741871650789</v>
      </c>
      <c r="L1191" s="79">
        <f t="shared" si="142"/>
        <v>4.0116653424135222</v>
      </c>
      <c r="M1191" s="72" t="str">
        <f t="shared" si="143"/>
        <v/>
      </c>
      <c r="N1191" s="51" t="str">
        <f t="shared" si="145"/>
        <v/>
      </c>
    </row>
    <row r="1192" spans="1:14" x14ac:dyDescent="0.4">
      <c r="A1192" s="108">
        <f t="shared" si="139"/>
        <v>1176</v>
      </c>
      <c r="B1192" s="45">
        <v>41764</v>
      </c>
      <c r="C1192" s="46"/>
      <c r="D1192" s="47"/>
      <c r="E1192" s="48"/>
      <c r="F1192" s="49"/>
      <c r="G1192" s="46">
        <v>1884.660034</v>
      </c>
      <c r="H1192" s="49">
        <v>1.8712158435478798E-3</v>
      </c>
      <c r="I1192" s="83">
        <f t="shared" si="140"/>
        <v>0.18712158435478798</v>
      </c>
      <c r="J1192" s="72">
        <f t="shared" si="144"/>
        <v>169.99273091494842</v>
      </c>
      <c r="K1192" s="88">
        <f t="shared" si="141"/>
        <v>170.25741871650789</v>
      </c>
      <c r="L1192" s="79">
        <f t="shared" si="142"/>
        <v>4.0116653424135222</v>
      </c>
      <c r="M1192" s="72" t="str">
        <f t="shared" si="143"/>
        <v/>
      </c>
      <c r="N1192" s="51" t="str">
        <f t="shared" si="145"/>
        <v/>
      </c>
    </row>
    <row r="1193" spans="1:14" x14ac:dyDescent="0.4">
      <c r="A1193" s="108">
        <f t="shared" si="139"/>
        <v>1177</v>
      </c>
      <c r="B1193" s="39">
        <v>41765</v>
      </c>
      <c r="C1193" s="40"/>
      <c r="D1193" s="51"/>
      <c r="E1193" s="52"/>
      <c r="F1193" s="53"/>
      <c r="G1193" s="40">
        <v>1867.719971</v>
      </c>
      <c r="H1193" s="53">
        <v>-8.9883919085642638E-3</v>
      </c>
      <c r="I1193" s="83">
        <f t="shared" si="140"/>
        <v>-0.89883919085642638</v>
      </c>
      <c r="J1193" s="72">
        <f t="shared" si="144"/>
        <v>169.093891724092</v>
      </c>
      <c r="K1193" s="88">
        <f t="shared" si="141"/>
        <v>170.25741871650789</v>
      </c>
      <c r="L1193" s="79">
        <f t="shared" si="142"/>
        <v>4.0116653424135222</v>
      </c>
      <c r="M1193" s="72" t="str">
        <f t="shared" si="143"/>
        <v/>
      </c>
      <c r="N1193" s="51" t="str">
        <f t="shared" si="145"/>
        <v/>
      </c>
    </row>
    <row r="1194" spans="1:14" x14ac:dyDescent="0.4">
      <c r="A1194" s="108">
        <f t="shared" si="139"/>
        <v>1178</v>
      </c>
      <c r="B1194" s="45">
        <v>41766</v>
      </c>
      <c r="C1194" s="46"/>
      <c r="D1194" s="47"/>
      <c r="E1194" s="48"/>
      <c r="F1194" s="49"/>
      <c r="G1194" s="46">
        <v>1878.209961</v>
      </c>
      <c r="H1194" s="49">
        <v>5.6164682944326305E-3</v>
      </c>
      <c r="I1194" s="83">
        <f t="shared" si="140"/>
        <v>0.56164682944326305</v>
      </c>
      <c r="J1194" s="72">
        <f t="shared" si="144"/>
        <v>169.65553855353528</v>
      </c>
      <c r="K1194" s="88">
        <f t="shared" si="141"/>
        <v>170.25741871650789</v>
      </c>
      <c r="L1194" s="79">
        <f t="shared" si="142"/>
        <v>4.0116653424135222</v>
      </c>
      <c r="M1194" s="72" t="str">
        <f t="shared" si="143"/>
        <v/>
      </c>
      <c r="N1194" s="51" t="str">
        <f t="shared" si="145"/>
        <v/>
      </c>
    </row>
    <row r="1195" spans="1:14" x14ac:dyDescent="0.4">
      <c r="A1195" s="108">
        <f t="shared" si="139"/>
        <v>1179</v>
      </c>
      <c r="B1195" s="39">
        <v>41767</v>
      </c>
      <c r="C1195" s="40"/>
      <c r="D1195" s="51"/>
      <c r="E1195" s="52"/>
      <c r="F1195" s="53"/>
      <c r="G1195" s="40">
        <v>1875.630005</v>
      </c>
      <c r="H1195" s="53">
        <v>-1.3736249160485325E-3</v>
      </c>
      <c r="I1195" s="83">
        <f t="shared" si="140"/>
        <v>-0.13736249160485325</v>
      </c>
      <c r="J1195" s="72">
        <f t="shared" si="144"/>
        <v>169.51817606193043</v>
      </c>
      <c r="K1195" s="88">
        <f t="shared" si="141"/>
        <v>170.25741871650789</v>
      </c>
      <c r="L1195" s="79">
        <f t="shared" si="142"/>
        <v>4.0116653424135222</v>
      </c>
      <c r="M1195" s="72" t="str">
        <f t="shared" si="143"/>
        <v/>
      </c>
      <c r="N1195" s="51" t="str">
        <f t="shared" si="145"/>
        <v/>
      </c>
    </row>
    <row r="1196" spans="1:14" x14ac:dyDescent="0.4">
      <c r="A1196" s="108">
        <f t="shared" si="139"/>
        <v>1180</v>
      </c>
      <c r="B1196" s="45">
        <v>41768</v>
      </c>
      <c r="C1196" s="46"/>
      <c r="D1196" s="47"/>
      <c r="E1196" s="48"/>
      <c r="F1196" s="49"/>
      <c r="G1196" s="46">
        <v>1878.4799800000001</v>
      </c>
      <c r="H1196" s="49">
        <v>1.5194761186390071E-3</v>
      </c>
      <c r="I1196" s="83">
        <f t="shared" si="140"/>
        <v>0.15194761186390071</v>
      </c>
      <c r="J1196" s="72">
        <f t="shared" si="144"/>
        <v>169.67012367379434</v>
      </c>
      <c r="K1196" s="88">
        <f t="shared" si="141"/>
        <v>170.25741871650789</v>
      </c>
      <c r="L1196" s="79">
        <f t="shared" si="142"/>
        <v>4.0116653424135222</v>
      </c>
      <c r="M1196" s="72" t="str">
        <f t="shared" si="143"/>
        <v/>
      </c>
      <c r="N1196" s="51" t="str">
        <f t="shared" si="145"/>
        <v/>
      </c>
    </row>
    <row r="1197" spans="1:14" x14ac:dyDescent="0.4">
      <c r="A1197" s="108">
        <f t="shared" si="139"/>
        <v>1181</v>
      </c>
      <c r="B1197" s="39">
        <v>41771</v>
      </c>
      <c r="C1197" s="40"/>
      <c r="D1197" s="51"/>
      <c r="E1197" s="52"/>
      <c r="F1197" s="53"/>
      <c r="G1197" s="40">
        <v>1896.650024</v>
      </c>
      <c r="H1197" s="53">
        <v>9.6727376354577288E-3</v>
      </c>
      <c r="I1197" s="83">
        <f t="shared" si="140"/>
        <v>0.96727376354577288</v>
      </c>
      <c r="J1197" s="72">
        <f t="shared" si="144"/>
        <v>170.6373974373401</v>
      </c>
      <c r="K1197" s="88">
        <f t="shared" si="141"/>
        <v>170.6373974373401</v>
      </c>
      <c r="L1197" s="79">
        <f t="shared" si="142"/>
        <v>0</v>
      </c>
      <c r="M1197" s="72">
        <f t="shared" si="143"/>
        <v>4.0116653424135222</v>
      </c>
      <c r="N1197" s="51">
        <f t="shared" si="145"/>
        <v>2.3509883546405173E-2</v>
      </c>
    </row>
    <row r="1198" spans="1:14" x14ac:dyDescent="0.4">
      <c r="A1198" s="108">
        <f t="shared" si="139"/>
        <v>1182</v>
      </c>
      <c r="B1198" s="45">
        <v>41772</v>
      </c>
      <c r="C1198" s="46"/>
      <c r="D1198" s="47"/>
      <c r="E1198" s="48"/>
      <c r="F1198" s="49"/>
      <c r="G1198" s="46">
        <v>1897.4499510000001</v>
      </c>
      <c r="H1198" s="49">
        <v>4.2175783084807961E-4</v>
      </c>
      <c r="I1198" s="83">
        <f t="shared" si="140"/>
        <v>4.2175783084807961E-2</v>
      </c>
      <c r="J1198" s="72">
        <f t="shared" si="144"/>
        <v>170.67957322042491</v>
      </c>
      <c r="K1198" s="88">
        <f t="shared" si="141"/>
        <v>170.67957322042491</v>
      </c>
      <c r="L1198" s="79">
        <f t="shared" si="142"/>
        <v>0</v>
      </c>
      <c r="M1198" s="72" t="str">
        <f t="shared" si="143"/>
        <v/>
      </c>
      <c r="N1198" s="51" t="str">
        <f t="shared" si="145"/>
        <v/>
      </c>
    </row>
    <row r="1199" spans="1:14" x14ac:dyDescent="0.4">
      <c r="A1199" s="108">
        <f t="shared" si="139"/>
        <v>1183</v>
      </c>
      <c r="B1199" s="39">
        <v>41773</v>
      </c>
      <c r="C1199" s="40"/>
      <c r="D1199" s="51"/>
      <c r="E1199" s="52"/>
      <c r="F1199" s="53"/>
      <c r="G1199" s="40">
        <v>1888.530029</v>
      </c>
      <c r="H1199" s="53">
        <v>-4.7010051544701392E-3</v>
      </c>
      <c r="I1199" s="83">
        <f t="shared" si="140"/>
        <v>-0.47010051544701392</v>
      </c>
      <c r="J1199" s="72">
        <f t="shared" si="144"/>
        <v>170.20947270497791</v>
      </c>
      <c r="K1199" s="88">
        <f t="shared" si="141"/>
        <v>170.67957322042491</v>
      </c>
      <c r="L1199" s="79">
        <f t="shared" si="142"/>
        <v>0.47010051544700104</v>
      </c>
      <c r="M1199" s="72" t="str">
        <f t="shared" si="143"/>
        <v/>
      </c>
      <c r="N1199" s="51" t="str">
        <f t="shared" si="145"/>
        <v/>
      </c>
    </row>
    <row r="1200" spans="1:14" x14ac:dyDescent="0.4">
      <c r="A1200" s="108">
        <f t="shared" si="139"/>
        <v>1184</v>
      </c>
      <c r="B1200" s="45">
        <v>41774</v>
      </c>
      <c r="C1200" s="46"/>
      <c r="D1200" s="47"/>
      <c r="E1200" s="48"/>
      <c r="F1200" s="49"/>
      <c r="G1200" s="46">
        <v>1870.849976</v>
      </c>
      <c r="H1200" s="49">
        <v>-9.3618066583573967E-3</v>
      </c>
      <c r="I1200" s="83">
        <f t="shared" si="140"/>
        <v>-0.93618066583573967</v>
      </c>
      <c r="J1200" s="72">
        <f t="shared" si="144"/>
        <v>169.27329203914218</v>
      </c>
      <c r="K1200" s="88">
        <f t="shared" si="141"/>
        <v>170.67957322042491</v>
      </c>
      <c r="L1200" s="79">
        <f t="shared" si="142"/>
        <v>1.4062811812827363</v>
      </c>
      <c r="M1200" s="72" t="str">
        <f t="shared" si="143"/>
        <v/>
      </c>
      <c r="N1200" s="51" t="str">
        <f t="shared" si="145"/>
        <v/>
      </c>
    </row>
    <row r="1201" spans="1:14" x14ac:dyDescent="0.4">
      <c r="A1201" s="108">
        <f t="shared" si="139"/>
        <v>1185</v>
      </c>
      <c r="B1201" s="39">
        <v>41775</v>
      </c>
      <c r="C1201" s="40"/>
      <c r="D1201" s="51"/>
      <c r="E1201" s="52"/>
      <c r="F1201" s="53"/>
      <c r="G1201" s="40">
        <v>1877.8599850000001</v>
      </c>
      <c r="H1201" s="53">
        <v>3.7469647967112163E-3</v>
      </c>
      <c r="I1201" s="83">
        <f t="shared" si="140"/>
        <v>0.37469647967112163</v>
      </c>
      <c r="J1201" s="72">
        <f t="shared" si="144"/>
        <v>169.64798851881329</v>
      </c>
      <c r="K1201" s="88">
        <f t="shared" si="141"/>
        <v>170.67957322042491</v>
      </c>
      <c r="L1201" s="79">
        <f t="shared" si="142"/>
        <v>1.4062811812827363</v>
      </c>
      <c r="M1201" s="72" t="str">
        <f t="shared" si="143"/>
        <v/>
      </c>
      <c r="N1201" s="51" t="str">
        <f t="shared" si="145"/>
        <v/>
      </c>
    </row>
    <row r="1202" spans="1:14" x14ac:dyDescent="0.4">
      <c r="A1202" s="108">
        <f t="shared" si="139"/>
        <v>1186</v>
      </c>
      <c r="B1202" s="45">
        <v>41778</v>
      </c>
      <c r="C1202" s="46"/>
      <c r="D1202" s="47"/>
      <c r="E1202" s="48"/>
      <c r="F1202" s="49"/>
      <c r="G1202" s="46">
        <v>1885.079956</v>
      </c>
      <c r="H1202" s="49">
        <v>3.8447866495221472E-3</v>
      </c>
      <c r="I1202" s="83">
        <f t="shared" si="140"/>
        <v>0.38447866495221472</v>
      </c>
      <c r="J1202" s="72">
        <f t="shared" si="144"/>
        <v>170.0324671837655</v>
      </c>
      <c r="K1202" s="88">
        <f t="shared" si="141"/>
        <v>170.67957322042491</v>
      </c>
      <c r="L1202" s="79">
        <f t="shared" si="142"/>
        <v>1.4062811812827363</v>
      </c>
      <c r="M1202" s="72" t="str">
        <f t="shared" si="143"/>
        <v/>
      </c>
      <c r="N1202" s="51" t="str">
        <f t="shared" si="145"/>
        <v/>
      </c>
    </row>
    <row r="1203" spans="1:14" x14ac:dyDescent="0.4">
      <c r="A1203" s="108">
        <f t="shared" si="139"/>
        <v>1187</v>
      </c>
      <c r="B1203" s="39">
        <v>41779</v>
      </c>
      <c r="C1203" s="40"/>
      <c r="D1203" s="51"/>
      <c r="E1203" s="52"/>
      <c r="F1203" s="53"/>
      <c r="G1203" s="40">
        <v>1872.829956</v>
      </c>
      <c r="H1203" s="53">
        <v>-6.4983980976560662E-3</v>
      </c>
      <c r="I1203" s="83">
        <f t="shared" si="140"/>
        <v>-0.64983980976560662</v>
      </c>
      <c r="J1203" s="72">
        <f t="shared" si="144"/>
        <v>169.3826273739999</v>
      </c>
      <c r="K1203" s="88">
        <f t="shared" si="141"/>
        <v>170.67957322042491</v>
      </c>
      <c r="L1203" s="79">
        <f t="shared" si="142"/>
        <v>1.4062811812827363</v>
      </c>
      <c r="M1203" s="72" t="str">
        <f t="shared" si="143"/>
        <v/>
      </c>
      <c r="N1203" s="51" t="str">
        <f t="shared" si="145"/>
        <v/>
      </c>
    </row>
    <row r="1204" spans="1:14" x14ac:dyDescent="0.4">
      <c r="A1204" s="108">
        <f t="shared" si="139"/>
        <v>1188</v>
      </c>
      <c r="B1204" s="45">
        <v>41780</v>
      </c>
      <c r="C1204" s="46"/>
      <c r="D1204" s="47"/>
      <c r="E1204" s="48"/>
      <c r="F1204" s="49"/>
      <c r="G1204" s="46">
        <v>1888.030029</v>
      </c>
      <c r="H1204" s="49">
        <v>8.116098822161355E-3</v>
      </c>
      <c r="I1204" s="83">
        <f t="shared" si="140"/>
        <v>0.8116098822161355</v>
      </c>
      <c r="J1204" s="72">
        <f t="shared" si="144"/>
        <v>170.19423725621604</v>
      </c>
      <c r="K1204" s="88">
        <f t="shared" si="141"/>
        <v>170.67957322042491</v>
      </c>
      <c r="L1204" s="79">
        <f t="shared" si="142"/>
        <v>1.4062811812827363</v>
      </c>
      <c r="M1204" s="72" t="str">
        <f t="shared" si="143"/>
        <v/>
      </c>
      <c r="N1204" s="51" t="str">
        <f t="shared" si="145"/>
        <v/>
      </c>
    </row>
    <row r="1205" spans="1:14" x14ac:dyDescent="0.4">
      <c r="A1205" s="108">
        <f t="shared" si="139"/>
        <v>1189</v>
      </c>
      <c r="B1205" s="39">
        <v>41781</v>
      </c>
      <c r="C1205" s="40"/>
      <c r="D1205" s="51"/>
      <c r="E1205" s="52"/>
      <c r="F1205" s="53"/>
      <c r="G1205" s="40">
        <v>1892.48999</v>
      </c>
      <c r="H1205" s="53">
        <v>2.362229907096447E-3</v>
      </c>
      <c r="I1205" s="83">
        <f t="shared" si="140"/>
        <v>0.2362229907096447</v>
      </c>
      <c r="J1205" s="72">
        <f t="shared" si="144"/>
        <v>170.43046024692569</v>
      </c>
      <c r="K1205" s="88">
        <f t="shared" si="141"/>
        <v>170.67957322042491</v>
      </c>
      <c r="L1205" s="79">
        <f t="shared" si="142"/>
        <v>1.4062811812827363</v>
      </c>
      <c r="M1205" s="72" t="str">
        <f t="shared" si="143"/>
        <v/>
      </c>
      <c r="N1205" s="51" t="str">
        <f t="shared" si="145"/>
        <v/>
      </c>
    </row>
    <row r="1206" spans="1:14" x14ac:dyDescent="0.4">
      <c r="A1206" s="108">
        <f t="shared" si="139"/>
        <v>1190</v>
      </c>
      <c r="B1206" s="45">
        <v>41782</v>
      </c>
      <c r="C1206" s="46"/>
      <c r="D1206" s="47"/>
      <c r="E1206" s="48"/>
      <c r="F1206" s="49"/>
      <c r="G1206" s="46">
        <v>1900.530029</v>
      </c>
      <c r="H1206" s="49">
        <v>4.2483918237263829E-3</v>
      </c>
      <c r="I1206" s="83">
        <f t="shared" si="140"/>
        <v>0.42483918237263829</v>
      </c>
      <c r="J1206" s="72">
        <f t="shared" si="144"/>
        <v>170.85529942929833</v>
      </c>
      <c r="K1206" s="88">
        <f t="shared" si="141"/>
        <v>170.85529942929833</v>
      </c>
      <c r="L1206" s="79">
        <f t="shared" si="142"/>
        <v>0</v>
      </c>
      <c r="M1206" s="72">
        <f t="shared" si="143"/>
        <v>1.4062811812827363</v>
      </c>
      <c r="N1206" s="51">
        <f t="shared" si="145"/>
        <v>8.2308315046714133E-3</v>
      </c>
    </row>
    <row r="1207" spans="1:14" x14ac:dyDescent="0.4">
      <c r="A1207" s="108">
        <f t="shared" si="139"/>
        <v>1191</v>
      </c>
      <c r="B1207" s="39">
        <v>41786</v>
      </c>
      <c r="C1207" s="40"/>
      <c r="D1207" s="51"/>
      <c r="E1207" s="52"/>
      <c r="F1207" s="53"/>
      <c r="G1207" s="40">
        <v>1911.910034</v>
      </c>
      <c r="H1207" s="53">
        <v>5.9878059416866858E-3</v>
      </c>
      <c r="I1207" s="83">
        <f t="shared" si="140"/>
        <v>0.59878059416866858</v>
      </c>
      <c r="J1207" s="72">
        <f t="shared" si="144"/>
        <v>171.45408002346699</v>
      </c>
      <c r="K1207" s="88">
        <f t="shared" si="141"/>
        <v>171.45408002346699</v>
      </c>
      <c r="L1207" s="79">
        <f t="shared" si="142"/>
        <v>0</v>
      </c>
      <c r="M1207" s="72" t="str">
        <f t="shared" si="143"/>
        <v/>
      </c>
      <c r="N1207" s="51" t="str">
        <f t="shared" si="145"/>
        <v/>
      </c>
    </row>
    <row r="1208" spans="1:14" x14ac:dyDescent="0.4">
      <c r="A1208" s="108">
        <f t="shared" si="139"/>
        <v>1192</v>
      </c>
      <c r="B1208" s="45">
        <v>41787</v>
      </c>
      <c r="C1208" s="46"/>
      <c r="D1208" s="47"/>
      <c r="E1208" s="48"/>
      <c r="F1208" s="49"/>
      <c r="G1208" s="46">
        <v>1909.780029</v>
      </c>
      <c r="H1208" s="49">
        <v>-1.1140717722704085E-3</v>
      </c>
      <c r="I1208" s="83">
        <f t="shared" si="140"/>
        <v>-0.11140717722704085</v>
      </c>
      <c r="J1208" s="72">
        <f t="shared" si="144"/>
        <v>171.34267284623994</v>
      </c>
      <c r="K1208" s="88">
        <f t="shared" si="141"/>
        <v>171.45408002346699</v>
      </c>
      <c r="L1208" s="79">
        <f t="shared" si="142"/>
        <v>0.11140717722705062</v>
      </c>
      <c r="M1208" s="72" t="str">
        <f t="shared" si="143"/>
        <v/>
      </c>
      <c r="N1208" s="51" t="str">
        <f t="shared" si="145"/>
        <v/>
      </c>
    </row>
    <row r="1209" spans="1:14" x14ac:dyDescent="0.4">
      <c r="A1209" s="108">
        <f t="shared" si="139"/>
        <v>1193</v>
      </c>
      <c r="B1209" s="39">
        <v>41788</v>
      </c>
      <c r="C1209" s="40"/>
      <c r="D1209" s="51"/>
      <c r="E1209" s="52"/>
      <c r="F1209" s="53"/>
      <c r="G1209" s="40">
        <v>1920.030029</v>
      </c>
      <c r="H1209" s="53">
        <v>5.3671102662891101E-3</v>
      </c>
      <c r="I1209" s="83">
        <f t="shared" si="140"/>
        <v>0.53671102662891101</v>
      </c>
      <c r="J1209" s="72">
        <f t="shared" si="144"/>
        <v>171.87938387286886</v>
      </c>
      <c r="K1209" s="88">
        <f t="shared" si="141"/>
        <v>171.87938387286886</v>
      </c>
      <c r="L1209" s="79">
        <f t="shared" si="142"/>
        <v>0</v>
      </c>
      <c r="M1209" s="72">
        <f t="shared" si="143"/>
        <v>0.11140717722705062</v>
      </c>
      <c r="N1209" s="51">
        <f t="shared" si="145"/>
        <v>6.4817068060619358E-4</v>
      </c>
    </row>
    <row r="1210" spans="1:14" x14ac:dyDescent="0.4">
      <c r="A1210" s="108">
        <f t="shared" si="139"/>
        <v>1194</v>
      </c>
      <c r="B1210" s="45">
        <v>41789</v>
      </c>
      <c r="C1210" s="46"/>
      <c r="D1210" s="47"/>
      <c r="E1210" s="48"/>
      <c r="F1210" s="49"/>
      <c r="G1210" s="46">
        <v>1923.5699460000001</v>
      </c>
      <c r="H1210" s="49">
        <v>1.8436779355184285E-3</v>
      </c>
      <c r="I1210" s="83">
        <f t="shared" si="140"/>
        <v>0.18436779355184285</v>
      </c>
      <c r="J1210" s="72">
        <f t="shared" si="144"/>
        <v>172.0637516664207</v>
      </c>
      <c r="K1210" s="88">
        <f t="shared" si="141"/>
        <v>172.0637516664207</v>
      </c>
      <c r="L1210" s="79">
        <f t="shared" si="142"/>
        <v>0</v>
      </c>
      <c r="M1210" s="72" t="str">
        <f t="shared" si="143"/>
        <v/>
      </c>
      <c r="N1210" s="51" t="str">
        <f t="shared" si="145"/>
        <v/>
      </c>
    </row>
    <row r="1211" spans="1:14" x14ac:dyDescent="0.4">
      <c r="A1211" s="108">
        <f t="shared" si="139"/>
        <v>1195</v>
      </c>
      <c r="B1211" s="39">
        <v>41792</v>
      </c>
      <c r="C1211" s="40"/>
      <c r="D1211" s="51"/>
      <c r="E1211" s="52"/>
      <c r="F1211" s="53"/>
      <c r="G1211" s="40">
        <v>1924.969971</v>
      </c>
      <c r="H1211" s="53">
        <v>7.2782640574686752E-4</v>
      </c>
      <c r="I1211" s="83">
        <f t="shared" si="140"/>
        <v>7.2782640574686752E-2</v>
      </c>
      <c r="J1211" s="72">
        <f t="shared" si="144"/>
        <v>172.13653430699537</v>
      </c>
      <c r="K1211" s="88">
        <f t="shared" si="141"/>
        <v>172.13653430699537</v>
      </c>
      <c r="L1211" s="79">
        <f t="shared" si="142"/>
        <v>0</v>
      </c>
      <c r="M1211" s="72" t="str">
        <f t="shared" si="143"/>
        <v/>
      </c>
      <c r="N1211" s="51" t="str">
        <f t="shared" si="145"/>
        <v/>
      </c>
    </row>
    <row r="1212" spans="1:14" x14ac:dyDescent="0.4">
      <c r="A1212" s="108">
        <f t="shared" si="139"/>
        <v>1196</v>
      </c>
      <c r="B1212" s="45">
        <v>41793</v>
      </c>
      <c r="C1212" s="46"/>
      <c r="D1212" s="47"/>
      <c r="E1212" s="48"/>
      <c r="F1212" s="49"/>
      <c r="G1212" s="46">
        <v>1924.23999</v>
      </c>
      <c r="H1212" s="49">
        <v>-3.7921682467634277E-4</v>
      </c>
      <c r="I1212" s="83">
        <f t="shared" si="140"/>
        <v>-3.7921682467634277E-2</v>
      </c>
      <c r="J1212" s="72">
        <f t="shared" si="144"/>
        <v>172.09861262452773</v>
      </c>
      <c r="K1212" s="88">
        <f t="shared" si="141"/>
        <v>172.13653430699537</v>
      </c>
      <c r="L1212" s="79">
        <f t="shared" si="142"/>
        <v>3.7921682467640494E-2</v>
      </c>
      <c r="M1212" s="72" t="str">
        <f t="shared" si="143"/>
        <v/>
      </c>
      <c r="N1212" s="51" t="str">
        <f t="shared" si="145"/>
        <v/>
      </c>
    </row>
    <row r="1213" spans="1:14" x14ac:dyDescent="0.4">
      <c r="A1213" s="108">
        <f t="shared" si="139"/>
        <v>1197</v>
      </c>
      <c r="B1213" s="39">
        <v>41794</v>
      </c>
      <c r="C1213" s="40"/>
      <c r="D1213" s="51"/>
      <c r="E1213" s="52"/>
      <c r="F1213" s="53"/>
      <c r="G1213" s="40">
        <v>1927.880005</v>
      </c>
      <c r="H1213" s="53">
        <v>1.891663731611759E-3</v>
      </c>
      <c r="I1213" s="83">
        <f t="shared" si="140"/>
        <v>0.1891663731611759</v>
      </c>
      <c r="J1213" s="72">
        <f t="shared" si="144"/>
        <v>172.28777899768892</v>
      </c>
      <c r="K1213" s="88">
        <f t="shared" si="141"/>
        <v>172.28777899768892</v>
      </c>
      <c r="L1213" s="79">
        <f t="shared" si="142"/>
        <v>0</v>
      </c>
      <c r="M1213" s="72">
        <f t="shared" si="143"/>
        <v>3.7921682467640494E-2</v>
      </c>
      <c r="N1213" s="51">
        <f t="shared" si="145"/>
        <v>2.2010663024537092E-4</v>
      </c>
    </row>
    <row r="1214" spans="1:14" x14ac:dyDescent="0.4">
      <c r="A1214" s="108">
        <f t="shared" si="139"/>
        <v>1198</v>
      </c>
      <c r="B1214" s="45">
        <v>41795</v>
      </c>
      <c r="C1214" s="46"/>
      <c r="D1214" s="47"/>
      <c r="E1214" s="48"/>
      <c r="F1214" s="49"/>
      <c r="G1214" s="46">
        <v>1940.459961</v>
      </c>
      <c r="H1214" s="49">
        <v>6.5252795647932071E-3</v>
      </c>
      <c r="I1214" s="83">
        <f t="shared" si="140"/>
        <v>0.65252795647932071</v>
      </c>
      <c r="J1214" s="72">
        <f t="shared" si="144"/>
        <v>172.94030695416825</v>
      </c>
      <c r="K1214" s="88">
        <f t="shared" si="141"/>
        <v>172.94030695416825</v>
      </c>
      <c r="L1214" s="79">
        <f t="shared" si="142"/>
        <v>0</v>
      </c>
      <c r="M1214" s="72" t="str">
        <f t="shared" si="143"/>
        <v/>
      </c>
      <c r="N1214" s="51" t="str">
        <f t="shared" si="145"/>
        <v/>
      </c>
    </row>
    <row r="1215" spans="1:14" x14ac:dyDescent="0.4">
      <c r="A1215" s="108">
        <f t="shared" si="139"/>
        <v>1199</v>
      </c>
      <c r="B1215" s="39">
        <v>41796</v>
      </c>
      <c r="C1215" s="40"/>
      <c r="D1215" s="51"/>
      <c r="E1215" s="52"/>
      <c r="F1215" s="53"/>
      <c r="G1215" s="40">
        <v>1949.4399410000001</v>
      </c>
      <c r="H1215" s="53">
        <v>4.6277584595830756E-3</v>
      </c>
      <c r="I1215" s="83">
        <f t="shared" si="140"/>
        <v>0.46277584595830756</v>
      </c>
      <c r="J1215" s="72">
        <f t="shared" si="144"/>
        <v>173.40308280012655</v>
      </c>
      <c r="K1215" s="88">
        <f t="shared" si="141"/>
        <v>173.40308280012655</v>
      </c>
      <c r="L1215" s="79">
        <f t="shared" si="142"/>
        <v>0</v>
      </c>
      <c r="M1215" s="72" t="str">
        <f t="shared" si="143"/>
        <v/>
      </c>
      <c r="N1215" s="51" t="str">
        <f t="shared" si="145"/>
        <v/>
      </c>
    </row>
    <row r="1216" spans="1:14" x14ac:dyDescent="0.4">
      <c r="A1216" s="108">
        <f t="shared" si="139"/>
        <v>1200</v>
      </c>
      <c r="B1216" s="45">
        <v>41799</v>
      </c>
      <c r="C1216" s="46"/>
      <c r="D1216" s="47"/>
      <c r="E1216" s="48"/>
      <c r="F1216" s="49"/>
      <c r="G1216" s="46">
        <v>1951.2700199999999</v>
      </c>
      <c r="H1216" s="49">
        <v>9.3877167565414865E-4</v>
      </c>
      <c r="I1216" s="83">
        <f t="shared" si="140"/>
        <v>9.3877167565414865E-2</v>
      </c>
      <c r="J1216" s="72">
        <f t="shared" si="144"/>
        <v>173.49695996769196</v>
      </c>
      <c r="K1216" s="88">
        <f t="shared" si="141"/>
        <v>173.49695996769196</v>
      </c>
      <c r="L1216" s="79">
        <f t="shared" si="142"/>
        <v>0</v>
      </c>
      <c r="M1216" s="72" t="str">
        <f t="shared" si="143"/>
        <v/>
      </c>
      <c r="N1216" s="51" t="str">
        <f t="shared" si="145"/>
        <v/>
      </c>
    </row>
    <row r="1217" spans="1:14" x14ac:dyDescent="0.4">
      <c r="A1217" s="108">
        <f t="shared" si="139"/>
        <v>1201</v>
      </c>
      <c r="B1217" s="39">
        <v>41800</v>
      </c>
      <c r="C1217" s="40"/>
      <c r="D1217" s="51"/>
      <c r="E1217" s="52"/>
      <c r="F1217" s="53"/>
      <c r="G1217" s="40">
        <v>1950.790039</v>
      </c>
      <c r="H1217" s="53">
        <v>-2.4598389514540742E-4</v>
      </c>
      <c r="I1217" s="83">
        <f t="shared" si="140"/>
        <v>-2.4598389514540742E-2</v>
      </c>
      <c r="J1217" s="72">
        <f t="shared" si="144"/>
        <v>173.47236157817741</v>
      </c>
      <c r="K1217" s="88">
        <f t="shared" si="141"/>
        <v>173.49695996769196</v>
      </c>
      <c r="L1217" s="79">
        <f t="shared" si="142"/>
        <v>2.45983895145514E-2</v>
      </c>
      <c r="M1217" s="72" t="str">
        <f t="shared" si="143"/>
        <v/>
      </c>
      <c r="N1217" s="51" t="str">
        <f t="shared" si="145"/>
        <v/>
      </c>
    </row>
    <row r="1218" spans="1:14" x14ac:dyDescent="0.4">
      <c r="A1218" s="108">
        <f t="shared" si="139"/>
        <v>1202</v>
      </c>
      <c r="B1218" s="45">
        <v>41801</v>
      </c>
      <c r="C1218" s="46"/>
      <c r="D1218" s="47"/>
      <c r="E1218" s="48"/>
      <c r="F1218" s="49"/>
      <c r="G1218" s="46">
        <v>1943.8900149999999</v>
      </c>
      <c r="H1218" s="49">
        <v>-3.5370408204140613E-3</v>
      </c>
      <c r="I1218" s="83">
        <f t="shared" si="140"/>
        <v>-0.35370408204140613</v>
      </c>
      <c r="J1218" s="72">
        <f t="shared" si="144"/>
        <v>173.118657496136</v>
      </c>
      <c r="K1218" s="88">
        <f t="shared" si="141"/>
        <v>173.49695996769196</v>
      </c>
      <c r="L1218" s="79">
        <f t="shared" si="142"/>
        <v>0.37830247155596908</v>
      </c>
      <c r="M1218" s="72" t="str">
        <f t="shared" si="143"/>
        <v/>
      </c>
      <c r="N1218" s="51" t="str">
        <f t="shared" si="145"/>
        <v/>
      </c>
    </row>
    <row r="1219" spans="1:14" x14ac:dyDescent="0.4">
      <c r="A1219" s="108">
        <f t="shared" si="139"/>
        <v>1203</v>
      </c>
      <c r="B1219" s="39">
        <v>41802</v>
      </c>
      <c r="C1219" s="40"/>
      <c r="D1219" s="51"/>
      <c r="E1219" s="52"/>
      <c r="F1219" s="53"/>
      <c r="G1219" s="40">
        <v>1930.1099850000001</v>
      </c>
      <c r="H1219" s="53">
        <v>-7.088893864193202E-3</v>
      </c>
      <c r="I1219" s="83">
        <f t="shared" si="140"/>
        <v>-0.7088893864193202</v>
      </c>
      <c r="J1219" s="72">
        <f t="shared" si="144"/>
        <v>172.40976810971668</v>
      </c>
      <c r="K1219" s="88">
        <f t="shared" si="141"/>
        <v>173.49695996769196</v>
      </c>
      <c r="L1219" s="79">
        <f t="shared" si="142"/>
        <v>1.0871918579752844</v>
      </c>
      <c r="M1219" s="72" t="str">
        <f t="shared" si="143"/>
        <v/>
      </c>
      <c r="N1219" s="51" t="str">
        <f t="shared" si="145"/>
        <v/>
      </c>
    </row>
    <row r="1220" spans="1:14" x14ac:dyDescent="0.4">
      <c r="A1220" s="108">
        <f t="shared" si="139"/>
        <v>1204</v>
      </c>
      <c r="B1220" s="45">
        <v>41803</v>
      </c>
      <c r="C1220" s="46"/>
      <c r="D1220" s="47"/>
      <c r="E1220" s="48"/>
      <c r="F1220" s="49"/>
      <c r="G1220" s="46">
        <v>1936.160034</v>
      </c>
      <c r="H1220" s="49">
        <v>3.134561785089085E-3</v>
      </c>
      <c r="I1220" s="83">
        <f t="shared" si="140"/>
        <v>0.3134561785089085</v>
      </c>
      <c r="J1220" s="72">
        <f t="shared" si="144"/>
        <v>172.72322428822559</v>
      </c>
      <c r="K1220" s="88">
        <f t="shared" si="141"/>
        <v>173.49695996769196</v>
      </c>
      <c r="L1220" s="79">
        <f t="shared" si="142"/>
        <v>1.0871918579752844</v>
      </c>
      <c r="M1220" s="72" t="str">
        <f t="shared" si="143"/>
        <v/>
      </c>
      <c r="N1220" s="51" t="str">
        <f t="shared" si="145"/>
        <v/>
      </c>
    </row>
    <row r="1221" spans="1:14" x14ac:dyDescent="0.4">
      <c r="A1221" s="108">
        <f t="shared" si="139"/>
        <v>1205</v>
      </c>
      <c r="B1221" s="39">
        <v>41806</v>
      </c>
      <c r="C1221" s="40"/>
      <c r="D1221" s="51"/>
      <c r="E1221" s="52"/>
      <c r="F1221" s="53"/>
      <c r="G1221" s="40">
        <v>1937.780029</v>
      </c>
      <c r="H1221" s="53">
        <v>8.3670511298250538E-4</v>
      </c>
      <c r="I1221" s="83">
        <f t="shared" si="140"/>
        <v>8.3670511298250538E-2</v>
      </c>
      <c r="J1221" s="72">
        <f t="shared" si="144"/>
        <v>172.80689479952383</v>
      </c>
      <c r="K1221" s="88">
        <f t="shared" si="141"/>
        <v>173.49695996769196</v>
      </c>
      <c r="L1221" s="79">
        <f t="shared" si="142"/>
        <v>1.0871918579752844</v>
      </c>
      <c r="M1221" s="72" t="str">
        <f t="shared" si="143"/>
        <v/>
      </c>
      <c r="N1221" s="51" t="str">
        <f t="shared" si="145"/>
        <v/>
      </c>
    </row>
    <row r="1222" spans="1:14" x14ac:dyDescent="0.4">
      <c r="A1222" s="108">
        <f t="shared" si="139"/>
        <v>1206</v>
      </c>
      <c r="B1222" s="45">
        <v>41807</v>
      </c>
      <c r="C1222" s="46"/>
      <c r="D1222" s="47"/>
      <c r="E1222" s="48"/>
      <c r="F1222" s="49"/>
      <c r="G1222" s="46">
        <v>1941.98999</v>
      </c>
      <c r="H1222" s="49">
        <v>2.1725690929803587E-3</v>
      </c>
      <c r="I1222" s="83">
        <f t="shared" si="140"/>
        <v>0.21725690929803587</v>
      </c>
      <c r="J1222" s="72">
        <f t="shared" si="144"/>
        <v>173.02415170882188</v>
      </c>
      <c r="K1222" s="88">
        <f t="shared" si="141"/>
        <v>173.49695996769196</v>
      </c>
      <c r="L1222" s="79">
        <f t="shared" si="142"/>
        <v>1.0871918579752844</v>
      </c>
      <c r="M1222" s="72" t="str">
        <f t="shared" si="143"/>
        <v/>
      </c>
      <c r="N1222" s="51" t="str">
        <f t="shared" si="145"/>
        <v/>
      </c>
    </row>
    <row r="1223" spans="1:14" x14ac:dyDescent="0.4">
      <c r="A1223" s="108">
        <f t="shared" si="139"/>
        <v>1207</v>
      </c>
      <c r="B1223" s="39">
        <v>41808</v>
      </c>
      <c r="C1223" s="40"/>
      <c r="D1223" s="51"/>
      <c r="E1223" s="52"/>
      <c r="F1223" s="53"/>
      <c r="G1223" s="40">
        <v>1956.9799800000001</v>
      </c>
      <c r="H1223" s="53">
        <v>7.7188811874360219E-3</v>
      </c>
      <c r="I1223" s="83">
        <f t="shared" si="140"/>
        <v>0.77188811874360219</v>
      </c>
      <c r="J1223" s="72">
        <f t="shared" si="144"/>
        <v>173.79603982756547</v>
      </c>
      <c r="K1223" s="88">
        <f t="shared" si="141"/>
        <v>173.79603982756547</v>
      </c>
      <c r="L1223" s="79">
        <f t="shared" si="142"/>
        <v>0</v>
      </c>
      <c r="M1223" s="72">
        <f t="shared" si="143"/>
        <v>1.0871918579752844</v>
      </c>
      <c r="N1223" s="51">
        <f t="shared" si="145"/>
        <v>6.2555617438346655E-3</v>
      </c>
    </row>
    <row r="1224" spans="1:14" x14ac:dyDescent="0.4">
      <c r="A1224" s="108">
        <f t="shared" si="139"/>
        <v>1208</v>
      </c>
      <c r="B1224" s="45">
        <v>41809</v>
      </c>
      <c r="C1224" s="46"/>
      <c r="D1224" s="47"/>
      <c r="E1224" s="48"/>
      <c r="F1224" s="49"/>
      <c r="G1224" s="46">
        <v>1959.4799800000001</v>
      </c>
      <c r="H1224" s="49">
        <v>1.2774785769653629E-3</v>
      </c>
      <c r="I1224" s="83">
        <f t="shared" si="140"/>
        <v>0.12774785769653629</v>
      </c>
      <c r="J1224" s="72">
        <f t="shared" si="144"/>
        <v>173.923787685262</v>
      </c>
      <c r="K1224" s="88">
        <f t="shared" si="141"/>
        <v>173.923787685262</v>
      </c>
      <c r="L1224" s="79">
        <f t="shared" si="142"/>
        <v>0</v>
      </c>
      <c r="M1224" s="72" t="str">
        <f t="shared" si="143"/>
        <v/>
      </c>
      <c r="N1224" s="51" t="str">
        <f t="shared" si="145"/>
        <v/>
      </c>
    </row>
    <row r="1225" spans="1:14" x14ac:dyDescent="0.4">
      <c r="A1225" s="108">
        <f t="shared" si="139"/>
        <v>1209</v>
      </c>
      <c r="B1225" s="39">
        <v>41810</v>
      </c>
      <c r="C1225" s="40"/>
      <c r="D1225" s="51"/>
      <c r="E1225" s="52"/>
      <c r="F1225" s="53"/>
      <c r="G1225" s="40">
        <v>1962.869995</v>
      </c>
      <c r="H1225" s="53">
        <v>1.7300585025625814E-3</v>
      </c>
      <c r="I1225" s="83">
        <f t="shared" si="140"/>
        <v>0.17300585025625814</v>
      </c>
      <c r="J1225" s="72">
        <f t="shared" si="144"/>
        <v>174.09679353551826</v>
      </c>
      <c r="K1225" s="88">
        <f t="shared" si="141"/>
        <v>174.09679353551826</v>
      </c>
      <c r="L1225" s="79">
        <f t="shared" si="142"/>
        <v>0</v>
      </c>
      <c r="M1225" s="72" t="str">
        <f t="shared" si="143"/>
        <v/>
      </c>
      <c r="N1225" s="51" t="str">
        <f t="shared" si="145"/>
        <v/>
      </c>
    </row>
    <row r="1226" spans="1:14" x14ac:dyDescent="0.4">
      <c r="A1226" s="108">
        <f t="shared" si="139"/>
        <v>1210</v>
      </c>
      <c r="B1226" s="45">
        <v>41813</v>
      </c>
      <c r="C1226" s="46"/>
      <c r="D1226" s="47"/>
      <c r="E1226" s="48"/>
      <c r="F1226" s="49"/>
      <c r="G1226" s="46">
        <v>1962.6099850000001</v>
      </c>
      <c r="H1226" s="49">
        <v>-1.3246419817014576E-4</v>
      </c>
      <c r="I1226" s="83">
        <f t="shared" si="140"/>
        <v>-1.3246419817014576E-2</v>
      </c>
      <c r="J1226" s="72">
        <f t="shared" si="144"/>
        <v>174.08354711570124</v>
      </c>
      <c r="K1226" s="88">
        <f t="shared" si="141"/>
        <v>174.09679353551826</v>
      </c>
      <c r="L1226" s="79">
        <f t="shared" si="142"/>
        <v>1.324641981702257E-2</v>
      </c>
      <c r="M1226" s="72" t="str">
        <f t="shared" si="143"/>
        <v/>
      </c>
      <c r="N1226" s="51" t="str">
        <f t="shared" si="145"/>
        <v/>
      </c>
    </row>
    <row r="1227" spans="1:14" x14ac:dyDescent="0.4">
      <c r="A1227" s="108">
        <f t="shared" si="139"/>
        <v>1211</v>
      </c>
      <c r="B1227" s="39">
        <v>41814</v>
      </c>
      <c r="C1227" s="40"/>
      <c r="D1227" s="51"/>
      <c r="E1227" s="52"/>
      <c r="F1227" s="53"/>
      <c r="G1227" s="40">
        <v>1949.9799800000001</v>
      </c>
      <c r="H1227" s="53">
        <v>-6.4353106814546424E-3</v>
      </c>
      <c r="I1227" s="83">
        <f t="shared" si="140"/>
        <v>-0.64353106814546424</v>
      </c>
      <c r="J1227" s="72">
        <f t="shared" si="144"/>
        <v>173.44001604755576</v>
      </c>
      <c r="K1227" s="88">
        <f t="shared" si="141"/>
        <v>174.09679353551826</v>
      </c>
      <c r="L1227" s="79">
        <f t="shared" si="142"/>
        <v>0.65677748796250057</v>
      </c>
      <c r="M1227" s="72" t="str">
        <f t="shared" si="143"/>
        <v/>
      </c>
      <c r="N1227" s="51" t="str">
        <f t="shared" si="145"/>
        <v/>
      </c>
    </row>
    <row r="1228" spans="1:14" x14ac:dyDescent="0.4">
      <c r="A1228" s="108">
        <f t="shared" si="139"/>
        <v>1212</v>
      </c>
      <c r="B1228" s="45">
        <v>41815</v>
      </c>
      <c r="C1228" s="46"/>
      <c r="D1228" s="47"/>
      <c r="E1228" s="48"/>
      <c r="F1228" s="49"/>
      <c r="G1228" s="46">
        <v>1959.530029</v>
      </c>
      <c r="H1228" s="49">
        <v>4.8975113067570852E-3</v>
      </c>
      <c r="I1228" s="83">
        <f t="shared" si="140"/>
        <v>0.48975113067570852</v>
      </c>
      <c r="J1228" s="72">
        <f t="shared" si="144"/>
        <v>173.92976717823146</v>
      </c>
      <c r="K1228" s="88">
        <f t="shared" si="141"/>
        <v>174.09679353551826</v>
      </c>
      <c r="L1228" s="79">
        <f t="shared" si="142"/>
        <v>0.65677748796250057</v>
      </c>
      <c r="M1228" s="72" t="str">
        <f t="shared" si="143"/>
        <v/>
      </c>
      <c r="N1228" s="51" t="str">
        <f t="shared" si="145"/>
        <v/>
      </c>
    </row>
    <row r="1229" spans="1:14" x14ac:dyDescent="0.4">
      <c r="A1229" s="108">
        <f t="shared" si="139"/>
        <v>1213</v>
      </c>
      <c r="B1229" s="39">
        <v>41816</v>
      </c>
      <c r="C1229" s="40"/>
      <c r="D1229" s="51"/>
      <c r="E1229" s="52"/>
      <c r="F1229" s="53"/>
      <c r="G1229" s="40">
        <v>1957.219971</v>
      </c>
      <c r="H1229" s="53">
        <v>-1.1788836944636172E-3</v>
      </c>
      <c r="I1229" s="83">
        <f t="shared" si="140"/>
        <v>-0.11788836944636172</v>
      </c>
      <c r="J1229" s="72">
        <f t="shared" si="144"/>
        <v>173.81187880878511</v>
      </c>
      <c r="K1229" s="88">
        <f t="shared" si="141"/>
        <v>174.09679353551826</v>
      </c>
      <c r="L1229" s="79">
        <f t="shared" si="142"/>
        <v>0.65677748796250057</v>
      </c>
      <c r="M1229" s="72" t="str">
        <f t="shared" si="143"/>
        <v/>
      </c>
      <c r="N1229" s="51" t="str">
        <f t="shared" si="145"/>
        <v/>
      </c>
    </row>
    <row r="1230" spans="1:14" x14ac:dyDescent="0.4">
      <c r="A1230" s="108">
        <f t="shared" si="139"/>
        <v>1214</v>
      </c>
      <c r="B1230" s="45">
        <v>41817</v>
      </c>
      <c r="C1230" s="46"/>
      <c r="D1230" s="47"/>
      <c r="E1230" s="48"/>
      <c r="F1230" s="49"/>
      <c r="G1230" s="46">
        <v>1960.959961</v>
      </c>
      <c r="H1230" s="49">
        <v>1.9108685050301943E-3</v>
      </c>
      <c r="I1230" s="83">
        <f t="shared" si="140"/>
        <v>0.19108685050301943</v>
      </c>
      <c r="J1230" s="72">
        <f t="shared" si="144"/>
        <v>174.00296565928812</v>
      </c>
      <c r="K1230" s="88">
        <f t="shared" si="141"/>
        <v>174.09679353551826</v>
      </c>
      <c r="L1230" s="79">
        <f t="shared" si="142"/>
        <v>0.65677748796250057</v>
      </c>
      <c r="M1230" s="72" t="str">
        <f t="shared" si="143"/>
        <v/>
      </c>
      <c r="N1230" s="51" t="str">
        <f t="shared" si="145"/>
        <v/>
      </c>
    </row>
    <row r="1231" spans="1:14" x14ac:dyDescent="0.4">
      <c r="A1231" s="108">
        <f t="shared" si="139"/>
        <v>1215</v>
      </c>
      <c r="B1231" s="39">
        <v>41820</v>
      </c>
      <c r="C1231" s="40"/>
      <c r="D1231" s="51"/>
      <c r="E1231" s="52"/>
      <c r="F1231" s="53"/>
      <c r="G1231" s="40">
        <v>1960.2299800000001</v>
      </c>
      <c r="H1231" s="53">
        <v>-3.722569631802175E-4</v>
      </c>
      <c r="I1231" s="83">
        <f t="shared" si="140"/>
        <v>-3.722569631802175E-2</v>
      </c>
      <c r="J1231" s="72">
        <f t="shared" si="144"/>
        <v>173.9657399629701</v>
      </c>
      <c r="K1231" s="88">
        <f t="shared" si="141"/>
        <v>174.09679353551826</v>
      </c>
      <c r="L1231" s="79">
        <f t="shared" si="142"/>
        <v>0.65677748796250057</v>
      </c>
      <c r="M1231" s="72" t="str">
        <f t="shared" si="143"/>
        <v/>
      </c>
      <c r="N1231" s="51" t="str">
        <f t="shared" si="145"/>
        <v/>
      </c>
    </row>
    <row r="1232" spans="1:14" x14ac:dyDescent="0.4">
      <c r="A1232" s="108">
        <f t="shared" si="139"/>
        <v>1216</v>
      </c>
      <c r="B1232" s="45">
        <v>41821</v>
      </c>
      <c r="C1232" s="46"/>
      <c r="D1232" s="47"/>
      <c r="E1232" s="48"/>
      <c r="F1232" s="49"/>
      <c r="G1232" s="46">
        <v>1973.3199460000001</v>
      </c>
      <c r="H1232" s="49">
        <v>6.6777705338432192E-3</v>
      </c>
      <c r="I1232" s="83">
        <f t="shared" si="140"/>
        <v>0.66777705338432192</v>
      </c>
      <c r="J1232" s="72">
        <f t="shared" si="144"/>
        <v>174.63351701635443</v>
      </c>
      <c r="K1232" s="88">
        <f t="shared" si="141"/>
        <v>174.63351701635443</v>
      </c>
      <c r="L1232" s="79">
        <f t="shared" si="142"/>
        <v>0</v>
      </c>
      <c r="M1232" s="72">
        <f t="shared" si="143"/>
        <v>0.65677748796250057</v>
      </c>
      <c r="N1232" s="51">
        <f t="shared" si="145"/>
        <v>3.7608902299149901E-3</v>
      </c>
    </row>
    <row r="1233" spans="1:14" x14ac:dyDescent="0.4">
      <c r="A1233" s="108">
        <f t="shared" si="139"/>
        <v>1217</v>
      </c>
      <c r="B1233" s="39">
        <v>41822</v>
      </c>
      <c r="C1233" s="40"/>
      <c r="D1233" s="51"/>
      <c r="E1233" s="52"/>
      <c r="F1233" s="53"/>
      <c r="G1233" s="40">
        <v>1974.619995</v>
      </c>
      <c r="H1233" s="53">
        <v>6.5881308433302088E-4</v>
      </c>
      <c r="I1233" s="83">
        <f t="shared" si="140"/>
        <v>6.5881308433302088E-2</v>
      </c>
      <c r="J1233" s="72">
        <f t="shared" si="144"/>
        <v>174.69939832478772</v>
      </c>
      <c r="K1233" s="88">
        <f t="shared" si="141"/>
        <v>174.69939832478772</v>
      </c>
      <c r="L1233" s="79">
        <f t="shared" si="142"/>
        <v>0</v>
      </c>
      <c r="M1233" s="72" t="str">
        <f t="shared" si="143"/>
        <v/>
      </c>
      <c r="N1233" s="51" t="str">
        <f t="shared" si="145"/>
        <v/>
      </c>
    </row>
    <row r="1234" spans="1:14" x14ac:dyDescent="0.4">
      <c r="A1234" s="108">
        <f t="shared" ref="A1234:A1297" si="146">A1233+1</f>
        <v>1218</v>
      </c>
      <c r="B1234" s="45">
        <v>41823</v>
      </c>
      <c r="C1234" s="46"/>
      <c r="D1234" s="47"/>
      <c r="E1234" s="48"/>
      <c r="F1234" s="49"/>
      <c r="G1234" s="46">
        <v>1985.4399410000001</v>
      </c>
      <c r="H1234" s="49">
        <v>5.4795079698359839E-3</v>
      </c>
      <c r="I1234" s="83">
        <f t="shared" ref="I1234:I1297" si="147">H1234*$I$17</f>
        <v>0.54795079698359839</v>
      </c>
      <c r="J1234" s="72">
        <f t="shared" si="144"/>
        <v>175.24734912177132</v>
      </c>
      <c r="K1234" s="88">
        <f t="shared" ref="K1234:K1297" si="148">MAX(J1234,K1233)</f>
        <v>175.24734912177132</v>
      </c>
      <c r="L1234" s="79">
        <f t="shared" ref="L1234:L1297" si="149">IF(J1234=K1234,0,MAX(L1233,K1234-J1234))</f>
        <v>0</v>
      </c>
      <c r="M1234" s="72" t="str">
        <f t="shared" ref="M1234:M1297" si="150">IF(AND(L1233&gt;0,L1234=0),L1233,"")</f>
        <v/>
      </c>
      <c r="N1234" s="51" t="str">
        <f t="shared" si="145"/>
        <v/>
      </c>
    </row>
    <row r="1235" spans="1:14" x14ac:dyDescent="0.4">
      <c r="A1235" s="108">
        <f t="shared" si="146"/>
        <v>1219</v>
      </c>
      <c r="B1235" s="39">
        <v>41827</v>
      </c>
      <c r="C1235" s="40"/>
      <c r="D1235" s="51"/>
      <c r="E1235" s="52"/>
      <c r="F1235" s="53"/>
      <c r="G1235" s="40">
        <v>1977.650024</v>
      </c>
      <c r="H1235" s="53">
        <v>-3.9235218548472339E-3</v>
      </c>
      <c r="I1235" s="83">
        <f t="shared" si="147"/>
        <v>-0.39235218548472339</v>
      </c>
      <c r="J1235" s="72">
        <f t="shared" ref="J1235:J1298" si="151">J1234+I1235</f>
        <v>174.8549969362866</v>
      </c>
      <c r="K1235" s="88">
        <f t="shared" si="148"/>
        <v>175.24734912177132</v>
      </c>
      <c r="L1235" s="79">
        <f t="shared" si="149"/>
        <v>0.39235218548472517</v>
      </c>
      <c r="M1235" s="72" t="str">
        <f t="shared" si="150"/>
        <v/>
      </c>
      <c r="N1235" s="51" t="str">
        <f t="shared" si="145"/>
        <v/>
      </c>
    </row>
    <row r="1236" spans="1:14" x14ac:dyDescent="0.4">
      <c r="A1236" s="108">
        <f t="shared" si="146"/>
        <v>1220</v>
      </c>
      <c r="B1236" s="45">
        <v>41828</v>
      </c>
      <c r="C1236" s="46"/>
      <c r="D1236" s="47"/>
      <c r="E1236" s="48"/>
      <c r="F1236" s="49"/>
      <c r="G1236" s="46">
        <v>1963.709961</v>
      </c>
      <c r="H1236" s="49">
        <v>-7.0488017752527998E-3</v>
      </c>
      <c r="I1236" s="83">
        <f t="shared" si="147"/>
        <v>-0.70488017752527998</v>
      </c>
      <c r="J1236" s="72">
        <f t="shared" si="151"/>
        <v>174.15011675876133</v>
      </c>
      <c r="K1236" s="88">
        <f t="shared" si="148"/>
        <v>175.24734912177132</v>
      </c>
      <c r="L1236" s="79">
        <f t="shared" si="149"/>
        <v>1.0972323630099936</v>
      </c>
      <c r="M1236" s="72" t="str">
        <f t="shared" si="150"/>
        <v/>
      </c>
      <c r="N1236" s="51" t="str">
        <f t="shared" ref="N1236:N1299" si="152">IFERROR((M1236/K1236),"")</f>
        <v/>
      </c>
    </row>
    <row r="1237" spans="1:14" x14ac:dyDescent="0.4">
      <c r="A1237" s="108">
        <f t="shared" si="146"/>
        <v>1221</v>
      </c>
      <c r="B1237" s="39">
        <v>41829</v>
      </c>
      <c r="C1237" s="40"/>
      <c r="D1237" s="51"/>
      <c r="E1237" s="52"/>
      <c r="F1237" s="53"/>
      <c r="G1237" s="40">
        <v>1972.829956</v>
      </c>
      <c r="H1237" s="53">
        <v>4.6442678303448837E-3</v>
      </c>
      <c r="I1237" s="83">
        <f t="shared" si="147"/>
        <v>0.46442678303448837</v>
      </c>
      <c r="J1237" s="72">
        <f t="shared" si="151"/>
        <v>174.61454354179583</v>
      </c>
      <c r="K1237" s="88">
        <f t="shared" si="148"/>
        <v>175.24734912177132</v>
      </c>
      <c r="L1237" s="79">
        <f t="shared" si="149"/>
        <v>1.0972323630099936</v>
      </c>
      <c r="M1237" s="72" t="str">
        <f t="shared" si="150"/>
        <v/>
      </c>
      <c r="N1237" s="51" t="str">
        <f t="shared" si="152"/>
        <v/>
      </c>
    </row>
    <row r="1238" spans="1:14" x14ac:dyDescent="0.4">
      <c r="A1238" s="108">
        <f t="shared" si="146"/>
        <v>1222</v>
      </c>
      <c r="B1238" s="45">
        <v>41830</v>
      </c>
      <c r="C1238" s="46"/>
      <c r="D1238" s="47"/>
      <c r="E1238" s="48"/>
      <c r="F1238" s="49"/>
      <c r="G1238" s="46">
        <v>1964.6800539999999</v>
      </c>
      <c r="H1238" s="49">
        <v>-4.1310716999271024E-3</v>
      </c>
      <c r="I1238" s="83">
        <f t="shared" si="147"/>
        <v>-0.41310716999271024</v>
      </c>
      <c r="J1238" s="72">
        <f t="shared" si="151"/>
        <v>174.20143637180311</v>
      </c>
      <c r="K1238" s="88">
        <f t="shared" si="148"/>
        <v>175.24734912177132</v>
      </c>
      <c r="L1238" s="79">
        <f t="shared" si="149"/>
        <v>1.0972323630099936</v>
      </c>
      <c r="M1238" s="72" t="str">
        <f t="shared" si="150"/>
        <v/>
      </c>
      <c r="N1238" s="51" t="str">
        <f t="shared" si="152"/>
        <v/>
      </c>
    </row>
    <row r="1239" spans="1:14" x14ac:dyDescent="0.4">
      <c r="A1239" s="108">
        <f t="shared" si="146"/>
        <v>1223</v>
      </c>
      <c r="B1239" s="39">
        <v>41831</v>
      </c>
      <c r="C1239" s="40"/>
      <c r="D1239" s="51"/>
      <c r="E1239" s="52"/>
      <c r="F1239" s="53"/>
      <c r="G1239" s="40">
        <v>1967.5699460000001</v>
      </c>
      <c r="H1239" s="53">
        <v>1.4709224507656327E-3</v>
      </c>
      <c r="I1239" s="83">
        <f t="shared" si="147"/>
        <v>0.14709224507656327</v>
      </c>
      <c r="J1239" s="72">
        <f t="shared" si="151"/>
        <v>174.34852861687966</v>
      </c>
      <c r="K1239" s="88">
        <f t="shared" si="148"/>
        <v>175.24734912177132</v>
      </c>
      <c r="L1239" s="79">
        <f t="shared" si="149"/>
        <v>1.0972323630099936</v>
      </c>
      <c r="M1239" s="72" t="str">
        <f t="shared" si="150"/>
        <v/>
      </c>
      <c r="N1239" s="51" t="str">
        <f t="shared" si="152"/>
        <v/>
      </c>
    </row>
    <row r="1240" spans="1:14" x14ac:dyDescent="0.4">
      <c r="A1240" s="108">
        <f t="shared" si="146"/>
        <v>1224</v>
      </c>
      <c r="B1240" s="45">
        <v>41834</v>
      </c>
      <c r="C1240" s="46"/>
      <c r="D1240" s="47"/>
      <c r="E1240" s="48"/>
      <c r="F1240" s="49"/>
      <c r="G1240" s="46">
        <v>1977.099976</v>
      </c>
      <c r="H1240" s="49">
        <v>4.8435533483188742E-3</v>
      </c>
      <c r="I1240" s="83">
        <f t="shared" si="147"/>
        <v>0.48435533483188742</v>
      </c>
      <c r="J1240" s="72">
        <f t="shared" si="151"/>
        <v>174.83288395171155</v>
      </c>
      <c r="K1240" s="88">
        <f t="shared" si="148"/>
        <v>175.24734912177132</v>
      </c>
      <c r="L1240" s="79">
        <f t="shared" si="149"/>
        <v>1.0972323630099936</v>
      </c>
      <c r="M1240" s="72" t="str">
        <f t="shared" si="150"/>
        <v/>
      </c>
      <c r="N1240" s="51" t="str">
        <f t="shared" si="152"/>
        <v/>
      </c>
    </row>
    <row r="1241" spans="1:14" x14ac:dyDescent="0.4">
      <c r="A1241" s="108">
        <f t="shared" si="146"/>
        <v>1225</v>
      </c>
      <c r="B1241" s="39">
        <v>41835</v>
      </c>
      <c r="C1241" s="40"/>
      <c r="D1241" s="51"/>
      <c r="E1241" s="52"/>
      <c r="F1241" s="53"/>
      <c r="G1241" s="40">
        <v>1973.280029</v>
      </c>
      <c r="H1241" s="53">
        <v>-1.9320960226444361E-3</v>
      </c>
      <c r="I1241" s="83">
        <f t="shared" si="147"/>
        <v>-0.19320960226444361</v>
      </c>
      <c r="J1241" s="72">
        <f t="shared" si="151"/>
        <v>174.63967434944712</v>
      </c>
      <c r="K1241" s="88">
        <f t="shared" si="148"/>
        <v>175.24734912177132</v>
      </c>
      <c r="L1241" s="79">
        <f t="shared" si="149"/>
        <v>1.0972323630099936</v>
      </c>
      <c r="M1241" s="72" t="str">
        <f t="shared" si="150"/>
        <v/>
      </c>
      <c r="N1241" s="51" t="str">
        <f t="shared" si="152"/>
        <v/>
      </c>
    </row>
    <row r="1242" spans="1:14" x14ac:dyDescent="0.4">
      <c r="A1242" s="108">
        <f t="shared" si="146"/>
        <v>1226</v>
      </c>
      <c r="B1242" s="45">
        <v>41836</v>
      </c>
      <c r="C1242" s="46"/>
      <c r="D1242" s="47"/>
      <c r="E1242" s="48"/>
      <c r="F1242" s="49"/>
      <c r="G1242" s="46">
        <v>1981.5699460000001</v>
      </c>
      <c r="H1242" s="49">
        <v>4.2010849337998923E-3</v>
      </c>
      <c r="I1242" s="83">
        <f t="shared" si="147"/>
        <v>0.42010849337998923</v>
      </c>
      <c r="J1242" s="72">
        <f t="shared" si="151"/>
        <v>175.0597828428271</v>
      </c>
      <c r="K1242" s="88">
        <f t="shared" si="148"/>
        <v>175.24734912177132</v>
      </c>
      <c r="L1242" s="79">
        <f t="shared" si="149"/>
        <v>1.0972323630099936</v>
      </c>
      <c r="M1242" s="72" t="str">
        <f t="shared" si="150"/>
        <v/>
      </c>
      <c r="N1242" s="51" t="str">
        <f t="shared" si="152"/>
        <v/>
      </c>
    </row>
    <row r="1243" spans="1:14" x14ac:dyDescent="0.4">
      <c r="A1243" s="108">
        <f t="shared" si="146"/>
        <v>1227</v>
      </c>
      <c r="B1243" s="39">
        <v>41837</v>
      </c>
      <c r="C1243" s="40"/>
      <c r="D1243" s="51"/>
      <c r="E1243" s="52"/>
      <c r="F1243" s="53"/>
      <c r="G1243" s="40">
        <v>1958.119995</v>
      </c>
      <c r="H1243" s="53">
        <v>-1.1834026372541717E-2</v>
      </c>
      <c r="I1243" s="83">
        <f t="shared" si="147"/>
        <v>-1.1834026372541717</v>
      </c>
      <c r="J1243" s="72">
        <f t="shared" si="151"/>
        <v>173.87638020557293</v>
      </c>
      <c r="K1243" s="88">
        <f t="shared" si="148"/>
        <v>175.24734912177132</v>
      </c>
      <c r="L1243" s="79">
        <f t="shared" si="149"/>
        <v>1.3709689161983931</v>
      </c>
      <c r="M1243" s="72" t="str">
        <f t="shared" si="150"/>
        <v/>
      </c>
      <c r="N1243" s="51" t="str">
        <f t="shared" si="152"/>
        <v/>
      </c>
    </row>
    <row r="1244" spans="1:14" x14ac:dyDescent="0.4">
      <c r="A1244" s="108">
        <f t="shared" si="146"/>
        <v>1228</v>
      </c>
      <c r="B1244" s="45">
        <v>41838</v>
      </c>
      <c r="C1244" s="46"/>
      <c r="D1244" s="47"/>
      <c r="E1244" s="48"/>
      <c r="F1244" s="49"/>
      <c r="G1244" s="46">
        <v>1978.219971</v>
      </c>
      <c r="H1244" s="49">
        <v>1.0264935780914586E-2</v>
      </c>
      <c r="I1244" s="83">
        <f t="shared" si="147"/>
        <v>1.0264935780914586</v>
      </c>
      <c r="J1244" s="72">
        <f t="shared" si="151"/>
        <v>174.90287378366438</v>
      </c>
      <c r="K1244" s="88">
        <f t="shared" si="148"/>
        <v>175.24734912177132</v>
      </c>
      <c r="L1244" s="79">
        <f t="shared" si="149"/>
        <v>1.3709689161983931</v>
      </c>
      <c r="M1244" s="72" t="str">
        <f t="shared" si="150"/>
        <v/>
      </c>
      <c r="N1244" s="51" t="str">
        <f t="shared" si="152"/>
        <v/>
      </c>
    </row>
    <row r="1245" spans="1:14" x14ac:dyDescent="0.4">
      <c r="A1245" s="108">
        <f t="shared" si="146"/>
        <v>1229</v>
      </c>
      <c r="B1245" s="39">
        <v>41841</v>
      </c>
      <c r="C1245" s="40"/>
      <c r="D1245" s="51"/>
      <c r="E1245" s="52"/>
      <c r="F1245" s="53"/>
      <c r="G1245" s="40">
        <v>1973.630005</v>
      </c>
      <c r="H1245" s="53">
        <v>-2.3202505622667013E-3</v>
      </c>
      <c r="I1245" s="83">
        <f t="shared" si="147"/>
        <v>-0.23202505622667013</v>
      </c>
      <c r="J1245" s="72">
        <f t="shared" si="151"/>
        <v>174.67084872743771</v>
      </c>
      <c r="K1245" s="88">
        <f t="shared" si="148"/>
        <v>175.24734912177132</v>
      </c>
      <c r="L1245" s="79">
        <f t="shared" si="149"/>
        <v>1.3709689161983931</v>
      </c>
      <c r="M1245" s="72" t="str">
        <f t="shared" si="150"/>
        <v/>
      </c>
      <c r="N1245" s="51" t="str">
        <f t="shared" si="152"/>
        <v/>
      </c>
    </row>
    <row r="1246" spans="1:14" x14ac:dyDescent="0.4">
      <c r="A1246" s="108">
        <f t="shared" si="146"/>
        <v>1230</v>
      </c>
      <c r="B1246" s="45">
        <v>41842</v>
      </c>
      <c r="C1246" s="46"/>
      <c r="D1246" s="47"/>
      <c r="E1246" s="48"/>
      <c r="F1246" s="49"/>
      <c r="G1246" s="46">
        <v>1983.530029</v>
      </c>
      <c r="H1246" s="49">
        <v>5.0161499242102892E-3</v>
      </c>
      <c r="I1246" s="83">
        <f t="shared" si="147"/>
        <v>0.50161499242102892</v>
      </c>
      <c r="J1246" s="72">
        <f t="shared" si="151"/>
        <v>175.17246371985874</v>
      </c>
      <c r="K1246" s="88">
        <f t="shared" si="148"/>
        <v>175.24734912177132</v>
      </c>
      <c r="L1246" s="79">
        <f t="shared" si="149"/>
        <v>1.3709689161983931</v>
      </c>
      <c r="M1246" s="72" t="str">
        <f t="shared" si="150"/>
        <v/>
      </c>
      <c r="N1246" s="51" t="str">
        <f t="shared" si="152"/>
        <v/>
      </c>
    </row>
    <row r="1247" spans="1:14" x14ac:dyDescent="0.4">
      <c r="A1247" s="108">
        <f t="shared" si="146"/>
        <v>1231</v>
      </c>
      <c r="B1247" s="39">
        <v>41843</v>
      </c>
      <c r="C1247" s="40"/>
      <c r="D1247" s="51"/>
      <c r="E1247" s="52"/>
      <c r="F1247" s="53"/>
      <c r="G1247" s="40">
        <v>1987.01001</v>
      </c>
      <c r="H1247" s="53">
        <v>1.7544382737448849E-3</v>
      </c>
      <c r="I1247" s="83">
        <f t="shared" si="147"/>
        <v>0.17544382737448849</v>
      </c>
      <c r="J1247" s="72">
        <f t="shared" si="151"/>
        <v>175.34790754723323</v>
      </c>
      <c r="K1247" s="88">
        <f t="shared" si="148"/>
        <v>175.34790754723323</v>
      </c>
      <c r="L1247" s="79">
        <f t="shared" si="149"/>
        <v>0</v>
      </c>
      <c r="M1247" s="72">
        <f t="shared" si="150"/>
        <v>1.3709689161983931</v>
      </c>
      <c r="N1247" s="51">
        <f t="shared" si="152"/>
        <v>7.8185644492455488E-3</v>
      </c>
    </row>
    <row r="1248" spans="1:14" x14ac:dyDescent="0.4">
      <c r="A1248" s="108">
        <f t="shared" si="146"/>
        <v>1232</v>
      </c>
      <c r="B1248" s="45">
        <v>41844</v>
      </c>
      <c r="C1248" s="46"/>
      <c r="D1248" s="47"/>
      <c r="E1248" s="48"/>
      <c r="F1248" s="49"/>
      <c r="G1248" s="46">
        <v>1987.9799800000001</v>
      </c>
      <c r="H1248" s="49">
        <v>4.8815556797321413E-4</v>
      </c>
      <c r="I1248" s="83">
        <f t="shared" si="147"/>
        <v>4.8815556797321413E-2</v>
      </c>
      <c r="J1248" s="72">
        <f t="shared" si="151"/>
        <v>175.39672310403054</v>
      </c>
      <c r="K1248" s="88">
        <f t="shared" si="148"/>
        <v>175.39672310403054</v>
      </c>
      <c r="L1248" s="79">
        <f t="shared" si="149"/>
        <v>0</v>
      </c>
      <c r="M1248" s="72" t="str">
        <f t="shared" si="150"/>
        <v/>
      </c>
      <c r="N1248" s="51" t="str">
        <f t="shared" si="152"/>
        <v/>
      </c>
    </row>
    <row r="1249" spans="1:14" x14ac:dyDescent="0.4">
      <c r="A1249" s="108">
        <f t="shared" si="146"/>
        <v>1233</v>
      </c>
      <c r="B1249" s="39">
        <v>41845</v>
      </c>
      <c r="C1249" s="40"/>
      <c r="D1249" s="51"/>
      <c r="E1249" s="52"/>
      <c r="F1249" s="53"/>
      <c r="G1249" s="40">
        <v>1978.339966</v>
      </c>
      <c r="H1249" s="53">
        <v>-4.8491504426518839E-3</v>
      </c>
      <c r="I1249" s="83">
        <f t="shared" si="147"/>
        <v>-0.48491504426518839</v>
      </c>
      <c r="J1249" s="72">
        <f t="shared" si="151"/>
        <v>174.91180805976535</v>
      </c>
      <c r="K1249" s="88">
        <f t="shared" si="148"/>
        <v>175.39672310403054</v>
      </c>
      <c r="L1249" s="79">
        <f t="shared" si="149"/>
        <v>0.48491504426519327</v>
      </c>
      <c r="M1249" s="72" t="str">
        <f t="shared" si="150"/>
        <v/>
      </c>
      <c r="N1249" s="51" t="str">
        <f t="shared" si="152"/>
        <v/>
      </c>
    </row>
    <row r="1250" spans="1:14" x14ac:dyDescent="0.4">
      <c r="A1250" s="108">
        <f t="shared" si="146"/>
        <v>1234</v>
      </c>
      <c r="B1250" s="45">
        <v>41848</v>
      </c>
      <c r="C1250" s="46"/>
      <c r="D1250" s="47"/>
      <c r="E1250" s="48"/>
      <c r="F1250" s="49"/>
      <c r="G1250" s="46">
        <v>1978.910034</v>
      </c>
      <c r="H1250" s="49">
        <v>2.8815472052179381E-4</v>
      </c>
      <c r="I1250" s="83">
        <f t="shared" si="147"/>
        <v>2.8815472052179381E-2</v>
      </c>
      <c r="J1250" s="72">
        <f t="shared" si="151"/>
        <v>174.94062353181752</v>
      </c>
      <c r="K1250" s="88">
        <f t="shared" si="148"/>
        <v>175.39672310403054</v>
      </c>
      <c r="L1250" s="79">
        <f t="shared" si="149"/>
        <v>0.48491504426519327</v>
      </c>
      <c r="M1250" s="72" t="str">
        <f t="shared" si="150"/>
        <v/>
      </c>
      <c r="N1250" s="51" t="str">
        <f t="shared" si="152"/>
        <v/>
      </c>
    </row>
    <row r="1251" spans="1:14" x14ac:dyDescent="0.4">
      <c r="A1251" s="108">
        <f t="shared" si="146"/>
        <v>1235</v>
      </c>
      <c r="B1251" s="39">
        <v>41849</v>
      </c>
      <c r="C1251" s="40"/>
      <c r="D1251" s="51"/>
      <c r="E1251" s="52"/>
      <c r="F1251" s="53"/>
      <c r="G1251" s="40">
        <v>1969.9499510000001</v>
      </c>
      <c r="H1251" s="53">
        <v>-4.5277869362705392E-3</v>
      </c>
      <c r="I1251" s="83">
        <f t="shared" si="147"/>
        <v>-0.45277869362705392</v>
      </c>
      <c r="J1251" s="72">
        <f t="shared" si="151"/>
        <v>174.48784483819045</v>
      </c>
      <c r="K1251" s="88">
        <f t="shared" si="148"/>
        <v>175.39672310403054</v>
      </c>
      <c r="L1251" s="79">
        <f t="shared" si="149"/>
        <v>0.90887826584008735</v>
      </c>
      <c r="M1251" s="72" t="str">
        <f t="shared" si="150"/>
        <v/>
      </c>
      <c r="N1251" s="51" t="str">
        <f t="shared" si="152"/>
        <v/>
      </c>
    </row>
    <row r="1252" spans="1:14" x14ac:dyDescent="0.4">
      <c r="A1252" s="108">
        <f t="shared" si="146"/>
        <v>1236</v>
      </c>
      <c r="B1252" s="45">
        <v>41850</v>
      </c>
      <c r="C1252" s="46"/>
      <c r="D1252" s="47"/>
      <c r="E1252" s="48"/>
      <c r="F1252" s="49"/>
      <c r="G1252" s="46">
        <v>1970.0699460000001</v>
      </c>
      <c r="H1252" s="49">
        <v>6.0912715035721376E-5</v>
      </c>
      <c r="I1252" s="83">
        <f t="shared" si="147"/>
        <v>6.0912715035721376E-3</v>
      </c>
      <c r="J1252" s="72">
        <f t="shared" si="151"/>
        <v>174.49393610969403</v>
      </c>
      <c r="K1252" s="88">
        <f t="shared" si="148"/>
        <v>175.39672310403054</v>
      </c>
      <c r="L1252" s="79">
        <f t="shared" si="149"/>
        <v>0.90887826584008735</v>
      </c>
      <c r="M1252" s="72" t="str">
        <f t="shared" si="150"/>
        <v/>
      </c>
      <c r="N1252" s="51" t="str">
        <f t="shared" si="152"/>
        <v/>
      </c>
    </row>
    <row r="1253" spans="1:14" x14ac:dyDescent="0.4">
      <c r="A1253" s="108">
        <f t="shared" si="146"/>
        <v>1237</v>
      </c>
      <c r="B1253" s="39">
        <v>41851</v>
      </c>
      <c r="C1253" s="40"/>
      <c r="D1253" s="51"/>
      <c r="E1253" s="52"/>
      <c r="F1253" s="53"/>
      <c r="G1253" s="40">
        <v>1930.670044</v>
      </c>
      <c r="H1253" s="53">
        <v>-1.9999240169110255E-2</v>
      </c>
      <c r="I1253" s="83">
        <f t="shared" si="147"/>
        <v>-1.9999240169110255</v>
      </c>
      <c r="J1253" s="72">
        <f t="shared" si="151"/>
        <v>172.49401209278301</v>
      </c>
      <c r="K1253" s="88">
        <f t="shared" si="148"/>
        <v>175.39672310403054</v>
      </c>
      <c r="L1253" s="79">
        <f t="shared" si="149"/>
        <v>2.9027110112475327</v>
      </c>
      <c r="M1253" s="72" t="str">
        <f t="shared" si="150"/>
        <v/>
      </c>
      <c r="N1253" s="51" t="str">
        <f t="shared" si="152"/>
        <v/>
      </c>
    </row>
    <row r="1254" spans="1:14" x14ac:dyDescent="0.4">
      <c r="A1254" s="108">
        <f t="shared" si="146"/>
        <v>1238</v>
      </c>
      <c r="B1254" s="45">
        <v>41852</v>
      </c>
      <c r="C1254" s="46"/>
      <c r="D1254" s="47"/>
      <c r="E1254" s="48"/>
      <c r="F1254" s="49"/>
      <c r="G1254" s="46">
        <v>1925.150024</v>
      </c>
      <c r="H1254" s="49">
        <v>-2.8591213797275472E-3</v>
      </c>
      <c r="I1254" s="83">
        <f t="shared" si="147"/>
        <v>-0.28591213797275472</v>
      </c>
      <c r="J1254" s="72">
        <f t="shared" si="151"/>
        <v>172.20809995481025</v>
      </c>
      <c r="K1254" s="88">
        <f t="shared" si="148"/>
        <v>175.39672310403054</v>
      </c>
      <c r="L1254" s="79">
        <f t="shared" si="149"/>
        <v>3.188623149220291</v>
      </c>
      <c r="M1254" s="72" t="str">
        <f t="shared" si="150"/>
        <v/>
      </c>
      <c r="N1254" s="51" t="str">
        <f t="shared" si="152"/>
        <v/>
      </c>
    </row>
    <row r="1255" spans="1:14" x14ac:dyDescent="0.4">
      <c r="A1255" s="108">
        <f t="shared" si="146"/>
        <v>1239</v>
      </c>
      <c r="B1255" s="39">
        <v>41855</v>
      </c>
      <c r="C1255" s="40"/>
      <c r="D1255" s="51"/>
      <c r="E1255" s="52"/>
      <c r="F1255" s="53"/>
      <c r="G1255" s="40">
        <v>1938.98999</v>
      </c>
      <c r="H1255" s="53">
        <v>7.1890324532961625E-3</v>
      </c>
      <c r="I1255" s="83">
        <f t="shared" si="147"/>
        <v>0.71890324532961625</v>
      </c>
      <c r="J1255" s="72">
        <f t="shared" si="151"/>
        <v>172.92700320013986</v>
      </c>
      <c r="K1255" s="88">
        <f t="shared" si="148"/>
        <v>175.39672310403054</v>
      </c>
      <c r="L1255" s="79">
        <f t="shared" si="149"/>
        <v>3.188623149220291</v>
      </c>
      <c r="M1255" s="72" t="str">
        <f t="shared" si="150"/>
        <v/>
      </c>
      <c r="N1255" s="51" t="str">
        <f t="shared" si="152"/>
        <v/>
      </c>
    </row>
    <row r="1256" spans="1:14" x14ac:dyDescent="0.4">
      <c r="A1256" s="108">
        <f t="shared" si="146"/>
        <v>1240</v>
      </c>
      <c r="B1256" s="45">
        <v>41856</v>
      </c>
      <c r="C1256" s="46"/>
      <c r="D1256" s="47"/>
      <c r="E1256" s="48"/>
      <c r="F1256" s="49"/>
      <c r="G1256" s="46">
        <v>1920.209961</v>
      </c>
      <c r="H1256" s="49">
        <v>-9.6854698048235432E-3</v>
      </c>
      <c r="I1256" s="83">
        <f t="shared" si="147"/>
        <v>-0.96854698048235432</v>
      </c>
      <c r="J1256" s="72">
        <f t="shared" si="151"/>
        <v>171.95845621965751</v>
      </c>
      <c r="K1256" s="88">
        <f t="shared" si="148"/>
        <v>175.39672310403054</v>
      </c>
      <c r="L1256" s="79">
        <f t="shared" si="149"/>
        <v>3.4382668843730357</v>
      </c>
      <c r="M1256" s="72" t="str">
        <f t="shared" si="150"/>
        <v/>
      </c>
      <c r="N1256" s="51" t="str">
        <f t="shared" si="152"/>
        <v/>
      </c>
    </row>
    <row r="1257" spans="1:14" x14ac:dyDescent="0.4">
      <c r="A1257" s="108">
        <f t="shared" si="146"/>
        <v>1241</v>
      </c>
      <c r="B1257" s="39">
        <v>41857</v>
      </c>
      <c r="C1257" s="40"/>
      <c r="D1257" s="51"/>
      <c r="E1257" s="52"/>
      <c r="F1257" s="53"/>
      <c r="G1257" s="40">
        <v>1920.23999</v>
      </c>
      <c r="H1257" s="53">
        <v>1.5638394035066838E-5</v>
      </c>
      <c r="I1257" s="83">
        <f t="shared" si="147"/>
        <v>1.5638394035066838E-3</v>
      </c>
      <c r="J1257" s="72">
        <f t="shared" si="151"/>
        <v>171.96002005906101</v>
      </c>
      <c r="K1257" s="88">
        <f t="shared" si="148"/>
        <v>175.39672310403054</v>
      </c>
      <c r="L1257" s="79">
        <f t="shared" si="149"/>
        <v>3.4382668843730357</v>
      </c>
      <c r="M1257" s="72" t="str">
        <f t="shared" si="150"/>
        <v/>
      </c>
      <c r="N1257" s="51" t="str">
        <f t="shared" si="152"/>
        <v/>
      </c>
    </row>
    <row r="1258" spans="1:14" x14ac:dyDescent="0.4">
      <c r="A1258" s="108">
        <f t="shared" si="146"/>
        <v>1242</v>
      </c>
      <c r="B1258" s="45">
        <v>41858</v>
      </c>
      <c r="C1258" s="46"/>
      <c r="D1258" s="47"/>
      <c r="E1258" s="48"/>
      <c r="F1258" s="49"/>
      <c r="G1258" s="46">
        <v>1909.5699460000001</v>
      </c>
      <c r="H1258" s="49">
        <v>-5.5566200347696437E-3</v>
      </c>
      <c r="I1258" s="83">
        <f t="shared" si="147"/>
        <v>-0.55566200347696437</v>
      </c>
      <c r="J1258" s="72">
        <f t="shared" si="151"/>
        <v>171.40435805558405</v>
      </c>
      <c r="K1258" s="88">
        <f t="shared" si="148"/>
        <v>175.39672310403054</v>
      </c>
      <c r="L1258" s="79">
        <f t="shared" si="149"/>
        <v>3.9923650484464872</v>
      </c>
      <c r="M1258" s="72" t="str">
        <f t="shared" si="150"/>
        <v/>
      </c>
      <c r="N1258" s="51" t="str">
        <f t="shared" si="152"/>
        <v/>
      </c>
    </row>
    <row r="1259" spans="1:14" x14ac:dyDescent="0.4">
      <c r="A1259" s="108">
        <f t="shared" si="146"/>
        <v>1243</v>
      </c>
      <c r="B1259" s="39">
        <v>41859</v>
      </c>
      <c r="C1259" s="40"/>
      <c r="D1259" s="51"/>
      <c r="E1259" s="52"/>
      <c r="F1259" s="53"/>
      <c r="G1259" s="40">
        <v>1931.589966</v>
      </c>
      <c r="H1259" s="53">
        <v>1.1531402683691017E-2</v>
      </c>
      <c r="I1259" s="83">
        <f t="shared" si="147"/>
        <v>1.1531402683691017</v>
      </c>
      <c r="J1259" s="72">
        <f t="shared" si="151"/>
        <v>172.55749832395315</v>
      </c>
      <c r="K1259" s="88">
        <f t="shared" si="148"/>
        <v>175.39672310403054</v>
      </c>
      <c r="L1259" s="79">
        <f t="shared" si="149"/>
        <v>3.9923650484464872</v>
      </c>
      <c r="M1259" s="72" t="str">
        <f t="shared" si="150"/>
        <v/>
      </c>
      <c r="N1259" s="51" t="str">
        <f t="shared" si="152"/>
        <v/>
      </c>
    </row>
    <row r="1260" spans="1:14" x14ac:dyDescent="0.4">
      <c r="A1260" s="108">
        <f t="shared" si="146"/>
        <v>1244</v>
      </c>
      <c r="B1260" s="45">
        <v>41862</v>
      </c>
      <c r="C1260" s="46"/>
      <c r="D1260" s="47"/>
      <c r="E1260" s="48"/>
      <c r="F1260" s="49"/>
      <c r="G1260" s="46">
        <v>1936.920044</v>
      </c>
      <c r="H1260" s="49">
        <v>2.7594251853759744E-3</v>
      </c>
      <c r="I1260" s="83">
        <f t="shared" si="147"/>
        <v>0.27594251853759744</v>
      </c>
      <c r="J1260" s="72">
        <f t="shared" si="151"/>
        <v>172.83344084249075</v>
      </c>
      <c r="K1260" s="88">
        <f t="shared" si="148"/>
        <v>175.39672310403054</v>
      </c>
      <c r="L1260" s="79">
        <f t="shared" si="149"/>
        <v>3.9923650484464872</v>
      </c>
      <c r="M1260" s="72" t="str">
        <f t="shared" si="150"/>
        <v/>
      </c>
      <c r="N1260" s="51" t="str">
        <f t="shared" si="152"/>
        <v/>
      </c>
    </row>
    <row r="1261" spans="1:14" x14ac:dyDescent="0.4">
      <c r="A1261" s="108">
        <f t="shared" si="146"/>
        <v>1245</v>
      </c>
      <c r="B1261" s="39">
        <v>41863</v>
      </c>
      <c r="C1261" s="40"/>
      <c r="D1261" s="51"/>
      <c r="E1261" s="52"/>
      <c r="F1261" s="53"/>
      <c r="G1261" s="40">
        <v>1933.75</v>
      </c>
      <c r="H1261" s="53">
        <v>-1.6366416413624574E-3</v>
      </c>
      <c r="I1261" s="83">
        <f t="shared" si="147"/>
        <v>-0.16366416413624574</v>
      </c>
      <c r="J1261" s="72">
        <f t="shared" si="151"/>
        <v>172.66977667835451</v>
      </c>
      <c r="K1261" s="88">
        <f t="shared" si="148"/>
        <v>175.39672310403054</v>
      </c>
      <c r="L1261" s="79">
        <f t="shared" si="149"/>
        <v>3.9923650484464872</v>
      </c>
      <c r="M1261" s="72" t="str">
        <f t="shared" si="150"/>
        <v/>
      </c>
      <c r="N1261" s="51" t="str">
        <f t="shared" si="152"/>
        <v/>
      </c>
    </row>
    <row r="1262" spans="1:14" x14ac:dyDescent="0.4">
      <c r="A1262" s="108">
        <f t="shared" si="146"/>
        <v>1246</v>
      </c>
      <c r="B1262" s="45">
        <v>41864</v>
      </c>
      <c r="C1262" s="46"/>
      <c r="D1262" s="47"/>
      <c r="E1262" s="48"/>
      <c r="F1262" s="49"/>
      <c r="G1262" s="46">
        <v>1946.719971</v>
      </c>
      <c r="H1262" s="49">
        <v>6.7071601809953751E-3</v>
      </c>
      <c r="I1262" s="83">
        <f t="shared" si="147"/>
        <v>0.67071601809953751</v>
      </c>
      <c r="J1262" s="72">
        <f t="shared" si="151"/>
        <v>173.34049269645405</v>
      </c>
      <c r="K1262" s="88">
        <f t="shared" si="148"/>
        <v>175.39672310403054</v>
      </c>
      <c r="L1262" s="79">
        <f t="shared" si="149"/>
        <v>3.9923650484464872</v>
      </c>
      <c r="M1262" s="72" t="str">
        <f t="shared" si="150"/>
        <v/>
      </c>
      <c r="N1262" s="51" t="str">
        <f t="shared" si="152"/>
        <v/>
      </c>
    </row>
    <row r="1263" spans="1:14" x14ac:dyDescent="0.4">
      <c r="A1263" s="108">
        <f t="shared" si="146"/>
        <v>1247</v>
      </c>
      <c r="B1263" s="39">
        <v>41865</v>
      </c>
      <c r="C1263" s="40"/>
      <c r="D1263" s="51"/>
      <c r="E1263" s="52"/>
      <c r="F1263" s="53"/>
      <c r="G1263" s="40">
        <v>1955.1800539999999</v>
      </c>
      <c r="H1263" s="53">
        <v>4.3458140492873554E-3</v>
      </c>
      <c r="I1263" s="83">
        <f t="shared" si="147"/>
        <v>0.43458140492873554</v>
      </c>
      <c r="J1263" s="72">
        <f t="shared" si="151"/>
        <v>173.77507410138278</v>
      </c>
      <c r="K1263" s="88">
        <f t="shared" si="148"/>
        <v>175.39672310403054</v>
      </c>
      <c r="L1263" s="79">
        <f t="shared" si="149"/>
        <v>3.9923650484464872</v>
      </c>
      <c r="M1263" s="72" t="str">
        <f t="shared" si="150"/>
        <v/>
      </c>
      <c r="N1263" s="51" t="str">
        <f t="shared" si="152"/>
        <v/>
      </c>
    </row>
    <row r="1264" spans="1:14" x14ac:dyDescent="0.4">
      <c r="A1264" s="108">
        <f t="shared" si="146"/>
        <v>1248</v>
      </c>
      <c r="B1264" s="45">
        <v>41866</v>
      </c>
      <c r="C1264" s="46"/>
      <c r="D1264" s="47"/>
      <c r="E1264" s="48"/>
      <c r="F1264" s="49"/>
      <c r="G1264" s="46">
        <v>1955.0600589999999</v>
      </c>
      <c r="H1264" s="49">
        <v>-6.1372864230357926E-5</v>
      </c>
      <c r="I1264" s="83">
        <f t="shared" si="147"/>
        <v>-6.1372864230357926E-3</v>
      </c>
      <c r="J1264" s="72">
        <f t="shared" si="151"/>
        <v>173.76893681495974</v>
      </c>
      <c r="K1264" s="88">
        <f t="shared" si="148"/>
        <v>175.39672310403054</v>
      </c>
      <c r="L1264" s="79">
        <f t="shared" si="149"/>
        <v>3.9923650484464872</v>
      </c>
      <c r="M1264" s="72" t="str">
        <f t="shared" si="150"/>
        <v/>
      </c>
      <c r="N1264" s="51" t="str">
        <f t="shared" si="152"/>
        <v/>
      </c>
    </row>
    <row r="1265" spans="1:14" x14ac:dyDescent="0.4">
      <c r="A1265" s="108">
        <f t="shared" si="146"/>
        <v>1249</v>
      </c>
      <c r="B1265" s="39">
        <v>41869</v>
      </c>
      <c r="C1265" s="40"/>
      <c r="D1265" s="51"/>
      <c r="E1265" s="52"/>
      <c r="F1265" s="53"/>
      <c r="G1265" s="40">
        <v>1971.73999</v>
      </c>
      <c r="H1265" s="53">
        <v>8.5316719162744636E-3</v>
      </c>
      <c r="I1265" s="83">
        <f t="shared" si="147"/>
        <v>0.85316719162744636</v>
      </c>
      <c r="J1265" s="72">
        <f t="shared" si="151"/>
        <v>174.62210400658719</v>
      </c>
      <c r="K1265" s="88">
        <f t="shared" si="148"/>
        <v>175.39672310403054</v>
      </c>
      <c r="L1265" s="79">
        <f t="shared" si="149"/>
        <v>3.9923650484464872</v>
      </c>
      <c r="M1265" s="72" t="str">
        <f t="shared" si="150"/>
        <v/>
      </c>
      <c r="N1265" s="51" t="str">
        <f t="shared" si="152"/>
        <v/>
      </c>
    </row>
    <row r="1266" spans="1:14" x14ac:dyDescent="0.4">
      <c r="A1266" s="108">
        <f t="shared" si="146"/>
        <v>1250</v>
      </c>
      <c r="B1266" s="45">
        <v>41870</v>
      </c>
      <c r="C1266" s="46"/>
      <c r="D1266" s="47"/>
      <c r="E1266" s="48"/>
      <c r="F1266" s="49"/>
      <c r="G1266" s="46">
        <v>1981.599976</v>
      </c>
      <c r="H1266" s="49">
        <v>5.0006522411709664E-3</v>
      </c>
      <c r="I1266" s="83">
        <f t="shared" si="147"/>
        <v>0.50006522411709664</v>
      </c>
      <c r="J1266" s="72">
        <f t="shared" si="151"/>
        <v>175.12216923070429</v>
      </c>
      <c r="K1266" s="88">
        <f t="shared" si="148"/>
        <v>175.39672310403054</v>
      </c>
      <c r="L1266" s="79">
        <f t="shared" si="149"/>
        <v>3.9923650484464872</v>
      </c>
      <c r="M1266" s="72" t="str">
        <f t="shared" si="150"/>
        <v/>
      </c>
      <c r="N1266" s="51" t="str">
        <f t="shared" si="152"/>
        <v/>
      </c>
    </row>
    <row r="1267" spans="1:14" x14ac:dyDescent="0.4">
      <c r="A1267" s="108">
        <f t="shared" si="146"/>
        <v>1251</v>
      </c>
      <c r="B1267" s="39">
        <v>41871</v>
      </c>
      <c r="C1267" s="40"/>
      <c r="D1267" s="51"/>
      <c r="E1267" s="52"/>
      <c r="F1267" s="53"/>
      <c r="G1267" s="40">
        <v>1986.51001</v>
      </c>
      <c r="H1267" s="53">
        <v>2.4778129084919165E-3</v>
      </c>
      <c r="I1267" s="83">
        <f t="shared" si="147"/>
        <v>0.24778129084919165</v>
      </c>
      <c r="J1267" s="72">
        <f t="shared" si="151"/>
        <v>175.36995052155348</v>
      </c>
      <c r="K1267" s="88">
        <f t="shared" si="148"/>
        <v>175.39672310403054</v>
      </c>
      <c r="L1267" s="79">
        <f t="shared" si="149"/>
        <v>3.9923650484464872</v>
      </c>
      <c r="M1267" s="72" t="str">
        <f t="shared" si="150"/>
        <v/>
      </c>
      <c r="N1267" s="51" t="str">
        <f t="shared" si="152"/>
        <v/>
      </c>
    </row>
    <row r="1268" spans="1:14" x14ac:dyDescent="0.4">
      <c r="A1268" s="108">
        <f t="shared" si="146"/>
        <v>1252</v>
      </c>
      <c r="B1268" s="45">
        <v>41872</v>
      </c>
      <c r="C1268" s="46"/>
      <c r="D1268" s="47"/>
      <c r="E1268" s="48"/>
      <c r="F1268" s="49"/>
      <c r="G1268" s="46">
        <v>1992.369995</v>
      </c>
      <c r="H1268" s="49">
        <v>2.9498894898596362E-3</v>
      </c>
      <c r="I1268" s="83">
        <f t="shared" si="147"/>
        <v>0.29498894898596362</v>
      </c>
      <c r="J1268" s="72">
        <f t="shared" si="151"/>
        <v>175.66493947053945</v>
      </c>
      <c r="K1268" s="88">
        <f t="shared" si="148"/>
        <v>175.66493947053945</v>
      </c>
      <c r="L1268" s="79">
        <f t="shared" si="149"/>
        <v>0</v>
      </c>
      <c r="M1268" s="72">
        <f t="shared" si="150"/>
        <v>3.9923650484464872</v>
      </c>
      <c r="N1268" s="51">
        <f t="shared" si="152"/>
        <v>2.2727159218450883E-2</v>
      </c>
    </row>
    <row r="1269" spans="1:14" x14ac:dyDescent="0.4">
      <c r="A1269" s="108">
        <f t="shared" si="146"/>
        <v>1253</v>
      </c>
      <c r="B1269" s="39">
        <v>41873</v>
      </c>
      <c r="C1269" s="40"/>
      <c r="D1269" s="51"/>
      <c r="E1269" s="52"/>
      <c r="F1269" s="53"/>
      <c r="G1269" s="40">
        <v>1988.400024</v>
      </c>
      <c r="H1269" s="53">
        <v>-1.9925872252457566E-3</v>
      </c>
      <c r="I1269" s="83">
        <f t="shared" si="147"/>
        <v>-0.19925872252457566</v>
      </c>
      <c r="J1269" s="72">
        <f t="shared" si="151"/>
        <v>175.46568074801488</v>
      </c>
      <c r="K1269" s="88">
        <f t="shared" si="148"/>
        <v>175.66493947053945</v>
      </c>
      <c r="L1269" s="79">
        <f t="shared" si="149"/>
        <v>0.19925872252457566</v>
      </c>
      <c r="M1269" s="72" t="str">
        <f t="shared" si="150"/>
        <v/>
      </c>
      <c r="N1269" s="51" t="str">
        <f t="shared" si="152"/>
        <v/>
      </c>
    </row>
    <row r="1270" spans="1:14" x14ac:dyDescent="0.4">
      <c r="A1270" s="108">
        <f t="shared" si="146"/>
        <v>1254</v>
      </c>
      <c r="B1270" s="45">
        <v>41876</v>
      </c>
      <c r="C1270" s="46"/>
      <c r="D1270" s="47"/>
      <c r="E1270" s="48"/>
      <c r="F1270" s="49"/>
      <c r="G1270" s="46">
        <v>1997.920044</v>
      </c>
      <c r="H1270" s="49">
        <v>4.7877790611010607E-3</v>
      </c>
      <c r="I1270" s="83">
        <f t="shared" si="147"/>
        <v>0.47877790611010607</v>
      </c>
      <c r="J1270" s="72">
        <f t="shared" si="151"/>
        <v>175.94445865412499</v>
      </c>
      <c r="K1270" s="88">
        <f t="shared" si="148"/>
        <v>175.94445865412499</v>
      </c>
      <c r="L1270" s="79">
        <f t="shared" si="149"/>
        <v>0</v>
      </c>
      <c r="M1270" s="72">
        <f t="shared" si="150"/>
        <v>0.19925872252457566</v>
      </c>
      <c r="N1270" s="51">
        <f t="shared" si="152"/>
        <v>1.132509225063361E-3</v>
      </c>
    </row>
    <row r="1271" spans="1:14" x14ac:dyDescent="0.4">
      <c r="A1271" s="108">
        <f t="shared" si="146"/>
        <v>1255</v>
      </c>
      <c r="B1271" s="39">
        <v>41877</v>
      </c>
      <c r="C1271" s="40"/>
      <c r="D1271" s="51"/>
      <c r="E1271" s="52"/>
      <c r="F1271" s="53"/>
      <c r="G1271" s="40">
        <v>2000.0200199999999</v>
      </c>
      <c r="H1271" s="53">
        <v>1.0510811012214294E-3</v>
      </c>
      <c r="I1271" s="83">
        <f t="shared" si="147"/>
        <v>0.10510811012214294</v>
      </c>
      <c r="J1271" s="72">
        <f t="shared" si="151"/>
        <v>176.04956676424712</v>
      </c>
      <c r="K1271" s="88">
        <f t="shared" si="148"/>
        <v>176.04956676424712</v>
      </c>
      <c r="L1271" s="79">
        <f t="shared" si="149"/>
        <v>0</v>
      </c>
      <c r="M1271" s="72" t="str">
        <f t="shared" si="150"/>
        <v/>
      </c>
      <c r="N1271" s="51" t="str">
        <f t="shared" si="152"/>
        <v/>
      </c>
    </row>
    <row r="1272" spans="1:14" x14ac:dyDescent="0.4">
      <c r="A1272" s="108">
        <f t="shared" si="146"/>
        <v>1256</v>
      </c>
      <c r="B1272" s="45">
        <v>41878</v>
      </c>
      <c r="C1272" s="46"/>
      <c r="D1272" s="47"/>
      <c r="E1272" s="48"/>
      <c r="F1272" s="49"/>
      <c r="G1272" s="46">
        <v>2000.119995</v>
      </c>
      <c r="H1272" s="49">
        <v>4.9986999630213802E-5</v>
      </c>
      <c r="I1272" s="83">
        <f t="shared" si="147"/>
        <v>4.9986999630213802E-3</v>
      </c>
      <c r="J1272" s="72">
        <f t="shared" si="151"/>
        <v>176.05456546421013</v>
      </c>
      <c r="K1272" s="88">
        <f t="shared" si="148"/>
        <v>176.05456546421013</v>
      </c>
      <c r="L1272" s="79">
        <f t="shared" si="149"/>
        <v>0</v>
      </c>
      <c r="M1272" s="72" t="str">
        <f t="shared" si="150"/>
        <v/>
      </c>
      <c r="N1272" s="51" t="str">
        <f t="shared" si="152"/>
        <v/>
      </c>
    </row>
    <row r="1273" spans="1:14" x14ac:dyDescent="0.4">
      <c r="A1273" s="108">
        <f t="shared" si="146"/>
        <v>1257</v>
      </c>
      <c r="B1273" s="39">
        <v>41879</v>
      </c>
      <c r="C1273" s="40"/>
      <c r="D1273" s="51"/>
      <c r="E1273" s="52"/>
      <c r="F1273" s="53"/>
      <c r="G1273" s="40">
        <v>1996.73999</v>
      </c>
      <c r="H1273" s="53">
        <v>-1.6899011101580985E-3</v>
      </c>
      <c r="I1273" s="83">
        <f t="shared" si="147"/>
        <v>-0.16899011101580985</v>
      </c>
      <c r="J1273" s="72">
        <f t="shared" si="151"/>
        <v>175.88557535319433</v>
      </c>
      <c r="K1273" s="88">
        <f t="shared" si="148"/>
        <v>176.05456546421013</v>
      </c>
      <c r="L1273" s="79">
        <f t="shared" si="149"/>
        <v>0.16899011101580186</v>
      </c>
      <c r="M1273" s="72" t="str">
        <f t="shared" si="150"/>
        <v/>
      </c>
      <c r="N1273" s="51" t="str">
        <f t="shared" si="152"/>
        <v/>
      </c>
    </row>
    <row r="1274" spans="1:14" x14ac:dyDescent="0.4">
      <c r="A1274" s="108">
        <f t="shared" si="146"/>
        <v>1258</v>
      </c>
      <c r="B1274" s="45">
        <v>41880</v>
      </c>
      <c r="C1274" s="46"/>
      <c r="D1274" s="47"/>
      <c r="E1274" s="48"/>
      <c r="F1274" s="49"/>
      <c r="G1274" s="46">
        <v>2003.369995</v>
      </c>
      <c r="H1274" s="49">
        <v>3.3204147927141658E-3</v>
      </c>
      <c r="I1274" s="83">
        <f t="shared" si="147"/>
        <v>0.33204147927141658</v>
      </c>
      <c r="J1274" s="72">
        <f t="shared" si="151"/>
        <v>176.21761683246575</v>
      </c>
      <c r="K1274" s="88">
        <f t="shared" si="148"/>
        <v>176.21761683246575</v>
      </c>
      <c r="L1274" s="79">
        <f t="shared" si="149"/>
        <v>0</v>
      </c>
      <c r="M1274" s="72">
        <f t="shared" si="150"/>
        <v>0.16899011101580186</v>
      </c>
      <c r="N1274" s="51">
        <f t="shared" si="152"/>
        <v>9.5898533899970253E-4</v>
      </c>
    </row>
    <row r="1275" spans="1:14" x14ac:dyDescent="0.4">
      <c r="A1275" s="108">
        <f t="shared" si="146"/>
        <v>1259</v>
      </c>
      <c r="B1275" s="39">
        <v>41884</v>
      </c>
      <c r="C1275" s="40"/>
      <c r="D1275" s="51"/>
      <c r="E1275" s="52"/>
      <c r="F1275" s="53"/>
      <c r="G1275" s="40">
        <v>2002.280029</v>
      </c>
      <c r="H1275" s="53">
        <v>-5.4406624972935802E-4</v>
      </c>
      <c r="I1275" s="83">
        <f t="shared" si="147"/>
        <v>-5.4406624972935802E-2</v>
      </c>
      <c r="J1275" s="72">
        <f t="shared" si="151"/>
        <v>176.16321020749282</v>
      </c>
      <c r="K1275" s="88">
        <f t="shared" si="148"/>
        <v>176.21761683246575</v>
      </c>
      <c r="L1275" s="79">
        <f t="shared" si="149"/>
        <v>5.440662497292692E-2</v>
      </c>
      <c r="M1275" s="72" t="str">
        <f t="shared" si="150"/>
        <v/>
      </c>
      <c r="N1275" s="51" t="str">
        <f t="shared" si="152"/>
        <v/>
      </c>
    </row>
    <row r="1276" spans="1:14" x14ac:dyDescent="0.4">
      <c r="A1276" s="108">
        <f t="shared" si="146"/>
        <v>1260</v>
      </c>
      <c r="B1276" s="45">
        <v>41885</v>
      </c>
      <c r="C1276" s="46"/>
      <c r="D1276" s="47"/>
      <c r="E1276" s="48"/>
      <c r="F1276" s="49"/>
      <c r="G1276" s="46">
        <v>2000.719971</v>
      </c>
      <c r="H1276" s="49">
        <v>-7.7914076822671596E-4</v>
      </c>
      <c r="I1276" s="83">
        <f t="shared" si="147"/>
        <v>-7.7914076822671596E-2</v>
      </c>
      <c r="J1276" s="72">
        <f t="shared" si="151"/>
        <v>176.08529613067014</v>
      </c>
      <c r="K1276" s="88">
        <f t="shared" si="148"/>
        <v>176.21761683246575</v>
      </c>
      <c r="L1276" s="79">
        <f t="shared" si="149"/>
        <v>0.13232070179560651</v>
      </c>
      <c r="M1276" s="72" t="str">
        <f t="shared" si="150"/>
        <v/>
      </c>
      <c r="N1276" s="51" t="str">
        <f t="shared" si="152"/>
        <v/>
      </c>
    </row>
    <row r="1277" spans="1:14" x14ac:dyDescent="0.4">
      <c r="A1277" s="108">
        <f t="shared" si="146"/>
        <v>1261</v>
      </c>
      <c r="B1277" s="39">
        <v>41886</v>
      </c>
      <c r="C1277" s="40"/>
      <c r="D1277" s="51"/>
      <c r="E1277" s="52"/>
      <c r="F1277" s="53"/>
      <c r="G1277" s="40">
        <v>1997.650024</v>
      </c>
      <c r="H1277" s="53">
        <v>-1.5344211306420608E-3</v>
      </c>
      <c r="I1277" s="83">
        <f t="shared" si="147"/>
        <v>-0.15344211306420608</v>
      </c>
      <c r="J1277" s="72">
        <f t="shared" si="151"/>
        <v>175.93185401760593</v>
      </c>
      <c r="K1277" s="88">
        <f t="shared" si="148"/>
        <v>176.21761683246575</v>
      </c>
      <c r="L1277" s="79">
        <f t="shared" si="149"/>
        <v>0.28576281485982236</v>
      </c>
      <c r="M1277" s="72" t="str">
        <f t="shared" si="150"/>
        <v/>
      </c>
      <c r="N1277" s="51" t="str">
        <f t="shared" si="152"/>
        <v/>
      </c>
    </row>
    <row r="1278" spans="1:14" x14ac:dyDescent="0.4">
      <c r="A1278" s="108">
        <f t="shared" si="146"/>
        <v>1262</v>
      </c>
      <c r="B1278" s="45">
        <v>41887</v>
      </c>
      <c r="C1278" s="46"/>
      <c r="D1278" s="47"/>
      <c r="E1278" s="48"/>
      <c r="F1278" s="49"/>
      <c r="G1278" s="46">
        <v>2007.709961</v>
      </c>
      <c r="H1278" s="49">
        <v>5.0358856051553325E-3</v>
      </c>
      <c r="I1278" s="83">
        <f t="shared" si="147"/>
        <v>0.50358856051553325</v>
      </c>
      <c r="J1278" s="72">
        <f t="shared" si="151"/>
        <v>176.43544257812147</v>
      </c>
      <c r="K1278" s="88">
        <f t="shared" si="148"/>
        <v>176.43544257812147</v>
      </c>
      <c r="L1278" s="79">
        <f t="shared" si="149"/>
        <v>0</v>
      </c>
      <c r="M1278" s="72">
        <f t="shared" si="150"/>
        <v>0.28576281485982236</v>
      </c>
      <c r="N1278" s="51">
        <f t="shared" si="152"/>
        <v>1.6196451840071379E-3</v>
      </c>
    </row>
    <row r="1279" spans="1:14" x14ac:dyDescent="0.4">
      <c r="A1279" s="108">
        <f t="shared" si="146"/>
        <v>1263</v>
      </c>
      <c r="B1279" s="39">
        <v>41890</v>
      </c>
      <c r="C1279" s="40"/>
      <c r="D1279" s="51"/>
      <c r="E1279" s="52"/>
      <c r="F1279" s="53"/>
      <c r="G1279" s="40">
        <v>2001.540039</v>
      </c>
      <c r="H1279" s="53">
        <v>-3.0731142046667159E-3</v>
      </c>
      <c r="I1279" s="83">
        <f t="shared" si="147"/>
        <v>-0.30731142046667159</v>
      </c>
      <c r="J1279" s="72">
        <f t="shared" si="151"/>
        <v>176.12813115765479</v>
      </c>
      <c r="K1279" s="88">
        <f t="shared" si="148"/>
        <v>176.43544257812147</v>
      </c>
      <c r="L1279" s="79">
        <f t="shared" si="149"/>
        <v>0.30731142046667514</v>
      </c>
      <c r="M1279" s="72" t="str">
        <f t="shared" si="150"/>
        <v/>
      </c>
      <c r="N1279" s="51" t="str">
        <f t="shared" si="152"/>
        <v/>
      </c>
    </row>
    <row r="1280" spans="1:14" x14ac:dyDescent="0.4">
      <c r="A1280" s="108">
        <f t="shared" si="146"/>
        <v>1264</v>
      </c>
      <c r="B1280" s="45">
        <v>41891</v>
      </c>
      <c r="C1280" s="46"/>
      <c r="D1280" s="47"/>
      <c r="E1280" s="48"/>
      <c r="F1280" s="49"/>
      <c r="G1280" s="46">
        <v>1988.4399410000001</v>
      </c>
      <c r="H1280" s="49">
        <v>-6.5450092152764539E-3</v>
      </c>
      <c r="I1280" s="83">
        <f t="shared" si="147"/>
        <v>-0.65450092152764539</v>
      </c>
      <c r="J1280" s="72">
        <f t="shared" si="151"/>
        <v>175.47363023612715</v>
      </c>
      <c r="K1280" s="88">
        <f t="shared" si="148"/>
        <v>176.43544257812147</v>
      </c>
      <c r="L1280" s="79">
        <f t="shared" si="149"/>
        <v>0.96181234199431742</v>
      </c>
      <c r="M1280" s="72" t="str">
        <f t="shared" si="150"/>
        <v/>
      </c>
      <c r="N1280" s="51" t="str">
        <f t="shared" si="152"/>
        <v/>
      </c>
    </row>
    <row r="1281" spans="1:14" x14ac:dyDescent="0.4">
      <c r="A1281" s="108">
        <f t="shared" si="146"/>
        <v>1265</v>
      </c>
      <c r="B1281" s="39">
        <v>41892</v>
      </c>
      <c r="C1281" s="40"/>
      <c r="D1281" s="51"/>
      <c r="E1281" s="52"/>
      <c r="F1281" s="53"/>
      <c r="G1281" s="40">
        <v>1995.6899410000001</v>
      </c>
      <c r="H1281" s="53">
        <v>3.646074417693379E-3</v>
      </c>
      <c r="I1281" s="83">
        <f t="shared" si="147"/>
        <v>0.3646074417693379</v>
      </c>
      <c r="J1281" s="72">
        <f t="shared" si="151"/>
        <v>175.8382376778965</v>
      </c>
      <c r="K1281" s="88">
        <f t="shared" si="148"/>
        <v>176.43544257812147</v>
      </c>
      <c r="L1281" s="79">
        <f t="shared" si="149"/>
        <v>0.96181234199431742</v>
      </c>
      <c r="M1281" s="72" t="str">
        <f t="shared" si="150"/>
        <v/>
      </c>
      <c r="N1281" s="51" t="str">
        <f t="shared" si="152"/>
        <v/>
      </c>
    </row>
    <row r="1282" spans="1:14" x14ac:dyDescent="0.4">
      <c r="A1282" s="108">
        <f t="shared" si="146"/>
        <v>1266</v>
      </c>
      <c r="B1282" s="45">
        <v>41893</v>
      </c>
      <c r="C1282" s="46"/>
      <c r="D1282" s="47"/>
      <c r="E1282" s="48"/>
      <c r="F1282" s="49"/>
      <c r="G1282" s="46">
        <v>1997.4499510000001</v>
      </c>
      <c r="H1282" s="49">
        <v>8.8190553243849834E-4</v>
      </c>
      <c r="I1282" s="83">
        <f t="shared" si="147"/>
        <v>8.8190553243849834E-2</v>
      </c>
      <c r="J1282" s="72">
        <f t="shared" si="151"/>
        <v>175.92642823114036</v>
      </c>
      <c r="K1282" s="88">
        <f t="shared" si="148"/>
        <v>176.43544257812147</v>
      </c>
      <c r="L1282" s="79">
        <f t="shared" si="149"/>
        <v>0.96181234199431742</v>
      </c>
      <c r="M1282" s="72" t="str">
        <f t="shared" si="150"/>
        <v/>
      </c>
      <c r="N1282" s="51" t="str">
        <f t="shared" si="152"/>
        <v/>
      </c>
    </row>
    <row r="1283" spans="1:14" x14ac:dyDescent="0.4">
      <c r="A1283" s="108">
        <f t="shared" si="146"/>
        <v>1267</v>
      </c>
      <c r="B1283" s="39">
        <v>41894</v>
      </c>
      <c r="C1283" s="40"/>
      <c r="D1283" s="51"/>
      <c r="E1283" s="52"/>
      <c r="F1283" s="53"/>
      <c r="G1283" s="40">
        <v>1985.540039</v>
      </c>
      <c r="H1283" s="53">
        <v>-5.9625584080529315E-3</v>
      </c>
      <c r="I1283" s="83">
        <f t="shared" si="147"/>
        <v>-0.59625584080529315</v>
      </c>
      <c r="J1283" s="72">
        <f t="shared" si="151"/>
        <v>175.33017239033506</v>
      </c>
      <c r="K1283" s="88">
        <f t="shared" si="148"/>
        <v>176.43544257812147</v>
      </c>
      <c r="L1283" s="79">
        <f t="shared" si="149"/>
        <v>1.1052701877864024</v>
      </c>
      <c r="M1283" s="72" t="str">
        <f t="shared" si="150"/>
        <v/>
      </c>
      <c r="N1283" s="51" t="str">
        <f t="shared" si="152"/>
        <v/>
      </c>
    </row>
    <row r="1284" spans="1:14" x14ac:dyDescent="0.4">
      <c r="A1284" s="108">
        <f t="shared" si="146"/>
        <v>1268</v>
      </c>
      <c r="B1284" s="45">
        <v>41897</v>
      </c>
      <c r="C1284" s="46"/>
      <c r="D1284" s="47"/>
      <c r="E1284" s="48"/>
      <c r="F1284" s="49"/>
      <c r="G1284" s="46">
        <v>1984.130005</v>
      </c>
      <c r="H1284" s="49">
        <v>-7.101513806340165E-4</v>
      </c>
      <c r="I1284" s="83">
        <f t="shared" si="147"/>
        <v>-7.101513806340165E-2</v>
      </c>
      <c r="J1284" s="72">
        <f t="shared" si="151"/>
        <v>175.25915725227168</v>
      </c>
      <c r="K1284" s="88">
        <f t="shared" si="148"/>
        <v>176.43544257812147</v>
      </c>
      <c r="L1284" s="79">
        <f t="shared" si="149"/>
        <v>1.1762853258497898</v>
      </c>
      <c r="M1284" s="72" t="str">
        <f t="shared" si="150"/>
        <v/>
      </c>
      <c r="N1284" s="51" t="str">
        <f t="shared" si="152"/>
        <v/>
      </c>
    </row>
    <row r="1285" spans="1:14" x14ac:dyDescent="0.4">
      <c r="A1285" s="108">
        <f t="shared" si="146"/>
        <v>1269</v>
      </c>
      <c r="B1285" s="39">
        <v>41898</v>
      </c>
      <c r="C1285" s="40"/>
      <c r="D1285" s="51"/>
      <c r="E1285" s="52"/>
      <c r="F1285" s="53"/>
      <c r="G1285" s="40">
        <v>1998.9799800000001</v>
      </c>
      <c r="H1285" s="53">
        <v>7.4843760048879382E-3</v>
      </c>
      <c r="I1285" s="83">
        <f t="shared" si="147"/>
        <v>0.74843760048879382</v>
      </c>
      <c r="J1285" s="72">
        <f t="shared" si="151"/>
        <v>176.00759485276046</v>
      </c>
      <c r="K1285" s="88">
        <f t="shared" si="148"/>
        <v>176.43544257812147</v>
      </c>
      <c r="L1285" s="79">
        <f t="shared" si="149"/>
        <v>1.1762853258497898</v>
      </c>
      <c r="M1285" s="72" t="str">
        <f t="shared" si="150"/>
        <v/>
      </c>
      <c r="N1285" s="51" t="str">
        <f t="shared" si="152"/>
        <v/>
      </c>
    </row>
    <row r="1286" spans="1:14" x14ac:dyDescent="0.4">
      <c r="A1286" s="108">
        <f t="shared" si="146"/>
        <v>1270</v>
      </c>
      <c r="B1286" s="45">
        <v>41899</v>
      </c>
      <c r="C1286" s="46"/>
      <c r="D1286" s="47"/>
      <c r="E1286" s="48"/>
      <c r="F1286" s="49"/>
      <c r="G1286" s="46">
        <v>2001.5699460000001</v>
      </c>
      <c r="H1286" s="49">
        <v>1.295643791290102E-3</v>
      </c>
      <c r="I1286" s="83">
        <f t="shared" si="147"/>
        <v>0.1295643791290102</v>
      </c>
      <c r="J1286" s="72">
        <f t="shared" si="151"/>
        <v>176.13715923188948</v>
      </c>
      <c r="K1286" s="88">
        <f t="shared" si="148"/>
        <v>176.43544257812147</v>
      </c>
      <c r="L1286" s="79">
        <f t="shared" si="149"/>
        <v>1.1762853258497898</v>
      </c>
      <c r="M1286" s="72" t="str">
        <f t="shared" si="150"/>
        <v/>
      </c>
      <c r="N1286" s="51" t="str">
        <f t="shared" si="152"/>
        <v/>
      </c>
    </row>
    <row r="1287" spans="1:14" x14ac:dyDescent="0.4">
      <c r="A1287" s="108">
        <f t="shared" si="146"/>
        <v>1271</v>
      </c>
      <c r="B1287" s="39">
        <v>41900</v>
      </c>
      <c r="C1287" s="40"/>
      <c r="D1287" s="51"/>
      <c r="E1287" s="52"/>
      <c r="F1287" s="53"/>
      <c r="G1287" s="40">
        <v>2011.3599850000001</v>
      </c>
      <c r="H1287" s="53">
        <v>4.8911800557180918E-3</v>
      </c>
      <c r="I1287" s="83">
        <f t="shared" si="147"/>
        <v>0.48911800557180918</v>
      </c>
      <c r="J1287" s="72">
        <f t="shared" si="151"/>
        <v>176.6262772374613</v>
      </c>
      <c r="K1287" s="88">
        <f t="shared" si="148"/>
        <v>176.6262772374613</v>
      </c>
      <c r="L1287" s="79">
        <f t="shared" si="149"/>
        <v>0</v>
      </c>
      <c r="M1287" s="72">
        <f t="shared" si="150"/>
        <v>1.1762853258497898</v>
      </c>
      <c r="N1287" s="51">
        <f t="shared" si="152"/>
        <v>6.659741371711974E-3</v>
      </c>
    </row>
    <row r="1288" spans="1:14" x14ac:dyDescent="0.4">
      <c r="A1288" s="108">
        <f t="shared" si="146"/>
        <v>1272</v>
      </c>
      <c r="B1288" s="45">
        <v>41901</v>
      </c>
      <c r="C1288" s="46"/>
      <c r="D1288" s="47"/>
      <c r="E1288" s="48"/>
      <c r="F1288" s="49"/>
      <c r="G1288" s="46">
        <v>2010.400024</v>
      </c>
      <c r="H1288" s="49">
        <v>-4.7726961218230723E-4</v>
      </c>
      <c r="I1288" s="83">
        <f t="shared" si="147"/>
        <v>-4.7726961218230723E-2</v>
      </c>
      <c r="J1288" s="72">
        <f t="shared" si="151"/>
        <v>176.57855027624308</v>
      </c>
      <c r="K1288" s="88">
        <f t="shared" si="148"/>
        <v>176.6262772374613</v>
      </c>
      <c r="L1288" s="79">
        <f t="shared" si="149"/>
        <v>4.7726961218216957E-2</v>
      </c>
      <c r="M1288" s="72" t="str">
        <f t="shared" si="150"/>
        <v/>
      </c>
      <c r="N1288" s="51" t="str">
        <f t="shared" si="152"/>
        <v/>
      </c>
    </row>
    <row r="1289" spans="1:14" x14ac:dyDescent="0.4">
      <c r="A1289" s="108">
        <f t="shared" si="146"/>
        <v>1273</v>
      </c>
      <c r="B1289" s="39">
        <v>41904</v>
      </c>
      <c r="C1289" s="40"/>
      <c r="D1289" s="51"/>
      <c r="E1289" s="52"/>
      <c r="F1289" s="53"/>
      <c r="G1289" s="40">
        <v>1994.290039</v>
      </c>
      <c r="H1289" s="53">
        <v>-8.0133231235974822E-3</v>
      </c>
      <c r="I1289" s="83">
        <f t="shared" si="147"/>
        <v>-0.80133231235974822</v>
      </c>
      <c r="J1289" s="72">
        <f t="shared" si="151"/>
        <v>175.77721796388332</v>
      </c>
      <c r="K1289" s="88">
        <f t="shared" si="148"/>
        <v>176.6262772374613</v>
      </c>
      <c r="L1289" s="79">
        <f t="shared" si="149"/>
        <v>0.8490592735779785</v>
      </c>
      <c r="M1289" s="72" t="str">
        <f t="shared" si="150"/>
        <v/>
      </c>
      <c r="N1289" s="51" t="str">
        <f t="shared" si="152"/>
        <v/>
      </c>
    </row>
    <row r="1290" spans="1:14" x14ac:dyDescent="0.4">
      <c r="A1290" s="108">
        <f t="shared" si="146"/>
        <v>1274</v>
      </c>
      <c r="B1290" s="45">
        <v>41905</v>
      </c>
      <c r="C1290" s="46"/>
      <c r="D1290" s="47"/>
      <c r="E1290" s="48"/>
      <c r="F1290" s="49"/>
      <c r="G1290" s="46">
        <v>1982.7700199999999</v>
      </c>
      <c r="H1290" s="49">
        <v>-5.7765012985656616E-3</v>
      </c>
      <c r="I1290" s="83">
        <f t="shared" si="147"/>
        <v>-0.57765012985656616</v>
      </c>
      <c r="J1290" s="72">
        <f t="shared" si="151"/>
        <v>175.19956783402674</v>
      </c>
      <c r="K1290" s="88">
        <f t="shared" si="148"/>
        <v>176.6262772374613</v>
      </c>
      <c r="L1290" s="79">
        <f t="shared" si="149"/>
        <v>1.4267094034345575</v>
      </c>
      <c r="M1290" s="72" t="str">
        <f t="shared" si="150"/>
        <v/>
      </c>
      <c r="N1290" s="51" t="str">
        <f t="shared" si="152"/>
        <v/>
      </c>
    </row>
    <row r="1291" spans="1:14" x14ac:dyDescent="0.4">
      <c r="A1291" s="108">
        <f t="shared" si="146"/>
        <v>1275</v>
      </c>
      <c r="B1291" s="39">
        <v>41906</v>
      </c>
      <c r="C1291" s="40"/>
      <c r="D1291" s="51"/>
      <c r="E1291" s="52"/>
      <c r="F1291" s="53"/>
      <c r="G1291" s="40">
        <v>1998.3000489999999</v>
      </c>
      <c r="H1291" s="53">
        <v>7.8324913345220182E-3</v>
      </c>
      <c r="I1291" s="83">
        <f t="shared" si="147"/>
        <v>0.78324913345220182</v>
      </c>
      <c r="J1291" s="72">
        <f t="shared" si="151"/>
        <v>175.98281696747893</v>
      </c>
      <c r="K1291" s="88">
        <f t="shared" si="148"/>
        <v>176.6262772374613</v>
      </c>
      <c r="L1291" s="79">
        <f t="shared" si="149"/>
        <v>1.4267094034345575</v>
      </c>
      <c r="M1291" s="72" t="str">
        <f t="shared" si="150"/>
        <v/>
      </c>
      <c r="N1291" s="51" t="str">
        <f t="shared" si="152"/>
        <v/>
      </c>
    </row>
    <row r="1292" spans="1:14" x14ac:dyDescent="0.4">
      <c r="A1292" s="108">
        <f t="shared" si="146"/>
        <v>1276</v>
      </c>
      <c r="B1292" s="45">
        <v>41907</v>
      </c>
      <c r="C1292" s="46"/>
      <c r="D1292" s="47"/>
      <c r="E1292" s="48"/>
      <c r="F1292" s="49"/>
      <c r="G1292" s="46">
        <v>1965.98999</v>
      </c>
      <c r="H1292" s="49">
        <v>-1.61687725605415E-2</v>
      </c>
      <c r="I1292" s="83">
        <f t="shared" si="147"/>
        <v>-1.61687725605415</v>
      </c>
      <c r="J1292" s="72">
        <f t="shared" si="151"/>
        <v>174.36593971142477</v>
      </c>
      <c r="K1292" s="88">
        <f t="shared" si="148"/>
        <v>176.6262772374613</v>
      </c>
      <c r="L1292" s="79">
        <f t="shared" si="149"/>
        <v>2.2603375260365226</v>
      </c>
      <c r="M1292" s="72" t="str">
        <f t="shared" si="150"/>
        <v/>
      </c>
      <c r="N1292" s="51" t="str">
        <f t="shared" si="152"/>
        <v/>
      </c>
    </row>
    <row r="1293" spans="1:14" x14ac:dyDescent="0.4">
      <c r="A1293" s="108">
        <f t="shared" si="146"/>
        <v>1277</v>
      </c>
      <c r="B1293" s="39">
        <v>41908</v>
      </c>
      <c r="C1293" s="40"/>
      <c r="D1293" s="51"/>
      <c r="E1293" s="52"/>
      <c r="F1293" s="53"/>
      <c r="G1293" s="40">
        <v>1982.849976</v>
      </c>
      <c r="H1293" s="53">
        <v>8.5758249460872182E-3</v>
      </c>
      <c r="I1293" s="83">
        <f t="shared" si="147"/>
        <v>0.85758249460872182</v>
      </c>
      <c r="J1293" s="72">
        <f t="shared" si="151"/>
        <v>175.22352220603349</v>
      </c>
      <c r="K1293" s="88">
        <f t="shared" si="148"/>
        <v>176.6262772374613</v>
      </c>
      <c r="L1293" s="79">
        <f t="shared" si="149"/>
        <v>2.2603375260365226</v>
      </c>
      <c r="M1293" s="72" t="str">
        <f t="shared" si="150"/>
        <v/>
      </c>
      <c r="N1293" s="51" t="str">
        <f t="shared" si="152"/>
        <v/>
      </c>
    </row>
    <row r="1294" spans="1:14" x14ac:dyDescent="0.4">
      <c r="A1294" s="108">
        <f t="shared" si="146"/>
        <v>1278</v>
      </c>
      <c r="B1294" s="45">
        <v>41911</v>
      </c>
      <c r="C1294" s="46"/>
      <c r="D1294" s="47"/>
      <c r="E1294" s="48"/>
      <c r="F1294" s="49"/>
      <c r="G1294" s="46">
        <v>1977.8000489999999</v>
      </c>
      <c r="H1294" s="49">
        <v>-2.5468023608055113E-3</v>
      </c>
      <c r="I1294" s="83">
        <f t="shared" si="147"/>
        <v>-0.25468023608055113</v>
      </c>
      <c r="J1294" s="72">
        <f t="shared" si="151"/>
        <v>174.96884196995293</v>
      </c>
      <c r="K1294" s="88">
        <f t="shared" si="148"/>
        <v>176.6262772374613</v>
      </c>
      <c r="L1294" s="79">
        <f t="shared" si="149"/>
        <v>2.2603375260365226</v>
      </c>
      <c r="M1294" s="72" t="str">
        <f t="shared" si="150"/>
        <v/>
      </c>
      <c r="N1294" s="51" t="str">
        <f t="shared" si="152"/>
        <v/>
      </c>
    </row>
    <row r="1295" spans="1:14" x14ac:dyDescent="0.4">
      <c r="A1295" s="108">
        <f t="shared" si="146"/>
        <v>1279</v>
      </c>
      <c r="B1295" s="39">
        <v>41912</v>
      </c>
      <c r="C1295" s="40"/>
      <c r="D1295" s="51"/>
      <c r="E1295" s="52"/>
      <c r="F1295" s="53"/>
      <c r="G1295" s="40">
        <v>1972.290039</v>
      </c>
      <c r="H1295" s="53">
        <v>-2.7859287407672184E-3</v>
      </c>
      <c r="I1295" s="83">
        <f t="shared" si="147"/>
        <v>-0.27859287407672184</v>
      </c>
      <c r="J1295" s="72">
        <f t="shared" si="151"/>
        <v>174.6902490958762</v>
      </c>
      <c r="K1295" s="88">
        <f t="shared" si="148"/>
        <v>176.6262772374613</v>
      </c>
      <c r="L1295" s="79">
        <f t="shared" si="149"/>
        <v>2.2603375260365226</v>
      </c>
      <c r="M1295" s="72" t="str">
        <f t="shared" si="150"/>
        <v/>
      </c>
      <c r="N1295" s="51" t="str">
        <f t="shared" si="152"/>
        <v/>
      </c>
    </row>
    <row r="1296" spans="1:14" x14ac:dyDescent="0.4">
      <c r="A1296" s="108">
        <f t="shared" si="146"/>
        <v>1280</v>
      </c>
      <c r="B1296" s="45">
        <v>41913</v>
      </c>
      <c r="C1296" s="46"/>
      <c r="D1296" s="47"/>
      <c r="E1296" s="48"/>
      <c r="F1296" s="49"/>
      <c r="G1296" s="46">
        <v>1946.160034</v>
      </c>
      <c r="H1296" s="49">
        <v>-1.3248561055071106E-2</v>
      </c>
      <c r="I1296" s="83">
        <f t="shared" si="147"/>
        <v>-1.3248561055071106</v>
      </c>
      <c r="J1296" s="72">
        <f t="shared" si="151"/>
        <v>173.36539299036909</v>
      </c>
      <c r="K1296" s="88">
        <f t="shared" si="148"/>
        <v>176.6262772374613</v>
      </c>
      <c r="L1296" s="79">
        <f t="shared" si="149"/>
        <v>3.260884247092207</v>
      </c>
      <c r="M1296" s="72" t="str">
        <f t="shared" si="150"/>
        <v/>
      </c>
      <c r="N1296" s="51" t="str">
        <f t="shared" si="152"/>
        <v/>
      </c>
    </row>
    <row r="1297" spans="1:14" x14ac:dyDescent="0.4">
      <c r="A1297" s="108">
        <f t="shared" si="146"/>
        <v>1281</v>
      </c>
      <c r="B1297" s="39">
        <v>41914</v>
      </c>
      <c r="C1297" s="40"/>
      <c r="D1297" s="51"/>
      <c r="E1297" s="52"/>
      <c r="F1297" s="53"/>
      <c r="G1297" s="40">
        <v>1946.170044</v>
      </c>
      <c r="H1297" s="53">
        <v>5.1434619070533927E-6</v>
      </c>
      <c r="I1297" s="83">
        <f t="shared" si="147"/>
        <v>5.1434619070533927E-4</v>
      </c>
      <c r="J1297" s="72">
        <f t="shared" si="151"/>
        <v>173.36590733655979</v>
      </c>
      <c r="K1297" s="88">
        <f t="shared" si="148"/>
        <v>176.6262772374613</v>
      </c>
      <c r="L1297" s="79">
        <f t="shared" si="149"/>
        <v>3.260884247092207</v>
      </c>
      <c r="M1297" s="72" t="str">
        <f t="shared" si="150"/>
        <v/>
      </c>
      <c r="N1297" s="51" t="str">
        <f t="shared" si="152"/>
        <v/>
      </c>
    </row>
    <row r="1298" spans="1:14" x14ac:dyDescent="0.4">
      <c r="A1298" s="108">
        <f t="shared" ref="A1298:A1361" si="153">A1297+1</f>
        <v>1282</v>
      </c>
      <c r="B1298" s="45">
        <v>41915</v>
      </c>
      <c r="C1298" s="46"/>
      <c r="D1298" s="47"/>
      <c r="E1298" s="48"/>
      <c r="F1298" s="49"/>
      <c r="G1298" s="46">
        <v>1967.900024</v>
      </c>
      <c r="H1298" s="49">
        <v>1.1165509440962396E-2</v>
      </c>
      <c r="I1298" s="83">
        <f t="shared" ref="I1298:I1361" si="154">H1298*$I$17</f>
        <v>1.1165509440962396</v>
      </c>
      <c r="J1298" s="72">
        <f t="shared" si="151"/>
        <v>174.48245828065603</v>
      </c>
      <c r="K1298" s="88">
        <f t="shared" ref="K1298:K1361" si="155">MAX(J1298,K1297)</f>
        <v>176.6262772374613</v>
      </c>
      <c r="L1298" s="79">
        <f t="shared" ref="L1298:L1361" si="156">IF(J1298=K1298,0,MAX(L1297,K1298-J1298))</f>
        <v>3.260884247092207</v>
      </c>
      <c r="M1298" s="72" t="str">
        <f t="shared" ref="M1298:M1361" si="157">IF(AND(L1297&gt;0,L1298=0),L1297,"")</f>
        <v/>
      </c>
      <c r="N1298" s="51" t="str">
        <f t="shared" si="152"/>
        <v/>
      </c>
    </row>
    <row r="1299" spans="1:14" x14ac:dyDescent="0.4">
      <c r="A1299" s="108">
        <f t="shared" si="153"/>
        <v>1283</v>
      </c>
      <c r="B1299" s="39">
        <v>41918</v>
      </c>
      <c r="C1299" s="40"/>
      <c r="D1299" s="51"/>
      <c r="E1299" s="52"/>
      <c r="F1299" s="53"/>
      <c r="G1299" s="40">
        <v>1964.8199460000001</v>
      </c>
      <c r="H1299" s="53">
        <v>-1.5651597959429608E-3</v>
      </c>
      <c r="I1299" s="83">
        <f t="shared" si="154"/>
        <v>-0.15651597959429608</v>
      </c>
      <c r="J1299" s="72">
        <f t="shared" ref="J1299:J1362" si="158">J1298+I1299</f>
        <v>174.32594230106173</v>
      </c>
      <c r="K1299" s="88">
        <f t="shared" si="155"/>
        <v>176.6262772374613</v>
      </c>
      <c r="L1299" s="79">
        <f t="shared" si="156"/>
        <v>3.260884247092207</v>
      </c>
      <c r="M1299" s="72" t="str">
        <f t="shared" si="157"/>
        <v/>
      </c>
      <c r="N1299" s="51" t="str">
        <f t="shared" si="152"/>
        <v/>
      </c>
    </row>
    <row r="1300" spans="1:14" x14ac:dyDescent="0.4">
      <c r="A1300" s="108">
        <f t="shared" si="153"/>
        <v>1284</v>
      </c>
      <c r="B1300" s="45">
        <v>41919</v>
      </c>
      <c r="C1300" s="46"/>
      <c r="D1300" s="47"/>
      <c r="E1300" s="48"/>
      <c r="F1300" s="49"/>
      <c r="G1300" s="46">
        <v>1935.099976</v>
      </c>
      <c r="H1300" s="49">
        <v>-1.5126052674955925E-2</v>
      </c>
      <c r="I1300" s="83">
        <f t="shared" si="154"/>
        <v>-1.5126052674955925</v>
      </c>
      <c r="J1300" s="72">
        <f t="shared" si="158"/>
        <v>172.81333703356614</v>
      </c>
      <c r="K1300" s="88">
        <f t="shared" si="155"/>
        <v>176.6262772374613</v>
      </c>
      <c r="L1300" s="79">
        <f t="shared" si="156"/>
        <v>3.8129402038951525</v>
      </c>
      <c r="M1300" s="72" t="str">
        <f t="shared" si="157"/>
        <v/>
      </c>
      <c r="N1300" s="51" t="str">
        <f t="shared" ref="N1300:N1363" si="159">IFERROR((M1300/K1300),"")</f>
        <v/>
      </c>
    </row>
    <row r="1301" spans="1:14" x14ac:dyDescent="0.4">
      <c r="A1301" s="108">
        <f t="shared" si="153"/>
        <v>1285</v>
      </c>
      <c r="B1301" s="39">
        <v>41920</v>
      </c>
      <c r="C1301" s="40"/>
      <c r="D1301" s="51"/>
      <c r="E1301" s="52"/>
      <c r="F1301" s="53"/>
      <c r="G1301" s="40">
        <v>1968.8900149999999</v>
      </c>
      <c r="H1301" s="53">
        <v>1.7461650260492734E-2</v>
      </c>
      <c r="I1301" s="83">
        <f t="shared" si="154"/>
        <v>1.7461650260492734</v>
      </c>
      <c r="J1301" s="72">
        <f t="shared" si="158"/>
        <v>174.55950205961543</v>
      </c>
      <c r="K1301" s="88">
        <f t="shared" si="155"/>
        <v>176.6262772374613</v>
      </c>
      <c r="L1301" s="79">
        <f t="shared" si="156"/>
        <v>3.8129402038951525</v>
      </c>
      <c r="M1301" s="72" t="str">
        <f t="shared" si="157"/>
        <v/>
      </c>
      <c r="N1301" s="51" t="str">
        <f t="shared" si="159"/>
        <v/>
      </c>
    </row>
    <row r="1302" spans="1:14" x14ac:dyDescent="0.4">
      <c r="A1302" s="108">
        <f t="shared" si="153"/>
        <v>1286</v>
      </c>
      <c r="B1302" s="45">
        <v>41921</v>
      </c>
      <c r="C1302" s="46"/>
      <c r="D1302" s="47"/>
      <c r="E1302" s="48"/>
      <c r="F1302" s="49"/>
      <c r="G1302" s="46">
        <v>1928.209961</v>
      </c>
      <c r="H1302" s="49">
        <v>-2.0661415157819274E-2</v>
      </c>
      <c r="I1302" s="83">
        <f t="shared" si="154"/>
        <v>-2.0661415157819274</v>
      </c>
      <c r="J1302" s="72">
        <f t="shared" si="158"/>
        <v>172.49336054383349</v>
      </c>
      <c r="K1302" s="88">
        <f t="shared" si="155"/>
        <v>176.6262772374613</v>
      </c>
      <c r="L1302" s="79">
        <f t="shared" si="156"/>
        <v>4.1329166936278057</v>
      </c>
      <c r="M1302" s="72" t="str">
        <f t="shared" si="157"/>
        <v/>
      </c>
      <c r="N1302" s="51" t="str">
        <f t="shared" si="159"/>
        <v/>
      </c>
    </row>
    <row r="1303" spans="1:14" x14ac:dyDescent="0.4">
      <c r="A1303" s="108">
        <f t="shared" si="153"/>
        <v>1287</v>
      </c>
      <c r="B1303" s="39">
        <v>41922</v>
      </c>
      <c r="C1303" s="40"/>
      <c r="D1303" s="51"/>
      <c r="E1303" s="52"/>
      <c r="F1303" s="53"/>
      <c r="G1303" s="40">
        <v>1906.130005</v>
      </c>
      <c r="H1303" s="53">
        <v>-1.1451012310168207E-2</v>
      </c>
      <c r="I1303" s="83">
        <f t="shared" si="154"/>
        <v>-1.1451012310168207</v>
      </c>
      <c r="J1303" s="72">
        <f t="shared" si="158"/>
        <v>171.34825931281668</v>
      </c>
      <c r="K1303" s="88">
        <f t="shared" si="155"/>
        <v>176.6262772374613</v>
      </c>
      <c r="L1303" s="79">
        <f t="shared" si="156"/>
        <v>5.2780179246446153</v>
      </c>
      <c r="M1303" s="72" t="str">
        <f t="shared" si="157"/>
        <v/>
      </c>
      <c r="N1303" s="51" t="str">
        <f t="shared" si="159"/>
        <v/>
      </c>
    </row>
    <row r="1304" spans="1:14" x14ac:dyDescent="0.4">
      <c r="A1304" s="108">
        <f t="shared" si="153"/>
        <v>1288</v>
      </c>
      <c r="B1304" s="45">
        <v>41925</v>
      </c>
      <c r="C1304" s="46"/>
      <c r="D1304" s="47"/>
      <c r="E1304" s="48"/>
      <c r="F1304" s="49"/>
      <c r="G1304" s="46">
        <v>1874.73999</v>
      </c>
      <c r="H1304" s="49">
        <v>-1.646792974123501E-2</v>
      </c>
      <c r="I1304" s="83">
        <f t="shared" si="154"/>
        <v>-1.646792974123501</v>
      </c>
      <c r="J1304" s="72">
        <f t="shared" si="158"/>
        <v>169.70146633869317</v>
      </c>
      <c r="K1304" s="88">
        <f t="shared" si="155"/>
        <v>176.6262772374613</v>
      </c>
      <c r="L1304" s="79">
        <f t="shared" si="156"/>
        <v>6.9248108987681292</v>
      </c>
      <c r="M1304" s="72" t="str">
        <f t="shared" si="157"/>
        <v/>
      </c>
      <c r="N1304" s="51" t="str">
        <f t="shared" si="159"/>
        <v/>
      </c>
    </row>
    <row r="1305" spans="1:14" x14ac:dyDescent="0.4">
      <c r="A1305" s="108">
        <f t="shared" si="153"/>
        <v>1289</v>
      </c>
      <c r="B1305" s="39">
        <v>41926</v>
      </c>
      <c r="C1305" s="40"/>
      <c r="D1305" s="51"/>
      <c r="E1305" s="52"/>
      <c r="F1305" s="53"/>
      <c r="G1305" s="40">
        <v>1877.6999510000001</v>
      </c>
      <c r="H1305" s="53">
        <v>1.5788648110077741E-3</v>
      </c>
      <c r="I1305" s="83">
        <f t="shared" si="154"/>
        <v>0.15788648110077741</v>
      </c>
      <c r="J1305" s="72">
        <f t="shared" si="158"/>
        <v>169.85935281979394</v>
      </c>
      <c r="K1305" s="88">
        <f t="shared" si="155"/>
        <v>176.6262772374613</v>
      </c>
      <c r="L1305" s="79">
        <f t="shared" si="156"/>
        <v>6.9248108987681292</v>
      </c>
      <c r="M1305" s="72" t="str">
        <f t="shared" si="157"/>
        <v/>
      </c>
      <c r="N1305" s="51" t="str">
        <f t="shared" si="159"/>
        <v/>
      </c>
    </row>
    <row r="1306" spans="1:14" x14ac:dyDescent="0.4">
      <c r="A1306" s="108">
        <f t="shared" si="153"/>
        <v>1290</v>
      </c>
      <c r="B1306" s="45">
        <v>41927</v>
      </c>
      <c r="C1306" s="46"/>
      <c r="D1306" s="47"/>
      <c r="E1306" s="48"/>
      <c r="F1306" s="49"/>
      <c r="G1306" s="46">
        <v>1862.48999</v>
      </c>
      <c r="H1306" s="49">
        <v>-8.1003149581485578E-3</v>
      </c>
      <c r="I1306" s="83">
        <f t="shared" si="154"/>
        <v>-0.81003149581485578</v>
      </c>
      <c r="J1306" s="72">
        <f t="shared" si="158"/>
        <v>169.04932132397909</v>
      </c>
      <c r="K1306" s="88">
        <f t="shared" si="155"/>
        <v>176.6262772374613</v>
      </c>
      <c r="L1306" s="79">
        <f t="shared" si="156"/>
        <v>7.5769559134822089</v>
      </c>
      <c r="M1306" s="72" t="str">
        <f t="shared" si="157"/>
        <v/>
      </c>
      <c r="N1306" s="51" t="str">
        <f t="shared" si="159"/>
        <v/>
      </c>
    </row>
    <row r="1307" spans="1:14" x14ac:dyDescent="0.4">
      <c r="A1307" s="108">
        <f t="shared" si="153"/>
        <v>1291</v>
      </c>
      <c r="B1307" s="39">
        <v>41928</v>
      </c>
      <c r="C1307" s="40"/>
      <c r="D1307" s="51"/>
      <c r="E1307" s="52"/>
      <c r="F1307" s="53"/>
      <c r="G1307" s="40">
        <v>1862.76001</v>
      </c>
      <c r="H1307" s="53">
        <v>1.4497796039147914E-4</v>
      </c>
      <c r="I1307" s="83">
        <f t="shared" si="154"/>
        <v>1.4497796039147914E-2</v>
      </c>
      <c r="J1307" s="72">
        <f t="shared" si="158"/>
        <v>169.06381912001822</v>
      </c>
      <c r="K1307" s="88">
        <f t="shared" si="155"/>
        <v>176.6262772374613</v>
      </c>
      <c r="L1307" s="79">
        <f t="shared" si="156"/>
        <v>7.5769559134822089</v>
      </c>
      <c r="M1307" s="72" t="str">
        <f t="shared" si="157"/>
        <v/>
      </c>
      <c r="N1307" s="51" t="str">
        <f t="shared" si="159"/>
        <v/>
      </c>
    </row>
    <row r="1308" spans="1:14" x14ac:dyDescent="0.4">
      <c r="A1308" s="108">
        <f t="shared" si="153"/>
        <v>1292</v>
      </c>
      <c r="B1308" s="45">
        <v>41929</v>
      </c>
      <c r="C1308" s="46"/>
      <c r="D1308" s="47"/>
      <c r="E1308" s="48"/>
      <c r="F1308" s="49"/>
      <c r="G1308" s="46">
        <v>1886.76001</v>
      </c>
      <c r="H1308" s="49">
        <v>1.2884107384289356E-2</v>
      </c>
      <c r="I1308" s="83">
        <f t="shared" si="154"/>
        <v>1.2884107384289356</v>
      </c>
      <c r="J1308" s="72">
        <f t="shared" si="158"/>
        <v>170.35222985844715</v>
      </c>
      <c r="K1308" s="88">
        <f t="shared" si="155"/>
        <v>176.6262772374613</v>
      </c>
      <c r="L1308" s="79">
        <f t="shared" si="156"/>
        <v>7.5769559134822089</v>
      </c>
      <c r="M1308" s="72" t="str">
        <f t="shared" si="157"/>
        <v/>
      </c>
      <c r="N1308" s="51" t="str">
        <f t="shared" si="159"/>
        <v/>
      </c>
    </row>
    <row r="1309" spans="1:14" x14ac:dyDescent="0.4">
      <c r="A1309" s="108">
        <f t="shared" si="153"/>
        <v>1293</v>
      </c>
      <c r="B1309" s="39">
        <v>41932</v>
      </c>
      <c r="C1309" s="40"/>
      <c r="D1309" s="51"/>
      <c r="E1309" s="52"/>
      <c r="F1309" s="53"/>
      <c r="G1309" s="40">
        <v>1904.01001</v>
      </c>
      <c r="H1309" s="53">
        <v>9.1426572052477617E-3</v>
      </c>
      <c r="I1309" s="83">
        <f t="shared" si="154"/>
        <v>0.91426572052477617</v>
      </c>
      <c r="J1309" s="72">
        <f t="shared" si="158"/>
        <v>171.26649557897193</v>
      </c>
      <c r="K1309" s="88">
        <f t="shared" si="155"/>
        <v>176.6262772374613</v>
      </c>
      <c r="L1309" s="79">
        <f t="shared" si="156"/>
        <v>7.5769559134822089</v>
      </c>
      <c r="M1309" s="72" t="str">
        <f t="shared" si="157"/>
        <v/>
      </c>
      <c r="N1309" s="51" t="str">
        <f t="shared" si="159"/>
        <v/>
      </c>
    </row>
    <row r="1310" spans="1:14" x14ac:dyDescent="0.4">
      <c r="A1310" s="108">
        <f t="shared" si="153"/>
        <v>1294</v>
      </c>
      <c r="B1310" s="45">
        <v>41933</v>
      </c>
      <c r="C1310" s="46"/>
      <c r="D1310" s="47"/>
      <c r="E1310" s="48"/>
      <c r="F1310" s="49"/>
      <c r="G1310" s="46">
        <v>1941.280029</v>
      </c>
      <c r="H1310" s="49">
        <v>1.9574486900938215E-2</v>
      </c>
      <c r="I1310" s="83">
        <f t="shared" si="154"/>
        <v>1.9574486900938215</v>
      </c>
      <c r="J1310" s="72">
        <f t="shared" si="158"/>
        <v>173.22394426906575</v>
      </c>
      <c r="K1310" s="88">
        <f t="shared" si="155"/>
        <v>176.6262772374613</v>
      </c>
      <c r="L1310" s="79">
        <f t="shared" si="156"/>
        <v>7.5769559134822089</v>
      </c>
      <c r="M1310" s="72" t="str">
        <f t="shared" si="157"/>
        <v/>
      </c>
      <c r="N1310" s="51" t="str">
        <f t="shared" si="159"/>
        <v/>
      </c>
    </row>
    <row r="1311" spans="1:14" x14ac:dyDescent="0.4">
      <c r="A1311" s="108">
        <f t="shared" si="153"/>
        <v>1295</v>
      </c>
      <c r="B1311" s="39">
        <v>41934</v>
      </c>
      <c r="C1311" s="40"/>
      <c r="D1311" s="51"/>
      <c r="E1311" s="52"/>
      <c r="F1311" s="53"/>
      <c r="G1311" s="40">
        <v>1927.1099850000001</v>
      </c>
      <c r="H1311" s="53">
        <v>-7.2993302297037488E-3</v>
      </c>
      <c r="I1311" s="83">
        <f t="shared" si="154"/>
        <v>-0.72993302297037488</v>
      </c>
      <c r="J1311" s="72">
        <f t="shared" si="158"/>
        <v>172.49401124609537</v>
      </c>
      <c r="K1311" s="88">
        <f t="shared" si="155"/>
        <v>176.6262772374613</v>
      </c>
      <c r="L1311" s="79">
        <f t="shared" si="156"/>
        <v>7.5769559134822089</v>
      </c>
      <c r="M1311" s="72" t="str">
        <f t="shared" si="157"/>
        <v/>
      </c>
      <c r="N1311" s="51" t="str">
        <f t="shared" si="159"/>
        <v/>
      </c>
    </row>
    <row r="1312" spans="1:14" x14ac:dyDescent="0.4">
      <c r="A1312" s="108">
        <f t="shared" si="153"/>
        <v>1296</v>
      </c>
      <c r="B1312" s="45">
        <v>41935</v>
      </c>
      <c r="C1312" s="46"/>
      <c r="D1312" s="47"/>
      <c r="E1312" s="48"/>
      <c r="F1312" s="49"/>
      <c r="G1312" s="46">
        <v>1950.8199460000001</v>
      </c>
      <c r="H1312" s="49">
        <v>1.2303377173358276E-2</v>
      </c>
      <c r="I1312" s="83">
        <f t="shared" si="154"/>
        <v>1.2303377173358276</v>
      </c>
      <c r="J1312" s="72">
        <f t="shared" si="158"/>
        <v>173.7243489634312</v>
      </c>
      <c r="K1312" s="88">
        <f t="shared" si="155"/>
        <v>176.6262772374613</v>
      </c>
      <c r="L1312" s="79">
        <f t="shared" si="156"/>
        <v>7.5769559134822089</v>
      </c>
      <c r="M1312" s="72" t="str">
        <f t="shared" si="157"/>
        <v/>
      </c>
      <c r="N1312" s="51" t="str">
        <f t="shared" si="159"/>
        <v/>
      </c>
    </row>
    <row r="1313" spans="1:14" x14ac:dyDescent="0.4">
      <c r="A1313" s="108">
        <f t="shared" si="153"/>
        <v>1297</v>
      </c>
      <c r="B1313" s="39">
        <v>41936</v>
      </c>
      <c r="C1313" s="40"/>
      <c r="D1313" s="51"/>
      <c r="E1313" s="52"/>
      <c r="F1313" s="53"/>
      <c r="G1313" s="40">
        <v>1964.579956</v>
      </c>
      <c r="H1313" s="53">
        <v>7.0534495139922271E-3</v>
      </c>
      <c r="I1313" s="83">
        <f t="shared" si="154"/>
        <v>0.70534495139922271</v>
      </c>
      <c r="J1313" s="72">
        <f t="shared" si="158"/>
        <v>174.42969391483041</v>
      </c>
      <c r="K1313" s="88">
        <f t="shared" si="155"/>
        <v>176.6262772374613</v>
      </c>
      <c r="L1313" s="79">
        <f t="shared" si="156"/>
        <v>7.5769559134822089</v>
      </c>
      <c r="M1313" s="72" t="str">
        <f t="shared" si="157"/>
        <v/>
      </c>
      <c r="N1313" s="51" t="str">
        <f t="shared" si="159"/>
        <v/>
      </c>
    </row>
    <row r="1314" spans="1:14" x14ac:dyDescent="0.4">
      <c r="A1314" s="108">
        <f t="shared" si="153"/>
        <v>1298</v>
      </c>
      <c r="B1314" s="45">
        <v>41939</v>
      </c>
      <c r="C1314" s="46"/>
      <c r="D1314" s="47"/>
      <c r="E1314" s="48"/>
      <c r="F1314" s="49"/>
      <c r="G1314" s="46">
        <v>1961.630005</v>
      </c>
      <c r="H1314" s="49">
        <v>-1.5015683077650444E-3</v>
      </c>
      <c r="I1314" s="83">
        <f t="shared" si="154"/>
        <v>-0.15015683077650444</v>
      </c>
      <c r="J1314" s="72">
        <f t="shared" si="158"/>
        <v>174.27953708405391</v>
      </c>
      <c r="K1314" s="88">
        <f t="shared" si="155"/>
        <v>176.6262772374613</v>
      </c>
      <c r="L1314" s="79">
        <f t="shared" si="156"/>
        <v>7.5769559134822089</v>
      </c>
      <c r="M1314" s="72" t="str">
        <f t="shared" si="157"/>
        <v/>
      </c>
      <c r="N1314" s="51" t="str">
        <f t="shared" si="159"/>
        <v/>
      </c>
    </row>
    <row r="1315" spans="1:14" x14ac:dyDescent="0.4">
      <c r="A1315" s="108">
        <f t="shared" si="153"/>
        <v>1299</v>
      </c>
      <c r="B1315" s="39">
        <v>41940</v>
      </c>
      <c r="C1315" s="40"/>
      <c r="D1315" s="51"/>
      <c r="E1315" s="52"/>
      <c r="F1315" s="53"/>
      <c r="G1315" s="40">
        <v>1985.0500489999999</v>
      </c>
      <c r="H1315" s="53">
        <v>1.1939073087332774E-2</v>
      </c>
      <c r="I1315" s="83">
        <f t="shared" si="154"/>
        <v>1.1939073087332774</v>
      </c>
      <c r="J1315" s="72">
        <f t="shared" si="158"/>
        <v>175.4734443927872</v>
      </c>
      <c r="K1315" s="88">
        <f t="shared" si="155"/>
        <v>176.6262772374613</v>
      </c>
      <c r="L1315" s="79">
        <f t="shared" si="156"/>
        <v>7.5769559134822089</v>
      </c>
      <c r="M1315" s="72" t="str">
        <f t="shared" si="157"/>
        <v/>
      </c>
      <c r="N1315" s="51" t="str">
        <f t="shared" si="159"/>
        <v/>
      </c>
    </row>
    <row r="1316" spans="1:14" x14ac:dyDescent="0.4">
      <c r="A1316" s="108">
        <f t="shared" si="153"/>
        <v>1300</v>
      </c>
      <c r="B1316" s="45">
        <v>41941</v>
      </c>
      <c r="C1316" s="46"/>
      <c r="D1316" s="47"/>
      <c r="E1316" s="48"/>
      <c r="F1316" s="49"/>
      <c r="G1316" s="46">
        <v>1982.3000489999999</v>
      </c>
      <c r="H1316" s="49">
        <v>-1.3853554984093464E-3</v>
      </c>
      <c r="I1316" s="83">
        <f t="shared" si="154"/>
        <v>-0.13853554984093464</v>
      </c>
      <c r="J1316" s="72">
        <f t="shared" si="158"/>
        <v>175.33490884294628</v>
      </c>
      <c r="K1316" s="88">
        <f t="shared" si="155"/>
        <v>176.6262772374613</v>
      </c>
      <c r="L1316" s="79">
        <f t="shared" si="156"/>
        <v>7.5769559134822089</v>
      </c>
      <c r="M1316" s="72" t="str">
        <f t="shared" si="157"/>
        <v/>
      </c>
      <c r="N1316" s="51" t="str">
        <f t="shared" si="159"/>
        <v/>
      </c>
    </row>
    <row r="1317" spans="1:14" x14ac:dyDescent="0.4">
      <c r="A1317" s="108">
        <f t="shared" si="153"/>
        <v>1301</v>
      </c>
      <c r="B1317" s="39">
        <v>41942</v>
      </c>
      <c r="C1317" s="40"/>
      <c r="D1317" s="51"/>
      <c r="E1317" s="52"/>
      <c r="F1317" s="53"/>
      <c r="G1317" s="40">
        <v>1994.650024</v>
      </c>
      <c r="H1317" s="53">
        <v>6.2301239442688061E-3</v>
      </c>
      <c r="I1317" s="83">
        <f t="shared" si="154"/>
        <v>0.62301239442688061</v>
      </c>
      <c r="J1317" s="72">
        <f t="shared" si="158"/>
        <v>175.95792123737317</v>
      </c>
      <c r="K1317" s="88">
        <f t="shared" si="155"/>
        <v>176.6262772374613</v>
      </c>
      <c r="L1317" s="79">
        <f t="shared" si="156"/>
        <v>7.5769559134822089</v>
      </c>
      <c r="M1317" s="72" t="str">
        <f t="shared" si="157"/>
        <v/>
      </c>
      <c r="N1317" s="51" t="str">
        <f t="shared" si="159"/>
        <v/>
      </c>
    </row>
    <row r="1318" spans="1:14" x14ac:dyDescent="0.4">
      <c r="A1318" s="108">
        <f t="shared" si="153"/>
        <v>1302</v>
      </c>
      <c r="B1318" s="45">
        <v>41943</v>
      </c>
      <c r="C1318" s="46"/>
      <c r="D1318" s="47"/>
      <c r="E1318" s="48"/>
      <c r="F1318" s="49"/>
      <c r="G1318" s="46">
        <v>2018.0500489999999</v>
      </c>
      <c r="H1318" s="49">
        <v>1.1731393837739246E-2</v>
      </c>
      <c r="I1318" s="83">
        <f t="shared" si="154"/>
        <v>1.1731393837739246</v>
      </c>
      <c r="J1318" s="72">
        <f t="shared" si="158"/>
        <v>177.1310606211471</v>
      </c>
      <c r="K1318" s="88">
        <f t="shared" si="155"/>
        <v>177.1310606211471</v>
      </c>
      <c r="L1318" s="79">
        <f t="shared" si="156"/>
        <v>0</v>
      </c>
      <c r="M1318" s="72">
        <f t="shared" si="157"/>
        <v>7.5769559134822089</v>
      </c>
      <c r="N1318" s="51">
        <f t="shared" si="159"/>
        <v>4.2775986814012339E-2</v>
      </c>
    </row>
    <row r="1319" spans="1:14" x14ac:dyDescent="0.4">
      <c r="A1319" s="108">
        <f t="shared" si="153"/>
        <v>1303</v>
      </c>
      <c r="B1319" s="39">
        <v>41946</v>
      </c>
      <c r="C1319" s="40"/>
      <c r="D1319" s="51"/>
      <c r="E1319" s="52"/>
      <c r="F1319" s="53"/>
      <c r="G1319" s="40">
        <v>2017.8100589999999</v>
      </c>
      <c r="H1319" s="53">
        <v>-1.1892172848682048E-4</v>
      </c>
      <c r="I1319" s="83">
        <f t="shared" si="154"/>
        <v>-1.1892172848682048E-2</v>
      </c>
      <c r="J1319" s="72">
        <f t="shared" si="158"/>
        <v>177.11916844829841</v>
      </c>
      <c r="K1319" s="88">
        <f t="shared" si="155"/>
        <v>177.1310606211471</v>
      </c>
      <c r="L1319" s="79">
        <f t="shared" si="156"/>
        <v>1.1892172848689597E-2</v>
      </c>
      <c r="M1319" s="72" t="str">
        <f t="shared" si="157"/>
        <v/>
      </c>
      <c r="N1319" s="51" t="str">
        <f t="shared" si="159"/>
        <v/>
      </c>
    </row>
    <row r="1320" spans="1:14" x14ac:dyDescent="0.4">
      <c r="A1320" s="108">
        <f t="shared" si="153"/>
        <v>1304</v>
      </c>
      <c r="B1320" s="45">
        <v>41947</v>
      </c>
      <c r="C1320" s="46"/>
      <c r="D1320" s="47"/>
      <c r="E1320" s="48"/>
      <c r="F1320" s="49"/>
      <c r="G1320" s="46">
        <v>2012.099976</v>
      </c>
      <c r="H1320" s="49">
        <v>-2.8298416763913314E-3</v>
      </c>
      <c r="I1320" s="83">
        <f t="shared" si="154"/>
        <v>-0.28298416763913314</v>
      </c>
      <c r="J1320" s="72">
        <f t="shared" si="158"/>
        <v>176.83618428065927</v>
      </c>
      <c r="K1320" s="88">
        <f t="shared" si="155"/>
        <v>177.1310606211471</v>
      </c>
      <c r="L1320" s="79">
        <f t="shared" si="156"/>
        <v>0.29487634048783207</v>
      </c>
      <c r="M1320" s="72" t="str">
        <f t="shared" si="157"/>
        <v/>
      </c>
      <c r="N1320" s="51" t="str">
        <f t="shared" si="159"/>
        <v/>
      </c>
    </row>
    <row r="1321" spans="1:14" x14ac:dyDescent="0.4">
      <c r="A1321" s="108">
        <f t="shared" si="153"/>
        <v>1305</v>
      </c>
      <c r="B1321" s="39">
        <v>41948</v>
      </c>
      <c r="C1321" s="40"/>
      <c r="D1321" s="51"/>
      <c r="E1321" s="52"/>
      <c r="F1321" s="53"/>
      <c r="G1321" s="40">
        <v>2023.5699460000001</v>
      </c>
      <c r="H1321" s="53">
        <v>5.7004970611858052E-3</v>
      </c>
      <c r="I1321" s="83">
        <f t="shared" si="154"/>
        <v>0.57004970611858052</v>
      </c>
      <c r="J1321" s="72">
        <f t="shared" si="158"/>
        <v>177.40623398677783</v>
      </c>
      <c r="K1321" s="88">
        <f t="shared" si="155"/>
        <v>177.40623398677783</v>
      </c>
      <c r="L1321" s="79">
        <f t="shared" si="156"/>
        <v>0</v>
      </c>
      <c r="M1321" s="72">
        <f t="shared" si="157"/>
        <v>0.29487634048783207</v>
      </c>
      <c r="N1321" s="51">
        <f t="shared" si="159"/>
        <v>1.662153205449417E-3</v>
      </c>
    </row>
    <row r="1322" spans="1:14" x14ac:dyDescent="0.4">
      <c r="A1322" s="108">
        <f t="shared" si="153"/>
        <v>1306</v>
      </c>
      <c r="B1322" s="45">
        <v>41949</v>
      </c>
      <c r="C1322" s="46"/>
      <c r="D1322" s="47"/>
      <c r="E1322" s="48"/>
      <c r="F1322" s="49"/>
      <c r="G1322" s="46">
        <v>2031.209961</v>
      </c>
      <c r="H1322" s="49">
        <v>3.7755131791228358E-3</v>
      </c>
      <c r="I1322" s="83">
        <f t="shared" si="154"/>
        <v>0.37755131791228358</v>
      </c>
      <c r="J1322" s="72">
        <f t="shared" si="158"/>
        <v>177.78378530469013</v>
      </c>
      <c r="K1322" s="88">
        <f t="shared" si="155"/>
        <v>177.78378530469013</v>
      </c>
      <c r="L1322" s="79">
        <f t="shared" si="156"/>
        <v>0</v>
      </c>
      <c r="M1322" s="72" t="str">
        <f t="shared" si="157"/>
        <v/>
      </c>
      <c r="N1322" s="51" t="str">
        <f t="shared" si="159"/>
        <v/>
      </c>
    </row>
    <row r="1323" spans="1:14" x14ac:dyDescent="0.4">
      <c r="A1323" s="108">
        <f t="shared" si="153"/>
        <v>1307</v>
      </c>
      <c r="B1323" s="39">
        <v>41950</v>
      </c>
      <c r="C1323" s="40"/>
      <c r="D1323" s="51"/>
      <c r="E1323" s="52"/>
      <c r="F1323" s="53"/>
      <c r="G1323" s="40">
        <v>2031.920044</v>
      </c>
      <c r="H1323" s="53">
        <v>3.4958621394820533E-4</v>
      </c>
      <c r="I1323" s="83">
        <f t="shared" si="154"/>
        <v>3.4958621394820533E-2</v>
      </c>
      <c r="J1323" s="72">
        <f t="shared" si="158"/>
        <v>177.81874392608495</v>
      </c>
      <c r="K1323" s="88">
        <f t="shared" si="155"/>
        <v>177.81874392608495</v>
      </c>
      <c r="L1323" s="79">
        <f t="shared" si="156"/>
        <v>0</v>
      </c>
      <c r="M1323" s="72" t="str">
        <f t="shared" si="157"/>
        <v/>
      </c>
      <c r="N1323" s="51" t="str">
        <f t="shared" si="159"/>
        <v/>
      </c>
    </row>
    <row r="1324" spans="1:14" x14ac:dyDescent="0.4">
      <c r="A1324" s="108">
        <f t="shared" si="153"/>
        <v>1308</v>
      </c>
      <c r="B1324" s="45">
        <v>41953</v>
      </c>
      <c r="C1324" s="46"/>
      <c r="D1324" s="47"/>
      <c r="E1324" s="48"/>
      <c r="F1324" s="49"/>
      <c r="G1324" s="46">
        <v>2038.26001</v>
      </c>
      <c r="H1324" s="49">
        <v>3.1201847822315276E-3</v>
      </c>
      <c r="I1324" s="83">
        <f t="shared" si="154"/>
        <v>0.31201847822315276</v>
      </c>
      <c r="J1324" s="72">
        <f t="shared" si="158"/>
        <v>178.13076240430811</v>
      </c>
      <c r="K1324" s="88">
        <f t="shared" si="155"/>
        <v>178.13076240430811</v>
      </c>
      <c r="L1324" s="79">
        <f t="shared" si="156"/>
        <v>0</v>
      </c>
      <c r="M1324" s="72" t="str">
        <f t="shared" si="157"/>
        <v/>
      </c>
      <c r="N1324" s="51" t="str">
        <f t="shared" si="159"/>
        <v/>
      </c>
    </row>
    <row r="1325" spans="1:14" x14ac:dyDescent="0.4">
      <c r="A1325" s="108">
        <f t="shared" si="153"/>
        <v>1309</v>
      </c>
      <c r="B1325" s="39">
        <v>41954</v>
      </c>
      <c r="C1325" s="40"/>
      <c r="D1325" s="51"/>
      <c r="E1325" s="52"/>
      <c r="F1325" s="53"/>
      <c r="G1325" s="40">
        <v>2039.6800539999999</v>
      </c>
      <c r="H1325" s="53">
        <v>6.9669423578599954E-4</v>
      </c>
      <c r="I1325" s="83">
        <f t="shared" si="154"/>
        <v>6.9669423578599954E-2</v>
      </c>
      <c r="J1325" s="72">
        <f t="shared" si="158"/>
        <v>178.20043182788672</v>
      </c>
      <c r="K1325" s="88">
        <f t="shared" si="155"/>
        <v>178.20043182788672</v>
      </c>
      <c r="L1325" s="79">
        <f t="shared" si="156"/>
        <v>0</v>
      </c>
      <c r="M1325" s="72" t="str">
        <f t="shared" si="157"/>
        <v/>
      </c>
      <c r="N1325" s="51" t="str">
        <f t="shared" si="159"/>
        <v/>
      </c>
    </row>
    <row r="1326" spans="1:14" x14ac:dyDescent="0.4">
      <c r="A1326" s="108">
        <f t="shared" si="153"/>
        <v>1310</v>
      </c>
      <c r="B1326" s="45">
        <v>41955</v>
      </c>
      <c r="C1326" s="46"/>
      <c r="D1326" s="47"/>
      <c r="E1326" s="48"/>
      <c r="F1326" s="49"/>
      <c r="G1326" s="46">
        <v>2038.25</v>
      </c>
      <c r="H1326" s="49">
        <v>-7.011168232956555E-4</v>
      </c>
      <c r="I1326" s="83">
        <f t="shared" si="154"/>
        <v>-7.011168232956555E-2</v>
      </c>
      <c r="J1326" s="72">
        <f t="shared" si="158"/>
        <v>178.13032014555716</v>
      </c>
      <c r="K1326" s="88">
        <f t="shared" si="155"/>
        <v>178.20043182788672</v>
      </c>
      <c r="L1326" s="79">
        <f t="shared" si="156"/>
        <v>7.011168232955356E-2</v>
      </c>
      <c r="M1326" s="72" t="str">
        <f t="shared" si="157"/>
        <v/>
      </c>
      <c r="N1326" s="51" t="str">
        <f t="shared" si="159"/>
        <v/>
      </c>
    </row>
    <row r="1327" spans="1:14" x14ac:dyDescent="0.4">
      <c r="A1327" s="108">
        <f t="shared" si="153"/>
        <v>1311</v>
      </c>
      <c r="B1327" s="39">
        <v>41956</v>
      </c>
      <c r="C1327" s="40"/>
      <c r="D1327" s="51"/>
      <c r="E1327" s="52"/>
      <c r="F1327" s="53"/>
      <c r="G1327" s="40">
        <v>2039.329956</v>
      </c>
      <c r="H1327" s="53">
        <v>5.2984471973505087E-4</v>
      </c>
      <c r="I1327" s="83">
        <f t="shared" si="154"/>
        <v>5.2984471973505087E-2</v>
      </c>
      <c r="J1327" s="72">
        <f t="shared" si="158"/>
        <v>178.18330461753067</v>
      </c>
      <c r="K1327" s="88">
        <f t="shared" si="155"/>
        <v>178.20043182788672</v>
      </c>
      <c r="L1327" s="79">
        <f t="shared" si="156"/>
        <v>7.011168232955356E-2</v>
      </c>
      <c r="M1327" s="72" t="str">
        <f t="shared" si="157"/>
        <v/>
      </c>
      <c r="N1327" s="51" t="str">
        <f t="shared" si="159"/>
        <v/>
      </c>
    </row>
    <row r="1328" spans="1:14" x14ac:dyDescent="0.4">
      <c r="A1328" s="108">
        <f t="shared" si="153"/>
        <v>1312</v>
      </c>
      <c r="B1328" s="45">
        <v>41957</v>
      </c>
      <c r="C1328" s="46"/>
      <c r="D1328" s="47"/>
      <c r="E1328" s="48"/>
      <c r="F1328" s="49"/>
      <c r="G1328" s="46">
        <v>2039.8199460000001</v>
      </c>
      <c r="H1328" s="49">
        <v>2.4027009388971621E-4</v>
      </c>
      <c r="I1328" s="83">
        <f t="shared" si="154"/>
        <v>2.4027009388971621E-2</v>
      </c>
      <c r="J1328" s="72">
        <f t="shared" si="158"/>
        <v>178.20733162691963</v>
      </c>
      <c r="K1328" s="88">
        <f t="shared" si="155"/>
        <v>178.20733162691963</v>
      </c>
      <c r="L1328" s="79">
        <f t="shared" si="156"/>
        <v>0</v>
      </c>
      <c r="M1328" s="72">
        <f t="shared" si="157"/>
        <v>7.011168232955356E-2</v>
      </c>
      <c r="N1328" s="51">
        <f t="shared" si="159"/>
        <v>3.9342759744775079E-4</v>
      </c>
    </row>
    <row r="1329" spans="1:14" x14ac:dyDescent="0.4">
      <c r="A1329" s="108">
        <f t="shared" si="153"/>
        <v>1313</v>
      </c>
      <c r="B1329" s="39">
        <v>41960</v>
      </c>
      <c r="C1329" s="40"/>
      <c r="D1329" s="51"/>
      <c r="E1329" s="52"/>
      <c r="F1329" s="53"/>
      <c r="G1329" s="40">
        <v>2041.3199460000001</v>
      </c>
      <c r="H1329" s="53">
        <v>7.3535902173205159E-4</v>
      </c>
      <c r="I1329" s="83">
        <f t="shared" si="154"/>
        <v>7.3535902173205159E-2</v>
      </c>
      <c r="J1329" s="72">
        <f t="shared" si="158"/>
        <v>178.28086752909283</v>
      </c>
      <c r="K1329" s="88">
        <f t="shared" si="155"/>
        <v>178.28086752909283</v>
      </c>
      <c r="L1329" s="79">
        <f t="shared" si="156"/>
        <v>0</v>
      </c>
      <c r="M1329" s="72" t="str">
        <f t="shared" si="157"/>
        <v/>
      </c>
      <c r="N1329" s="51" t="str">
        <f t="shared" si="159"/>
        <v/>
      </c>
    </row>
    <row r="1330" spans="1:14" x14ac:dyDescent="0.4">
      <c r="A1330" s="108">
        <f t="shared" si="153"/>
        <v>1314</v>
      </c>
      <c r="B1330" s="45">
        <v>41961</v>
      </c>
      <c r="C1330" s="46"/>
      <c r="D1330" s="47"/>
      <c r="E1330" s="48"/>
      <c r="F1330" s="49"/>
      <c r="G1330" s="46">
        <v>2051.8000489999999</v>
      </c>
      <c r="H1330" s="49">
        <v>5.1339835387078647E-3</v>
      </c>
      <c r="I1330" s="83">
        <f t="shared" si="154"/>
        <v>0.51339835387078647</v>
      </c>
      <c r="J1330" s="72">
        <f t="shared" si="158"/>
        <v>178.79426588296363</v>
      </c>
      <c r="K1330" s="88">
        <f t="shared" si="155"/>
        <v>178.79426588296363</v>
      </c>
      <c r="L1330" s="79">
        <f t="shared" si="156"/>
        <v>0</v>
      </c>
      <c r="M1330" s="72" t="str">
        <f t="shared" si="157"/>
        <v/>
      </c>
      <c r="N1330" s="51" t="str">
        <f t="shared" si="159"/>
        <v/>
      </c>
    </row>
    <row r="1331" spans="1:14" x14ac:dyDescent="0.4">
      <c r="A1331" s="108">
        <f t="shared" si="153"/>
        <v>1315</v>
      </c>
      <c r="B1331" s="39">
        <v>41962</v>
      </c>
      <c r="C1331" s="40"/>
      <c r="D1331" s="51"/>
      <c r="E1331" s="52"/>
      <c r="F1331" s="53"/>
      <c r="G1331" s="40">
        <v>2048.719971</v>
      </c>
      <c r="H1331" s="53">
        <v>-1.5011589465070418E-3</v>
      </c>
      <c r="I1331" s="83">
        <f t="shared" si="154"/>
        <v>-0.15011589465070418</v>
      </c>
      <c r="J1331" s="72">
        <f t="shared" si="158"/>
        <v>178.64414998831293</v>
      </c>
      <c r="K1331" s="88">
        <f t="shared" si="155"/>
        <v>178.79426588296363</v>
      </c>
      <c r="L1331" s="79">
        <f t="shared" si="156"/>
        <v>0.15011589465069619</v>
      </c>
      <c r="M1331" s="72" t="str">
        <f t="shared" si="157"/>
        <v/>
      </c>
      <c r="N1331" s="51" t="str">
        <f t="shared" si="159"/>
        <v/>
      </c>
    </row>
    <row r="1332" spans="1:14" x14ac:dyDescent="0.4">
      <c r="A1332" s="108">
        <f t="shared" si="153"/>
        <v>1316</v>
      </c>
      <c r="B1332" s="45">
        <v>41963</v>
      </c>
      <c r="C1332" s="46"/>
      <c r="D1332" s="47"/>
      <c r="E1332" s="48"/>
      <c r="F1332" s="49"/>
      <c r="G1332" s="46">
        <v>2052.75</v>
      </c>
      <c r="H1332" s="49">
        <v>1.9670960682991456E-3</v>
      </c>
      <c r="I1332" s="83">
        <f t="shared" si="154"/>
        <v>0.19670960682991456</v>
      </c>
      <c r="J1332" s="72">
        <f t="shared" si="158"/>
        <v>178.84085959514286</v>
      </c>
      <c r="K1332" s="88">
        <f t="shared" si="155"/>
        <v>178.84085959514286</v>
      </c>
      <c r="L1332" s="79">
        <f t="shared" si="156"/>
        <v>0</v>
      </c>
      <c r="M1332" s="72">
        <f t="shared" si="157"/>
        <v>0.15011589465069619</v>
      </c>
      <c r="N1332" s="51">
        <f t="shared" si="159"/>
        <v>8.3938253814327555E-4</v>
      </c>
    </row>
    <row r="1333" spans="1:14" x14ac:dyDescent="0.4">
      <c r="A1333" s="108">
        <f t="shared" si="153"/>
        <v>1317</v>
      </c>
      <c r="B1333" s="39">
        <v>41964</v>
      </c>
      <c r="C1333" s="40"/>
      <c r="D1333" s="51"/>
      <c r="E1333" s="52"/>
      <c r="F1333" s="53"/>
      <c r="G1333" s="40">
        <v>2063.5</v>
      </c>
      <c r="H1333" s="53">
        <v>5.2368773596394025E-3</v>
      </c>
      <c r="I1333" s="83">
        <f t="shared" si="154"/>
        <v>0.52368773596394025</v>
      </c>
      <c r="J1333" s="72">
        <f t="shared" si="158"/>
        <v>179.36454733110679</v>
      </c>
      <c r="K1333" s="88">
        <f t="shared" si="155"/>
        <v>179.36454733110679</v>
      </c>
      <c r="L1333" s="79">
        <f t="shared" si="156"/>
        <v>0</v>
      </c>
      <c r="M1333" s="72" t="str">
        <f t="shared" si="157"/>
        <v/>
      </c>
      <c r="N1333" s="51" t="str">
        <f t="shared" si="159"/>
        <v/>
      </c>
    </row>
    <row r="1334" spans="1:14" x14ac:dyDescent="0.4">
      <c r="A1334" s="108">
        <f t="shared" si="153"/>
        <v>1318</v>
      </c>
      <c r="B1334" s="45">
        <v>41967</v>
      </c>
      <c r="C1334" s="46"/>
      <c r="D1334" s="47"/>
      <c r="E1334" s="48"/>
      <c r="F1334" s="49"/>
      <c r="G1334" s="46">
        <v>2069.4099120000001</v>
      </c>
      <c r="H1334" s="49">
        <v>2.8640232614489669E-3</v>
      </c>
      <c r="I1334" s="83">
        <f t="shared" si="154"/>
        <v>0.28640232614489669</v>
      </c>
      <c r="J1334" s="72">
        <f t="shared" si="158"/>
        <v>179.65094965725169</v>
      </c>
      <c r="K1334" s="88">
        <f t="shared" si="155"/>
        <v>179.65094965725169</v>
      </c>
      <c r="L1334" s="79">
        <f t="shared" si="156"/>
        <v>0</v>
      </c>
      <c r="M1334" s="72" t="str">
        <f t="shared" si="157"/>
        <v/>
      </c>
      <c r="N1334" s="51" t="str">
        <f t="shared" si="159"/>
        <v/>
      </c>
    </row>
    <row r="1335" spans="1:14" x14ac:dyDescent="0.4">
      <c r="A1335" s="108">
        <f t="shared" si="153"/>
        <v>1319</v>
      </c>
      <c r="B1335" s="39">
        <v>41968</v>
      </c>
      <c r="C1335" s="40"/>
      <c r="D1335" s="51"/>
      <c r="E1335" s="52"/>
      <c r="F1335" s="53"/>
      <c r="G1335" s="40">
        <v>2067.030029</v>
      </c>
      <c r="H1335" s="53">
        <v>-1.1500297675195448E-3</v>
      </c>
      <c r="I1335" s="83">
        <f t="shared" si="154"/>
        <v>-0.11500297675195448</v>
      </c>
      <c r="J1335" s="72">
        <f t="shared" si="158"/>
        <v>179.53594668049973</v>
      </c>
      <c r="K1335" s="88">
        <f t="shared" si="155"/>
        <v>179.65094965725169</v>
      </c>
      <c r="L1335" s="79">
        <f t="shared" si="156"/>
        <v>0.1150029767519527</v>
      </c>
      <c r="M1335" s="72" t="str">
        <f t="shared" si="157"/>
        <v/>
      </c>
      <c r="N1335" s="51" t="str">
        <f t="shared" si="159"/>
        <v/>
      </c>
    </row>
    <row r="1336" spans="1:14" x14ac:dyDescent="0.4">
      <c r="A1336" s="108">
        <f t="shared" si="153"/>
        <v>1320</v>
      </c>
      <c r="B1336" s="45">
        <v>41969</v>
      </c>
      <c r="C1336" s="46"/>
      <c r="D1336" s="47"/>
      <c r="E1336" s="48"/>
      <c r="F1336" s="49"/>
      <c r="G1336" s="46">
        <v>2072.830078</v>
      </c>
      <c r="H1336" s="49">
        <v>2.8059819734722602E-3</v>
      </c>
      <c r="I1336" s="83">
        <f t="shared" si="154"/>
        <v>0.28059819734722602</v>
      </c>
      <c r="J1336" s="72">
        <f t="shared" si="158"/>
        <v>179.81654487784695</v>
      </c>
      <c r="K1336" s="88">
        <f t="shared" si="155"/>
        <v>179.81654487784695</v>
      </c>
      <c r="L1336" s="79">
        <f t="shared" si="156"/>
        <v>0</v>
      </c>
      <c r="M1336" s="72">
        <f t="shared" si="157"/>
        <v>0.1150029767519527</v>
      </c>
      <c r="N1336" s="51">
        <f t="shared" si="159"/>
        <v>6.395572600400957E-4</v>
      </c>
    </row>
    <row r="1337" spans="1:14" x14ac:dyDescent="0.4">
      <c r="A1337" s="108">
        <f t="shared" si="153"/>
        <v>1321</v>
      </c>
      <c r="B1337" s="39">
        <v>41971</v>
      </c>
      <c r="C1337" s="40"/>
      <c r="D1337" s="51"/>
      <c r="E1337" s="52"/>
      <c r="F1337" s="53"/>
      <c r="G1337" s="40">
        <v>2067.5600589999999</v>
      </c>
      <c r="H1337" s="53">
        <v>-2.5424269243935482E-3</v>
      </c>
      <c r="I1337" s="83">
        <f t="shared" si="154"/>
        <v>-0.25424269243935482</v>
      </c>
      <c r="J1337" s="72">
        <f t="shared" si="158"/>
        <v>179.56230218540759</v>
      </c>
      <c r="K1337" s="88">
        <f t="shared" si="155"/>
        <v>179.81654487784695</v>
      </c>
      <c r="L1337" s="79">
        <f t="shared" si="156"/>
        <v>0.25424269243936237</v>
      </c>
      <c r="M1337" s="72" t="str">
        <f t="shared" si="157"/>
        <v/>
      </c>
      <c r="N1337" s="51" t="str">
        <f t="shared" si="159"/>
        <v/>
      </c>
    </row>
    <row r="1338" spans="1:14" x14ac:dyDescent="0.4">
      <c r="A1338" s="108">
        <f t="shared" si="153"/>
        <v>1322</v>
      </c>
      <c r="B1338" s="45">
        <v>41974</v>
      </c>
      <c r="C1338" s="46"/>
      <c r="D1338" s="47"/>
      <c r="E1338" s="48"/>
      <c r="F1338" s="49"/>
      <c r="G1338" s="46">
        <v>2053.4399410000001</v>
      </c>
      <c r="H1338" s="49">
        <v>-6.8293629191256144E-3</v>
      </c>
      <c r="I1338" s="83">
        <f t="shared" si="154"/>
        <v>-0.68293629191256144</v>
      </c>
      <c r="J1338" s="72">
        <f t="shared" si="158"/>
        <v>178.87936589349502</v>
      </c>
      <c r="K1338" s="88">
        <f t="shared" si="155"/>
        <v>179.81654487784695</v>
      </c>
      <c r="L1338" s="79">
        <f t="shared" si="156"/>
        <v>0.93717898435193092</v>
      </c>
      <c r="M1338" s="72" t="str">
        <f t="shared" si="157"/>
        <v/>
      </c>
      <c r="N1338" s="51" t="str">
        <f t="shared" si="159"/>
        <v/>
      </c>
    </row>
    <row r="1339" spans="1:14" x14ac:dyDescent="0.4">
      <c r="A1339" s="108">
        <f t="shared" si="153"/>
        <v>1323</v>
      </c>
      <c r="B1339" s="39">
        <v>41975</v>
      </c>
      <c r="C1339" s="40"/>
      <c r="D1339" s="51"/>
      <c r="E1339" s="52"/>
      <c r="F1339" s="53"/>
      <c r="G1339" s="40">
        <v>2066.5500489999999</v>
      </c>
      <c r="H1339" s="53">
        <v>6.3844613802610528E-3</v>
      </c>
      <c r="I1339" s="83">
        <f t="shared" si="154"/>
        <v>0.63844613802610528</v>
      </c>
      <c r="J1339" s="72">
        <f t="shared" si="158"/>
        <v>179.51781203152112</v>
      </c>
      <c r="K1339" s="88">
        <f t="shared" si="155"/>
        <v>179.81654487784695</v>
      </c>
      <c r="L1339" s="79">
        <f t="shared" si="156"/>
        <v>0.93717898435193092</v>
      </c>
      <c r="M1339" s="72" t="str">
        <f t="shared" si="157"/>
        <v/>
      </c>
      <c r="N1339" s="51" t="str">
        <f t="shared" si="159"/>
        <v/>
      </c>
    </row>
    <row r="1340" spans="1:14" x14ac:dyDescent="0.4">
      <c r="A1340" s="108">
        <f t="shared" si="153"/>
        <v>1324</v>
      </c>
      <c r="B1340" s="45">
        <v>41976</v>
      </c>
      <c r="C1340" s="46"/>
      <c r="D1340" s="47"/>
      <c r="E1340" s="48"/>
      <c r="F1340" s="49"/>
      <c r="G1340" s="46">
        <v>2074.330078</v>
      </c>
      <c r="H1340" s="49">
        <v>3.7647425978213356E-3</v>
      </c>
      <c r="I1340" s="83">
        <f t="shared" si="154"/>
        <v>0.37647425978213356</v>
      </c>
      <c r="J1340" s="72">
        <f t="shared" si="158"/>
        <v>179.89428629130325</v>
      </c>
      <c r="K1340" s="88">
        <f t="shared" si="155"/>
        <v>179.89428629130325</v>
      </c>
      <c r="L1340" s="79">
        <f t="shared" si="156"/>
        <v>0</v>
      </c>
      <c r="M1340" s="72">
        <f t="shared" si="157"/>
        <v>0.93717898435193092</v>
      </c>
      <c r="N1340" s="51">
        <f t="shared" si="159"/>
        <v>5.2096095082995288E-3</v>
      </c>
    </row>
    <row r="1341" spans="1:14" x14ac:dyDescent="0.4">
      <c r="A1341" s="108">
        <f t="shared" si="153"/>
        <v>1325</v>
      </c>
      <c r="B1341" s="39">
        <v>41977</v>
      </c>
      <c r="C1341" s="40"/>
      <c r="D1341" s="51"/>
      <c r="E1341" s="52"/>
      <c r="F1341" s="53"/>
      <c r="G1341" s="40">
        <v>2071.919922</v>
      </c>
      <c r="H1341" s="53">
        <v>-1.1618960866265349E-3</v>
      </c>
      <c r="I1341" s="83">
        <f t="shared" si="154"/>
        <v>-0.11618960866265349</v>
      </c>
      <c r="J1341" s="72">
        <f t="shared" si="158"/>
        <v>179.77809668264058</v>
      </c>
      <c r="K1341" s="88">
        <f t="shared" si="155"/>
        <v>179.89428629130325</v>
      </c>
      <c r="L1341" s="79">
        <f t="shared" si="156"/>
        <v>0.11618960866266548</v>
      </c>
      <c r="M1341" s="72" t="str">
        <f t="shared" si="157"/>
        <v/>
      </c>
      <c r="N1341" s="51" t="str">
        <f t="shared" si="159"/>
        <v/>
      </c>
    </row>
    <row r="1342" spans="1:14" x14ac:dyDescent="0.4">
      <c r="A1342" s="108">
        <f t="shared" si="153"/>
        <v>1326</v>
      </c>
      <c r="B1342" s="45">
        <v>41978</v>
      </c>
      <c r="C1342" s="46"/>
      <c r="D1342" s="47"/>
      <c r="E1342" s="48"/>
      <c r="F1342" s="49"/>
      <c r="G1342" s="46">
        <v>2075.3701169999999</v>
      </c>
      <c r="H1342" s="49">
        <v>1.6652163837824752E-3</v>
      </c>
      <c r="I1342" s="83">
        <f t="shared" si="154"/>
        <v>0.16652163837824752</v>
      </c>
      <c r="J1342" s="72">
        <f t="shared" si="158"/>
        <v>179.94461832101882</v>
      </c>
      <c r="K1342" s="88">
        <f t="shared" si="155"/>
        <v>179.94461832101882</v>
      </c>
      <c r="L1342" s="79">
        <f t="shared" si="156"/>
        <v>0</v>
      </c>
      <c r="M1342" s="72">
        <f t="shared" si="157"/>
        <v>0.11618960866266548</v>
      </c>
      <c r="N1342" s="51">
        <f t="shared" si="159"/>
        <v>6.45696491213673E-4</v>
      </c>
    </row>
    <row r="1343" spans="1:14" x14ac:dyDescent="0.4">
      <c r="A1343" s="108">
        <f t="shared" si="153"/>
        <v>1327</v>
      </c>
      <c r="B1343" s="39">
        <v>41981</v>
      </c>
      <c r="C1343" s="40"/>
      <c r="D1343" s="51"/>
      <c r="E1343" s="52"/>
      <c r="F1343" s="53"/>
      <c r="G1343" s="40">
        <v>2060.3100589999999</v>
      </c>
      <c r="H1343" s="53">
        <v>-7.2565649262453791E-3</v>
      </c>
      <c r="I1343" s="83">
        <f t="shared" si="154"/>
        <v>-0.72565649262453791</v>
      </c>
      <c r="J1343" s="72">
        <f t="shared" si="158"/>
        <v>179.21896182839427</v>
      </c>
      <c r="K1343" s="88">
        <f t="shared" si="155"/>
        <v>179.94461832101882</v>
      </c>
      <c r="L1343" s="79">
        <f t="shared" si="156"/>
        <v>0.72565649262455167</v>
      </c>
      <c r="M1343" s="72" t="str">
        <f t="shared" si="157"/>
        <v/>
      </c>
      <c r="N1343" s="51" t="str">
        <f t="shared" si="159"/>
        <v/>
      </c>
    </row>
    <row r="1344" spans="1:14" x14ac:dyDescent="0.4">
      <c r="A1344" s="108">
        <f t="shared" si="153"/>
        <v>1328</v>
      </c>
      <c r="B1344" s="45">
        <v>41982</v>
      </c>
      <c r="C1344" s="46"/>
      <c r="D1344" s="47"/>
      <c r="E1344" s="48"/>
      <c r="F1344" s="49"/>
      <c r="G1344" s="46">
        <v>2059.820068</v>
      </c>
      <c r="H1344" s="49">
        <v>-2.3782391289095539E-4</v>
      </c>
      <c r="I1344" s="83">
        <f t="shared" si="154"/>
        <v>-2.3782391289095539E-2</v>
      </c>
      <c r="J1344" s="72">
        <f t="shared" si="158"/>
        <v>179.19517943710517</v>
      </c>
      <c r="K1344" s="88">
        <f t="shared" si="155"/>
        <v>179.94461832101882</v>
      </c>
      <c r="L1344" s="79">
        <f t="shared" si="156"/>
        <v>0.74943888391365476</v>
      </c>
      <c r="M1344" s="72" t="str">
        <f t="shared" si="157"/>
        <v/>
      </c>
      <c r="N1344" s="51" t="str">
        <f t="shared" si="159"/>
        <v/>
      </c>
    </row>
    <row r="1345" spans="1:14" x14ac:dyDescent="0.4">
      <c r="A1345" s="108">
        <f t="shared" si="153"/>
        <v>1329</v>
      </c>
      <c r="B1345" s="39">
        <v>41983</v>
      </c>
      <c r="C1345" s="40"/>
      <c r="D1345" s="51"/>
      <c r="E1345" s="52"/>
      <c r="F1345" s="53"/>
      <c r="G1345" s="40">
        <v>2026.1400149999999</v>
      </c>
      <c r="H1345" s="53">
        <v>-1.6350968476922301E-2</v>
      </c>
      <c r="I1345" s="83">
        <f t="shared" si="154"/>
        <v>-1.6350968476922301</v>
      </c>
      <c r="J1345" s="72">
        <f t="shared" si="158"/>
        <v>177.56008258941293</v>
      </c>
      <c r="K1345" s="88">
        <f t="shared" si="155"/>
        <v>179.94461832101882</v>
      </c>
      <c r="L1345" s="79">
        <f t="shared" si="156"/>
        <v>2.3845357316058937</v>
      </c>
      <c r="M1345" s="72" t="str">
        <f t="shared" si="157"/>
        <v/>
      </c>
      <c r="N1345" s="51" t="str">
        <f t="shared" si="159"/>
        <v/>
      </c>
    </row>
    <row r="1346" spans="1:14" x14ac:dyDescent="0.4">
      <c r="A1346" s="108">
        <f t="shared" si="153"/>
        <v>1330</v>
      </c>
      <c r="B1346" s="45">
        <v>41984</v>
      </c>
      <c r="C1346" s="46"/>
      <c r="D1346" s="47"/>
      <c r="E1346" s="48"/>
      <c r="F1346" s="49"/>
      <c r="G1346" s="46">
        <v>2035.329956</v>
      </c>
      <c r="H1346" s="49">
        <v>4.5356890106136305E-3</v>
      </c>
      <c r="I1346" s="83">
        <f t="shared" si="154"/>
        <v>0.45356890106136305</v>
      </c>
      <c r="J1346" s="72">
        <f t="shared" si="158"/>
        <v>178.0136514904743</v>
      </c>
      <c r="K1346" s="88">
        <f t="shared" si="155"/>
        <v>179.94461832101882</v>
      </c>
      <c r="L1346" s="79">
        <f t="shared" si="156"/>
        <v>2.3845357316058937</v>
      </c>
      <c r="M1346" s="72" t="str">
        <f t="shared" si="157"/>
        <v/>
      </c>
      <c r="N1346" s="51" t="str">
        <f t="shared" si="159"/>
        <v/>
      </c>
    </row>
    <row r="1347" spans="1:14" x14ac:dyDescent="0.4">
      <c r="A1347" s="108">
        <f t="shared" si="153"/>
        <v>1331</v>
      </c>
      <c r="B1347" s="39">
        <v>41985</v>
      </c>
      <c r="C1347" s="40"/>
      <c r="D1347" s="51"/>
      <c r="E1347" s="52"/>
      <c r="F1347" s="53"/>
      <c r="G1347" s="40">
        <v>2002.329956</v>
      </c>
      <c r="H1347" s="53">
        <v>-1.6213587336401436E-2</v>
      </c>
      <c r="I1347" s="83">
        <f t="shared" si="154"/>
        <v>-1.6213587336401436</v>
      </c>
      <c r="J1347" s="72">
        <f t="shared" si="158"/>
        <v>176.39229275683417</v>
      </c>
      <c r="K1347" s="88">
        <f t="shared" si="155"/>
        <v>179.94461832101882</v>
      </c>
      <c r="L1347" s="79">
        <f t="shared" si="156"/>
        <v>3.5523255641846561</v>
      </c>
      <c r="M1347" s="72" t="str">
        <f t="shared" si="157"/>
        <v/>
      </c>
      <c r="N1347" s="51" t="str">
        <f t="shared" si="159"/>
        <v/>
      </c>
    </row>
    <row r="1348" spans="1:14" x14ac:dyDescent="0.4">
      <c r="A1348" s="108">
        <f t="shared" si="153"/>
        <v>1332</v>
      </c>
      <c r="B1348" s="45">
        <v>41988</v>
      </c>
      <c r="C1348" s="46"/>
      <c r="D1348" s="47"/>
      <c r="E1348" s="48"/>
      <c r="F1348" s="49"/>
      <c r="G1348" s="46">
        <v>1989.630005</v>
      </c>
      <c r="H1348" s="49">
        <v>-6.3425865262338732E-3</v>
      </c>
      <c r="I1348" s="83">
        <f t="shared" si="154"/>
        <v>-0.63425865262338732</v>
      </c>
      <c r="J1348" s="72">
        <f t="shared" si="158"/>
        <v>175.75803410421076</v>
      </c>
      <c r="K1348" s="88">
        <f t="shared" si="155"/>
        <v>179.94461832101882</v>
      </c>
      <c r="L1348" s="79">
        <f t="shared" si="156"/>
        <v>4.1865842168080576</v>
      </c>
      <c r="M1348" s="72" t="str">
        <f t="shared" si="157"/>
        <v/>
      </c>
      <c r="N1348" s="51" t="str">
        <f t="shared" si="159"/>
        <v/>
      </c>
    </row>
    <row r="1349" spans="1:14" x14ac:dyDescent="0.4">
      <c r="A1349" s="108">
        <f t="shared" si="153"/>
        <v>1333</v>
      </c>
      <c r="B1349" s="39">
        <v>41989</v>
      </c>
      <c r="C1349" s="40"/>
      <c r="D1349" s="51"/>
      <c r="E1349" s="52"/>
      <c r="F1349" s="53"/>
      <c r="G1349" s="40">
        <v>1972.73999</v>
      </c>
      <c r="H1349" s="53">
        <v>-8.4890230633609676E-3</v>
      </c>
      <c r="I1349" s="83">
        <f t="shared" si="154"/>
        <v>-0.84890230633609676</v>
      </c>
      <c r="J1349" s="72">
        <f t="shared" si="158"/>
        <v>174.90913179787466</v>
      </c>
      <c r="K1349" s="88">
        <f t="shared" si="155"/>
        <v>179.94461832101882</v>
      </c>
      <c r="L1349" s="79">
        <f t="shared" si="156"/>
        <v>5.0354865231441579</v>
      </c>
      <c r="M1349" s="72" t="str">
        <f t="shared" si="157"/>
        <v/>
      </c>
      <c r="N1349" s="51" t="str">
        <f t="shared" si="159"/>
        <v/>
      </c>
    </row>
    <row r="1350" spans="1:14" x14ac:dyDescent="0.4">
      <c r="A1350" s="108">
        <f t="shared" si="153"/>
        <v>1334</v>
      </c>
      <c r="B1350" s="45">
        <v>41990</v>
      </c>
      <c r="C1350" s="46"/>
      <c r="D1350" s="47"/>
      <c r="E1350" s="48"/>
      <c r="F1350" s="49"/>
      <c r="G1350" s="46">
        <v>2012.8900149999999</v>
      </c>
      <c r="H1350" s="49">
        <v>2.0352416032282106E-2</v>
      </c>
      <c r="I1350" s="83">
        <f t="shared" si="154"/>
        <v>2.0352416032282106</v>
      </c>
      <c r="J1350" s="72">
        <f t="shared" si="158"/>
        <v>176.94437340110287</v>
      </c>
      <c r="K1350" s="88">
        <f t="shared" si="155"/>
        <v>179.94461832101882</v>
      </c>
      <c r="L1350" s="79">
        <f t="shared" si="156"/>
        <v>5.0354865231441579</v>
      </c>
      <c r="M1350" s="72" t="str">
        <f t="shared" si="157"/>
        <v/>
      </c>
      <c r="N1350" s="51" t="str">
        <f t="shared" si="159"/>
        <v/>
      </c>
    </row>
    <row r="1351" spans="1:14" x14ac:dyDescent="0.4">
      <c r="A1351" s="108">
        <f t="shared" si="153"/>
        <v>1335</v>
      </c>
      <c r="B1351" s="39">
        <v>41991</v>
      </c>
      <c r="C1351" s="40"/>
      <c r="D1351" s="51"/>
      <c r="E1351" s="52"/>
      <c r="F1351" s="53"/>
      <c r="G1351" s="40">
        <v>2061.2299800000001</v>
      </c>
      <c r="H1351" s="53">
        <v>2.4015204327992201E-2</v>
      </c>
      <c r="I1351" s="83">
        <f t="shared" si="154"/>
        <v>2.4015204327992201</v>
      </c>
      <c r="J1351" s="72">
        <f t="shared" si="158"/>
        <v>179.3458938339021</v>
      </c>
      <c r="K1351" s="88">
        <f t="shared" si="155"/>
        <v>179.94461832101882</v>
      </c>
      <c r="L1351" s="79">
        <f t="shared" si="156"/>
        <v>5.0354865231441579</v>
      </c>
      <c r="M1351" s="72" t="str">
        <f t="shared" si="157"/>
        <v/>
      </c>
      <c r="N1351" s="51" t="str">
        <f t="shared" si="159"/>
        <v/>
      </c>
    </row>
    <row r="1352" spans="1:14" x14ac:dyDescent="0.4">
      <c r="A1352" s="108">
        <f t="shared" si="153"/>
        <v>1336</v>
      </c>
      <c r="B1352" s="45">
        <v>41992</v>
      </c>
      <c r="C1352" s="46"/>
      <c r="D1352" s="47"/>
      <c r="E1352" s="48"/>
      <c r="F1352" s="49"/>
      <c r="G1352" s="46">
        <v>2070.6499020000001</v>
      </c>
      <c r="H1352" s="49">
        <v>4.5700489956972401E-3</v>
      </c>
      <c r="I1352" s="83">
        <f t="shared" si="154"/>
        <v>0.45700489956972401</v>
      </c>
      <c r="J1352" s="72">
        <f t="shared" si="158"/>
        <v>179.80289873347181</v>
      </c>
      <c r="K1352" s="88">
        <f t="shared" si="155"/>
        <v>179.94461832101882</v>
      </c>
      <c r="L1352" s="79">
        <f t="shared" si="156"/>
        <v>5.0354865231441579</v>
      </c>
      <c r="M1352" s="72" t="str">
        <f t="shared" si="157"/>
        <v/>
      </c>
      <c r="N1352" s="51" t="str">
        <f t="shared" si="159"/>
        <v/>
      </c>
    </row>
    <row r="1353" spans="1:14" x14ac:dyDescent="0.4">
      <c r="A1353" s="108">
        <f t="shared" si="153"/>
        <v>1337</v>
      </c>
      <c r="B1353" s="39">
        <v>41995</v>
      </c>
      <c r="C1353" s="40"/>
      <c r="D1353" s="51"/>
      <c r="E1353" s="52"/>
      <c r="F1353" s="53"/>
      <c r="G1353" s="40">
        <v>2078.540039</v>
      </c>
      <c r="H1353" s="53">
        <v>3.8104640443461513E-3</v>
      </c>
      <c r="I1353" s="83">
        <f t="shared" si="154"/>
        <v>0.38104640443461513</v>
      </c>
      <c r="J1353" s="72">
        <f t="shared" si="158"/>
        <v>180.18394513790642</v>
      </c>
      <c r="K1353" s="88">
        <f t="shared" si="155"/>
        <v>180.18394513790642</v>
      </c>
      <c r="L1353" s="79">
        <f t="shared" si="156"/>
        <v>0</v>
      </c>
      <c r="M1353" s="72">
        <f t="shared" si="157"/>
        <v>5.0354865231441579</v>
      </c>
      <c r="N1353" s="51">
        <f t="shared" si="159"/>
        <v>2.7946366249724273E-2</v>
      </c>
    </row>
    <row r="1354" spans="1:14" x14ac:dyDescent="0.4">
      <c r="A1354" s="108">
        <f t="shared" si="153"/>
        <v>1338</v>
      </c>
      <c r="B1354" s="45">
        <v>41996</v>
      </c>
      <c r="C1354" s="46"/>
      <c r="D1354" s="47"/>
      <c r="E1354" s="48"/>
      <c r="F1354" s="49"/>
      <c r="G1354" s="46">
        <v>2082.169922</v>
      </c>
      <c r="H1354" s="49">
        <v>1.7463618366218014E-3</v>
      </c>
      <c r="I1354" s="83">
        <f t="shared" si="154"/>
        <v>0.17463618366218014</v>
      </c>
      <c r="J1354" s="72">
        <f t="shared" si="158"/>
        <v>180.35858132156861</v>
      </c>
      <c r="K1354" s="88">
        <f t="shared" si="155"/>
        <v>180.35858132156861</v>
      </c>
      <c r="L1354" s="79">
        <f t="shared" si="156"/>
        <v>0</v>
      </c>
      <c r="M1354" s="72" t="str">
        <f t="shared" si="157"/>
        <v/>
      </c>
      <c r="N1354" s="51" t="str">
        <f t="shared" si="159"/>
        <v/>
      </c>
    </row>
    <row r="1355" spans="1:14" x14ac:dyDescent="0.4">
      <c r="A1355" s="108">
        <f t="shared" si="153"/>
        <v>1339</v>
      </c>
      <c r="B1355" s="39">
        <v>41997</v>
      </c>
      <c r="C1355" s="40"/>
      <c r="D1355" s="51"/>
      <c r="E1355" s="52"/>
      <c r="F1355" s="53"/>
      <c r="G1355" s="40">
        <v>2081.8798830000001</v>
      </c>
      <c r="H1355" s="53">
        <v>-1.3929650838551133E-4</v>
      </c>
      <c r="I1355" s="83">
        <f t="shared" si="154"/>
        <v>-1.3929650838551133E-2</v>
      </c>
      <c r="J1355" s="72">
        <f t="shared" si="158"/>
        <v>180.34465167073006</v>
      </c>
      <c r="K1355" s="88">
        <f t="shared" si="155"/>
        <v>180.35858132156861</v>
      </c>
      <c r="L1355" s="79">
        <f t="shared" si="156"/>
        <v>1.3929650838548469E-2</v>
      </c>
      <c r="M1355" s="72" t="str">
        <f t="shared" si="157"/>
        <v/>
      </c>
      <c r="N1355" s="51" t="str">
        <f t="shared" si="159"/>
        <v/>
      </c>
    </row>
    <row r="1356" spans="1:14" x14ac:dyDescent="0.4">
      <c r="A1356" s="108">
        <f t="shared" si="153"/>
        <v>1340</v>
      </c>
      <c r="B1356" s="45">
        <v>41999</v>
      </c>
      <c r="C1356" s="46"/>
      <c r="D1356" s="47"/>
      <c r="E1356" s="48"/>
      <c r="F1356" s="49"/>
      <c r="G1356" s="46">
        <v>2088.7700199999999</v>
      </c>
      <c r="H1356" s="49">
        <v>3.3095747051798963E-3</v>
      </c>
      <c r="I1356" s="83">
        <f t="shared" si="154"/>
        <v>0.33095747051798963</v>
      </c>
      <c r="J1356" s="72">
        <f t="shared" si="158"/>
        <v>180.67560914124806</v>
      </c>
      <c r="K1356" s="88">
        <f t="shared" si="155"/>
        <v>180.67560914124806</v>
      </c>
      <c r="L1356" s="79">
        <f t="shared" si="156"/>
        <v>0</v>
      </c>
      <c r="M1356" s="72">
        <f t="shared" si="157"/>
        <v>1.3929650838548469E-2</v>
      </c>
      <c r="N1356" s="51">
        <f t="shared" si="159"/>
        <v>7.7097572299637772E-5</v>
      </c>
    </row>
    <row r="1357" spans="1:14" x14ac:dyDescent="0.4">
      <c r="A1357" s="108">
        <f t="shared" si="153"/>
        <v>1341</v>
      </c>
      <c r="B1357" s="39">
        <v>42002</v>
      </c>
      <c r="C1357" s="40"/>
      <c r="D1357" s="51"/>
      <c r="E1357" s="52"/>
      <c r="F1357" s="53"/>
      <c r="G1357" s="40">
        <v>2090.570068</v>
      </c>
      <c r="H1357" s="53">
        <v>8.617741459158168E-4</v>
      </c>
      <c r="I1357" s="83">
        <f t="shared" si="154"/>
        <v>8.617741459158168E-2</v>
      </c>
      <c r="J1357" s="72">
        <f t="shared" si="158"/>
        <v>180.76178655583965</v>
      </c>
      <c r="K1357" s="88">
        <f t="shared" si="155"/>
        <v>180.76178655583965</v>
      </c>
      <c r="L1357" s="79">
        <f t="shared" si="156"/>
        <v>0</v>
      </c>
      <c r="M1357" s="72" t="str">
        <f t="shared" si="157"/>
        <v/>
      </c>
      <c r="N1357" s="51" t="str">
        <f t="shared" si="159"/>
        <v/>
      </c>
    </row>
    <row r="1358" spans="1:14" x14ac:dyDescent="0.4">
      <c r="A1358" s="108">
        <f t="shared" si="153"/>
        <v>1342</v>
      </c>
      <c r="B1358" s="45">
        <v>42003</v>
      </c>
      <c r="C1358" s="46"/>
      <c r="D1358" s="47"/>
      <c r="E1358" s="48"/>
      <c r="F1358" s="49"/>
      <c r="G1358" s="46">
        <v>2080.3500979999999</v>
      </c>
      <c r="H1358" s="49">
        <v>-4.8886043842468752E-3</v>
      </c>
      <c r="I1358" s="83">
        <f t="shared" si="154"/>
        <v>-0.48886043842468752</v>
      </c>
      <c r="J1358" s="72">
        <f t="shared" si="158"/>
        <v>180.27292611741495</v>
      </c>
      <c r="K1358" s="88">
        <f t="shared" si="155"/>
        <v>180.76178655583965</v>
      </c>
      <c r="L1358" s="79">
        <f t="shared" si="156"/>
        <v>0.48886043842469462</v>
      </c>
      <c r="M1358" s="72" t="str">
        <f t="shared" si="157"/>
        <v/>
      </c>
      <c r="N1358" s="51" t="str">
        <f t="shared" si="159"/>
        <v/>
      </c>
    </row>
    <row r="1359" spans="1:14" x14ac:dyDescent="0.4">
      <c r="A1359" s="108">
        <f t="shared" si="153"/>
        <v>1343</v>
      </c>
      <c r="B1359" s="39">
        <v>42004</v>
      </c>
      <c r="C1359" s="40"/>
      <c r="D1359" s="51"/>
      <c r="E1359" s="52"/>
      <c r="F1359" s="53"/>
      <c r="G1359" s="40">
        <v>2058.8999020000001</v>
      </c>
      <c r="H1359" s="53">
        <v>-1.0310858744699503E-2</v>
      </c>
      <c r="I1359" s="83">
        <f t="shared" si="154"/>
        <v>-1.0310858744699503</v>
      </c>
      <c r="J1359" s="72">
        <f t="shared" si="158"/>
        <v>179.24184024294502</v>
      </c>
      <c r="K1359" s="88">
        <f t="shared" si="155"/>
        <v>180.76178655583965</v>
      </c>
      <c r="L1359" s="79">
        <f t="shared" si="156"/>
        <v>1.519946312894632</v>
      </c>
      <c r="M1359" s="72" t="str">
        <f t="shared" si="157"/>
        <v/>
      </c>
      <c r="N1359" s="51" t="str">
        <f t="shared" si="159"/>
        <v/>
      </c>
    </row>
    <row r="1360" spans="1:14" x14ac:dyDescent="0.4">
      <c r="A1360" s="108">
        <f t="shared" si="153"/>
        <v>1344</v>
      </c>
      <c r="B1360" s="45">
        <v>42006</v>
      </c>
      <c r="C1360" s="46"/>
      <c r="D1360" s="47"/>
      <c r="E1360" s="48"/>
      <c r="F1360" s="49"/>
      <c r="G1360" s="46">
        <v>2058.1999510000001</v>
      </c>
      <c r="H1360" s="49">
        <v>-3.3996358896326573E-4</v>
      </c>
      <c r="I1360" s="83">
        <f t="shared" si="154"/>
        <v>-3.3996358896326573E-2</v>
      </c>
      <c r="J1360" s="72">
        <f t="shared" si="158"/>
        <v>179.20784388404869</v>
      </c>
      <c r="K1360" s="88">
        <f t="shared" si="155"/>
        <v>180.76178655583965</v>
      </c>
      <c r="L1360" s="79">
        <f t="shared" si="156"/>
        <v>1.5539426717909635</v>
      </c>
      <c r="M1360" s="72" t="str">
        <f t="shared" si="157"/>
        <v/>
      </c>
      <c r="N1360" s="51" t="str">
        <f t="shared" si="159"/>
        <v/>
      </c>
    </row>
    <row r="1361" spans="1:14" x14ac:dyDescent="0.4">
      <c r="A1361" s="108">
        <f t="shared" si="153"/>
        <v>1345</v>
      </c>
      <c r="B1361" s="39">
        <v>42009</v>
      </c>
      <c r="C1361" s="40"/>
      <c r="D1361" s="51"/>
      <c r="E1361" s="52"/>
      <c r="F1361" s="53"/>
      <c r="G1361" s="40">
        <v>2020.579956</v>
      </c>
      <c r="H1361" s="53">
        <v>-1.8278105089703178E-2</v>
      </c>
      <c r="I1361" s="83">
        <f t="shared" si="154"/>
        <v>-1.8278105089703178</v>
      </c>
      <c r="J1361" s="72">
        <f t="shared" si="158"/>
        <v>177.38003337507837</v>
      </c>
      <c r="K1361" s="88">
        <f t="shared" si="155"/>
        <v>180.76178655583965</v>
      </c>
      <c r="L1361" s="79">
        <f t="shared" si="156"/>
        <v>3.3817531807612795</v>
      </c>
      <c r="M1361" s="72" t="str">
        <f t="shared" si="157"/>
        <v/>
      </c>
      <c r="N1361" s="51" t="str">
        <f t="shared" si="159"/>
        <v/>
      </c>
    </row>
    <row r="1362" spans="1:14" x14ac:dyDescent="0.4">
      <c r="A1362" s="108">
        <f t="shared" ref="A1362:A1425" si="160">A1361+1</f>
        <v>1346</v>
      </c>
      <c r="B1362" s="45">
        <v>42010</v>
      </c>
      <c r="C1362" s="46"/>
      <c r="D1362" s="47"/>
      <c r="E1362" s="48"/>
      <c r="F1362" s="49"/>
      <c r="G1362" s="46">
        <v>2002.6099850000001</v>
      </c>
      <c r="H1362" s="49">
        <v>-8.8934718701129123E-3</v>
      </c>
      <c r="I1362" s="83">
        <f t="shared" ref="I1362:I1425" si="161">H1362*$I$17</f>
        <v>-0.88934718701129123</v>
      </c>
      <c r="J1362" s="72">
        <f t="shared" si="158"/>
        <v>176.49068618806709</v>
      </c>
      <c r="K1362" s="88">
        <f t="shared" ref="K1362:K1425" si="162">MAX(J1362,K1361)</f>
        <v>180.76178655583965</v>
      </c>
      <c r="L1362" s="79">
        <f t="shared" ref="L1362:L1425" si="163">IF(J1362=K1362,0,MAX(L1361,K1362-J1362))</f>
        <v>4.2711003677725614</v>
      </c>
      <c r="M1362" s="72" t="str">
        <f t="shared" ref="M1362:M1425" si="164">IF(AND(L1361&gt;0,L1362=0),L1361,"")</f>
        <v/>
      </c>
      <c r="N1362" s="51" t="str">
        <f t="shared" si="159"/>
        <v/>
      </c>
    </row>
    <row r="1363" spans="1:14" x14ac:dyDescent="0.4">
      <c r="A1363" s="108">
        <f t="shared" si="160"/>
        <v>1347</v>
      </c>
      <c r="B1363" s="39">
        <v>42011</v>
      </c>
      <c r="C1363" s="40"/>
      <c r="D1363" s="51"/>
      <c r="E1363" s="52"/>
      <c r="F1363" s="53"/>
      <c r="G1363" s="40">
        <v>2025.900024</v>
      </c>
      <c r="H1363" s="53">
        <v>1.1629842642575161E-2</v>
      </c>
      <c r="I1363" s="83">
        <f t="shared" si="161"/>
        <v>1.1629842642575161</v>
      </c>
      <c r="J1363" s="72">
        <f t="shared" ref="J1363:J1426" si="165">J1362+I1363</f>
        <v>177.6536704523246</v>
      </c>
      <c r="K1363" s="88">
        <f t="shared" si="162"/>
        <v>180.76178655583965</v>
      </c>
      <c r="L1363" s="79">
        <f t="shared" si="163"/>
        <v>4.2711003677725614</v>
      </c>
      <c r="M1363" s="72" t="str">
        <f t="shared" si="164"/>
        <v/>
      </c>
      <c r="N1363" s="51" t="str">
        <f t="shared" si="159"/>
        <v/>
      </c>
    </row>
    <row r="1364" spans="1:14" x14ac:dyDescent="0.4">
      <c r="A1364" s="108">
        <f t="shared" si="160"/>
        <v>1348</v>
      </c>
      <c r="B1364" s="45">
        <v>42012</v>
      </c>
      <c r="C1364" s="46"/>
      <c r="D1364" s="47"/>
      <c r="E1364" s="48"/>
      <c r="F1364" s="49"/>
      <c r="G1364" s="46">
        <v>2062.139893</v>
      </c>
      <c r="H1364" s="49">
        <v>1.7888281045797649E-2</v>
      </c>
      <c r="I1364" s="83">
        <f t="shared" si="161"/>
        <v>1.7888281045797649</v>
      </c>
      <c r="J1364" s="72">
        <f t="shared" si="165"/>
        <v>179.44249855690438</v>
      </c>
      <c r="K1364" s="88">
        <f t="shared" si="162"/>
        <v>180.76178655583965</v>
      </c>
      <c r="L1364" s="79">
        <f t="shared" si="163"/>
        <v>4.2711003677725614</v>
      </c>
      <c r="M1364" s="72" t="str">
        <f t="shared" si="164"/>
        <v/>
      </c>
      <c r="N1364" s="51" t="str">
        <f t="shared" ref="N1364:N1427" si="166">IFERROR((M1364/K1364),"")</f>
        <v/>
      </c>
    </row>
    <row r="1365" spans="1:14" x14ac:dyDescent="0.4">
      <c r="A1365" s="108">
        <f t="shared" si="160"/>
        <v>1349</v>
      </c>
      <c r="B1365" s="39">
        <v>42013</v>
      </c>
      <c r="C1365" s="40"/>
      <c r="D1365" s="51"/>
      <c r="E1365" s="52"/>
      <c r="F1365" s="53"/>
      <c r="G1365" s="40">
        <v>2044.8100589999999</v>
      </c>
      <c r="H1365" s="53">
        <v>-8.4038110405733057E-3</v>
      </c>
      <c r="I1365" s="83">
        <f t="shared" si="161"/>
        <v>-0.84038110405733057</v>
      </c>
      <c r="J1365" s="72">
        <f t="shared" si="165"/>
        <v>178.60211745284704</v>
      </c>
      <c r="K1365" s="88">
        <f t="shared" si="162"/>
        <v>180.76178655583965</v>
      </c>
      <c r="L1365" s="79">
        <f t="shared" si="163"/>
        <v>4.2711003677725614</v>
      </c>
      <c r="M1365" s="72" t="str">
        <f t="shared" si="164"/>
        <v/>
      </c>
      <c r="N1365" s="51" t="str">
        <f t="shared" si="166"/>
        <v/>
      </c>
    </row>
    <row r="1366" spans="1:14" x14ac:dyDescent="0.4">
      <c r="A1366" s="108">
        <f t="shared" si="160"/>
        <v>1350</v>
      </c>
      <c r="B1366" s="45">
        <v>42016</v>
      </c>
      <c r="C1366" s="46"/>
      <c r="D1366" s="47"/>
      <c r="E1366" s="48"/>
      <c r="F1366" s="49"/>
      <c r="G1366" s="46">
        <v>2028.26001</v>
      </c>
      <c r="H1366" s="49">
        <v>-8.0936852433588502E-3</v>
      </c>
      <c r="I1366" s="83">
        <f t="shared" si="161"/>
        <v>-0.80936852433588502</v>
      </c>
      <c r="J1366" s="72">
        <f t="shared" si="165"/>
        <v>177.79274892851114</v>
      </c>
      <c r="K1366" s="88">
        <f t="shared" si="162"/>
        <v>180.76178655583965</v>
      </c>
      <c r="L1366" s="79">
        <f t="shared" si="163"/>
        <v>4.2711003677725614</v>
      </c>
      <c r="M1366" s="72" t="str">
        <f t="shared" si="164"/>
        <v/>
      </c>
      <c r="N1366" s="51" t="str">
        <f t="shared" si="166"/>
        <v/>
      </c>
    </row>
    <row r="1367" spans="1:14" x14ac:dyDescent="0.4">
      <c r="A1367" s="108">
        <f t="shared" si="160"/>
        <v>1351</v>
      </c>
      <c r="B1367" s="39">
        <v>42017</v>
      </c>
      <c r="C1367" s="40"/>
      <c r="D1367" s="51"/>
      <c r="E1367" s="52"/>
      <c r="F1367" s="53"/>
      <c r="G1367" s="40">
        <v>2023.030029</v>
      </c>
      <c r="H1367" s="53">
        <v>-2.5785554979215197E-3</v>
      </c>
      <c r="I1367" s="83">
        <f t="shared" si="161"/>
        <v>-0.25785554979215197</v>
      </c>
      <c r="J1367" s="72">
        <f t="shared" si="165"/>
        <v>177.534893378719</v>
      </c>
      <c r="K1367" s="88">
        <f t="shared" si="162"/>
        <v>180.76178655583965</v>
      </c>
      <c r="L1367" s="79">
        <f t="shared" si="163"/>
        <v>4.2711003677725614</v>
      </c>
      <c r="M1367" s="72" t="str">
        <f t="shared" si="164"/>
        <v/>
      </c>
      <c r="N1367" s="51" t="str">
        <f t="shared" si="166"/>
        <v/>
      </c>
    </row>
    <row r="1368" spans="1:14" x14ac:dyDescent="0.4">
      <c r="A1368" s="108">
        <f t="shared" si="160"/>
        <v>1352</v>
      </c>
      <c r="B1368" s="45">
        <v>42018</v>
      </c>
      <c r="C1368" s="46"/>
      <c r="D1368" s="47"/>
      <c r="E1368" s="48"/>
      <c r="F1368" s="49"/>
      <c r="G1368" s="46">
        <v>2011.2700199999999</v>
      </c>
      <c r="H1368" s="49">
        <v>-5.813066949783785E-3</v>
      </c>
      <c r="I1368" s="83">
        <f t="shared" si="161"/>
        <v>-0.5813066949783785</v>
      </c>
      <c r="J1368" s="72">
        <f t="shared" si="165"/>
        <v>176.95358668374064</v>
      </c>
      <c r="K1368" s="88">
        <f t="shared" si="162"/>
        <v>180.76178655583965</v>
      </c>
      <c r="L1368" s="79">
        <f t="shared" si="163"/>
        <v>4.2711003677725614</v>
      </c>
      <c r="M1368" s="72" t="str">
        <f t="shared" si="164"/>
        <v/>
      </c>
      <c r="N1368" s="51" t="str">
        <f t="shared" si="166"/>
        <v/>
      </c>
    </row>
    <row r="1369" spans="1:14" x14ac:dyDescent="0.4">
      <c r="A1369" s="108">
        <f t="shared" si="160"/>
        <v>1353</v>
      </c>
      <c r="B1369" s="39">
        <v>42019</v>
      </c>
      <c r="C1369" s="40"/>
      <c r="D1369" s="51"/>
      <c r="E1369" s="52"/>
      <c r="F1369" s="53"/>
      <c r="G1369" s="40">
        <v>1992.670044</v>
      </c>
      <c r="H1369" s="53">
        <v>-9.2478761255537778E-3</v>
      </c>
      <c r="I1369" s="83">
        <f t="shared" si="161"/>
        <v>-0.92478761255537778</v>
      </c>
      <c r="J1369" s="72">
        <f t="shared" si="165"/>
        <v>176.02879907118526</v>
      </c>
      <c r="K1369" s="88">
        <f t="shared" si="162"/>
        <v>180.76178655583965</v>
      </c>
      <c r="L1369" s="79">
        <f t="shared" si="163"/>
        <v>4.7329874846543873</v>
      </c>
      <c r="M1369" s="72" t="str">
        <f t="shared" si="164"/>
        <v/>
      </c>
      <c r="N1369" s="51" t="str">
        <f t="shared" si="166"/>
        <v/>
      </c>
    </row>
    <row r="1370" spans="1:14" x14ac:dyDescent="0.4">
      <c r="A1370" s="108">
        <f t="shared" si="160"/>
        <v>1354</v>
      </c>
      <c r="B1370" s="45">
        <v>42020</v>
      </c>
      <c r="C1370" s="46"/>
      <c r="D1370" s="47"/>
      <c r="E1370" s="48"/>
      <c r="F1370" s="49"/>
      <c r="G1370" s="46">
        <v>2019.420044</v>
      </c>
      <c r="H1370" s="49">
        <v>1.342419939545203E-2</v>
      </c>
      <c r="I1370" s="83">
        <f t="shared" si="161"/>
        <v>1.342419939545203</v>
      </c>
      <c r="J1370" s="72">
        <f t="shared" si="165"/>
        <v>177.37121901073047</v>
      </c>
      <c r="K1370" s="88">
        <f t="shared" si="162"/>
        <v>180.76178655583965</v>
      </c>
      <c r="L1370" s="79">
        <f t="shared" si="163"/>
        <v>4.7329874846543873</v>
      </c>
      <c r="M1370" s="72" t="str">
        <f t="shared" si="164"/>
        <v/>
      </c>
      <c r="N1370" s="51" t="str">
        <f t="shared" si="166"/>
        <v/>
      </c>
    </row>
    <row r="1371" spans="1:14" x14ac:dyDescent="0.4">
      <c r="A1371" s="108">
        <f t="shared" si="160"/>
        <v>1355</v>
      </c>
      <c r="B1371" s="39">
        <v>42024</v>
      </c>
      <c r="C1371" s="40"/>
      <c r="D1371" s="51"/>
      <c r="E1371" s="52"/>
      <c r="F1371" s="53"/>
      <c r="G1371" s="40">
        <v>2022.5500489999999</v>
      </c>
      <c r="H1371" s="53">
        <v>1.5499524278268506E-3</v>
      </c>
      <c r="I1371" s="83">
        <f t="shared" si="161"/>
        <v>0.15499524278268506</v>
      </c>
      <c r="J1371" s="72">
        <f t="shared" si="165"/>
        <v>177.52621425351316</v>
      </c>
      <c r="K1371" s="88">
        <f t="shared" si="162"/>
        <v>180.76178655583965</v>
      </c>
      <c r="L1371" s="79">
        <f t="shared" si="163"/>
        <v>4.7329874846543873</v>
      </c>
      <c r="M1371" s="72" t="str">
        <f t="shared" si="164"/>
        <v/>
      </c>
      <c r="N1371" s="51" t="str">
        <f t="shared" si="166"/>
        <v/>
      </c>
    </row>
    <row r="1372" spans="1:14" x14ac:dyDescent="0.4">
      <c r="A1372" s="108">
        <f t="shared" si="160"/>
        <v>1356</v>
      </c>
      <c r="B1372" s="45">
        <v>42025</v>
      </c>
      <c r="C1372" s="46"/>
      <c r="D1372" s="47"/>
      <c r="E1372" s="48"/>
      <c r="F1372" s="49"/>
      <c r="G1372" s="46">
        <v>2032.119995</v>
      </c>
      <c r="H1372" s="49">
        <v>4.7316238254433429E-3</v>
      </c>
      <c r="I1372" s="83">
        <f t="shared" si="161"/>
        <v>0.47316238254433429</v>
      </c>
      <c r="J1372" s="72">
        <f t="shared" si="165"/>
        <v>177.99937663605749</v>
      </c>
      <c r="K1372" s="88">
        <f t="shared" si="162"/>
        <v>180.76178655583965</v>
      </c>
      <c r="L1372" s="79">
        <f t="shared" si="163"/>
        <v>4.7329874846543873</v>
      </c>
      <c r="M1372" s="72" t="str">
        <f t="shared" si="164"/>
        <v/>
      </c>
      <c r="N1372" s="51" t="str">
        <f t="shared" si="166"/>
        <v/>
      </c>
    </row>
    <row r="1373" spans="1:14" x14ac:dyDescent="0.4">
      <c r="A1373" s="108">
        <f t="shared" si="160"/>
        <v>1357</v>
      </c>
      <c r="B1373" s="39">
        <v>42026</v>
      </c>
      <c r="C1373" s="40"/>
      <c r="D1373" s="51"/>
      <c r="E1373" s="52"/>
      <c r="F1373" s="53"/>
      <c r="G1373" s="40">
        <v>2063.1499020000001</v>
      </c>
      <c r="H1373" s="53">
        <v>1.5269721805970526E-2</v>
      </c>
      <c r="I1373" s="83">
        <f t="shared" si="161"/>
        <v>1.5269721805970526</v>
      </c>
      <c r="J1373" s="72">
        <f t="shared" si="165"/>
        <v>179.52634881665455</v>
      </c>
      <c r="K1373" s="88">
        <f t="shared" si="162"/>
        <v>180.76178655583965</v>
      </c>
      <c r="L1373" s="79">
        <f t="shared" si="163"/>
        <v>4.7329874846543873</v>
      </c>
      <c r="M1373" s="72" t="str">
        <f t="shared" si="164"/>
        <v/>
      </c>
      <c r="N1373" s="51" t="str">
        <f t="shared" si="166"/>
        <v/>
      </c>
    </row>
    <row r="1374" spans="1:14" x14ac:dyDescent="0.4">
      <c r="A1374" s="108">
        <f t="shared" si="160"/>
        <v>1358</v>
      </c>
      <c r="B1374" s="45">
        <v>42027</v>
      </c>
      <c r="C1374" s="46"/>
      <c r="D1374" s="47"/>
      <c r="E1374" s="48"/>
      <c r="F1374" s="49"/>
      <c r="G1374" s="46">
        <v>2051.820068</v>
      </c>
      <c r="H1374" s="49">
        <v>-5.4915224477954938E-3</v>
      </c>
      <c r="I1374" s="83">
        <f t="shared" si="161"/>
        <v>-0.54915224477954938</v>
      </c>
      <c r="J1374" s="72">
        <f t="shared" si="165"/>
        <v>178.977196571875</v>
      </c>
      <c r="K1374" s="88">
        <f t="shared" si="162"/>
        <v>180.76178655583965</v>
      </c>
      <c r="L1374" s="79">
        <f t="shared" si="163"/>
        <v>4.7329874846543873</v>
      </c>
      <c r="M1374" s="72" t="str">
        <f t="shared" si="164"/>
        <v/>
      </c>
      <c r="N1374" s="51" t="str">
        <f t="shared" si="166"/>
        <v/>
      </c>
    </row>
    <row r="1375" spans="1:14" x14ac:dyDescent="0.4">
      <c r="A1375" s="108">
        <f t="shared" si="160"/>
        <v>1359</v>
      </c>
      <c r="B1375" s="39">
        <v>42030</v>
      </c>
      <c r="C1375" s="40"/>
      <c r="D1375" s="51"/>
      <c r="E1375" s="52"/>
      <c r="F1375" s="53"/>
      <c r="G1375" s="40">
        <v>2057.0900879999999</v>
      </c>
      <c r="H1375" s="53">
        <v>2.5684610859357804E-3</v>
      </c>
      <c r="I1375" s="83">
        <f t="shared" si="161"/>
        <v>0.25684610859357804</v>
      </c>
      <c r="J1375" s="72">
        <f t="shared" si="165"/>
        <v>179.23404268046858</v>
      </c>
      <c r="K1375" s="88">
        <f t="shared" si="162"/>
        <v>180.76178655583965</v>
      </c>
      <c r="L1375" s="79">
        <f t="shared" si="163"/>
        <v>4.7329874846543873</v>
      </c>
      <c r="M1375" s="72" t="str">
        <f t="shared" si="164"/>
        <v/>
      </c>
      <c r="N1375" s="51" t="str">
        <f t="shared" si="166"/>
        <v/>
      </c>
    </row>
    <row r="1376" spans="1:14" x14ac:dyDescent="0.4">
      <c r="A1376" s="108">
        <f t="shared" si="160"/>
        <v>1360</v>
      </c>
      <c r="B1376" s="45">
        <v>42031</v>
      </c>
      <c r="C1376" s="46"/>
      <c r="D1376" s="47"/>
      <c r="E1376" s="48"/>
      <c r="F1376" s="49"/>
      <c r="G1376" s="46">
        <v>2029.5500489999999</v>
      </c>
      <c r="H1376" s="49">
        <v>-1.338786237931644E-2</v>
      </c>
      <c r="I1376" s="83">
        <f t="shared" si="161"/>
        <v>-1.338786237931644</v>
      </c>
      <c r="J1376" s="72">
        <f t="shared" si="165"/>
        <v>177.89525644253692</v>
      </c>
      <c r="K1376" s="88">
        <f t="shared" si="162"/>
        <v>180.76178655583965</v>
      </c>
      <c r="L1376" s="79">
        <f t="shared" si="163"/>
        <v>4.7329874846543873</v>
      </c>
      <c r="M1376" s="72" t="str">
        <f t="shared" si="164"/>
        <v/>
      </c>
      <c r="N1376" s="51" t="str">
        <f t="shared" si="166"/>
        <v/>
      </c>
    </row>
    <row r="1377" spans="1:14" x14ac:dyDescent="0.4">
      <c r="A1377" s="108">
        <f t="shared" si="160"/>
        <v>1361</v>
      </c>
      <c r="B1377" s="39">
        <v>42032</v>
      </c>
      <c r="C1377" s="40"/>
      <c r="D1377" s="51"/>
      <c r="E1377" s="52"/>
      <c r="F1377" s="53"/>
      <c r="G1377" s="40">
        <v>2002.160034</v>
      </c>
      <c r="H1377" s="53">
        <v>-1.3495609538427322E-2</v>
      </c>
      <c r="I1377" s="83">
        <f t="shared" si="161"/>
        <v>-1.3495609538427322</v>
      </c>
      <c r="J1377" s="72">
        <f t="shared" si="165"/>
        <v>176.54569548869418</v>
      </c>
      <c r="K1377" s="88">
        <f t="shared" si="162"/>
        <v>180.76178655583965</v>
      </c>
      <c r="L1377" s="79">
        <f t="shared" si="163"/>
        <v>4.7329874846543873</v>
      </c>
      <c r="M1377" s="72" t="str">
        <f t="shared" si="164"/>
        <v/>
      </c>
      <c r="N1377" s="51" t="str">
        <f t="shared" si="166"/>
        <v/>
      </c>
    </row>
    <row r="1378" spans="1:14" x14ac:dyDescent="0.4">
      <c r="A1378" s="108">
        <f t="shared" si="160"/>
        <v>1362</v>
      </c>
      <c r="B1378" s="45">
        <v>42033</v>
      </c>
      <c r="C1378" s="46"/>
      <c r="D1378" s="47"/>
      <c r="E1378" s="48"/>
      <c r="F1378" s="49"/>
      <c r="G1378" s="46">
        <v>2021.25</v>
      </c>
      <c r="H1378" s="49">
        <v>9.5346853777025231E-3</v>
      </c>
      <c r="I1378" s="83">
        <f t="shared" si="161"/>
        <v>0.95346853777025231</v>
      </c>
      <c r="J1378" s="72">
        <f t="shared" si="165"/>
        <v>177.49916402646443</v>
      </c>
      <c r="K1378" s="88">
        <f t="shared" si="162"/>
        <v>180.76178655583965</v>
      </c>
      <c r="L1378" s="79">
        <f t="shared" si="163"/>
        <v>4.7329874846543873</v>
      </c>
      <c r="M1378" s="72" t="str">
        <f t="shared" si="164"/>
        <v/>
      </c>
      <c r="N1378" s="51" t="str">
        <f t="shared" si="166"/>
        <v/>
      </c>
    </row>
    <row r="1379" spans="1:14" x14ac:dyDescent="0.4">
      <c r="A1379" s="108">
        <f t="shared" si="160"/>
        <v>1363</v>
      </c>
      <c r="B1379" s="39">
        <v>42034</v>
      </c>
      <c r="C1379" s="40"/>
      <c r="D1379" s="51"/>
      <c r="E1379" s="52"/>
      <c r="F1379" s="53"/>
      <c r="G1379" s="40">
        <v>1994.98999</v>
      </c>
      <c r="H1379" s="53">
        <v>-1.2991965367965319E-2</v>
      </c>
      <c r="I1379" s="83">
        <f t="shared" si="161"/>
        <v>-1.2991965367965319</v>
      </c>
      <c r="J1379" s="72">
        <f t="shared" si="165"/>
        <v>176.1999674896679</v>
      </c>
      <c r="K1379" s="88">
        <f t="shared" si="162"/>
        <v>180.76178655583965</v>
      </c>
      <c r="L1379" s="79">
        <f t="shared" si="163"/>
        <v>4.7329874846543873</v>
      </c>
      <c r="M1379" s="72" t="str">
        <f t="shared" si="164"/>
        <v/>
      </c>
      <c r="N1379" s="51" t="str">
        <f t="shared" si="166"/>
        <v/>
      </c>
    </row>
    <row r="1380" spans="1:14" x14ac:dyDescent="0.4">
      <c r="A1380" s="108">
        <f t="shared" si="160"/>
        <v>1364</v>
      </c>
      <c r="B1380" s="45">
        <v>42037</v>
      </c>
      <c r="C1380" s="46"/>
      <c r="D1380" s="47"/>
      <c r="E1380" s="48"/>
      <c r="F1380" s="49"/>
      <c r="G1380" s="46">
        <v>2020.849976</v>
      </c>
      <c r="H1380" s="49">
        <v>1.2962464037225452E-2</v>
      </c>
      <c r="I1380" s="83">
        <f t="shared" si="161"/>
        <v>1.2962464037225452</v>
      </c>
      <c r="J1380" s="72">
        <f t="shared" si="165"/>
        <v>177.49621389339043</v>
      </c>
      <c r="K1380" s="88">
        <f t="shared" si="162"/>
        <v>180.76178655583965</v>
      </c>
      <c r="L1380" s="79">
        <f t="shared" si="163"/>
        <v>4.7329874846543873</v>
      </c>
      <c r="M1380" s="72" t="str">
        <f t="shared" si="164"/>
        <v/>
      </c>
      <c r="N1380" s="51" t="str">
        <f t="shared" si="166"/>
        <v/>
      </c>
    </row>
    <row r="1381" spans="1:14" x14ac:dyDescent="0.4">
      <c r="A1381" s="108">
        <f t="shared" si="160"/>
        <v>1365</v>
      </c>
      <c r="B1381" s="39">
        <v>42038</v>
      </c>
      <c r="C1381" s="40"/>
      <c r="D1381" s="51"/>
      <c r="E1381" s="52"/>
      <c r="F1381" s="53"/>
      <c r="G1381" s="40">
        <v>2050.030029</v>
      </c>
      <c r="H1381" s="53">
        <v>1.4439494938539577E-2</v>
      </c>
      <c r="I1381" s="83">
        <f t="shared" si="161"/>
        <v>1.4439494938539577</v>
      </c>
      <c r="J1381" s="72">
        <f t="shared" si="165"/>
        <v>178.94016338724438</v>
      </c>
      <c r="K1381" s="88">
        <f t="shared" si="162"/>
        <v>180.76178655583965</v>
      </c>
      <c r="L1381" s="79">
        <f t="shared" si="163"/>
        <v>4.7329874846543873</v>
      </c>
      <c r="M1381" s="72" t="str">
        <f t="shared" si="164"/>
        <v/>
      </c>
      <c r="N1381" s="51" t="str">
        <f t="shared" si="166"/>
        <v/>
      </c>
    </row>
    <row r="1382" spans="1:14" x14ac:dyDescent="0.4">
      <c r="A1382" s="108">
        <f t="shared" si="160"/>
        <v>1366</v>
      </c>
      <c r="B1382" s="45">
        <v>42039</v>
      </c>
      <c r="C1382" s="46"/>
      <c r="D1382" s="47"/>
      <c r="E1382" s="48"/>
      <c r="F1382" s="49"/>
      <c r="G1382" s="46">
        <v>2041.51001</v>
      </c>
      <c r="H1382" s="49">
        <v>-4.1560459502908431E-3</v>
      </c>
      <c r="I1382" s="83">
        <f t="shared" si="161"/>
        <v>-0.41560459502908431</v>
      </c>
      <c r="J1382" s="72">
        <f t="shared" si="165"/>
        <v>178.52455879221529</v>
      </c>
      <c r="K1382" s="88">
        <f t="shared" si="162"/>
        <v>180.76178655583965</v>
      </c>
      <c r="L1382" s="79">
        <f t="shared" si="163"/>
        <v>4.7329874846543873</v>
      </c>
      <c r="M1382" s="72" t="str">
        <f t="shared" si="164"/>
        <v/>
      </c>
      <c r="N1382" s="51" t="str">
        <f t="shared" si="166"/>
        <v/>
      </c>
    </row>
    <row r="1383" spans="1:14" x14ac:dyDescent="0.4">
      <c r="A1383" s="108">
        <f t="shared" si="160"/>
        <v>1367</v>
      </c>
      <c r="B1383" s="39">
        <v>42040</v>
      </c>
      <c r="C1383" s="40"/>
      <c r="D1383" s="51"/>
      <c r="E1383" s="52"/>
      <c r="F1383" s="53"/>
      <c r="G1383" s="40">
        <v>2062.5200199999999</v>
      </c>
      <c r="H1383" s="53">
        <v>1.0291406800400527E-2</v>
      </c>
      <c r="I1383" s="83">
        <f t="shared" si="161"/>
        <v>1.0291406800400527</v>
      </c>
      <c r="J1383" s="72">
        <f t="shared" si="165"/>
        <v>179.55369947225535</v>
      </c>
      <c r="K1383" s="88">
        <f t="shared" si="162"/>
        <v>180.76178655583965</v>
      </c>
      <c r="L1383" s="79">
        <f t="shared" si="163"/>
        <v>4.7329874846543873</v>
      </c>
      <c r="M1383" s="72" t="str">
        <f t="shared" si="164"/>
        <v/>
      </c>
      <c r="N1383" s="51" t="str">
        <f t="shared" si="166"/>
        <v/>
      </c>
    </row>
    <row r="1384" spans="1:14" x14ac:dyDescent="0.4">
      <c r="A1384" s="108">
        <f t="shared" si="160"/>
        <v>1368</v>
      </c>
      <c r="B1384" s="45">
        <v>42041</v>
      </c>
      <c r="C1384" s="46"/>
      <c r="D1384" s="47"/>
      <c r="E1384" s="48"/>
      <c r="F1384" s="49"/>
      <c r="G1384" s="46">
        <v>2055.469971</v>
      </c>
      <c r="H1384" s="49">
        <v>-3.4181723966975053E-3</v>
      </c>
      <c r="I1384" s="83">
        <f t="shared" si="161"/>
        <v>-0.34181723966975053</v>
      </c>
      <c r="J1384" s="72">
        <f t="shared" si="165"/>
        <v>179.21188223258559</v>
      </c>
      <c r="K1384" s="88">
        <f t="shared" si="162"/>
        <v>180.76178655583965</v>
      </c>
      <c r="L1384" s="79">
        <f t="shared" si="163"/>
        <v>4.7329874846543873</v>
      </c>
      <c r="M1384" s="72" t="str">
        <f t="shared" si="164"/>
        <v/>
      </c>
      <c r="N1384" s="51" t="str">
        <f t="shared" si="166"/>
        <v/>
      </c>
    </row>
    <row r="1385" spans="1:14" x14ac:dyDescent="0.4">
      <c r="A1385" s="108">
        <f t="shared" si="160"/>
        <v>1369</v>
      </c>
      <c r="B1385" s="39">
        <v>42044</v>
      </c>
      <c r="C1385" s="40"/>
      <c r="D1385" s="51"/>
      <c r="E1385" s="52"/>
      <c r="F1385" s="53"/>
      <c r="G1385" s="40">
        <v>2046.73999</v>
      </c>
      <c r="H1385" s="53">
        <v>-4.2471946188310516E-3</v>
      </c>
      <c r="I1385" s="83">
        <f t="shared" si="161"/>
        <v>-0.42471946188310516</v>
      </c>
      <c r="J1385" s="72">
        <f t="shared" si="165"/>
        <v>178.78716277070248</v>
      </c>
      <c r="K1385" s="88">
        <f t="shared" si="162"/>
        <v>180.76178655583965</v>
      </c>
      <c r="L1385" s="79">
        <f t="shared" si="163"/>
        <v>4.7329874846543873</v>
      </c>
      <c r="M1385" s="72" t="str">
        <f t="shared" si="164"/>
        <v/>
      </c>
      <c r="N1385" s="51" t="str">
        <f t="shared" si="166"/>
        <v/>
      </c>
    </row>
    <row r="1386" spans="1:14" x14ac:dyDescent="0.4">
      <c r="A1386" s="108">
        <f t="shared" si="160"/>
        <v>1370</v>
      </c>
      <c r="B1386" s="45">
        <v>42045</v>
      </c>
      <c r="C1386" s="46"/>
      <c r="D1386" s="47"/>
      <c r="E1386" s="48"/>
      <c r="F1386" s="49"/>
      <c r="G1386" s="46">
        <v>2068.5900879999999</v>
      </c>
      <c r="H1386" s="49">
        <v>1.0675561188404625E-2</v>
      </c>
      <c r="I1386" s="83">
        <f t="shared" si="161"/>
        <v>1.0675561188404625</v>
      </c>
      <c r="J1386" s="72">
        <f t="shared" si="165"/>
        <v>179.85471888954294</v>
      </c>
      <c r="K1386" s="88">
        <f t="shared" si="162"/>
        <v>180.76178655583965</v>
      </c>
      <c r="L1386" s="79">
        <f t="shared" si="163"/>
        <v>4.7329874846543873</v>
      </c>
      <c r="M1386" s="72" t="str">
        <f t="shared" si="164"/>
        <v/>
      </c>
      <c r="N1386" s="51" t="str">
        <f t="shared" si="166"/>
        <v/>
      </c>
    </row>
    <row r="1387" spans="1:14" x14ac:dyDescent="0.4">
      <c r="A1387" s="108">
        <f t="shared" si="160"/>
        <v>1371</v>
      </c>
      <c r="B1387" s="39">
        <v>42046</v>
      </c>
      <c r="C1387" s="40"/>
      <c r="D1387" s="51"/>
      <c r="E1387" s="52"/>
      <c r="F1387" s="53"/>
      <c r="G1387" s="40">
        <v>2068.530029</v>
      </c>
      <c r="H1387" s="53">
        <v>-2.9033785063692363E-5</v>
      </c>
      <c r="I1387" s="83">
        <f t="shared" si="161"/>
        <v>-2.9033785063692363E-3</v>
      </c>
      <c r="J1387" s="72">
        <f t="shared" si="165"/>
        <v>179.85181551103656</v>
      </c>
      <c r="K1387" s="88">
        <f t="shared" si="162"/>
        <v>180.76178655583965</v>
      </c>
      <c r="L1387" s="79">
        <f t="shared" si="163"/>
        <v>4.7329874846543873</v>
      </c>
      <c r="M1387" s="72" t="str">
        <f t="shared" si="164"/>
        <v/>
      </c>
      <c r="N1387" s="51" t="str">
        <f t="shared" si="166"/>
        <v/>
      </c>
    </row>
    <row r="1388" spans="1:14" x14ac:dyDescent="0.4">
      <c r="A1388" s="108">
        <f t="shared" si="160"/>
        <v>1372</v>
      </c>
      <c r="B1388" s="45">
        <v>42047</v>
      </c>
      <c r="C1388" s="46"/>
      <c r="D1388" s="47"/>
      <c r="E1388" s="48"/>
      <c r="F1388" s="49"/>
      <c r="G1388" s="46">
        <v>2088.4799800000001</v>
      </c>
      <c r="H1388" s="49">
        <v>9.6445063500696371E-3</v>
      </c>
      <c r="I1388" s="83">
        <f t="shared" si="161"/>
        <v>0.96445063500696371</v>
      </c>
      <c r="J1388" s="72">
        <f t="shared" si="165"/>
        <v>180.81626614604352</v>
      </c>
      <c r="K1388" s="88">
        <f t="shared" si="162"/>
        <v>180.81626614604352</v>
      </c>
      <c r="L1388" s="79">
        <f t="shared" si="163"/>
        <v>0</v>
      </c>
      <c r="M1388" s="72">
        <f t="shared" si="164"/>
        <v>4.7329874846543873</v>
      </c>
      <c r="N1388" s="51">
        <f t="shared" si="166"/>
        <v>2.617567316002201E-2</v>
      </c>
    </row>
    <row r="1389" spans="1:14" x14ac:dyDescent="0.4">
      <c r="A1389" s="108">
        <f t="shared" si="160"/>
        <v>1373</v>
      </c>
      <c r="B1389" s="39">
        <v>42048</v>
      </c>
      <c r="C1389" s="40"/>
      <c r="D1389" s="51"/>
      <c r="E1389" s="52"/>
      <c r="F1389" s="53"/>
      <c r="G1389" s="40">
        <v>2096.98999</v>
      </c>
      <c r="H1389" s="53">
        <v>4.0747386048680667E-3</v>
      </c>
      <c r="I1389" s="83">
        <f t="shared" si="161"/>
        <v>0.40747386048680667</v>
      </c>
      <c r="J1389" s="72">
        <f t="shared" si="165"/>
        <v>181.22374000653033</v>
      </c>
      <c r="K1389" s="88">
        <f t="shared" si="162"/>
        <v>181.22374000653033</v>
      </c>
      <c r="L1389" s="79">
        <f t="shared" si="163"/>
        <v>0</v>
      </c>
      <c r="M1389" s="72" t="str">
        <f t="shared" si="164"/>
        <v/>
      </c>
      <c r="N1389" s="51" t="str">
        <f t="shared" si="166"/>
        <v/>
      </c>
    </row>
    <row r="1390" spans="1:14" x14ac:dyDescent="0.4">
      <c r="A1390" s="108">
        <f t="shared" si="160"/>
        <v>1374</v>
      </c>
      <c r="B1390" s="45">
        <v>42052</v>
      </c>
      <c r="C1390" s="46"/>
      <c r="D1390" s="47"/>
      <c r="E1390" s="48"/>
      <c r="F1390" s="49"/>
      <c r="G1390" s="46">
        <v>2100.3400879999999</v>
      </c>
      <c r="H1390" s="49">
        <v>1.5975746264769164E-3</v>
      </c>
      <c r="I1390" s="83">
        <f t="shared" si="161"/>
        <v>0.15975746264769164</v>
      </c>
      <c r="J1390" s="72">
        <f t="shared" si="165"/>
        <v>181.38349746917802</v>
      </c>
      <c r="K1390" s="88">
        <f t="shared" si="162"/>
        <v>181.38349746917802</v>
      </c>
      <c r="L1390" s="79">
        <f t="shared" si="163"/>
        <v>0</v>
      </c>
      <c r="M1390" s="72" t="str">
        <f t="shared" si="164"/>
        <v/>
      </c>
      <c r="N1390" s="51" t="str">
        <f t="shared" si="166"/>
        <v/>
      </c>
    </row>
    <row r="1391" spans="1:14" x14ac:dyDescent="0.4">
      <c r="A1391" s="108">
        <f t="shared" si="160"/>
        <v>1375</v>
      </c>
      <c r="B1391" s="39">
        <v>42053</v>
      </c>
      <c r="C1391" s="40"/>
      <c r="D1391" s="51"/>
      <c r="E1391" s="52"/>
      <c r="F1391" s="53"/>
      <c r="G1391" s="40">
        <v>2099.679932</v>
      </c>
      <c r="H1391" s="53">
        <v>-3.1430909868912504E-4</v>
      </c>
      <c r="I1391" s="83">
        <f t="shared" si="161"/>
        <v>-3.1430909868912504E-2</v>
      </c>
      <c r="J1391" s="72">
        <f t="shared" si="165"/>
        <v>181.35206655930912</v>
      </c>
      <c r="K1391" s="88">
        <f t="shared" si="162"/>
        <v>181.38349746917802</v>
      </c>
      <c r="L1391" s="79">
        <f t="shared" si="163"/>
        <v>3.143090986890229E-2</v>
      </c>
      <c r="M1391" s="72" t="str">
        <f t="shared" si="164"/>
        <v/>
      </c>
      <c r="N1391" s="51" t="str">
        <f t="shared" si="166"/>
        <v/>
      </c>
    </row>
    <row r="1392" spans="1:14" x14ac:dyDescent="0.4">
      <c r="A1392" s="108">
        <f t="shared" si="160"/>
        <v>1376</v>
      </c>
      <c r="B1392" s="45">
        <v>42054</v>
      </c>
      <c r="C1392" s="46"/>
      <c r="D1392" s="47"/>
      <c r="E1392" s="48"/>
      <c r="F1392" s="49"/>
      <c r="G1392" s="46">
        <v>2097.4499510000001</v>
      </c>
      <c r="H1392" s="49">
        <v>-1.0620575860226245E-3</v>
      </c>
      <c r="I1392" s="83">
        <f t="shared" si="161"/>
        <v>-0.10620575860226245</v>
      </c>
      <c r="J1392" s="72">
        <f t="shared" si="165"/>
        <v>181.24586080070685</v>
      </c>
      <c r="K1392" s="88">
        <f t="shared" si="162"/>
        <v>181.38349746917802</v>
      </c>
      <c r="L1392" s="79">
        <f t="shared" si="163"/>
        <v>0.13763666847117406</v>
      </c>
      <c r="M1392" s="72" t="str">
        <f t="shared" si="164"/>
        <v/>
      </c>
      <c r="N1392" s="51" t="str">
        <f t="shared" si="166"/>
        <v/>
      </c>
    </row>
    <row r="1393" spans="1:14" x14ac:dyDescent="0.4">
      <c r="A1393" s="108">
        <f t="shared" si="160"/>
        <v>1377</v>
      </c>
      <c r="B1393" s="39">
        <v>42055</v>
      </c>
      <c r="C1393" s="40"/>
      <c r="D1393" s="51"/>
      <c r="E1393" s="52"/>
      <c r="F1393" s="53"/>
      <c r="G1393" s="40">
        <v>2110.3000489999999</v>
      </c>
      <c r="H1393" s="53">
        <v>6.1265337911273754E-3</v>
      </c>
      <c r="I1393" s="83">
        <f t="shared" si="161"/>
        <v>0.61265337911273754</v>
      </c>
      <c r="J1393" s="72">
        <f t="shared" si="165"/>
        <v>181.85851417981959</v>
      </c>
      <c r="K1393" s="88">
        <f t="shared" si="162"/>
        <v>181.85851417981959</v>
      </c>
      <c r="L1393" s="79">
        <f t="shared" si="163"/>
        <v>0</v>
      </c>
      <c r="M1393" s="72">
        <f t="shared" si="164"/>
        <v>0.13763666847117406</v>
      </c>
      <c r="N1393" s="51">
        <f t="shared" si="166"/>
        <v>7.5683378967388081E-4</v>
      </c>
    </row>
    <row r="1394" spans="1:14" x14ac:dyDescent="0.4">
      <c r="A1394" s="108">
        <f t="shared" si="160"/>
        <v>1378</v>
      </c>
      <c r="B1394" s="45">
        <v>42058</v>
      </c>
      <c r="C1394" s="46"/>
      <c r="D1394" s="47"/>
      <c r="E1394" s="48"/>
      <c r="F1394" s="49"/>
      <c r="G1394" s="46">
        <v>2109.6599120000001</v>
      </c>
      <c r="H1394" s="49">
        <v>-3.0333932859605284E-4</v>
      </c>
      <c r="I1394" s="83">
        <f t="shared" si="161"/>
        <v>-3.0333932859605284E-2</v>
      </c>
      <c r="J1394" s="72">
        <f t="shared" si="165"/>
        <v>181.82818024695999</v>
      </c>
      <c r="K1394" s="88">
        <f t="shared" si="162"/>
        <v>181.85851417981959</v>
      </c>
      <c r="L1394" s="79">
        <f t="shared" si="163"/>
        <v>3.0333932859605284E-2</v>
      </c>
      <c r="M1394" s="72" t="str">
        <f t="shared" si="164"/>
        <v/>
      </c>
      <c r="N1394" s="51" t="str">
        <f t="shared" si="166"/>
        <v/>
      </c>
    </row>
    <row r="1395" spans="1:14" x14ac:dyDescent="0.4">
      <c r="A1395" s="108">
        <f t="shared" si="160"/>
        <v>1379</v>
      </c>
      <c r="B1395" s="39">
        <v>42059</v>
      </c>
      <c r="C1395" s="40"/>
      <c r="D1395" s="51"/>
      <c r="E1395" s="52"/>
      <c r="F1395" s="53"/>
      <c r="G1395" s="40">
        <v>2115.4799800000001</v>
      </c>
      <c r="H1395" s="53">
        <v>2.7587707226623959E-3</v>
      </c>
      <c r="I1395" s="83">
        <f t="shared" si="161"/>
        <v>0.27587707226623959</v>
      </c>
      <c r="J1395" s="72">
        <f t="shared" si="165"/>
        <v>182.10405731922623</v>
      </c>
      <c r="K1395" s="88">
        <f t="shared" si="162"/>
        <v>182.10405731922623</v>
      </c>
      <c r="L1395" s="79">
        <f t="shared" si="163"/>
        <v>0</v>
      </c>
      <c r="M1395" s="72">
        <f t="shared" si="164"/>
        <v>3.0333932859605284E-2</v>
      </c>
      <c r="N1395" s="51">
        <f t="shared" si="166"/>
        <v>1.6657472275002783E-4</v>
      </c>
    </row>
    <row r="1396" spans="1:14" x14ac:dyDescent="0.4">
      <c r="A1396" s="108">
        <f t="shared" si="160"/>
        <v>1380</v>
      </c>
      <c r="B1396" s="45">
        <v>42060</v>
      </c>
      <c r="C1396" s="46"/>
      <c r="D1396" s="47"/>
      <c r="E1396" s="48"/>
      <c r="F1396" s="49"/>
      <c r="G1396" s="46">
        <v>2113.860107</v>
      </c>
      <c r="H1396" s="49">
        <v>-7.6572362551974305E-4</v>
      </c>
      <c r="I1396" s="83">
        <f t="shared" si="161"/>
        <v>-7.6572362551974305E-2</v>
      </c>
      <c r="J1396" s="72">
        <f t="shared" si="165"/>
        <v>182.02748495667424</v>
      </c>
      <c r="K1396" s="88">
        <f t="shared" si="162"/>
        <v>182.10405731922623</v>
      </c>
      <c r="L1396" s="79">
        <f t="shared" si="163"/>
        <v>7.6572362551985407E-2</v>
      </c>
      <c r="M1396" s="72" t="str">
        <f t="shared" si="164"/>
        <v/>
      </c>
      <c r="N1396" s="51" t="str">
        <f t="shared" si="166"/>
        <v/>
      </c>
    </row>
    <row r="1397" spans="1:14" x14ac:dyDescent="0.4">
      <c r="A1397" s="108">
        <f t="shared" si="160"/>
        <v>1381</v>
      </c>
      <c r="B1397" s="39">
        <v>42061</v>
      </c>
      <c r="C1397" s="40"/>
      <c r="D1397" s="51"/>
      <c r="E1397" s="52"/>
      <c r="F1397" s="53"/>
      <c r="G1397" s="40">
        <v>2110.73999</v>
      </c>
      <c r="H1397" s="53">
        <v>-1.4760281390748808E-3</v>
      </c>
      <c r="I1397" s="83">
        <f t="shared" si="161"/>
        <v>-0.14760281390748808</v>
      </c>
      <c r="J1397" s="72">
        <f t="shared" si="165"/>
        <v>181.87988214276675</v>
      </c>
      <c r="K1397" s="88">
        <f t="shared" si="162"/>
        <v>182.10405731922623</v>
      </c>
      <c r="L1397" s="79">
        <f t="shared" si="163"/>
        <v>0.22417517645948237</v>
      </c>
      <c r="M1397" s="72" t="str">
        <f t="shared" si="164"/>
        <v/>
      </c>
      <c r="N1397" s="51" t="str">
        <f t="shared" si="166"/>
        <v/>
      </c>
    </row>
    <row r="1398" spans="1:14" x14ac:dyDescent="0.4">
      <c r="A1398" s="108">
        <f t="shared" si="160"/>
        <v>1382</v>
      </c>
      <c r="B1398" s="45">
        <v>42062</v>
      </c>
      <c r="C1398" s="46"/>
      <c r="D1398" s="47"/>
      <c r="E1398" s="48"/>
      <c r="F1398" s="49"/>
      <c r="G1398" s="46">
        <v>2104.5</v>
      </c>
      <c r="H1398" s="49">
        <v>-2.9563044380468417E-3</v>
      </c>
      <c r="I1398" s="83">
        <f t="shared" si="161"/>
        <v>-0.29563044380468417</v>
      </c>
      <c r="J1398" s="72">
        <f t="shared" si="165"/>
        <v>181.58425169896205</v>
      </c>
      <c r="K1398" s="88">
        <f t="shared" si="162"/>
        <v>182.10405731922623</v>
      </c>
      <c r="L1398" s="79">
        <f t="shared" si="163"/>
        <v>0.51980562026417942</v>
      </c>
      <c r="M1398" s="72" t="str">
        <f t="shared" si="164"/>
        <v/>
      </c>
      <c r="N1398" s="51" t="str">
        <f t="shared" si="166"/>
        <v/>
      </c>
    </row>
    <row r="1399" spans="1:14" x14ac:dyDescent="0.4">
      <c r="A1399" s="108">
        <f t="shared" si="160"/>
        <v>1383</v>
      </c>
      <c r="B1399" s="39">
        <v>42065</v>
      </c>
      <c r="C1399" s="40"/>
      <c r="D1399" s="51"/>
      <c r="E1399" s="52"/>
      <c r="F1399" s="53"/>
      <c r="G1399" s="40">
        <v>2117.389893</v>
      </c>
      <c r="H1399" s="53">
        <v>6.1249194583037347E-3</v>
      </c>
      <c r="I1399" s="83">
        <f t="shared" si="161"/>
        <v>0.61249194583037347</v>
      </c>
      <c r="J1399" s="72">
        <f t="shared" si="165"/>
        <v>182.19674364479243</v>
      </c>
      <c r="K1399" s="88">
        <f t="shared" si="162"/>
        <v>182.19674364479243</v>
      </c>
      <c r="L1399" s="79">
        <f t="shared" si="163"/>
        <v>0</v>
      </c>
      <c r="M1399" s="72">
        <f t="shared" si="164"/>
        <v>0.51980562026417942</v>
      </c>
      <c r="N1399" s="51">
        <f t="shared" si="166"/>
        <v>2.8529907278561648E-3</v>
      </c>
    </row>
    <row r="1400" spans="1:14" x14ac:dyDescent="0.4">
      <c r="A1400" s="108">
        <f t="shared" si="160"/>
        <v>1384</v>
      </c>
      <c r="B1400" s="45">
        <v>42066</v>
      </c>
      <c r="C1400" s="46"/>
      <c r="D1400" s="47"/>
      <c r="E1400" s="48"/>
      <c r="F1400" s="49"/>
      <c r="G1400" s="46">
        <v>2107.780029</v>
      </c>
      <c r="H1400" s="49">
        <v>-4.5385424912860461E-3</v>
      </c>
      <c r="I1400" s="83">
        <f t="shared" si="161"/>
        <v>-0.45385424912860461</v>
      </c>
      <c r="J1400" s="72">
        <f t="shared" si="165"/>
        <v>181.74288939566384</v>
      </c>
      <c r="K1400" s="88">
        <f t="shared" si="162"/>
        <v>182.19674364479243</v>
      </c>
      <c r="L1400" s="79">
        <f t="shared" si="163"/>
        <v>0.45385424912859662</v>
      </c>
      <c r="M1400" s="72" t="str">
        <f t="shared" si="164"/>
        <v/>
      </c>
      <c r="N1400" s="51" t="str">
        <f t="shared" si="166"/>
        <v/>
      </c>
    </row>
    <row r="1401" spans="1:14" x14ac:dyDescent="0.4">
      <c r="A1401" s="108">
        <f t="shared" si="160"/>
        <v>1385</v>
      </c>
      <c r="B1401" s="39">
        <v>42067</v>
      </c>
      <c r="C1401" s="40"/>
      <c r="D1401" s="51"/>
      <c r="E1401" s="52"/>
      <c r="F1401" s="53"/>
      <c r="G1401" s="40">
        <v>2098.530029</v>
      </c>
      <c r="H1401" s="53">
        <v>-4.3885034836337322E-3</v>
      </c>
      <c r="I1401" s="83">
        <f t="shared" si="161"/>
        <v>-0.43885034836337322</v>
      </c>
      <c r="J1401" s="72">
        <f t="shared" si="165"/>
        <v>181.30403904730048</v>
      </c>
      <c r="K1401" s="88">
        <f t="shared" si="162"/>
        <v>182.19674364479243</v>
      </c>
      <c r="L1401" s="79">
        <f t="shared" si="163"/>
        <v>0.89270459749195652</v>
      </c>
      <c r="M1401" s="72" t="str">
        <f t="shared" si="164"/>
        <v/>
      </c>
      <c r="N1401" s="51" t="str">
        <f t="shared" si="166"/>
        <v/>
      </c>
    </row>
    <row r="1402" spans="1:14" x14ac:dyDescent="0.4">
      <c r="A1402" s="108">
        <f t="shared" si="160"/>
        <v>1386</v>
      </c>
      <c r="B1402" s="45">
        <v>42068</v>
      </c>
      <c r="C1402" s="46"/>
      <c r="D1402" s="47"/>
      <c r="E1402" s="48"/>
      <c r="F1402" s="49"/>
      <c r="G1402" s="46">
        <v>2101.040039</v>
      </c>
      <c r="H1402" s="49">
        <v>1.1960800966932528E-3</v>
      </c>
      <c r="I1402" s="83">
        <f t="shared" si="161"/>
        <v>0.11960800966932528</v>
      </c>
      <c r="J1402" s="72">
        <f t="shared" si="165"/>
        <v>181.4236470569698</v>
      </c>
      <c r="K1402" s="88">
        <f t="shared" si="162"/>
        <v>182.19674364479243</v>
      </c>
      <c r="L1402" s="79">
        <f t="shared" si="163"/>
        <v>0.89270459749195652</v>
      </c>
      <c r="M1402" s="72" t="str">
        <f t="shared" si="164"/>
        <v/>
      </c>
      <c r="N1402" s="51" t="str">
        <f t="shared" si="166"/>
        <v/>
      </c>
    </row>
    <row r="1403" spans="1:14" x14ac:dyDescent="0.4">
      <c r="A1403" s="108">
        <f t="shared" si="160"/>
        <v>1387</v>
      </c>
      <c r="B1403" s="39">
        <v>42069</v>
      </c>
      <c r="C1403" s="40"/>
      <c r="D1403" s="51"/>
      <c r="E1403" s="52"/>
      <c r="F1403" s="53"/>
      <c r="G1403" s="40">
        <v>2071.26001</v>
      </c>
      <c r="H1403" s="53">
        <v>-1.4173946449004382E-2</v>
      </c>
      <c r="I1403" s="83">
        <f t="shared" si="161"/>
        <v>-1.4173946449004382</v>
      </c>
      <c r="J1403" s="72">
        <f t="shared" si="165"/>
        <v>180.00625241206936</v>
      </c>
      <c r="K1403" s="88">
        <f t="shared" si="162"/>
        <v>182.19674364479243</v>
      </c>
      <c r="L1403" s="79">
        <f t="shared" si="163"/>
        <v>2.1904912327230761</v>
      </c>
      <c r="M1403" s="72" t="str">
        <f t="shared" si="164"/>
        <v/>
      </c>
      <c r="N1403" s="51" t="str">
        <f t="shared" si="166"/>
        <v/>
      </c>
    </row>
    <row r="1404" spans="1:14" x14ac:dyDescent="0.4">
      <c r="A1404" s="108">
        <f t="shared" si="160"/>
        <v>1388</v>
      </c>
      <c r="B1404" s="45">
        <v>42072</v>
      </c>
      <c r="C1404" s="46"/>
      <c r="D1404" s="47"/>
      <c r="E1404" s="48"/>
      <c r="F1404" s="49"/>
      <c r="G1404" s="46">
        <v>2079.429932</v>
      </c>
      <c r="H1404" s="49">
        <v>3.9444212511012822E-3</v>
      </c>
      <c r="I1404" s="83">
        <f t="shared" si="161"/>
        <v>0.39444212511012822</v>
      </c>
      <c r="J1404" s="72">
        <f t="shared" si="165"/>
        <v>180.40069453717948</v>
      </c>
      <c r="K1404" s="88">
        <f t="shared" si="162"/>
        <v>182.19674364479243</v>
      </c>
      <c r="L1404" s="79">
        <f t="shared" si="163"/>
        <v>2.1904912327230761</v>
      </c>
      <c r="M1404" s="72" t="str">
        <f t="shared" si="164"/>
        <v/>
      </c>
      <c r="N1404" s="51" t="str">
        <f t="shared" si="166"/>
        <v/>
      </c>
    </row>
    <row r="1405" spans="1:14" x14ac:dyDescent="0.4">
      <c r="A1405" s="108">
        <f t="shared" si="160"/>
        <v>1389</v>
      </c>
      <c r="B1405" s="39">
        <v>42073</v>
      </c>
      <c r="C1405" s="40"/>
      <c r="D1405" s="51"/>
      <c r="E1405" s="52"/>
      <c r="F1405" s="53"/>
      <c r="G1405" s="40">
        <v>2044.160034</v>
      </c>
      <c r="H1405" s="53">
        <v>-1.6961330342146863E-2</v>
      </c>
      <c r="I1405" s="83">
        <f t="shared" si="161"/>
        <v>-1.6961330342146863</v>
      </c>
      <c r="J1405" s="72">
        <f t="shared" si="165"/>
        <v>178.70456150296479</v>
      </c>
      <c r="K1405" s="88">
        <f t="shared" si="162"/>
        <v>182.19674364479243</v>
      </c>
      <c r="L1405" s="79">
        <f t="shared" si="163"/>
        <v>3.4921821418276409</v>
      </c>
      <c r="M1405" s="72" t="str">
        <f t="shared" si="164"/>
        <v/>
      </c>
      <c r="N1405" s="51" t="str">
        <f t="shared" si="166"/>
        <v/>
      </c>
    </row>
    <row r="1406" spans="1:14" x14ac:dyDescent="0.4">
      <c r="A1406" s="108">
        <f t="shared" si="160"/>
        <v>1390</v>
      </c>
      <c r="B1406" s="45">
        <v>42074</v>
      </c>
      <c r="C1406" s="46"/>
      <c r="D1406" s="47"/>
      <c r="E1406" s="48"/>
      <c r="F1406" s="49"/>
      <c r="G1406" s="46">
        <v>2040.23999</v>
      </c>
      <c r="H1406" s="49">
        <v>-1.9176796017918996E-3</v>
      </c>
      <c r="I1406" s="83">
        <f t="shared" si="161"/>
        <v>-0.19176796017918996</v>
      </c>
      <c r="J1406" s="72">
        <f t="shared" si="165"/>
        <v>178.5127935427856</v>
      </c>
      <c r="K1406" s="88">
        <f t="shared" si="162"/>
        <v>182.19674364479243</v>
      </c>
      <c r="L1406" s="79">
        <f t="shared" si="163"/>
        <v>3.6839501020068326</v>
      </c>
      <c r="M1406" s="72" t="str">
        <f t="shared" si="164"/>
        <v/>
      </c>
      <c r="N1406" s="51" t="str">
        <f t="shared" si="166"/>
        <v/>
      </c>
    </row>
    <row r="1407" spans="1:14" x14ac:dyDescent="0.4">
      <c r="A1407" s="108">
        <f t="shared" si="160"/>
        <v>1391</v>
      </c>
      <c r="B1407" s="39">
        <v>42075</v>
      </c>
      <c r="C1407" s="40"/>
      <c r="D1407" s="51"/>
      <c r="E1407" s="52"/>
      <c r="F1407" s="53"/>
      <c r="G1407" s="40">
        <v>2065.9499510000001</v>
      </c>
      <c r="H1407" s="53">
        <v>1.2601439598289632E-2</v>
      </c>
      <c r="I1407" s="83">
        <f t="shared" si="161"/>
        <v>1.2601439598289632</v>
      </c>
      <c r="J1407" s="72">
        <f t="shared" si="165"/>
        <v>179.77293750261455</v>
      </c>
      <c r="K1407" s="88">
        <f t="shared" si="162"/>
        <v>182.19674364479243</v>
      </c>
      <c r="L1407" s="79">
        <f t="shared" si="163"/>
        <v>3.6839501020068326</v>
      </c>
      <c r="M1407" s="72" t="str">
        <f t="shared" si="164"/>
        <v/>
      </c>
      <c r="N1407" s="51" t="str">
        <f t="shared" si="166"/>
        <v/>
      </c>
    </row>
    <row r="1408" spans="1:14" x14ac:dyDescent="0.4">
      <c r="A1408" s="108">
        <f t="shared" si="160"/>
        <v>1392</v>
      </c>
      <c r="B1408" s="45">
        <v>42076</v>
      </c>
      <c r="C1408" s="46"/>
      <c r="D1408" s="47"/>
      <c r="E1408" s="48"/>
      <c r="F1408" s="49"/>
      <c r="G1408" s="46">
        <v>2053.3999020000001</v>
      </c>
      <c r="H1408" s="49">
        <v>-6.074711051894166E-3</v>
      </c>
      <c r="I1408" s="83">
        <f t="shared" si="161"/>
        <v>-0.6074711051894166</v>
      </c>
      <c r="J1408" s="72">
        <f t="shared" si="165"/>
        <v>179.16546639742515</v>
      </c>
      <c r="K1408" s="88">
        <f t="shared" si="162"/>
        <v>182.19674364479243</v>
      </c>
      <c r="L1408" s="79">
        <f t="shared" si="163"/>
        <v>3.6839501020068326</v>
      </c>
      <c r="M1408" s="72" t="str">
        <f t="shared" si="164"/>
        <v/>
      </c>
      <c r="N1408" s="51" t="str">
        <f t="shared" si="166"/>
        <v/>
      </c>
    </row>
    <row r="1409" spans="1:14" x14ac:dyDescent="0.4">
      <c r="A1409" s="108">
        <f t="shared" si="160"/>
        <v>1393</v>
      </c>
      <c r="B1409" s="39">
        <v>42079</v>
      </c>
      <c r="C1409" s="40"/>
      <c r="D1409" s="51"/>
      <c r="E1409" s="52"/>
      <c r="F1409" s="53"/>
      <c r="G1409" s="40">
        <v>2081.1899410000001</v>
      </c>
      <c r="H1409" s="53">
        <v>1.3533671143615367E-2</v>
      </c>
      <c r="I1409" s="83">
        <f t="shared" si="161"/>
        <v>1.3533671143615367</v>
      </c>
      <c r="J1409" s="72">
        <f t="shared" si="165"/>
        <v>180.51883351178668</v>
      </c>
      <c r="K1409" s="88">
        <f t="shared" si="162"/>
        <v>182.19674364479243</v>
      </c>
      <c r="L1409" s="79">
        <f t="shared" si="163"/>
        <v>3.6839501020068326</v>
      </c>
      <c r="M1409" s="72" t="str">
        <f t="shared" si="164"/>
        <v/>
      </c>
      <c r="N1409" s="51" t="str">
        <f t="shared" si="166"/>
        <v/>
      </c>
    </row>
    <row r="1410" spans="1:14" x14ac:dyDescent="0.4">
      <c r="A1410" s="108">
        <f t="shared" si="160"/>
        <v>1394</v>
      </c>
      <c r="B1410" s="45">
        <v>42080</v>
      </c>
      <c r="C1410" s="46"/>
      <c r="D1410" s="47"/>
      <c r="E1410" s="48"/>
      <c r="F1410" s="49"/>
      <c r="G1410" s="46">
        <v>2074.280029</v>
      </c>
      <c r="H1410" s="49">
        <v>-3.3201736486770939E-3</v>
      </c>
      <c r="I1410" s="83">
        <f t="shared" si="161"/>
        <v>-0.33201736486770939</v>
      </c>
      <c r="J1410" s="72">
        <f t="shared" si="165"/>
        <v>180.18681614691897</v>
      </c>
      <c r="K1410" s="88">
        <f t="shared" si="162"/>
        <v>182.19674364479243</v>
      </c>
      <c r="L1410" s="79">
        <f t="shared" si="163"/>
        <v>3.6839501020068326</v>
      </c>
      <c r="M1410" s="72" t="str">
        <f t="shared" si="164"/>
        <v/>
      </c>
      <c r="N1410" s="51" t="str">
        <f t="shared" si="166"/>
        <v/>
      </c>
    </row>
    <row r="1411" spans="1:14" x14ac:dyDescent="0.4">
      <c r="A1411" s="108">
        <f t="shared" si="160"/>
        <v>1395</v>
      </c>
      <c r="B1411" s="39">
        <v>42081</v>
      </c>
      <c r="C1411" s="40"/>
      <c r="D1411" s="51"/>
      <c r="E1411" s="52"/>
      <c r="F1411" s="53"/>
      <c r="G1411" s="40">
        <v>2099.5</v>
      </c>
      <c r="H1411" s="53">
        <v>1.2158421547431297E-2</v>
      </c>
      <c r="I1411" s="83">
        <f t="shared" si="161"/>
        <v>1.2158421547431297</v>
      </c>
      <c r="J1411" s="72">
        <f t="shared" si="165"/>
        <v>181.40265830166211</v>
      </c>
      <c r="K1411" s="88">
        <f t="shared" si="162"/>
        <v>182.19674364479243</v>
      </c>
      <c r="L1411" s="79">
        <f t="shared" si="163"/>
        <v>3.6839501020068326</v>
      </c>
      <c r="M1411" s="72" t="str">
        <f t="shared" si="164"/>
        <v/>
      </c>
      <c r="N1411" s="51" t="str">
        <f t="shared" si="166"/>
        <v/>
      </c>
    </row>
    <row r="1412" spans="1:14" x14ac:dyDescent="0.4">
      <c r="A1412" s="108">
        <f t="shared" si="160"/>
        <v>1396</v>
      </c>
      <c r="B1412" s="45">
        <v>42082</v>
      </c>
      <c r="C1412" s="46"/>
      <c r="D1412" s="47"/>
      <c r="E1412" s="48"/>
      <c r="F1412" s="49"/>
      <c r="G1412" s="46">
        <v>2089.2700199999999</v>
      </c>
      <c r="H1412" s="49">
        <v>-4.8725791855204204E-3</v>
      </c>
      <c r="I1412" s="83">
        <f t="shared" si="161"/>
        <v>-0.48725791855204204</v>
      </c>
      <c r="J1412" s="72">
        <f t="shared" si="165"/>
        <v>180.91540038311007</v>
      </c>
      <c r="K1412" s="88">
        <f t="shared" si="162"/>
        <v>182.19674364479243</v>
      </c>
      <c r="L1412" s="79">
        <f t="shared" si="163"/>
        <v>3.6839501020068326</v>
      </c>
      <c r="M1412" s="72" t="str">
        <f t="shared" si="164"/>
        <v/>
      </c>
      <c r="N1412" s="51" t="str">
        <f t="shared" si="166"/>
        <v/>
      </c>
    </row>
    <row r="1413" spans="1:14" x14ac:dyDescent="0.4">
      <c r="A1413" s="108">
        <f t="shared" si="160"/>
        <v>1397</v>
      </c>
      <c r="B1413" s="39">
        <v>42083</v>
      </c>
      <c r="C1413" s="40"/>
      <c r="D1413" s="51"/>
      <c r="E1413" s="52"/>
      <c r="F1413" s="53"/>
      <c r="G1413" s="40">
        <v>2108.1000979999999</v>
      </c>
      <c r="H1413" s="53">
        <v>9.0127546079468157E-3</v>
      </c>
      <c r="I1413" s="83">
        <f t="shared" si="161"/>
        <v>0.90127546079468157</v>
      </c>
      <c r="J1413" s="72">
        <f t="shared" si="165"/>
        <v>181.81667584390476</v>
      </c>
      <c r="K1413" s="88">
        <f t="shared" si="162"/>
        <v>182.19674364479243</v>
      </c>
      <c r="L1413" s="79">
        <f t="shared" si="163"/>
        <v>3.6839501020068326</v>
      </c>
      <c r="M1413" s="72" t="str">
        <f t="shared" si="164"/>
        <v/>
      </c>
      <c r="N1413" s="51" t="str">
        <f t="shared" si="166"/>
        <v/>
      </c>
    </row>
    <row r="1414" spans="1:14" x14ac:dyDescent="0.4">
      <c r="A1414" s="108">
        <f t="shared" si="160"/>
        <v>1398</v>
      </c>
      <c r="B1414" s="45">
        <v>42086</v>
      </c>
      <c r="C1414" s="46"/>
      <c r="D1414" s="47"/>
      <c r="E1414" s="48"/>
      <c r="F1414" s="49"/>
      <c r="G1414" s="46">
        <v>2104.419922</v>
      </c>
      <c r="H1414" s="49">
        <v>-1.7457311460168379E-3</v>
      </c>
      <c r="I1414" s="83">
        <f t="shared" si="161"/>
        <v>-0.17457311460168379</v>
      </c>
      <c r="J1414" s="72">
        <f t="shared" si="165"/>
        <v>181.64210272930308</v>
      </c>
      <c r="K1414" s="88">
        <f t="shared" si="162"/>
        <v>182.19674364479243</v>
      </c>
      <c r="L1414" s="79">
        <f t="shared" si="163"/>
        <v>3.6839501020068326</v>
      </c>
      <c r="M1414" s="72" t="str">
        <f t="shared" si="164"/>
        <v/>
      </c>
      <c r="N1414" s="51" t="str">
        <f t="shared" si="166"/>
        <v/>
      </c>
    </row>
    <row r="1415" spans="1:14" x14ac:dyDescent="0.4">
      <c r="A1415" s="108">
        <f t="shared" si="160"/>
        <v>1399</v>
      </c>
      <c r="B1415" s="39">
        <v>42087</v>
      </c>
      <c r="C1415" s="40"/>
      <c r="D1415" s="51"/>
      <c r="E1415" s="52"/>
      <c r="F1415" s="53"/>
      <c r="G1415" s="40">
        <v>2091.5</v>
      </c>
      <c r="H1415" s="53">
        <v>-6.1394220159830537E-3</v>
      </c>
      <c r="I1415" s="83">
        <f t="shared" si="161"/>
        <v>-0.61394220159830537</v>
      </c>
      <c r="J1415" s="72">
        <f t="shared" si="165"/>
        <v>181.02816052770478</v>
      </c>
      <c r="K1415" s="88">
        <f t="shared" si="162"/>
        <v>182.19674364479243</v>
      </c>
      <c r="L1415" s="79">
        <f t="shared" si="163"/>
        <v>3.6839501020068326</v>
      </c>
      <c r="M1415" s="72" t="str">
        <f t="shared" si="164"/>
        <v/>
      </c>
      <c r="N1415" s="51" t="str">
        <f t="shared" si="166"/>
        <v/>
      </c>
    </row>
    <row r="1416" spans="1:14" x14ac:dyDescent="0.4">
      <c r="A1416" s="108">
        <f t="shared" si="160"/>
        <v>1400</v>
      </c>
      <c r="B1416" s="45">
        <v>42088</v>
      </c>
      <c r="C1416" s="46"/>
      <c r="D1416" s="47"/>
      <c r="E1416" s="48"/>
      <c r="F1416" s="49"/>
      <c r="G1416" s="46">
        <v>2061.0500489999999</v>
      </c>
      <c r="H1416" s="49">
        <v>-1.4558905570164926E-2</v>
      </c>
      <c r="I1416" s="83">
        <f t="shared" si="161"/>
        <v>-1.4558905570164926</v>
      </c>
      <c r="J1416" s="72">
        <f t="shared" si="165"/>
        <v>179.5722699706883</v>
      </c>
      <c r="K1416" s="88">
        <f t="shared" si="162"/>
        <v>182.19674364479243</v>
      </c>
      <c r="L1416" s="79">
        <f t="shared" si="163"/>
        <v>3.6839501020068326</v>
      </c>
      <c r="M1416" s="72" t="str">
        <f t="shared" si="164"/>
        <v/>
      </c>
      <c r="N1416" s="51" t="str">
        <f t="shared" si="166"/>
        <v/>
      </c>
    </row>
    <row r="1417" spans="1:14" x14ac:dyDescent="0.4">
      <c r="A1417" s="108">
        <f t="shared" si="160"/>
        <v>1401</v>
      </c>
      <c r="B1417" s="39">
        <v>42089</v>
      </c>
      <c r="C1417" s="40"/>
      <c r="D1417" s="51"/>
      <c r="E1417" s="52"/>
      <c r="F1417" s="53"/>
      <c r="G1417" s="40">
        <v>2056.1499020000001</v>
      </c>
      <c r="H1417" s="53">
        <v>-2.3775002467200101E-3</v>
      </c>
      <c r="I1417" s="83">
        <f t="shared" si="161"/>
        <v>-0.23775002467200101</v>
      </c>
      <c r="J1417" s="72">
        <f t="shared" si="165"/>
        <v>179.33451994601629</v>
      </c>
      <c r="K1417" s="88">
        <f t="shared" si="162"/>
        <v>182.19674364479243</v>
      </c>
      <c r="L1417" s="79">
        <f t="shared" si="163"/>
        <v>3.6839501020068326</v>
      </c>
      <c r="M1417" s="72" t="str">
        <f t="shared" si="164"/>
        <v/>
      </c>
      <c r="N1417" s="51" t="str">
        <f t="shared" si="166"/>
        <v/>
      </c>
    </row>
    <row r="1418" spans="1:14" x14ac:dyDescent="0.4">
      <c r="A1418" s="108">
        <f t="shared" si="160"/>
        <v>1402</v>
      </c>
      <c r="B1418" s="45">
        <v>42090</v>
      </c>
      <c r="C1418" s="46"/>
      <c r="D1418" s="47"/>
      <c r="E1418" s="48"/>
      <c r="F1418" s="49"/>
      <c r="G1418" s="46">
        <v>2061.0200199999999</v>
      </c>
      <c r="H1418" s="49">
        <v>2.3685617450666108E-3</v>
      </c>
      <c r="I1418" s="83">
        <f t="shared" si="161"/>
        <v>0.23685617450666108</v>
      </c>
      <c r="J1418" s="72">
        <f t="shared" si="165"/>
        <v>179.57137612052296</v>
      </c>
      <c r="K1418" s="88">
        <f t="shared" si="162"/>
        <v>182.19674364479243</v>
      </c>
      <c r="L1418" s="79">
        <f t="shared" si="163"/>
        <v>3.6839501020068326</v>
      </c>
      <c r="M1418" s="72" t="str">
        <f t="shared" si="164"/>
        <v/>
      </c>
      <c r="N1418" s="51" t="str">
        <f t="shared" si="166"/>
        <v/>
      </c>
    </row>
    <row r="1419" spans="1:14" x14ac:dyDescent="0.4">
      <c r="A1419" s="108">
        <f t="shared" si="160"/>
        <v>1403</v>
      </c>
      <c r="B1419" s="39">
        <v>42093</v>
      </c>
      <c r="C1419" s="40"/>
      <c r="D1419" s="51"/>
      <c r="E1419" s="52"/>
      <c r="F1419" s="53"/>
      <c r="G1419" s="40">
        <v>2086.23999</v>
      </c>
      <c r="H1419" s="53">
        <v>1.2236644843459654E-2</v>
      </c>
      <c r="I1419" s="83">
        <f t="shared" si="161"/>
        <v>1.2236644843459654</v>
      </c>
      <c r="J1419" s="72">
        <f t="shared" si="165"/>
        <v>180.79504060486892</v>
      </c>
      <c r="K1419" s="88">
        <f t="shared" si="162"/>
        <v>182.19674364479243</v>
      </c>
      <c r="L1419" s="79">
        <f t="shared" si="163"/>
        <v>3.6839501020068326</v>
      </c>
      <c r="M1419" s="72" t="str">
        <f t="shared" si="164"/>
        <v/>
      </c>
      <c r="N1419" s="51" t="str">
        <f t="shared" si="166"/>
        <v/>
      </c>
    </row>
    <row r="1420" spans="1:14" x14ac:dyDescent="0.4">
      <c r="A1420" s="108">
        <f t="shared" si="160"/>
        <v>1404</v>
      </c>
      <c r="B1420" s="45">
        <v>42094</v>
      </c>
      <c r="C1420" s="46"/>
      <c r="D1420" s="47"/>
      <c r="E1420" s="48"/>
      <c r="F1420" s="49"/>
      <c r="G1420" s="46">
        <v>2067.889893</v>
      </c>
      <c r="H1420" s="49">
        <v>-8.7957747373061945E-3</v>
      </c>
      <c r="I1420" s="83">
        <f t="shared" si="161"/>
        <v>-0.87957747373061945</v>
      </c>
      <c r="J1420" s="72">
        <f t="shared" si="165"/>
        <v>179.9154631311383</v>
      </c>
      <c r="K1420" s="88">
        <f t="shared" si="162"/>
        <v>182.19674364479243</v>
      </c>
      <c r="L1420" s="79">
        <f t="shared" si="163"/>
        <v>3.6839501020068326</v>
      </c>
      <c r="M1420" s="72" t="str">
        <f t="shared" si="164"/>
        <v/>
      </c>
      <c r="N1420" s="51" t="str">
        <f t="shared" si="166"/>
        <v/>
      </c>
    </row>
    <row r="1421" spans="1:14" x14ac:dyDescent="0.4">
      <c r="A1421" s="108">
        <f t="shared" si="160"/>
        <v>1405</v>
      </c>
      <c r="B1421" s="39">
        <v>42095</v>
      </c>
      <c r="C1421" s="40"/>
      <c r="D1421" s="51"/>
      <c r="E1421" s="52"/>
      <c r="F1421" s="53"/>
      <c r="G1421" s="40">
        <v>2059.6899410000001</v>
      </c>
      <c r="H1421" s="53">
        <v>-3.9653716707825915E-3</v>
      </c>
      <c r="I1421" s="83">
        <f t="shared" si="161"/>
        <v>-0.39653716707825915</v>
      </c>
      <c r="J1421" s="72">
        <f t="shared" si="165"/>
        <v>179.51892596406003</v>
      </c>
      <c r="K1421" s="88">
        <f t="shared" si="162"/>
        <v>182.19674364479243</v>
      </c>
      <c r="L1421" s="79">
        <f t="shared" si="163"/>
        <v>3.6839501020068326</v>
      </c>
      <c r="M1421" s="72" t="str">
        <f t="shared" si="164"/>
        <v/>
      </c>
      <c r="N1421" s="51" t="str">
        <f t="shared" si="166"/>
        <v/>
      </c>
    </row>
    <row r="1422" spans="1:14" x14ac:dyDescent="0.4">
      <c r="A1422" s="108">
        <f t="shared" si="160"/>
        <v>1406</v>
      </c>
      <c r="B1422" s="45">
        <v>42096</v>
      </c>
      <c r="C1422" s="46"/>
      <c r="D1422" s="47"/>
      <c r="E1422" s="48"/>
      <c r="F1422" s="49"/>
      <c r="G1422" s="46">
        <v>2066.959961</v>
      </c>
      <c r="H1422" s="49">
        <v>3.5296671869311513E-3</v>
      </c>
      <c r="I1422" s="83">
        <f t="shared" si="161"/>
        <v>0.35296671869311513</v>
      </c>
      <c r="J1422" s="72">
        <f t="shared" si="165"/>
        <v>179.87189268275316</v>
      </c>
      <c r="K1422" s="88">
        <f t="shared" si="162"/>
        <v>182.19674364479243</v>
      </c>
      <c r="L1422" s="79">
        <f t="shared" si="163"/>
        <v>3.6839501020068326</v>
      </c>
      <c r="M1422" s="72" t="str">
        <f t="shared" si="164"/>
        <v/>
      </c>
      <c r="N1422" s="51" t="str">
        <f t="shared" si="166"/>
        <v/>
      </c>
    </row>
    <row r="1423" spans="1:14" x14ac:dyDescent="0.4">
      <c r="A1423" s="108">
        <f t="shared" si="160"/>
        <v>1407</v>
      </c>
      <c r="B1423" s="39">
        <v>42100</v>
      </c>
      <c r="C1423" s="40"/>
      <c r="D1423" s="51"/>
      <c r="E1423" s="52"/>
      <c r="F1423" s="53"/>
      <c r="G1423" s="40">
        <v>2080.6201169999999</v>
      </c>
      <c r="H1423" s="53">
        <v>6.6088150025853665E-3</v>
      </c>
      <c r="I1423" s="83">
        <f t="shared" si="161"/>
        <v>0.66088150025853665</v>
      </c>
      <c r="J1423" s="72">
        <f t="shared" si="165"/>
        <v>180.5327741830117</v>
      </c>
      <c r="K1423" s="88">
        <f t="shared" si="162"/>
        <v>182.19674364479243</v>
      </c>
      <c r="L1423" s="79">
        <f t="shared" si="163"/>
        <v>3.6839501020068326</v>
      </c>
      <c r="M1423" s="72" t="str">
        <f t="shared" si="164"/>
        <v/>
      </c>
      <c r="N1423" s="51" t="str">
        <f t="shared" si="166"/>
        <v/>
      </c>
    </row>
    <row r="1424" spans="1:14" x14ac:dyDescent="0.4">
      <c r="A1424" s="108">
        <f t="shared" si="160"/>
        <v>1408</v>
      </c>
      <c r="B1424" s="45">
        <v>42101</v>
      </c>
      <c r="C1424" s="46"/>
      <c r="D1424" s="47"/>
      <c r="E1424" s="48"/>
      <c r="F1424" s="49"/>
      <c r="G1424" s="46">
        <v>2076.330078</v>
      </c>
      <c r="H1424" s="49">
        <v>-2.0619040280095424E-3</v>
      </c>
      <c r="I1424" s="83">
        <f t="shared" si="161"/>
        <v>-0.20619040280095424</v>
      </c>
      <c r="J1424" s="72">
        <f t="shared" si="165"/>
        <v>180.32658378021074</v>
      </c>
      <c r="K1424" s="88">
        <f t="shared" si="162"/>
        <v>182.19674364479243</v>
      </c>
      <c r="L1424" s="79">
        <f t="shared" si="163"/>
        <v>3.6839501020068326</v>
      </c>
      <c r="M1424" s="72" t="str">
        <f t="shared" si="164"/>
        <v/>
      </c>
      <c r="N1424" s="51" t="str">
        <f t="shared" si="166"/>
        <v/>
      </c>
    </row>
    <row r="1425" spans="1:14" x14ac:dyDescent="0.4">
      <c r="A1425" s="108">
        <f t="shared" si="160"/>
        <v>1409</v>
      </c>
      <c r="B1425" s="39">
        <v>42102</v>
      </c>
      <c r="C1425" s="40"/>
      <c r="D1425" s="51"/>
      <c r="E1425" s="52"/>
      <c r="F1425" s="53"/>
      <c r="G1425" s="40">
        <v>2081.8999020000001</v>
      </c>
      <c r="H1425" s="53">
        <v>2.6825330225748178E-3</v>
      </c>
      <c r="I1425" s="83">
        <f t="shared" si="161"/>
        <v>0.26825330225748178</v>
      </c>
      <c r="J1425" s="72">
        <f t="shared" si="165"/>
        <v>180.59483708246822</v>
      </c>
      <c r="K1425" s="88">
        <f t="shared" si="162"/>
        <v>182.19674364479243</v>
      </c>
      <c r="L1425" s="79">
        <f t="shared" si="163"/>
        <v>3.6839501020068326</v>
      </c>
      <c r="M1425" s="72" t="str">
        <f t="shared" si="164"/>
        <v/>
      </c>
      <c r="N1425" s="51" t="str">
        <f t="shared" si="166"/>
        <v/>
      </c>
    </row>
    <row r="1426" spans="1:14" x14ac:dyDescent="0.4">
      <c r="A1426" s="108">
        <f t="shared" ref="A1426:A1489" si="167">A1425+1</f>
        <v>1410</v>
      </c>
      <c r="B1426" s="45">
        <v>42103</v>
      </c>
      <c r="C1426" s="46"/>
      <c r="D1426" s="47"/>
      <c r="E1426" s="48"/>
      <c r="F1426" s="49"/>
      <c r="G1426" s="46">
        <v>2091.179932</v>
      </c>
      <c r="H1426" s="49">
        <v>4.4574813568534211E-3</v>
      </c>
      <c r="I1426" s="83">
        <f t="shared" ref="I1426:I1489" si="168">H1426*$I$17</f>
        <v>0.44574813568534211</v>
      </c>
      <c r="J1426" s="72">
        <f t="shared" si="165"/>
        <v>181.04058521815355</v>
      </c>
      <c r="K1426" s="88">
        <f t="shared" ref="K1426:K1489" si="169">MAX(J1426,K1425)</f>
        <v>182.19674364479243</v>
      </c>
      <c r="L1426" s="79">
        <f t="shared" ref="L1426:L1489" si="170">IF(J1426=K1426,0,MAX(L1425,K1426-J1426))</f>
        <v>3.6839501020068326</v>
      </c>
      <c r="M1426" s="72" t="str">
        <f t="shared" ref="M1426:M1489" si="171">IF(AND(L1425&gt;0,L1426=0),L1425,"")</f>
        <v/>
      </c>
      <c r="N1426" s="51" t="str">
        <f t="shared" si="166"/>
        <v/>
      </c>
    </row>
    <row r="1427" spans="1:14" x14ac:dyDescent="0.4">
      <c r="A1427" s="108">
        <f t="shared" si="167"/>
        <v>1411</v>
      </c>
      <c r="B1427" s="39">
        <v>42104</v>
      </c>
      <c r="C1427" s="40"/>
      <c r="D1427" s="51"/>
      <c r="E1427" s="52"/>
      <c r="F1427" s="53"/>
      <c r="G1427" s="40">
        <v>2102.0600589999999</v>
      </c>
      <c r="H1427" s="53">
        <v>5.2028650588638037E-3</v>
      </c>
      <c r="I1427" s="83">
        <f t="shared" si="168"/>
        <v>0.52028650588638037</v>
      </c>
      <c r="J1427" s="72">
        <f t="shared" ref="J1427:J1490" si="172">J1426+I1427</f>
        <v>181.56087172403994</v>
      </c>
      <c r="K1427" s="88">
        <f t="shared" si="169"/>
        <v>182.19674364479243</v>
      </c>
      <c r="L1427" s="79">
        <f t="shared" si="170"/>
        <v>3.6839501020068326</v>
      </c>
      <c r="M1427" s="72" t="str">
        <f t="shared" si="171"/>
        <v/>
      </c>
      <c r="N1427" s="51" t="str">
        <f t="shared" si="166"/>
        <v/>
      </c>
    </row>
    <row r="1428" spans="1:14" x14ac:dyDescent="0.4">
      <c r="A1428" s="108">
        <f t="shared" si="167"/>
        <v>1412</v>
      </c>
      <c r="B1428" s="45">
        <v>42107</v>
      </c>
      <c r="C1428" s="46"/>
      <c r="D1428" s="47"/>
      <c r="E1428" s="48"/>
      <c r="F1428" s="49"/>
      <c r="G1428" s="46">
        <v>2092.429932</v>
      </c>
      <c r="H1428" s="49">
        <v>-4.5812806150653529E-3</v>
      </c>
      <c r="I1428" s="83">
        <f t="shared" si="168"/>
        <v>-0.45812806150653529</v>
      </c>
      <c r="J1428" s="72">
        <f t="shared" si="172"/>
        <v>181.10274366253341</v>
      </c>
      <c r="K1428" s="88">
        <f t="shared" si="169"/>
        <v>182.19674364479243</v>
      </c>
      <c r="L1428" s="79">
        <f t="shared" si="170"/>
        <v>3.6839501020068326</v>
      </c>
      <c r="M1428" s="72" t="str">
        <f t="shared" si="171"/>
        <v/>
      </c>
      <c r="N1428" s="51" t="str">
        <f t="shared" ref="N1428:N1491" si="173">IFERROR((M1428/K1428),"")</f>
        <v/>
      </c>
    </row>
    <row r="1429" spans="1:14" x14ac:dyDescent="0.4">
      <c r="A1429" s="108">
        <f t="shared" si="167"/>
        <v>1413</v>
      </c>
      <c r="B1429" s="39">
        <v>42108</v>
      </c>
      <c r="C1429" s="40"/>
      <c r="D1429" s="51"/>
      <c r="E1429" s="52"/>
      <c r="F1429" s="53"/>
      <c r="G1429" s="40">
        <v>2095.8400879999999</v>
      </c>
      <c r="H1429" s="53">
        <v>1.6297587545692771E-3</v>
      </c>
      <c r="I1429" s="83">
        <f t="shared" si="168"/>
        <v>0.16297587545692771</v>
      </c>
      <c r="J1429" s="72">
        <f t="shared" si="172"/>
        <v>181.26571953799035</v>
      </c>
      <c r="K1429" s="88">
        <f t="shared" si="169"/>
        <v>182.19674364479243</v>
      </c>
      <c r="L1429" s="79">
        <f t="shared" si="170"/>
        <v>3.6839501020068326</v>
      </c>
      <c r="M1429" s="72" t="str">
        <f t="shared" si="171"/>
        <v/>
      </c>
      <c r="N1429" s="51" t="str">
        <f t="shared" si="173"/>
        <v/>
      </c>
    </row>
    <row r="1430" spans="1:14" x14ac:dyDescent="0.4">
      <c r="A1430" s="108">
        <f t="shared" si="167"/>
        <v>1414</v>
      </c>
      <c r="B1430" s="45">
        <v>42109</v>
      </c>
      <c r="C1430" s="46"/>
      <c r="D1430" s="47"/>
      <c r="E1430" s="48"/>
      <c r="F1430" s="49"/>
      <c r="G1430" s="46">
        <v>2106.6298830000001</v>
      </c>
      <c r="H1430" s="49">
        <v>5.1481957339105655E-3</v>
      </c>
      <c r="I1430" s="83">
        <f t="shared" si="168"/>
        <v>0.51481957339105655</v>
      </c>
      <c r="J1430" s="72">
        <f t="shared" si="172"/>
        <v>181.78053911138142</v>
      </c>
      <c r="K1430" s="88">
        <f t="shared" si="169"/>
        <v>182.19674364479243</v>
      </c>
      <c r="L1430" s="79">
        <f t="shared" si="170"/>
        <v>3.6839501020068326</v>
      </c>
      <c r="M1430" s="72" t="str">
        <f t="shared" si="171"/>
        <v/>
      </c>
      <c r="N1430" s="51" t="str">
        <f t="shared" si="173"/>
        <v/>
      </c>
    </row>
    <row r="1431" spans="1:14" x14ac:dyDescent="0.4">
      <c r="A1431" s="108">
        <f t="shared" si="167"/>
        <v>1415</v>
      </c>
      <c r="B1431" s="39">
        <v>42110</v>
      </c>
      <c r="C1431" s="40"/>
      <c r="D1431" s="51"/>
      <c r="E1431" s="52"/>
      <c r="F1431" s="53"/>
      <c r="G1431" s="40">
        <v>2104.98999</v>
      </c>
      <c r="H1431" s="53">
        <v>-7.7844381361602544E-4</v>
      </c>
      <c r="I1431" s="83">
        <f t="shared" si="168"/>
        <v>-7.7844381361602544E-2</v>
      </c>
      <c r="J1431" s="72">
        <f t="shared" si="172"/>
        <v>181.7026947300198</v>
      </c>
      <c r="K1431" s="88">
        <f t="shared" si="169"/>
        <v>182.19674364479243</v>
      </c>
      <c r="L1431" s="79">
        <f t="shared" si="170"/>
        <v>3.6839501020068326</v>
      </c>
      <c r="M1431" s="72" t="str">
        <f t="shared" si="171"/>
        <v/>
      </c>
      <c r="N1431" s="51" t="str">
        <f t="shared" si="173"/>
        <v/>
      </c>
    </row>
    <row r="1432" spans="1:14" x14ac:dyDescent="0.4">
      <c r="A1432" s="108">
        <f t="shared" si="167"/>
        <v>1416</v>
      </c>
      <c r="B1432" s="45">
        <v>42111</v>
      </c>
      <c r="C1432" s="46"/>
      <c r="D1432" s="47"/>
      <c r="E1432" s="48"/>
      <c r="F1432" s="49"/>
      <c r="G1432" s="46">
        <v>2081.179932</v>
      </c>
      <c r="H1432" s="49">
        <v>-1.1311245237798029E-2</v>
      </c>
      <c r="I1432" s="83">
        <f t="shared" si="168"/>
        <v>-1.1311245237798029</v>
      </c>
      <c r="J1432" s="72">
        <f t="shared" si="172"/>
        <v>180.57157020624001</v>
      </c>
      <c r="K1432" s="88">
        <f t="shared" si="169"/>
        <v>182.19674364479243</v>
      </c>
      <c r="L1432" s="79">
        <f t="shared" si="170"/>
        <v>3.6839501020068326</v>
      </c>
      <c r="M1432" s="72" t="str">
        <f t="shared" si="171"/>
        <v/>
      </c>
      <c r="N1432" s="51" t="str">
        <f t="shared" si="173"/>
        <v/>
      </c>
    </row>
    <row r="1433" spans="1:14" x14ac:dyDescent="0.4">
      <c r="A1433" s="108">
        <f t="shared" si="167"/>
        <v>1417</v>
      </c>
      <c r="B1433" s="39">
        <v>42114</v>
      </c>
      <c r="C1433" s="40"/>
      <c r="D1433" s="51"/>
      <c r="E1433" s="52"/>
      <c r="F1433" s="53"/>
      <c r="G1433" s="40">
        <v>2100.3999020000001</v>
      </c>
      <c r="H1433" s="53">
        <v>9.2351313331806573E-3</v>
      </c>
      <c r="I1433" s="83">
        <f t="shared" si="168"/>
        <v>0.92351313331806573</v>
      </c>
      <c r="J1433" s="72">
        <f t="shared" si="172"/>
        <v>181.49508333955808</v>
      </c>
      <c r="K1433" s="88">
        <f t="shared" si="169"/>
        <v>182.19674364479243</v>
      </c>
      <c r="L1433" s="79">
        <f t="shared" si="170"/>
        <v>3.6839501020068326</v>
      </c>
      <c r="M1433" s="72" t="str">
        <f t="shared" si="171"/>
        <v/>
      </c>
      <c r="N1433" s="51" t="str">
        <f t="shared" si="173"/>
        <v/>
      </c>
    </row>
    <row r="1434" spans="1:14" x14ac:dyDescent="0.4">
      <c r="A1434" s="108">
        <f t="shared" si="167"/>
        <v>1418</v>
      </c>
      <c r="B1434" s="45">
        <v>42115</v>
      </c>
      <c r="C1434" s="46"/>
      <c r="D1434" s="47"/>
      <c r="E1434" s="48"/>
      <c r="F1434" s="49"/>
      <c r="G1434" s="46">
        <v>2097.290039</v>
      </c>
      <c r="H1434" s="49">
        <v>-1.4806051919155072E-3</v>
      </c>
      <c r="I1434" s="83">
        <f t="shared" si="168"/>
        <v>-0.14806051919155072</v>
      </c>
      <c r="J1434" s="72">
        <f t="shared" si="172"/>
        <v>181.34702282036653</v>
      </c>
      <c r="K1434" s="88">
        <f t="shared" si="169"/>
        <v>182.19674364479243</v>
      </c>
      <c r="L1434" s="79">
        <f t="shared" si="170"/>
        <v>3.6839501020068326</v>
      </c>
      <c r="M1434" s="72" t="str">
        <f t="shared" si="171"/>
        <v/>
      </c>
      <c r="N1434" s="51" t="str">
        <f t="shared" si="173"/>
        <v/>
      </c>
    </row>
    <row r="1435" spans="1:14" x14ac:dyDescent="0.4">
      <c r="A1435" s="108">
        <f t="shared" si="167"/>
        <v>1419</v>
      </c>
      <c r="B1435" s="39">
        <v>42116</v>
      </c>
      <c r="C1435" s="40"/>
      <c r="D1435" s="51"/>
      <c r="E1435" s="52"/>
      <c r="F1435" s="53"/>
      <c r="G1435" s="40">
        <v>2107.959961</v>
      </c>
      <c r="H1435" s="53">
        <v>5.0874804159597442E-3</v>
      </c>
      <c r="I1435" s="83">
        <f t="shared" si="168"/>
        <v>0.50874804159597442</v>
      </c>
      <c r="J1435" s="72">
        <f t="shared" si="172"/>
        <v>181.8557708619625</v>
      </c>
      <c r="K1435" s="88">
        <f t="shared" si="169"/>
        <v>182.19674364479243</v>
      </c>
      <c r="L1435" s="79">
        <f t="shared" si="170"/>
        <v>3.6839501020068326</v>
      </c>
      <c r="M1435" s="72" t="str">
        <f t="shared" si="171"/>
        <v/>
      </c>
      <c r="N1435" s="51" t="str">
        <f t="shared" si="173"/>
        <v/>
      </c>
    </row>
    <row r="1436" spans="1:14" x14ac:dyDescent="0.4">
      <c r="A1436" s="108">
        <f t="shared" si="167"/>
        <v>1420</v>
      </c>
      <c r="B1436" s="45">
        <v>42117</v>
      </c>
      <c r="C1436" s="46"/>
      <c r="D1436" s="47"/>
      <c r="E1436" s="48"/>
      <c r="F1436" s="49"/>
      <c r="G1436" s="46">
        <v>2112.929932</v>
      </c>
      <c r="H1436" s="49">
        <v>2.3577160344365744E-3</v>
      </c>
      <c r="I1436" s="83">
        <f t="shared" si="168"/>
        <v>0.23577160344365744</v>
      </c>
      <c r="J1436" s="72">
        <f t="shared" si="172"/>
        <v>182.09154246540615</v>
      </c>
      <c r="K1436" s="88">
        <f t="shared" si="169"/>
        <v>182.19674364479243</v>
      </c>
      <c r="L1436" s="79">
        <f t="shared" si="170"/>
        <v>3.6839501020068326</v>
      </c>
      <c r="M1436" s="72" t="str">
        <f t="shared" si="171"/>
        <v/>
      </c>
      <c r="N1436" s="51" t="str">
        <f t="shared" si="173"/>
        <v/>
      </c>
    </row>
    <row r="1437" spans="1:14" x14ac:dyDescent="0.4">
      <c r="A1437" s="108">
        <f t="shared" si="167"/>
        <v>1421</v>
      </c>
      <c r="B1437" s="39">
        <v>42118</v>
      </c>
      <c r="C1437" s="40"/>
      <c r="D1437" s="51"/>
      <c r="E1437" s="52"/>
      <c r="F1437" s="53"/>
      <c r="G1437" s="40">
        <v>2117.6899410000001</v>
      </c>
      <c r="H1437" s="53">
        <v>2.2528002125912217E-3</v>
      </c>
      <c r="I1437" s="83">
        <f t="shared" si="168"/>
        <v>0.22528002125912217</v>
      </c>
      <c r="J1437" s="72">
        <f t="shared" si="172"/>
        <v>182.31682248666527</v>
      </c>
      <c r="K1437" s="88">
        <f t="shared" si="169"/>
        <v>182.31682248666527</v>
      </c>
      <c r="L1437" s="79">
        <f t="shared" si="170"/>
        <v>0</v>
      </c>
      <c r="M1437" s="72">
        <f t="shared" si="171"/>
        <v>3.6839501020068326</v>
      </c>
      <c r="N1437" s="51">
        <f t="shared" si="173"/>
        <v>2.0206309279420874E-2</v>
      </c>
    </row>
    <row r="1438" spans="1:14" x14ac:dyDescent="0.4">
      <c r="A1438" s="108">
        <f t="shared" si="167"/>
        <v>1422</v>
      </c>
      <c r="B1438" s="45">
        <v>42121</v>
      </c>
      <c r="C1438" s="46"/>
      <c r="D1438" s="47"/>
      <c r="E1438" s="48"/>
      <c r="F1438" s="49"/>
      <c r="G1438" s="46">
        <v>2108.919922</v>
      </c>
      <c r="H1438" s="49">
        <v>-4.14131399984774E-3</v>
      </c>
      <c r="I1438" s="83">
        <f t="shared" si="168"/>
        <v>-0.414131399984774</v>
      </c>
      <c r="J1438" s="72">
        <f t="shared" si="172"/>
        <v>181.90269108668051</v>
      </c>
      <c r="K1438" s="88">
        <f t="shared" si="169"/>
        <v>182.31682248666527</v>
      </c>
      <c r="L1438" s="79">
        <f t="shared" si="170"/>
        <v>0.41413139998476822</v>
      </c>
      <c r="M1438" s="72" t="str">
        <f t="shared" si="171"/>
        <v/>
      </c>
      <c r="N1438" s="51" t="str">
        <f t="shared" si="173"/>
        <v/>
      </c>
    </row>
    <row r="1439" spans="1:14" x14ac:dyDescent="0.4">
      <c r="A1439" s="108">
        <f t="shared" si="167"/>
        <v>1423</v>
      </c>
      <c r="B1439" s="39">
        <v>42122</v>
      </c>
      <c r="C1439" s="40"/>
      <c r="D1439" s="51"/>
      <c r="E1439" s="52"/>
      <c r="F1439" s="53"/>
      <c r="G1439" s="40">
        <v>2114.76001</v>
      </c>
      <c r="H1439" s="53">
        <v>2.7692317470553451E-3</v>
      </c>
      <c r="I1439" s="83">
        <f t="shared" si="168"/>
        <v>0.27692317470553451</v>
      </c>
      <c r="J1439" s="72">
        <f t="shared" si="172"/>
        <v>182.17961426138604</v>
      </c>
      <c r="K1439" s="88">
        <f t="shared" si="169"/>
        <v>182.31682248666527</v>
      </c>
      <c r="L1439" s="79">
        <f t="shared" si="170"/>
        <v>0.41413139998476822</v>
      </c>
      <c r="M1439" s="72" t="str">
        <f t="shared" si="171"/>
        <v/>
      </c>
      <c r="N1439" s="51" t="str">
        <f t="shared" si="173"/>
        <v/>
      </c>
    </row>
    <row r="1440" spans="1:14" x14ac:dyDescent="0.4">
      <c r="A1440" s="108">
        <f t="shared" si="167"/>
        <v>1424</v>
      </c>
      <c r="B1440" s="45">
        <v>42123</v>
      </c>
      <c r="C1440" s="46"/>
      <c r="D1440" s="47"/>
      <c r="E1440" s="48"/>
      <c r="F1440" s="49"/>
      <c r="G1440" s="46">
        <v>2106.8500979999999</v>
      </c>
      <c r="H1440" s="49">
        <v>-3.7403355286635964E-3</v>
      </c>
      <c r="I1440" s="83">
        <f t="shared" si="168"/>
        <v>-0.37403355286635964</v>
      </c>
      <c r="J1440" s="72">
        <f t="shared" si="172"/>
        <v>181.80558070851967</v>
      </c>
      <c r="K1440" s="88">
        <f t="shared" si="169"/>
        <v>182.31682248666527</v>
      </c>
      <c r="L1440" s="79">
        <f t="shared" si="170"/>
        <v>0.51124177814560312</v>
      </c>
      <c r="M1440" s="72" t="str">
        <f t="shared" si="171"/>
        <v/>
      </c>
      <c r="N1440" s="51" t="str">
        <f t="shared" si="173"/>
        <v/>
      </c>
    </row>
    <row r="1441" spans="1:14" x14ac:dyDescent="0.4">
      <c r="A1441" s="108">
        <f t="shared" si="167"/>
        <v>1425</v>
      </c>
      <c r="B1441" s="39">
        <v>42124</v>
      </c>
      <c r="C1441" s="40"/>
      <c r="D1441" s="51"/>
      <c r="E1441" s="52"/>
      <c r="F1441" s="53"/>
      <c r="G1441" s="40">
        <v>2085.51001</v>
      </c>
      <c r="H1441" s="53">
        <v>-1.0128906665100579E-2</v>
      </c>
      <c r="I1441" s="83">
        <f t="shared" si="168"/>
        <v>-1.0128906665100579</v>
      </c>
      <c r="J1441" s="72">
        <f t="shared" si="172"/>
        <v>180.79269004200961</v>
      </c>
      <c r="K1441" s="88">
        <f t="shared" si="169"/>
        <v>182.31682248666527</v>
      </c>
      <c r="L1441" s="79">
        <f t="shared" si="170"/>
        <v>1.5241324446556632</v>
      </c>
      <c r="M1441" s="72" t="str">
        <f t="shared" si="171"/>
        <v/>
      </c>
      <c r="N1441" s="51" t="str">
        <f t="shared" si="173"/>
        <v/>
      </c>
    </row>
    <row r="1442" spans="1:14" x14ac:dyDescent="0.4">
      <c r="A1442" s="108">
        <f t="shared" si="167"/>
        <v>1426</v>
      </c>
      <c r="B1442" s="45">
        <v>42125</v>
      </c>
      <c r="C1442" s="46"/>
      <c r="D1442" s="47"/>
      <c r="E1442" s="48"/>
      <c r="F1442" s="49"/>
      <c r="G1442" s="46">
        <v>2108.290039</v>
      </c>
      <c r="H1442" s="49">
        <v>1.0923001515586117E-2</v>
      </c>
      <c r="I1442" s="83">
        <f t="shared" si="168"/>
        <v>1.0923001515586117</v>
      </c>
      <c r="J1442" s="72">
        <f t="shared" si="172"/>
        <v>181.88499019356823</v>
      </c>
      <c r="K1442" s="88">
        <f t="shared" si="169"/>
        <v>182.31682248666527</v>
      </c>
      <c r="L1442" s="79">
        <f t="shared" si="170"/>
        <v>1.5241324446556632</v>
      </c>
      <c r="M1442" s="72" t="str">
        <f t="shared" si="171"/>
        <v/>
      </c>
      <c r="N1442" s="51" t="str">
        <f t="shared" si="173"/>
        <v/>
      </c>
    </row>
    <row r="1443" spans="1:14" x14ac:dyDescent="0.4">
      <c r="A1443" s="108">
        <f t="shared" si="167"/>
        <v>1427</v>
      </c>
      <c r="B1443" s="39">
        <v>42128</v>
      </c>
      <c r="C1443" s="40"/>
      <c r="D1443" s="51"/>
      <c r="E1443" s="52"/>
      <c r="F1443" s="53"/>
      <c r="G1443" s="40">
        <v>2114.48999</v>
      </c>
      <c r="H1443" s="53">
        <v>2.9407486092096757E-3</v>
      </c>
      <c r="I1443" s="83">
        <f t="shared" si="168"/>
        <v>0.29407486092096757</v>
      </c>
      <c r="J1443" s="72">
        <f t="shared" si="172"/>
        <v>182.1790650544892</v>
      </c>
      <c r="K1443" s="88">
        <f t="shared" si="169"/>
        <v>182.31682248666527</v>
      </c>
      <c r="L1443" s="79">
        <f t="shared" si="170"/>
        <v>1.5241324446556632</v>
      </c>
      <c r="M1443" s="72" t="str">
        <f t="shared" si="171"/>
        <v/>
      </c>
      <c r="N1443" s="51" t="str">
        <f t="shared" si="173"/>
        <v/>
      </c>
    </row>
    <row r="1444" spans="1:14" x14ac:dyDescent="0.4">
      <c r="A1444" s="108">
        <f t="shared" si="167"/>
        <v>1428</v>
      </c>
      <c r="B1444" s="45">
        <v>42129</v>
      </c>
      <c r="C1444" s="46"/>
      <c r="D1444" s="47"/>
      <c r="E1444" s="48"/>
      <c r="F1444" s="49"/>
      <c r="G1444" s="46">
        <v>2089.459961</v>
      </c>
      <c r="H1444" s="49">
        <v>-1.1837383538524149E-2</v>
      </c>
      <c r="I1444" s="83">
        <f t="shared" si="168"/>
        <v>-1.1837383538524149</v>
      </c>
      <c r="J1444" s="72">
        <f t="shared" si="172"/>
        <v>180.99532670063678</v>
      </c>
      <c r="K1444" s="88">
        <f t="shared" si="169"/>
        <v>182.31682248666527</v>
      </c>
      <c r="L1444" s="79">
        <f t="shared" si="170"/>
        <v>1.5241324446556632</v>
      </c>
      <c r="M1444" s="72" t="str">
        <f t="shared" si="171"/>
        <v/>
      </c>
      <c r="N1444" s="51" t="str">
        <f t="shared" si="173"/>
        <v/>
      </c>
    </row>
    <row r="1445" spans="1:14" x14ac:dyDescent="0.4">
      <c r="A1445" s="108">
        <f t="shared" si="167"/>
        <v>1429</v>
      </c>
      <c r="B1445" s="39">
        <v>42130</v>
      </c>
      <c r="C1445" s="40"/>
      <c r="D1445" s="51"/>
      <c r="E1445" s="52"/>
      <c r="F1445" s="53"/>
      <c r="G1445" s="40">
        <v>2080.1499020000001</v>
      </c>
      <c r="H1445" s="53">
        <v>-4.4557250073096188E-3</v>
      </c>
      <c r="I1445" s="83">
        <f t="shared" si="168"/>
        <v>-0.44557250073096188</v>
      </c>
      <c r="J1445" s="72">
        <f t="shared" si="172"/>
        <v>180.54975419990581</v>
      </c>
      <c r="K1445" s="88">
        <f t="shared" si="169"/>
        <v>182.31682248666527</v>
      </c>
      <c r="L1445" s="79">
        <f t="shared" si="170"/>
        <v>1.7670682867594678</v>
      </c>
      <c r="M1445" s="72" t="str">
        <f t="shared" si="171"/>
        <v/>
      </c>
      <c r="N1445" s="51" t="str">
        <f t="shared" si="173"/>
        <v/>
      </c>
    </row>
    <row r="1446" spans="1:14" x14ac:dyDescent="0.4">
      <c r="A1446" s="108">
        <f t="shared" si="167"/>
        <v>1430</v>
      </c>
      <c r="B1446" s="45">
        <v>42131</v>
      </c>
      <c r="C1446" s="46"/>
      <c r="D1446" s="47"/>
      <c r="E1446" s="48"/>
      <c r="F1446" s="49"/>
      <c r="G1446" s="46">
        <v>2088</v>
      </c>
      <c r="H1446" s="49">
        <v>3.7738136047080761E-3</v>
      </c>
      <c r="I1446" s="83">
        <f t="shared" si="168"/>
        <v>0.37738136047080761</v>
      </c>
      <c r="J1446" s="72">
        <f t="shared" si="172"/>
        <v>180.92713556037663</v>
      </c>
      <c r="K1446" s="88">
        <f t="shared" si="169"/>
        <v>182.31682248666527</v>
      </c>
      <c r="L1446" s="79">
        <f t="shared" si="170"/>
        <v>1.7670682867594678</v>
      </c>
      <c r="M1446" s="72" t="str">
        <f t="shared" si="171"/>
        <v/>
      </c>
      <c r="N1446" s="51" t="str">
        <f t="shared" si="173"/>
        <v/>
      </c>
    </row>
    <row r="1447" spans="1:14" x14ac:dyDescent="0.4">
      <c r="A1447" s="108">
        <f t="shared" si="167"/>
        <v>1431</v>
      </c>
      <c r="B1447" s="39">
        <v>42132</v>
      </c>
      <c r="C1447" s="40"/>
      <c r="D1447" s="51"/>
      <c r="E1447" s="52"/>
      <c r="F1447" s="53"/>
      <c r="G1447" s="40">
        <v>2116.1000979999999</v>
      </c>
      <c r="H1447" s="53">
        <v>1.3457901340996115E-2</v>
      </c>
      <c r="I1447" s="83">
        <f t="shared" si="168"/>
        <v>1.3457901340996115</v>
      </c>
      <c r="J1447" s="72">
        <f t="shared" si="172"/>
        <v>182.27292569447624</v>
      </c>
      <c r="K1447" s="88">
        <f t="shared" si="169"/>
        <v>182.31682248666527</v>
      </c>
      <c r="L1447" s="79">
        <f t="shared" si="170"/>
        <v>1.7670682867594678</v>
      </c>
      <c r="M1447" s="72" t="str">
        <f t="shared" si="171"/>
        <v/>
      </c>
      <c r="N1447" s="51" t="str">
        <f t="shared" si="173"/>
        <v/>
      </c>
    </row>
    <row r="1448" spans="1:14" x14ac:dyDescent="0.4">
      <c r="A1448" s="108">
        <f t="shared" si="167"/>
        <v>1432</v>
      </c>
      <c r="B1448" s="45">
        <v>42135</v>
      </c>
      <c r="C1448" s="46"/>
      <c r="D1448" s="47"/>
      <c r="E1448" s="48"/>
      <c r="F1448" s="49"/>
      <c r="G1448" s="46">
        <v>2105.330078</v>
      </c>
      <c r="H1448" s="49">
        <v>-5.0895607491248107E-3</v>
      </c>
      <c r="I1448" s="83">
        <f t="shared" si="168"/>
        <v>-0.50895607491248107</v>
      </c>
      <c r="J1448" s="72">
        <f t="shared" si="172"/>
        <v>181.76396961956377</v>
      </c>
      <c r="K1448" s="88">
        <f t="shared" si="169"/>
        <v>182.31682248666527</v>
      </c>
      <c r="L1448" s="79">
        <f t="shared" si="170"/>
        <v>1.7670682867594678</v>
      </c>
      <c r="M1448" s="72" t="str">
        <f t="shared" si="171"/>
        <v/>
      </c>
      <c r="N1448" s="51" t="str">
        <f t="shared" si="173"/>
        <v/>
      </c>
    </row>
    <row r="1449" spans="1:14" x14ac:dyDescent="0.4">
      <c r="A1449" s="108">
        <f t="shared" si="167"/>
        <v>1433</v>
      </c>
      <c r="B1449" s="39">
        <v>42136</v>
      </c>
      <c r="C1449" s="40"/>
      <c r="D1449" s="51"/>
      <c r="E1449" s="52"/>
      <c r="F1449" s="53"/>
      <c r="G1449" s="40">
        <v>2099.1201169999999</v>
      </c>
      <c r="H1449" s="53">
        <v>-2.949637714718456E-3</v>
      </c>
      <c r="I1449" s="83">
        <f t="shared" si="168"/>
        <v>-0.2949637714718456</v>
      </c>
      <c r="J1449" s="72">
        <f t="shared" si="172"/>
        <v>181.46900584809191</v>
      </c>
      <c r="K1449" s="88">
        <f t="shared" si="169"/>
        <v>182.31682248666527</v>
      </c>
      <c r="L1449" s="79">
        <f t="shared" si="170"/>
        <v>1.7670682867594678</v>
      </c>
      <c r="M1449" s="72" t="str">
        <f t="shared" si="171"/>
        <v/>
      </c>
      <c r="N1449" s="51" t="str">
        <f t="shared" si="173"/>
        <v/>
      </c>
    </row>
    <row r="1450" spans="1:14" x14ac:dyDescent="0.4">
      <c r="A1450" s="108">
        <f t="shared" si="167"/>
        <v>1434</v>
      </c>
      <c r="B1450" s="45">
        <v>42137</v>
      </c>
      <c r="C1450" s="46"/>
      <c r="D1450" s="47"/>
      <c r="E1450" s="48"/>
      <c r="F1450" s="49"/>
      <c r="G1450" s="46">
        <v>2098.4799800000001</v>
      </c>
      <c r="H1450" s="49">
        <v>-3.0495491649840112E-4</v>
      </c>
      <c r="I1450" s="83">
        <f t="shared" si="168"/>
        <v>-3.0495491649840112E-2</v>
      </c>
      <c r="J1450" s="72">
        <f t="shared" si="172"/>
        <v>181.43851035644207</v>
      </c>
      <c r="K1450" s="88">
        <f t="shared" si="169"/>
        <v>182.31682248666527</v>
      </c>
      <c r="L1450" s="79">
        <f t="shared" si="170"/>
        <v>1.7670682867594678</v>
      </c>
      <c r="M1450" s="72" t="str">
        <f t="shared" si="171"/>
        <v/>
      </c>
      <c r="N1450" s="51" t="str">
        <f t="shared" si="173"/>
        <v/>
      </c>
    </row>
    <row r="1451" spans="1:14" x14ac:dyDescent="0.4">
      <c r="A1451" s="108">
        <f t="shared" si="167"/>
        <v>1435</v>
      </c>
      <c r="B1451" s="39">
        <v>42138</v>
      </c>
      <c r="C1451" s="40"/>
      <c r="D1451" s="51"/>
      <c r="E1451" s="52"/>
      <c r="F1451" s="53"/>
      <c r="G1451" s="40">
        <v>2121.1000979999999</v>
      </c>
      <c r="H1451" s="53">
        <v>1.077928701516595E-2</v>
      </c>
      <c r="I1451" s="83">
        <f t="shared" si="168"/>
        <v>1.077928701516595</v>
      </c>
      <c r="J1451" s="72">
        <f t="shared" si="172"/>
        <v>182.51643905795865</v>
      </c>
      <c r="K1451" s="88">
        <f t="shared" si="169"/>
        <v>182.51643905795865</v>
      </c>
      <c r="L1451" s="79">
        <f t="shared" si="170"/>
        <v>0</v>
      </c>
      <c r="M1451" s="72">
        <f t="shared" si="171"/>
        <v>1.7670682867594678</v>
      </c>
      <c r="N1451" s="51">
        <f t="shared" si="173"/>
        <v>9.6816938566192928E-3</v>
      </c>
    </row>
    <row r="1452" spans="1:14" x14ac:dyDescent="0.4">
      <c r="A1452" s="108">
        <f t="shared" si="167"/>
        <v>1436</v>
      </c>
      <c r="B1452" s="45">
        <v>42139</v>
      </c>
      <c r="C1452" s="46"/>
      <c r="D1452" s="47"/>
      <c r="E1452" s="48"/>
      <c r="F1452" s="49"/>
      <c r="G1452" s="46">
        <v>2122.7299800000001</v>
      </c>
      <c r="H1452" s="49">
        <v>7.6841352349998893E-4</v>
      </c>
      <c r="I1452" s="83">
        <f t="shared" si="168"/>
        <v>7.6841352349998893E-2</v>
      </c>
      <c r="J1452" s="72">
        <f t="shared" si="172"/>
        <v>182.59328041030864</v>
      </c>
      <c r="K1452" s="88">
        <f t="shared" si="169"/>
        <v>182.59328041030864</v>
      </c>
      <c r="L1452" s="79">
        <f t="shared" si="170"/>
        <v>0</v>
      </c>
      <c r="M1452" s="72" t="str">
        <f t="shared" si="171"/>
        <v/>
      </c>
      <c r="N1452" s="51" t="str">
        <f t="shared" si="173"/>
        <v/>
      </c>
    </row>
    <row r="1453" spans="1:14" x14ac:dyDescent="0.4">
      <c r="A1453" s="108">
        <f t="shared" si="167"/>
        <v>1437</v>
      </c>
      <c r="B1453" s="39">
        <v>42142</v>
      </c>
      <c r="C1453" s="40"/>
      <c r="D1453" s="51"/>
      <c r="E1453" s="52"/>
      <c r="F1453" s="53"/>
      <c r="G1453" s="40">
        <v>2129.1999510000001</v>
      </c>
      <c r="H1453" s="53">
        <v>3.0479481898115779E-3</v>
      </c>
      <c r="I1453" s="83">
        <f t="shared" si="168"/>
        <v>0.30479481898115779</v>
      </c>
      <c r="J1453" s="72">
        <f t="shared" si="172"/>
        <v>182.89807522928979</v>
      </c>
      <c r="K1453" s="88">
        <f t="shared" si="169"/>
        <v>182.89807522928979</v>
      </c>
      <c r="L1453" s="79">
        <f t="shared" si="170"/>
        <v>0</v>
      </c>
      <c r="M1453" s="72" t="str">
        <f t="shared" si="171"/>
        <v/>
      </c>
      <c r="N1453" s="51" t="str">
        <f t="shared" si="173"/>
        <v/>
      </c>
    </row>
    <row r="1454" spans="1:14" x14ac:dyDescent="0.4">
      <c r="A1454" s="108">
        <f t="shared" si="167"/>
        <v>1438</v>
      </c>
      <c r="B1454" s="45">
        <v>42143</v>
      </c>
      <c r="C1454" s="46"/>
      <c r="D1454" s="47"/>
      <c r="E1454" s="48"/>
      <c r="F1454" s="49"/>
      <c r="G1454" s="46">
        <v>2127.830078</v>
      </c>
      <c r="H1454" s="49">
        <v>-6.43374521663298E-4</v>
      </c>
      <c r="I1454" s="83">
        <f t="shared" si="168"/>
        <v>-6.43374521663298E-2</v>
      </c>
      <c r="J1454" s="72">
        <f t="shared" si="172"/>
        <v>182.83373777712345</v>
      </c>
      <c r="K1454" s="88">
        <f t="shared" si="169"/>
        <v>182.89807522928979</v>
      </c>
      <c r="L1454" s="79">
        <f t="shared" si="170"/>
        <v>6.4337452166341791E-2</v>
      </c>
      <c r="M1454" s="72" t="str">
        <f t="shared" si="171"/>
        <v/>
      </c>
      <c r="N1454" s="51" t="str">
        <f t="shared" si="173"/>
        <v/>
      </c>
    </row>
    <row r="1455" spans="1:14" x14ac:dyDescent="0.4">
      <c r="A1455" s="108">
        <f t="shared" si="167"/>
        <v>1439</v>
      </c>
      <c r="B1455" s="39">
        <v>42144</v>
      </c>
      <c r="C1455" s="40"/>
      <c r="D1455" s="51"/>
      <c r="E1455" s="52"/>
      <c r="F1455" s="53"/>
      <c r="G1455" s="40">
        <v>2125.8500979999999</v>
      </c>
      <c r="H1455" s="53">
        <v>-9.3051603155314133E-4</v>
      </c>
      <c r="I1455" s="83">
        <f t="shared" si="168"/>
        <v>-9.3051603155314133E-2</v>
      </c>
      <c r="J1455" s="72">
        <f t="shared" si="172"/>
        <v>182.74068617396813</v>
      </c>
      <c r="K1455" s="88">
        <f t="shared" si="169"/>
        <v>182.89807522928979</v>
      </c>
      <c r="L1455" s="79">
        <f t="shared" si="170"/>
        <v>0.15738905532165859</v>
      </c>
      <c r="M1455" s="72" t="str">
        <f t="shared" si="171"/>
        <v/>
      </c>
      <c r="N1455" s="51" t="str">
        <f t="shared" si="173"/>
        <v/>
      </c>
    </row>
    <row r="1456" spans="1:14" x14ac:dyDescent="0.4">
      <c r="A1456" s="108">
        <f t="shared" si="167"/>
        <v>1440</v>
      </c>
      <c r="B1456" s="45">
        <v>42145</v>
      </c>
      <c r="C1456" s="46"/>
      <c r="D1456" s="47"/>
      <c r="E1456" s="48"/>
      <c r="F1456" s="49"/>
      <c r="G1456" s="46">
        <v>2130.820068</v>
      </c>
      <c r="H1456" s="49">
        <v>2.3378741542858794E-3</v>
      </c>
      <c r="I1456" s="83">
        <f t="shared" si="168"/>
        <v>0.23378741542858794</v>
      </c>
      <c r="J1456" s="72">
        <f t="shared" si="172"/>
        <v>182.97447358939672</v>
      </c>
      <c r="K1456" s="88">
        <f t="shared" si="169"/>
        <v>182.97447358939672</v>
      </c>
      <c r="L1456" s="79">
        <f t="shared" si="170"/>
        <v>0</v>
      </c>
      <c r="M1456" s="72">
        <f t="shared" si="171"/>
        <v>0.15738905532165859</v>
      </c>
      <c r="N1456" s="51">
        <f t="shared" si="173"/>
        <v>8.6016946645162639E-4</v>
      </c>
    </row>
    <row r="1457" spans="1:14" x14ac:dyDescent="0.4">
      <c r="A1457" s="108">
        <f t="shared" si="167"/>
        <v>1441</v>
      </c>
      <c r="B1457" s="39">
        <v>42146</v>
      </c>
      <c r="C1457" s="40"/>
      <c r="D1457" s="51"/>
      <c r="E1457" s="52"/>
      <c r="F1457" s="53"/>
      <c r="G1457" s="40">
        <v>2126.0600589999999</v>
      </c>
      <c r="H1457" s="53">
        <v>-2.2338859444231973E-3</v>
      </c>
      <c r="I1457" s="83">
        <f t="shared" si="168"/>
        <v>-0.22338859444231973</v>
      </c>
      <c r="J1457" s="72">
        <f t="shared" si="172"/>
        <v>182.7510849949544</v>
      </c>
      <c r="K1457" s="88">
        <f t="shared" si="169"/>
        <v>182.97447358939672</v>
      </c>
      <c r="L1457" s="79">
        <f t="shared" si="170"/>
        <v>0.22338859444232639</v>
      </c>
      <c r="M1457" s="72" t="str">
        <f t="shared" si="171"/>
        <v/>
      </c>
      <c r="N1457" s="51" t="str">
        <f t="shared" si="173"/>
        <v/>
      </c>
    </row>
    <row r="1458" spans="1:14" x14ac:dyDescent="0.4">
      <c r="A1458" s="108">
        <f t="shared" si="167"/>
        <v>1442</v>
      </c>
      <c r="B1458" s="45">
        <v>42150</v>
      </c>
      <c r="C1458" s="46"/>
      <c r="D1458" s="47"/>
      <c r="E1458" s="48"/>
      <c r="F1458" s="49"/>
      <c r="G1458" s="46">
        <v>2104.1999510000001</v>
      </c>
      <c r="H1458" s="49">
        <v>-1.028198046779627E-2</v>
      </c>
      <c r="I1458" s="83">
        <f t="shared" si="168"/>
        <v>-1.028198046779627</v>
      </c>
      <c r="J1458" s="72">
        <f t="shared" si="172"/>
        <v>181.72288694817476</v>
      </c>
      <c r="K1458" s="88">
        <f t="shared" si="169"/>
        <v>182.97447358939672</v>
      </c>
      <c r="L1458" s="79">
        <f t="shared" si="170"/>
        <v>1.2515866412219623</v>
      </c>
      <c r="M1458" s="72" t="str">
        <f t="shared" si="171"/>
        <v/>
      </c>
      <c r="N1458" s="51" t="str">
        <f t="shared" si="173"/>
        <v/>
      </c>
    </row>
    <row r="1459" spans="1:14" x14ac:dyDescent="0.4">
      <c r="A1459" s="108">
        <f t="shared" si="167"/>
        <v>1443</v>
      </c>
      <c r="B1459" s="39">
        <v>42151</v>
      </c>
      <c r="C1459" s="40"/>
      <c r="D1459" s="51"/>
      <c r="E1459" s="52"/>
      <c r="F1459" s="53"/>
      <c r="G1459" s="40">
        <v>2123.4799800000001</v>
      </c>
      <c r="H1459" s="53">
        <v>9.1626411220271375E-3</v>
      </c>
      <c r="I1459" s="83">
        <f t="shared" si="168"/>
        <v>0.91626411220271375</v>
      </c>
      <c r="J1459" s="72">
        <f t="shared" si="172"/>
        <v>182.63915106037749</v>
      </c>
      <c r="K1459" s="88">
        <f t="shared" si="169"/>
        <v>182.97447358939672</v>
      </c>
      <c r="L1459" s="79">
        <f t="shared" si="170"/>
        <v>1.2515866412219623</v>
      </c>
      <c r="M1459" s="72" t="str">
        <f t="shared" si="171"/>
        <v/>
      </c>
      <c r="N1459" s="51" t="str">
        <f t="shared" si="173"/>
        <v/>
      </c>
    </row>
    <row r="1460" spans="1:14" x14ac:dyDescent="0.4">
      <c r="A1460" s="108">
        <f t="shared" si="167"/>
        <v>1444</v>
      </c>
      <c r="B1460" s="45">
        <v>42152</v>
      </c>
      <c r="C1460" s="46"/>
      <c r="D1460" s="47"/>
      <c r="E1460" s="48"/>
      <c r="F1460" s="49"/>
      <c r="G1460" s="46">
        <v>2120.790039</v>
      </c>
      <c r="H1460" s="49">
        <v>-1.2667607066396691E-3</v>
      </c>
      <c r="I1460" s="83">
        <f t="shared" si="168"/>
        <v>-0.12667607066396691</v>
      </c>
      <c r="J1460" s="72">
        <f t="shared" si="172"/>
        <v>182.51247498971352</v>
      </c>
      <c r="K1460" s="88">
        <f t="shared" si="169"/>
        <v>182.97447358939672</v>
      </c>
      <c r="L1460" s="79">
        <f t="shared" si="170"/>
        <v>1.2515866412219623</v>
      </c>
      <c r="M1460" s="72" t="str">
        <f t="shared" si="171"/>
        <v/>
      </c>
      <c r="N1460" s="51" t="str">
        <f t="shared" si="173"/>
        <v/>
      </c>
    </row>
    <row r="1461" spans="1:14" x14ac:dyDescent="0.4">
      <c r="A1461" s="108">
        <f t="shared" si="167"/>
        <v>1445</v>
      </c>
      <c r="B1461" s="39">
        <v>42153</v>
      </c>
      <c r="C1461" s="40"/>
      <c r="D1461" s="51"/>
      <c r="E1461" s="52"/>
      <c r="F1461" s="53"/>
      <c r="G1461" s="40">
        <v>2107.389893</v>
      </c>
      <c r="H1461" s="53">
        <v>-6.3184689448647635E-3</v>
      </c>
      <c r="I1461" s="83">
        <f t="shared" si="168"/>
        <v>-0.63184689448647635</v>
      </c>
      <c r="J1461" s="72">
        <f t="shared" si="172"/>
        <v>181.88062809522705</v>
      </c>
      <c r="K1461" s="88">
        <f t="shared" si="169"/>
        <v>182.97447358939672</v>
      </c>
      <c r="L1461" s="79">
        <f t="shared" si="170"/>
        <v>1.2515866412219623</v>
      </c>
      <c r="M1461" s="72" t="str">
        <f t="shared" si="171"/>
        <v/>
      </c>
      <c r="N1461" s="51" t="str">
        <f t="shared" si="173"/>
        <v/>
      </c>
    </row>
    <row r="1462" spans="1:14" x14ac:dyDescent="0.4">
      <c r="A1462" s="108">
        <f t="shared" si="167"/>
        <v>1446</v>
      </c>
      <c r="B1462" s="45">
        <v>42156</v>
      </c>
      <c r="C1462" s="46"/>
      <c r="D1462" s="47"/>
      <c r="E1462" s="48"/>
      <c r="F1462" s="49"/>
      <c r="G1462" s="46">
        <v>2111.7299800000001</v>
      </c>
      <c r="H1462" s="49">
        <v>2.0594608593389463E-3</v>
      </c>
      <c r="I1462" s="83">
        <f t="shared" si="168"/>
        <v>0.20594608593389463</v>
      </c>
      <c r="J1462" s="72">
        <f t="shared" si="172"/>
        <v>182.08657418116096</v>
      </c>
      <c r="K1462" s="88">
        <f t="shared" si="169"/>
        <v>182.97447358939672</v>
      </c>
      <c r="L1462" s="79">
        <f t="shared" si="170"/>
        <v>1.2515866412219623</v>
      </c>
      <c r="M1462" s="72" t="str">
        <f t="shared" si="171"/>
        <v/>
      </c>
      <c r="N1462" s="51" t="str">
        <f t="shared" si="173"/>
        <v/>
      </c>
    </row>
    <row r="1463" spans="1:14" x14ac:dyDescent="0.4">
      <c r="A1463" s="108">
        <f t="shared" si="167"/>
        <v>1447</v>
      </c>
      <c r="B1463" s="39">
        <v>42157</v>
      </c>
      <c r="C1463" s="40"/>
      <c r="D1463" s="51"/>
      <c r="E1463" s="52"/>
      <c r="F1463" s="53"/>
      <c r="G1463" s="40">
        <v>2109.6000979999999</v>
      </c>
      <c r="H1463" s="53">
        <v>-1.0085958054164568E-3</v>
      </c>
      <c r="I1463" s="83">
        <f t="shared" si="168"/>
        <v>-0.10085958054164568</v>
      </c>
      <c r="J1463" s="72">
        <f t="shared" si="172"/>
        <v>181.9857146006193</v>
      </c>
      <c r="K1463" s="88">
        <f t="shared" si="169"/>
        <v>182.97447358939672</v>
      </c>
      <c r="L1463" s="79">
        <f t="shared" si="170"/>
        <v>1.2515866412219623</v>
      </c>
      <c r="M1463" s="72" t="str">
        <f t="shared" si="171"/>
        <v/>
      </c>
      <c r="N1463" s="51" t="str">
        <f t="shared" si="173"/>
        <v/>
      </c>
    </row>
    <row r="1464" spans="1:14" x14ac:dyDescent="0.4">
      <c r="A1464" s="108">
        <f t="shared" si="167"/>
        <v>1448</v>
      </c>
      <c r="B1464" s="45">
        <v>42158</v>
      </c>
      <c r="C1464" s="46"/>
      <c r="D1464" s="47"/>
      <c r="E1464" s="48"/>
      <c r="F1464" s="49"/>
      <c r="G1464" s="46">
        <v>2114.070068</v>
      </c>
      <c r="H1464" s="49">
        <v>2.1188707775647853E-3</v>
      </c>
      <c r="I1464" s="83">
        <f t="shared" si="168"/>
        <v>0.21188707775647853</v>
      </c>
      <c r="J1464" s="72">
        <f t="shared" si="172"/>
        <v>182.19760167837578</v>
      </c>
      <c r="K1464" s="88">
        <f t="shared" si="169"/>
        <v>182.97447358939672</v>
      </c>
      <c r="L1464" s="79">
        <f t="shared" si="170"/>
        <v>1.2515866412219623</v>
      </c>
      <c r="M1464" s="72" t="str">
        <f t="shared" si="171"/>
        <v/>
      </c>
      <c r="N1464" s="51" t="str">
        <f t="shared" si="173"/>
        <v/>
      </c>
    </row>
    <row r="1465" spans="1:14" x14ac:dyDescent="0.4">
      <c r="A1465" s="108">
        <f t="shared" si="167"/>
        <v>1449</v>
      </c>
      <c r="B1465" s="39">
        <v>42159</v>
      </c>
      <c r="C1465" s="40"/>
      <c r="D1465" s="51"/>
      <c r="E1465" s="52"/>
      <c r="F1465" s="53"/>
      <c r="G1465" s="40">
        <v>2095.8400879999999</v>
      </c>
      <c r="H1465" s="53">
        <v>-8.6231673566271594E-3</v>
      </c>
      <c r="I1465" s="83">
        <f t="shared" si="168"/>
        <v>-0.86231673566271594</v>
      </c>
      <c r="J1465" s="72">
        <f t="shared" si="172"/>
        <v>181.33528494271306</v>
      </c>
      <c r="K1465" s="88">
        <f t="shared" si="169"/>
        <v>182.97447358939672</v>
      </c>
      <c r="L1465" s="79">
        <f t="shared" si="170"/>
        <v>1.6391886466836638</v>
      </c>
      <c r="M1465" s="72" t="str">
        <f t="shared" si="171"/>
        <v/>
      </c>
      <c r="N1465" s="51" t="str">
        <f t="shared" si="173"/>
        <v/>
      </c>
    </row>
    <row r="1466" spans="1:14" x14ac:dyDescent="0.4">
      <c r="A1466" s="108">
        <f t="shared" si="167"/>
        <v>1450</v>
      </c>
      <c r="B1466" s="45">
        <v>42160</v>
      </c>
      <c r="C1466" s="46"/>
      <c r="D1466" s="47"/>
      <c r="E1466" s="48"/>
      <c r="F1466" s="49"/>
      <c r="G1466" s="46">
        <v>2092.830078</v>
      </c>
      <c r="H1466" s="49">
        <v>-1.4361830452781499E-3</v>
      </c>
      <c r="I1466" s="83">
        <f t="shared" si="168"/>
        <v>-0.14361830452781499</v>
      </c>
      <c r="J1466" s="72">
        <f t="shared" si="172"/>
        <v>181.19166663818524</v>
      </c>
      <c r="K1466" s="88">
        <f t="shared" si="169"/>
        <v>182.97447358939672</v>
      </c>
      <c r="L1466" s="79">
        <f t="shared" si="170"/>
        <v>1.7828069512114837</v>
      </c>
      <c r="M1466" s="72" t="str">
        <f t="shared" si="171"/>
        <v/>
      </c>
      <c r="N1466" s="51" t="str">
        <f t="shared" si="173"/>
        <v/>
      </c>
    </row>
    <row r="1467" spans="1:14" x14ac:dyDescent="0.4">
      <c r="A1467" s="108">
        <f t="shared" si="167"/>
        <v>1451</v>
      </c>
      <c r="B1467" s="39">
        <v>42163</v>
      </c>
      <c r="C1467" s="40"/>
      <c r="D1467" s="51"/>
      <c r="E1467" s="52"/>
      <c r="F1467" s="53"/>
      <c r="G1467" s="40">
        <v>2079.280029</v>
      </c>
      <c r="H1467" s="53">
        <v>-6.4745098717947647E-3</v>
      </c>
      <c r="I1467" s="83">
        <f t="shared" si="168"/>
        <v>-0.64745098717947647</v>
      </c>
      <c r="J1467" s="72">
        <f t="shared" si="172"/>
        <v>180.54421565100577</v>
      </c>
      <c r="K1467" s="88">
        <f t="shared" si="169"/>
        <v>182.97447358939672</v>
      </c>
      <c r="L1467" s="79">
        <f t="shared" si="170"/>
        <v>2.4302579383909517</v>
      </c>
      <c r="M1467" s="72" t="str">
        <f t="shared" si="171"/>
        <v/>
      </c>
      <c r="N1467" s="51" t="str">
        <f t="shared" si="173"/>
        <v/>
      </c>
    </row>
    <row r="1468" spans="1:14" x14ac:dyDescent="0.4">
      <c r="A1468" s="108">
        <f t="shared" si="167"/>
        <v>1452</v>
      </c>
      <c r="B1468" s="45">
        <v>42164</v>
      </c>
      <c r="C1468" s="46"/>
      <c r="D1468" s="47"/>
      <c r="E1468" s="48"/>
      <c r="F1468" s="49"/>
      <c r="G1468" s="46">
        <v>2080.1499020000001</v>
      </c>
      <c r="H1468" s="49">
        <v>4.1835298173786839E-4</v>
      </c>
      <c r="I1468" s="83">
        <f t="shared" si="168"/>
        <v>4.1835298173786839E-2</v>
      </c>
      <c r="J1468" s="72">
        <f t="shared" si="172"/>
        <v>180.58605094917957</v>
      </c>
      <c r="K1468" s="88">
        <f t="shared" si="169"/>
        <v>182.97447358939672</v>
      </c>
      <c r="L1468" s="79">
        <f t="shared" si="170"/>
        <v>2.4302579383909517</v>
      </c>
      <c r="M1468" s="72" t="str">
        <f t="shared" si="171"/>
        <v/>
      </c>
      <c r="N1468" s="51" t="str">
        <f t="shared" si="173"/>
        <v/>
      </c>
    </row>
    <row r="1469" spans="1:14" x14ac:dyDescent="0.4">
      <c r="A1469" s="108">
        <f t="shared" si="167"/>
        <v>1453</v>
      </c>
      <c r="B1469" s="39">
        <v>42165</v>
      </c>
      <c r="C1469" s="40"/>
      <c r="D1469" s="51"/>
      <c r="E1469" s="52"/>
      <c r="F1469" s="53"/>
      <c r="G1469" s="40">
        <v>2105.1999510000001</v>
      </c>
      <c r="H1469" s="53">
        <v>1.204242491174079E-2</v>
      </c>
      <c r="I1469" s="83">
        <f t="shared" si="168"/>
        <v>1.204242491174079</v>
      </c>
      <c r="J1469" s="72">
        <f t="shared" si="172"/>
        <v>181.79029344035365</v>
      </c>
      <c r="K1469" s="88">
        <f t="shared" si="169"/>
        <v>182.97447358939672</v>
      </c>
      <c r="L1469" s="79">
        <f t="shared" si="170"/>
        <v>2.4302579383909517</v>
      </c>
      <c r="M1469" s="72" t="str">
        <f t="shared" si="171"/>
        <v/>
      </c>
      <c r="N1469" s="51" t="str">
        <f t="shared" si="173"/>
        <v/>
      </c>
    </row>
    <row r="1470" spans="1:14" x14ac:dyDescent="0.4">
      <c r="A1470" s="108">
        <f t="shared" si="167"/>
        <v>1454</v>
      </c>
      <c r="B1470" s="45">
        <v>42166</v>
      </c>
      <c r="C1470" s="46"/>
      <c r="D1470" s="47"/>
      <c r="E1470" s="48"/>
      <c r="F1470" s="49"/>
      <c r="G1470" s="46">
        <v>2108.860107</v>
      </c>
      <c r="H1470" s="49">
        <v>1.7386262992553636E-3</v>
      </c>
      <c r="I1470" s="83">
        <f t="shared" si="168"/>
        <v>0.17386262992553636</v>
      </c>
      <c r="J1470" s="72">
        <f t="shared" si="172"/>
        <v>181.96415607027919</v>
      </c>
      <c r="K1470" s="88">
        <f t="shared" si="169"/>
        <v>182.97447358939672</v>
      </c>
      <c r="L1470" s="79">
        <f t="shared" si="170"/>
        <v>2.4302579383909517</v>
      </c>
      <c r="M1470" s="72" t="str">
        <f t="shared" si="171"/>
        <v/>
      </c>
      <c r="N1470" s="51" t="str">
        <f t="shared" si="173"/>
        <v/>
      </c>
    </row>
    <row r="1471" spans="1:14" x14ac:dyDescent="0.4">
      <c r="A1471" s="108">
        <f t="shared" si="167"/>
        <v>1455</v>
      </c>
      <c r="B1471" s="39">
        <v>42167</v>
      </c>
      <c r="C1471" s="40"/>
      <c r="D1471" s="51"/>
      <c r="E1471" s="52"/>
      <c r="F1471" s="53"/>
      <c r="G1471" s="40">
        <v>2094.110107</v>
      </c>
      <c r="H1471" s="53">
        <v>-6.9942998831643566E-3</v>
      </c>
      <c r="I1471" s="83">
        <f t="shared" si="168"/>
        <v>-0.69942998831643566</v>
      </c>
      <c r="J1471" s="72">
        <f t="shared" si="172"/>
        <v>181.26472608196275</v>
      </c>
      <c r="K1471" s="88">
        <f t="shared" si="169"/>
        <v>182.97447358939672</v>
      </c>
      <c r="L1471" s="79">
        <f t="shared" si="170"/>
        <v>2.4302579383909517</v>
      </c>
      <c r="M1471" s="72" t="str">
        <f t="shared" si="171"/>
        <v/>
      </c>
      <c r="N1471" s="51" t="str">
        <f t="shared" si="173"/>
        <v/>
      </c>
    </row>
    <row r="1472" spans="1:14" x14ac:dyDescent="0.4">
      <c r="A1472" s="108">
        <f t="shared" si="167"/>
        <v>1456</v>
      </c>
      <c r="B1472" s="45">
        <v>42170</v>
      </c>
      <c r="C1472" s="46"/>
      <c r="D1472" s="47"/>
      <c r="E1472" s="48"/>
      <c r="F1472" s="49"/>
      <c r="G1472" s="46">
        <v>2084.429932</v>
      </c>
      <c r="H1472" s="49">
        <v>-4.6225721215145121E-3</v>
      </c>
      <c r="I1472" s="83">
        <f t="shared" si="168"/>
        <v>-0.46225721215145121</v>
      </c>
      <c r="J1472" s="72">
        <f t="shared" si="172"/>
        <v>180.80246886981129</v>
      </c>
      <c r="K1472" s="88">
        <f t="shared" si="169"/>
        <v>182.97447358939672</v>
      </c>
      <c r="L1472" s="79">
        <f t="shared" si="170"/>
        <v>2.4302579383909517</v>
      </c>
      <c r="M1472" s="72" t="str">
        <f t="shared" si="171"/>
        <v/>
      </c>
      <c r="N1472" s="51" t="str">
        <f t="shared" si="173"/>
        <v/>
      </c>
    </row>
    <row r="1473" spans="1:14" x14ac:dyDescent="0.4">
      <c r="A1473" s="108">
        <f t="shared" si="167"/>
        <v>1457</v>
      </c>
      <c r="B1473" s="39">
        <v>42171</v>
      </c>
      <c r="C1473" s="40"/>
      <c r="D1473" s="51"/>
      <c r="E1473" s="52"/>
      <c r="F1473" s="53"/>
      <c r="G1473" s="40">
        <v>2096.290039</v>
      </c>
      <c r="H1473" s="53">
        <v>5.6898564053051714E-3</v>
      </c>
      <c r="I1473" s="83">
        <f t="shared" si="168"/>
        <v>0.56898564053051714</v>
      </c>
      <c r="J1473" s="72">
        <f t="shared" si="172"/>
        <v>181.37145451034181</v>
      </c>
      <c r="K1473" s="88">
        <f t="shared" si="169"/>
        <v>182.97447358939672</v>
      </c>
      <c r="L1473" s="79">
        <f t="shared" si="170"/>
        <v>2.4302579383909517</v>
      </c>
      <c r="M1473" s="72" t="str">
        <f t="shared" si="171"/>
        <v/>
      </c>
      <c r="N1473" s="51" t="str">
        <f t="shared" si="173"/>
        <v/>
      </c>
    </row>
    <row r="1474" spans="1:14" x14ac:dyDescent="0.4">
      <c r="A1474" s="108">
        <f t="shared" si="167"/>
        <v>1458</v>
      </c>
      <c r="B1474" s="45">
        <v>42172</v>
      </c>
      <c r="C1474" s="46"/>
      <c r="D1474" s="47"/>
      <c r="E1474" s="48"/>
      <c r="F1474" s="49"/>
      <c r="G1474" s="46">
        <v>2100.4399410000001</v>
      </c>
      <c r="H1474" s="49">
        <v>1.9796411387709156E-3</v>
      </c>
      <c r="I1474" s="83">
        <f t="shared" si="168"/>
        <v>0.19796411387709156</v>
      </c>
      <c r="J1474" s="72">
        <f t="shared" si="172"/>
        <v>181.56941862421888</v>
      </c>
      <c r="K1474" s="88">
        <f t="shared" si="169"/>
        <v>182.97447358939672</v>
      </c>
      <c r="L1474" s="79">
        <f t="shared" si="170"/>
        <v>2.4302579383909517</v>
      </c>
      <c r="M1474" s="72" t="str">
        <f t="shared" si="171"/>
        <v/>
      </c>
      <c r="N1474" s="51" t="str">
        <f t="shared" si="173"/>
        <v/>
      </c>
    </row>
    <row r="1475" spans="1:14" x14ac:dyDescent="0.4">
      <c r="A1475" s="108">
        <f t="shared" si="167"/>
        <v>1459</v>
      </c>
      <c r="B1475" s="39">
        <v>42173</v>
      </c>
      <c r="C1475" s="40"/>
      <c r="D1475" s="51"/>
      <c r="E1475" s="52"/>
      <c r="F1475" s="53"/>
      <c r="G1475" s="40">
        <v>2121.23999</v>
      </c>
      <c r="H1475" s="53">
        <v>9.9027106626514705E-3</v>
      </c>
      <c r="I1475" s="83">
        <f t="shared" si="168"/>
        <v>0.99027106626514705</v>
      </c>
      <c r="J1475" s="72">
        <f t="shared" si="172"/>
        <v>182.55968969048402</v>
      </c>
      <c r="K1475" s="88">
        <f t="shared" si="169"/>
        <v>182.97447358939672</v>
      </c>
      <c r="L1475" s="79">
        <f t="shared" si="170"/>
        <v>2.4302579383909517</v>
      </c>
      <c r="M1475" s="72" t="str">
        <f t="shared" si="171"/>
        <v/>
      </c>
      <c r="N1475" s="51" t="str">
        <f t="shared" si="173"/>
        <v/>
      </c>
    </row>
    <row r="1476" spans="1:14" x14ac:dyDescent="0.4">
      <c r="A1476" s="108">
        <f t="shared" si="167"/>
        <v>1460</v>
      </c>
      <c r="B1476" s="45">
        <v>42174</v>
      </c>
      <c r="C1476" s="46"/>
      <c r="D1476" s="47"/>
      <c r="E1476" s="48"/>
      <c r="F1476" s="49"/>
      <c r="G1476" s="46">
        <v>2109.98999</v>
      </c>
      <c r="H1476" s="49">
        <v>-5.3035017504078352E-3</v>
      </c>
      <c r="I1476" s="83">
        <f t="shared" si="168"/>
        <v>-0.53035017504078352</v>
      </c>
      <c r="J1476" s="72">
        <f t="shared" si="172"/>
        <v>182.02933951544324</v>
      </c>
      <c r="K1476" s="88">
        <f t="shared" si="169"/>
        <v>182.97447358939672</v>
      </c>
      <c r="L1476" s="79">
        <f t="shared" si="170"/>
        <v>2.4302579383909517</v>
      </c>
      <c r="M1476" s="72" t="str">
        <f t="shared" si="171"/>
        <v/>
      </c>
      <c r="N1476" s="51" t="str">
        <f t="shared" si="173"/>
        <v/>
      </c>
    </row>
    <row r="1477" spans="1:14" x14ac:dyDescent="0.4">
      <c r="A1477" s="108">
        <f t="shared" si="167"/>
        <v>1461</v>
      </c>
      <c r="B1477" s="39">
        <v>42177</v>
      </c>
      <c r="C1477" s="40"/>
      <c r="D1477" s="51"/>
      <c r="E1477" s="52"/>
      <c r="F1477" s="53"/>
      <c r="G1477" s="40">
        <v>2122.8500979999999</v>
      </c>
      <c r="H1477" s="53">
        <v>6.094866829202239E-3</v>
      </c>
      <c r="I1477" s="83">
        <f t="shared" si="168"/>
        <v>0.6094866829202239</v>
      </c>
      <c r="J1477" s="72">
        <f t="shared" si="172"/>
        <v>182.63882619836346</v>
      </c>
      <c r="K1477" s="88">
        <f t="shared" si="169"/>
        <v>182.97447358939672</v>
      </c>
      <c r="L1477" s="79">
        <f t="shared" si="170"/>
        <v>2.4302579383909517</v>
      </c>
      <c r="M1477" s="72" t="str">
        <f t="shared" si="171"/>
        <v/>
      </c>
      <c r="N1477" s="51" t="str">
        <f t="shared" si="173"/>
        <v/>
      </c>
    </row>
    <row r="1478" spans="1:14" x14ac:dyDescent="0.4">
      <c r="A1478" s="108">
        <f t="shared" si="167"/>
        <v>1462</v>
      </c>
      <c r="B1478" s="45">
        <v>42178</v>
      </c>
      <c r="C1478" s="46"/>
      <c r="D1478" s="47"/>
      <c r="E1478" s="48"/>
      <c r="F1478" s="49"/>
      <c r="G1478" s="46">
        <v>2124.1999510000001</v>
      </c>
      <c r="H1478" s="49">
        <v>6.3586826091577286E-4</v>
      </c>
      <c r="I1478" s="83">
        <f t="shared" si="168"/>
        <v>6.3586826091577286E-2</v>
      </c>
      <c r="J1478" s="72">
        <f t="shared" si="172"/>
        <v>182.70241302445504</v>
      </c>
      <c r="K1478" s="88">
        <f t="shared" si="169"/>
        <v>182.97447358939672</v>
      </c>
      <c r="L1478" s="79">
        <f t="shared" si="170"/>
        <v>2.4302579383909517</v>
      </c>
      <c r="M1478" s="72" t="str">
        <f t="shared" si="171"/>
        <v/>
      </c>
      <c r="N1478" s="51" t="str">
        <f t="shared" si="173"/>
        <v/>
      </c>
    </row>
    <row r="1479" spans="1:14" x14ac:dyDescent="0.4">
      <c r="A1479" s="108">
        <f t="shared" si="167"/>
        <v>1463</v>
      </c>
      <c r="B1479" s="39">
        <v>42179</v>
      </c>
      <c r="C1479" s="40"/>
      <c r="D1479" s="51"/>
      <c r="E1479" s="52"/>
      <c r="F1479" s="53"/>
      <c r="G1479" s="40">
        <v>2108.580078</v>
      </c>
      <c r="H1479" s="53">
        <v>-7.3532969401711723E-3</v>
      </c>
      <c r="I1479" s="83">
        <f t="shared" si="168"/>
        <v>-0.73532969401711723</v>
      </c>
      <c r="J1479" s="72">
        <f t="shared" si="172"/>
        <v>181.96708333043793</v>
      </c>
      <c r="K1479" s="88">
        <f t="shared" si="169"/>
        <v>182.97447358939672</v>
      </c>
      <c r="L1479" s="79">
        <f t="shared" si="170"/>
        <v>2.4302579383909517</v>
      </c>
      <c r="M1479" s="72" t="str">
        <f t="shared" si="171"/>
        <v/>
      </c>
      <c r="N1479" s="51" t="str">
        <f t="shared" si="173"/>
        <v/>
      </c>
    </row>
    <row r="1480" spans="1:14" x14ac:dyDescent="0.4">
      <c r="A1480" s="108">
        <f t="shared" si="167"/>
        <v>1464</v>
      </c>
      <c r="B1480" s="45">
        <v>42180</v>
      </c>
      <c r="C1480" s="46"/>
      <c r="D1480" s="47"/>
      <c r="E1480" s="48"/>
      <c r="F1480" s="49"/>
      <c r="G1480" s="46">
        <v>2102.3100589999999</v>
      </c>
      <c r="H1480" s="49">
        <v>-2.973574048915073E-3</v>
      </c>
      <c r="I1480" s="83">
        <f t="shared" si="168"/>
        <v>-0.2973574048915073</v>
      </c>
      <c r="J1480" s="72">
        <f t="shared" si="172"/>
        <v>181.66972592554643</v>
      </c>
      <c r="K1480" s="88">
        <f t="shared" si="169"/>
        <v>182.97447358939672</v>
      </c>
      <c r="L1480" s="79">
        <f t="shared" si="170"/>
        <v>2.4302579383909517</v>
      </c>
      <c r="M1480" s="72" t="str">
        <f t="shared" si="171"/>
        <v/>
      </c>
      <c r="N1480" s="51" t="str">
        <f t="shared" si="173"/>
        <v/>
      </c>
    </row>
    <row r="1481" spans="1:14" x14ac:dyDescent="0.4">
      <c r="A1481" s="108">
        <f t="shared" si="167"/>
        <v>1465</v>
      </c>
      <c r="B1481" s="39">
        <v>42181</v>
      </c>
      <c r="C1481" s="40"/>
      <c r="D1481" s="51"/>
      <c r="E1481" s="52"/>
      <c r="F1481" s="53"/>
      <c r="G1481" s="40">
        <v>2101.48999</v>
      </c>
      <c r="H1481" s="53">
        <v>-3.9007994871598228E-4</v>
      </c>
      <c r="I1481" s="83">
        <f t="shared" si="168"/>
        <v>-3.9007994871598228E-2</v>
      </c>
      <c r="J1481" s="72">
        <f t="shared" si="172"/>
        <v>181.63071793067482</v>
      </c>
      <c r="K1481" s="88">
        <f t="shared" si="169"/>
        <v>182.97447358939672</v>
      </c>
      <c r="L1481" s="79">
        <f t="shared" si="170"/>
        <v>2.4302579383909517</v>
      </c>
      <c r="M1481" s="72" t="str">
        <f t="shared" si="171"/>
        <v/>
      </c>
      <c r="N1481" s="51" t="str">
        <f t="shared" si="173"/>
        <v/>
      </c>
    </row>
    <row r="1482" spans="1:14" x14ac:dyDescent="0.4">
      <c r="A1482" s="108">
        <f t="shared" si="167"/>
        <v>1466</v>
      </c>
      <c r="B1482" s="45">
        <v>42184</v>
      </c>
      <c r="C1482" s="46"/>
      <c r="D1482" s="47"/>
      <c r="E1482" s="48"/>
      <c r="F1482" s="49"/>
      <c r="G1482" s="46">
        <v>2057.639893</v>
      </c>
      <c r="H1482" s="49">
        <v>-2.0866193609611283E-2</v>
      </c>
      <c r="I1482" s="83">
        <f t="shared" si="168"/>
        <v>-2.0866193609611283</v>
      </c>
      <c r="J1482" s="72">
        <f t="shared" si="172"/>
        <v>179.5440985697137</v>
      </c>
      <c r="K1482" s="88">
        <f t="shared" si="169"/>
        <v>182.97447358939672</v>
      </c>
      <c r="L1482" s="79">
        <f t="shared" si="170"/>
        <v>3.4303750196830265</v>
      </c>
      <c r="M1482" s="72" t="str">
        <f t="shared" si="171"/>
        <v/>
      </c>
      <c r="N1482" s="51" t="str">
        <f t="shared" si="173"/>
        <v/>
      </c>
    </row>
    <row r="1483" spans="1:14" x14ac:dyDescent="0.4">
      <c r="A1483" s="108">
        <f t="shared" si="167"/>
        <v>1467</v>
      </c>
      <c r="B1483" s="39">
        <v>42185</v>
      </c>
      <c r="C1483" s="40"/>
      <c r="D1483" s="51"/>
      <c r="E1483" s="52"/>
      <c r="F1483" s="53"/>
      <c r="G1483" s="40">
        <v>2063.110107</v>
      </c>
      <c r="H1483" s="53">
        <v>2.6584894755439237E-3</v>
      </c>
      <c r="I1483" s="83">
        <f t="shared" si="168"/>
        <v>0.26584894755439237</v>
      </c>
      <c r="J1483" s="72">
        <f t="shared" si="172"/>
        <v>179.80994751726809</v>
      </c>
      <c r="K1483" s="88">
        <f t="shared" si="169"/>
        <v>182.97447358939672</v>
      </c>
      <c r="L1483" s="79">
        <f t="shared" si="170"/>
        <v>3.4303750196830265</v>
      </c>
      <c r="M1483" s="72" t="str">
        <f t="shared" si="171"/>
        <v/>
      </c>
      <c r="N1483" s="51" t="str">
        <f t="shared" si="173"/>
        <v/>
      </c>
    </row>
    <row r="1484" spans="1:14" x14ac:dyDescent="0.4">
      <c r="A1484" s="108">
        <f t="shared" si="167"/>
        <v>1468</v>
      </c>
      <c r="B1484" s="45">
        <v>42186</v>
      </c>
      <c r="C1484" s="46"/>
      <c r="D1484" s="47"/>
      <c r="E1484" s="48"/>
      <c r="F1484" s="49"/>
      <c r="G1484" s="46">
        <v>2077.419922</v>
      </c>
      <c r="H1484" s="49">
        <v>6.9360403748921495E-3</v>
      </c>
      <c r="I1484" s="83">
        <f t="shared" si="168"/>
        <v>0.69360403748921495</v>
      </c>
      <c r="J1484" s="72">
        <f t="shared" si="172"/>
        <v>180.50355155475731</v>
      </c>
      <c r="K1484" s="88">
        <f t="shared" si="169"/>
        <v>182.97447358939672</v>
      </c>
      <c r="L1484" s="79">
        <f t="shared" si="170"/>
        <v>3.4303750196830265</v>
      </c>
      <c r="M1484" s="72" t="str">
        <f t="shared" si="171"/>
        <v/>
      </c>
      <c r="N1484" s="51" t="str">
        <f t="shared" si="173"/>
        <v/>
      </c>
    </row>
    <row r="1485" spans="1:14" x14ac:dyDescent="0.4">
      <c r="A1485" s="108">
        <f t="shared" si="167"/>
        <v>1469</v>
      </c>
      <c r="B1485" s="39">
        <v>42187</v>
      </c>
      <c r="C1485" s="40"/>
      <c r="D1485" s="51"/>
      <c r="E1485" s="52"/>
      <c r="F1485" s="53"/>
      <c r="G1485" s="40">
        <v>2076.780029</v>
      </c>
      <c r="H1485" s="53">
        <v>-3.080229438562343E-4</v>
      </c>
      <c r="I1485" s="83">
        <f t="shared" si="168"/>
        <v>-3.080229438562343E-2</v>
      </c>
      <c r="J1485" s="72">
        <f t="shared" si="172"/>
        <v>180.47274926037167</v>
      </c>
      <c r="K1485" s="88">
        <f t="shared" si="169"/>
        <v>182.97447358939672</v>
      </c>
      <c r="L1485" s="79">
        <f t="shared" si="170"/>
        <v>3.4303750196830265</v>
      </c>
      <c r="M1485" s="72" t="str">
        <f t="shared" si="171"/>
        <v/>
      </c>
      <c r="N1485" s="51" t="str">
        <f t="shared" si="173"/>
        <v/>
      </c>
    </row>
    <row r="1486" spans="1:14" x14ac:dyDescent="0.4">
      <c r="A1486" s="108">
        <f t="shared" si="167"/>
        <v>1470</v>
      </c>
      <c r="B1486" s="45">
        <v>42191</v>
      </c>
      <c r="C1486" s="46"/>
      <c r="D1486" s="47"/>
      <c r="E1486" s="48"/>
      <c r="F1486" s="49"/>
      <c r="G1486" s="46">
        <v>2068.76001</v>
      </c>
      <c r="H1486" s="49">
        <v>-3.861756607829947E-3</v>
      </c>
      <c r="I1486" s="83">
        <f t="shared" si="168"/>
        <v>-0.3861756607829947</v>
      </c>
      <c r="J1486" s="72">
        <f t="shared" si="172"/>
        <v>180.08657359958869</v>
      </c>
      <c r="K1486" s="88">
        <f t="shared" si="169"/>
        <v>182.97447358939672</v>
      </c>
      <c r="L1486" s="79">
        <f t="shared" si="170"/>
        <v>3.4303750196830265</v>
      </c>
      <c r="M1486" s="72" t="str">
        <f t="shared" si="171"/>
        <v/>
      </c>
      <c r="N1486" s="51" t="str">
        <f t="shared" si="173"/>
        <v/>
      </c>
    </row>
    <row r="1487" spans="1:14" x14ac:dyDescent="0.4">
      <c r="A1487" s="108">
        <f t="shared" si="167"/>
        <v>1471</v>
      </c>
      <c r="B1487" s="39">
        <v>42192</v>
      </c>
      <c r="C1487" s="40"/>
      <c r="D1487" s="51"/>
      <c r="E1487" s="52"/>
      <c r="F1487" s="53"/>
      <c r="G1487" s="40">
        <v>2081.3400879999999</v>
      </c>
      <c r="H1487" s="53">
        <v>6.0809750474632995E-3</v>
      </c>
      <c r="I1487" s="83">
        <f t="shared" si="168"/>
        <v>0.60809750474632995</v>
      </c>
      <c r="J1487" s="72">
        <f t="shared" si="172"/>
        <v>180.69467110433501</v>
      </c>
      <c r="K1487" s="88">
        <f t="shared" si="169"/>
        <v>182.97447358939672</v>
      </c>
      <c r="L1487" s="79">
        <f t="shared" si="170"/>
        <v>3.4303750196830265</v>
      </c>
      <c r="M1487" s="72" t="str">
        <f t="shared" si="171"/>
        <v/>
      </c>
      <c r="N1487" s="51" t="str">
        <f t="shared" si="173"/>
        <v/>
      </c>
    </row>
    <row r="1488" spans="1:14" x14ac:dyDescent="0.4">
      <c r="A1488" s="108">
        <f t="shared" si="167"/>
        <v>1472</v>
      </c>
      <c r="B1488" s="45">
        <v>42193</v>
      </c>
      <c r="C1488" s="46"/>
      <c r="D1488" s="47"/>
      <c r="E1488" s="48"/>
      <c r="F1488" s="49"/>
      <c r="G1488" s="46">
        <v>2046.6800539999999</v>
      </c>
      <c r="H1488" s="49">
        <v>-1.6652748966799358E-2</v>
      </c>
      <c r="I1488" s="83">
        <f t="shared" si="168"/>
        <v>-1.6652748966799358</v>
      </c>
      <c r="J1488" s="72">
        <f t="shared" si="172"/>
        <v>179.02939620765508</v>
      </c>
      <c r="K1488" s="88">
        <f t="shared" si="169"/>
        <v>182.97447358939672</v>
      </c>
      <c r="L1488" s="79">
        <f t="shared" si="170"/>
        <v>3.9450773817416405</v>
      </c>
      <c r="M1488" s="72" t="str">
        <f t="shared" si="171"/>
        <v/>
      </c>
      <c r="N1488" s="51" t="str">
        <f t="shared" si="173"/>
        <v/>
      </c>
    </row>
    <row r="1489" spans="1:14" x14ac:dyDescent="0.4">
      <c r="A1489" s="108">
        <f t="shared" si="167"/>
        <v>1473</v>
      </c>
      <c r="B1489" s="39">
        <v>42194</v>
      </c>
      <c r="C1489" s="40"/>
      <c r="D1489" s="51"/>
      <c r="E1489" s="52"/>
      <c r="F1489" s="53"/>
      <c r="G1489" s="40">
        <v>2051.3100589999999</v>
      </c>
      <c r="H1489" s="53">
        <v>2.2622026295469055E-3</v>
      </c>
      <c r="I1489" s="83">
        <f t="shared" si="168"/>
        <v>0.22622026295469055</v>
      </c>
      <c r="J1489" s="72">
        <f t="shared" si="172"/>
        <v>179.25561647060977</v>
      </c>
      <c r="K1489" s="88">
        <f t="shared" si="169"/>
        <v>182.97447358939672</v>
      </c>
      <c r="L1489" s="79">
        <f t="shared" si="170"/>
        <v>3.9450773817416405</v>
      </c>
      <c r="M1489" s="72" t="str">
        <f t="shared" si="171"/>
        <v/>
      </c>
      <c r="N1489" s="51" t="str">
        <f t="shared" si="173"/>
        <v/>
      </c>
    </row>
    <row r="1490" spans="1:14" x14ac:dyDescent="0.4">
      <c r="A1490" s="108">
        <f t="shared" ref="A1490:A1553" si="174">A1489+1</f>
        <v>1474</v>
      </c>
      <c r="B1490" s="45">
        <v>42195</v>
      </c>
      <c r="C1490" s="46"/>
      <c r="D1490" s="47"/>
      <c r="E1490" s="48"/>
      <c r="F1490" s="49"/>
      <c r="G1490" s="46">
        <v>2076.6201169999999</v>
      </c>
      <c r="H1490" s="49">
        <v>1.2338484808258832E-2</v>
      </c>
      <c r="I1490" s="83">
        <f t="shared" ref="I1490:I1553" si="175">H1490*$I$17</f>
        <v>1.2338484808258832</v>
      </c>
      <c r="J1490" s="72">
        <f t="shared" si="172"/>
        <v>180.48946495143565</v>
      </c>
      <c r="K1490" s="88">
        <f t="shared" ref="K1490:K1553" si="176">MAX(J1490,K1489)</f>
        <v>182.97447358939672</v>
      </c>
      <c r="L1490" s="79">
        <f t="shared" ref="L1490:L1553" si="177">IF(J1490=K1490,0,MAX(L1489,K1490-J1490))</f>
        <v>3.9450773817416405</v>
      </c>
      <c r="M1490" s="72" t="str">
        <f t="shared" ref="M1490:M1553" si="178">IF(AND(L1489&gt;0,L1490=0),L1489,"")</f>
        <v/>
      </c>
      <c r="N1490" s="51" t="str">
        <f t="shared" si="173"/>
        <v/>
      </c>
    </row>
    <row r="1491" spans="1:14" x14ac:dyDescent="0.4">
      <c r="A1491" s="108">
        <f t="shared" si="174"/>
        <v>1475</v>
      </c>
      <c r="B1491" s="39">
        <v>42198</v>
      </c>
      <c r="C1491" s="40"/>
      <c r="D1491" s="51"/>
      <c r="E1491" s="52"/>
      <c r="F1491" s="53"/>
      <c r="G1491" s="40">
        <v>2099.6000979999999</v>
      </c>
      <c r="H1491" s="53">
        <v>1.1066049496427866E-2</v>
      </c>
      <c r="I1491" s="83">
        <f t="shared" si="175"/>
        <v>1.1066049496427866</v>
      </c>
      <c r="J1491" s="72">
        <f t="shared" ref="J1491:J1554" si="179">J1490+I1491</f>
        <v>181.59606990107844</v>
      </c>
      <c r="K1491" s="88">
        <f t="shared" si="176"/>
        <v>182.97447358939672</v>
      </c>
      <c r="L1491" s="79">
        <f t="shared" si="177"/>
        <v>3.9450773817416405</v>
      </c>
      <c r="M1491" s="72" t="str">
        <f t="shared" si="178"/>
        <v/>
      </c>
      <c r="N1491" s="51" t="str">
        <f t="shared" si="173"/>
        <v/>
      </c>
    </row>
    <row r="1492" spans="1:14" x14ac:dyDescent="0.4">
      <c r="A1492" s="108">
        <f t="shared" si="174"/>
        <v>1476</v>
      </c>
      <c r="B1492" s="45">
        <v>42199</v>
      </c>
      <c r="C1492" s="46"/>
      <c r="D1492" s="47"/>
      <c r="E1492" s="48"/>
      <c r="F1492" s="49"/>
      <c r="G1492" s="46">
        <v>2108.9499510000001</v>
      </c>
      <c r="H1492" s="49">
        <v>4.4531589653222792E-3</v>
      </c>
      <c r="I1492" s="83">
        <f t="shared" si="175"/>
        <v>0.44531589653222792</v>
      </c>
      <c r="J1492" s="72">
        <f t="shared" si="179"/>
        <v>182.04138579761067</v>
      </c>
      <c r="K1492" s="88">
        <f t="shared" si="176"/>
        <v>182.97447358939672</v>
      </c>
      <c r="L1492" s="79">
        <f t="shared" si="177"/>
        <v>3.9450773817416405</v>
      </c>
      <c r="M1492" s="72" t="str">
        <f t="shared" si="178"/>
        <v/>
      </c>
      <c r="N1492" s="51" t="str">
        <f t="shared" ref="N1492:N1555" si="180">IFERROR((M1492/K1492),"")</f>
        <v/>
      </c>
    </row>
    <row r="1493" spans="1:14" x14ac:dyDescent="0.4">
      <c r="A1493" s="108">
        <f t="shared" si="174"/>
        <v>1477</v>
      </c>
      <c r="B1493" s="39">
        <v>42200</v>
      </c>
      <c r="C1493" s="40"/>
      <c r="D1493" s="51"/>
      <c r="E1493" s="52"/>
      <c r="F1493" s="53"/>
      <c r="G1493" s="40">
        <v>2107.3999020000001</v>
      </c>
      <c r="H1493" s="53">
        <v>-7.349861476158015E-4</v>
      </c>
      <c r="I1493" s="83">
        <f t="shared" si="175"/>
        <v>-7.349861476158015E-2</v>
      </c>
      <c r="J1493" s="72">
        <f t="shared" si="179"/>
        <v>181.9678871828491</v>
      </c>
      <c r="K1493" s="88">
        <f t="shared" si="176"/>
        <v>182.97447358939672</v>
      </c>
      <c r="L1493" s="79">
        <f t="shared" si="177"/>
        <v>3.9450773817416405</v>
      </c>
      <c r="M1493" s="72" t="str">
        <f t="shared" si="178"/>
        <v/>
      </c>
      <c r="N1493" s="51" t="str">
        <f t="shared" si="180"/>
        <v/>
      </c>
    </row>
    <row r="1494" spans="1:14" x14ac:dyDescent="0.4">
      <c r="A1494" s="108">
        <f t="shared" si="174"/>
        <v>1478</v>
      </c>
      <c r="B1494" s="45">
        <v>42201</v>
      </c>
      <c r="C1494" s="46"/>
      <c r="D1494" s="47"/>
      <c r="E1494" s="48"/>
      <c r="F1494" s="49"/>
      <c r="G1494" s="46">
        <v>2124.290039</v>
      </c>
      <c r="H1494" s="49">
        <v>8.0146805473277904E-3</v>
      </c>
      <c r="I1494" s="83">
        <f t="shared" si="175"/>
        <v>0.80146805473277904</v>
      </c>
      <c r="J1494" s="72">
        <f t="shared" si="179"/>
        <v>182.76935523758186</v>
      </c>
      <c r="K1494" s="88">
        <f t="shared" si="176"/>
        <v>182.97447358939672</v>
      </c>
      <c r="L1494" s="79">
        <f t="shared" si="177"/>
        <v>3.9450773817416405</v>
      </c>
      <c r="M1494" s="72" t="str">
        <f t="shared" si="178"/>
        <v/>
      </c>
      <c r="N1494" s="51" t="str">
        <f t="shared" si="180"/>
        <v/>
      </c>
    </row>
    <row r="1495" spans="1:14" x14ac:dyDescent="0.4">
      <c r="A1495" s="108">
        <f t="shared" si="174"/>
        <v>1479</v>
      </c>
      <c r="B1495" s="39">
        <v>42202</v>
      </c>
      <c r="C1495" s="40"/>
      <c r="D1495" s="51"/>
      <c r="E1495" s="52"/>
      <c r="F1495" s="53"/>
      <c r="G1495" s="40">
        <v>2126.639893</v>
      </c>
      <c r="H1495" s="53">
        <v>1.1061832220924384E-3</v>
      </c>
      <c r="I1495" s="83">
        <f t="shared" si="175"/>
        <v>0.11061832220924384</v>
      </c>
      <c r="J1495" s="72">
        <f t="shared" si="179"/>
        <v>182.8799735597911</v>
      </c>
      <c r="K1495" s="88">
        <f t="shared" si="176"/>
        <v>182.97447358939672</v>
      </c>
      <c r="L1495" s="79">
        <f t="shared" si="177"/>
        <v>3.9450773817416405</v>
      </c>
      <c r="M1495" s="72" t="str">
        <f t="shared" si="178"/>
        <v/>
      </c>
      <c r="N1495" s="51" t="str">
        <f t="shared" si="180"/>
        <v/>
      </c>
    </row>
    <row r="1496" spans="1:14" x14ac:dyDescent="0.4">
      <c r="A1496" s="108">
        <f t="shared" si="174"/>
        <v>1480</v>
      </c>
      <c r="B1496" s="45">
        <v>42205</v>
      </c>
      <c r="C1496" s="46"/>
      <c r="D1496" s="47"/>
      <c r="E1496" s="48"/>
      <c r="F1496" s="49"/>
      <c r="G1496" s="46">
        <v>2128.280029</v>
      </c>
      <c r="H1496" s="49">
        <v>7.7123353389474403E-4</v>
      </c>
      <c r="I1496" s="83">
        <f t="shared" si="175"/>
        <v>7.7123353389474403E-2</v>
      </c>
      <c r="J1496" s="72">
        <f t="shared" si="179"/>
        <v>182.95709691318058</v>
      </c>
      <c r="K1496" s="88">
        <f t="shared" si="176"/>
        <v>182.97447358939672</v>
      </c>
      <c r="L1496" s="79">
        <f t="shared" si="177"/>
        <v>3.9450773817416405</v>
      </c>
      <c r="M1496" s="72" t="str">
        <f t="shared" si="178"/>
        <v/>
      </c>
      <c r="N1496" s="51" t="str">
        <f t="shared" si="180"/>
        <v/>
      </c>
    </row>
    <row r="1497" spans="1:14" x14ac:dyDescent="0.4">
      <c r="A1497" s="108">
        <f t="shared" si="174"/>
        <v>1481</v>
      </c>
      <c r="B1497" s="39">
        <v>42206</v>
      </c>
      <c r="C1497" s="40"/>
      <c r="D1497" s="51"/>
      <c r="E1497" s="52"/>
      <c r="F1497" s="53"/>
      <c r="G1497" s="40">
        <v>2119.209961</v>
      </c>
      <c r="H1497" s="53">
        <v>-4.2616891933443535E-3</v>
      </c>
      <c r="I1497" s="83">
        <f t="shared" si="175"/>
        <v>-0.42616891933443535</v>
      </c>
      <c r="J1497" s="72">
        <f t="shared" si="179"/>
        <v>182.53092799384615</v>
      </c>
      <c r="K1497" s="88">
        <f t="shared" si="176"/>
        <v>182.97447358939672</v>
      </c>
      <c r="L1497" s="79">
        <f t="shared" si="177"/>
        <v>3.9450773817416405</v>
      </c>
      <c r="M1497" s="72" t="str">
        <f t="shared" si="178"/>
        <v/>
      </c>
      <c r="N1497" s="51" t="str">
        <f t="shared" si="180"/>
        <v/>
      </c>
    </row>
    <row r="1498" spans="1:14" x14ac:dyDescent="0.4">
      <c r="A1498" s="108">
        <f t="shared" si="174"/>
        <v>1482</v>
      </c>
      <c r="B1498" s="45">
        <v>42207</v>
      </c>
      <c r="C1498" s="46"/>
      <c r="D1498" s="47"/>
      <c r="E1498" s="48"/>
      <c r="F1498" s="49"/>
      <c r="G1498" s="46">
        <v>2114.1499020000001</v>
      </c>
      <c r="H1498" s="49">
        <v>-2.3877100868345824E-3</v>
      </c>
      <c r="I1498" s="83">
        <f t="shared" si="175"/>
        <v>-0.23877100868345824</v>
      </c>
      <c r="J1498" s="72">
        <f t="shared" si="179"/>
        <v>182.29215698516268</v>
      </c>
      <c r="K1498" s="88">
        <f t="shared" si="176"/>
        <v>182.97447358939672</v>
      </c>
      <c r="L1498" s="79">
        <f t="shared" si="177"/>
        <v>3.9450773817416405</v>
      </c>
      <c r="M1498" s="72" t="str">
        <f t="shared" si="178"/>
        <v/>
      </c>
      <c r="N1498" s="51" t="str">
        <f t="shared" si="180"/>
        <v/>
      </c>
    </row>
    <row r="1499" spans="1:14" x14ac:dyDescent="0.4">
      <c r="A1499" s="108">
        <f t="shared" si="174"/>
        <v>1483</v>
      </c>
      <c r="B1499" s="39">
        <v>42208</v>
      </c>
      <c r="C1499" s="40"/>
      <c r="D1499" s="51"/>
      <c r="E1499" s="52"/>
      <c r="F1499" s="53"/>
      <c r="G1499" s="40">
        <v>2102.1499020000001</v>
      </c>
      <c r="H1499" s="53">
        <v>-5.676040279191108E-3</v>
      </c>
      <c r="I1499" s="83">
        <f t="shared" si="175"/>
        <v>-0.5676040279191108</v>
      </c>
      <c r="J1499" s="72">
        <f t="shared" si="179"/>
        <v>181.72455295724356</v>
      </c>
      <c r="K1499" s="88">
        <f t="shared" si="176"/>
        <v>182.97447358939672</v>
      </c>
      <c r="L1499" s="79">
        <f t="shared" si="177"/>
        <v>3.9450773817416405</v>
      </c>
      <c r="M1499" s="72" t="str">
        <f t="shared" si="178"/>
        <v/>
      </c>
      <c r="N1499" s="51" t="str">
        <f t="shared" si="180"/>
        <v/>
      </c>
    </row>
    <row r="1500" spans="1:14" x14ac:dyDescent="0.4">
      <c r="A1500" s="108">
        <f t="shared" si="174"/>
        <v>1484</v>
      </c>
      <c r="B1500" s="45">
        <v>42209</v>
      </c>
      <c r="C1500" s="46"/>
      <c r="D1500" s="47"/>
      <c r="E1500" s="48"/>
      <c r="F1500" s="49"/>
      <c r="G1500" s="46">
        <v>2079.6499020000001</v>
      </c>
      <c r="H1500" s="49">
        <v>-1.0703328044585847E-2</v>
      </c>
      <c r="I1500" s="83">
        <f t="shared" si="175"/>
        <v>-1.0703328044585847</v>
      </c>
      <c r="J1500" s="72">
        <f t="shared" si="179"/>
        <v>180.65422015278497</v>
      </c>
      <c r="K1500" s="88">
        <f t="shared" si="176"/>
        <v>182.97447358939672</v>
      </c>
      <c r="L1500" s="79">
        <f t="shared" si="177"/>
        <v>3.9450773817416405</v>
      </c>
      <c r="M1500" s="72" t="str">
        <f t="shared" si="178"/>
        <v/>
      </c>
      <c r="N1500" s="51" t="str">
        <f t="shared" si="180"/>
        <v/>
      </c>
    </row>
    <row r="1501" spans="1:14" x14ac:dyDescent="0.4">
      <c r="A1501" s="108">
        <f t="shared" si="174"/>
        <v>1485</v>
      </c>
      <c r="B1501" s="39">
        <v>42212</v>
      </c>
      <c r="C1501" s="40"/>
      <c r="D1501" s="51"/>
      <c r="E1501" s="52"/>
      <c r="F1501" s="53"/>
      <c r="G1501" s="40">
        <v>2067.639893</v>
      </c>
      <c r="H1501" s="53">
        <v>-5.7750148178546956E-3</v>
      </c>
      <c r="I1501" s="83">
        <f t="shared" si="175"/>
        <v>-0.57750148178546956</v>
      </c>
      <c r="J1501" s="72">
        <f t="shared" si="179"/>
        <v>180.0767186709995</v>
      </c>
      <c r="K1501" s="88">
        <f t="shared" si="176"/>
        <v>182.97447358939672</v>
      </c>
      <c r="L1501" s="79">
        <f t="shared" si="177"/>
        <v>3.9450773817416405</v>
      </c>
      <c r="M1501" s="72" t="str">
        <f t="shared" si="178"/>
        <v/>
      </c>
      <c r="N1501" s="51" t="str">
        <f t="shared" si="180"/>
        <v/>
      </c>
    </row>
    <row r="1502" spans="1:14" x14ac:dyDescent="0.4">
      <c r="A1502" s="108">
        <f t="shared" si="174"/>
        <v>1486</v>
      </c>
      <c r="B1502" s="45">
        <v>42213</v>
      </c>
      <c r="C1502" s="46"/>
      <c r="D1502" s="47"/>
      <c r="E1502" s="48"/>
      <c r="F1502" s="49"/>
      <c r="G1502" s="46">
        <v>2093.25</v>
      </c>
      <c r="H1502" s="49">
        <v>1.2386154420169104E-2</v>
      </c>
      <c r="I1502" s="83">
        <f t="shared" si="175"/>
        <v>1.2386154420169104</v>
      </c>
      <c r="J1502" s="72">
        <f t="shared" si="179"/>
        <v>181.31533411301641</v>
      </c>
      <c r="K1502" s="88">
        <f t="shared" si="176"/>
        <v>182.97447358939672</v>
      </c>
      <c r="L1502" s="79">
        <f t="shared" si="177"/>
        <v>3.9450773817416405</v>
      </c>
      <c r="M1502" s="72" t="str">
        <f t="shared" si="178"/>
        <v/>
      </c>
      <c r="N1502" s="51" t="str">
        <f t="shared" si="180"/>
        <v/>
      </c>
    </row>
    <row r="1503" spans="1:14" x14ac:dyDescent="0.4">
      <c r="A1503" s="108">
        <f t="shared" si="174"/>
        <v>1487</v>
      </c>
      <c r="B1503" s="39">
        <v>42214</v>
      </c>
      <c r="C1503" s="40"/>
      <c r="D1503" s="51"/>
      <c r="E1503" s="52"/>
      <c r="F1503" s="53"/>
      <c r="G1503" s="40">
        <v>2108.570068</v>
      </c>
      <c r="H1503" s="53">
        <v>7.3187951749671409E-3</v>
      </c>
      <c r="I1503" s="83">
        <f t="shared" si="175"/>
        <v>0.73187951749671409</v>
      </c>
      <c r="J1503" s="72">
        <f t="shared" si="179"/>
        <v>182.04721363051311</v>
      </c>
      <c r="K1503" s="88">
        <f t="shared" si="176"/>
        <v>182.97447358939672</v>
      </c>
      <c r="L1503" s="79">
        <f t="shared" si="177"/>
        <v>3.9450773817416405</v>
      </c>
      <c r="M1503" s="72" t="str">
        <f t="shared" si="178"/>
        <v/>
      </c>
      <c r="N1503" s="51" t="str">
        <f t="shared" si="180"/>
        <v/>
      </c>
    </row>
    <row r="1504" spans="1:14" x14ac:dyDescent="0.4">
      <c r="A1504" s="108">
        <f t="shared" si="174"/>
        <v>1488</v>
      </c>
      <c r="B1504" s="45">
        <v>42215</v>
      </c>
      <c r="C1504" s="46"/>
      <c r="D1504" s="47"/>
      <c r="E1504" s="48"/>
      <c r="F1504" s="49"/>
      <c r="G1504" s="46">
        <v>2108.6298830000001</v>
      </c>
      <c r="H1504" s="49">
        <v>2.8367565729991995E-5</v>
      </c>
      <c r="I1504" s="83">
        <f t="shared" si="175"/>
        <v>2.8367565729991995E-3</v>
      </c>
      <c r="J1504" s="72">
        <f t="shared" si="179"/>
        <v>182.05005038708612</v>
      </c>
      <c r="K1504" s="88">
        <f t="shared" si="176"/>
        <v>182.97447358939672</v>
      </c>
      <c r="L1504" s="79">
        <f t="shared" si="177"/>
        <v>3.9450773817416405</v>
      </c>
      <c r="M1504" s="72" t="str">
        <f t="shared" si="178"/>
        <v/>
      </c>
      <c r="N1504" s="51" t="str">
        <f t="shared" si="180"/>
        <v/>
      </c>
    </row>
    <row r="1505" spans="1:14" x14ac:dyDescent="0.4">
      <c r="A1505" s="108">
        <f t="shared" si="174"/>
        <v>1489</v>
      </c>
      <c r="B1505" s="39">
        <v>42216</v>
      </c>
      <c r="C1505" s="40"/>
      <c r="D1505" s="51"/>
      <c r="E1505" s="52"/>
      <c r="F1505" s="53"/>
      <c r="G1505" s="40">
        <v>2103.8400879999999</v>
      </c>
      <c r="H1505" s="53">
        <v>-2.2715200228432542E-3</v>
      </c>
      <c r="I1505" s="83">
        <f t="shared" si="175"/>
        <v>-0.22715200228432542</v>
      </c>
      <c r="J1505" s="72">
        <f t="shared" si="179"/>
        <v>181.82289838480179</v>
      </c>
      <c r="K1505" s="88">
        <f t="shared" si="176"/>
        <v>182.97447358939672</v>
      </c>
      <c r="L1505" s="79">
        <f t="shared" si="177"/>
        <v>3.9450773817416405</v>
      </c>
      <c r="M1505" s="72" t="str">
        <f t="shared" si="178"/>
        <v/>
      </c>
      <c r="N1505" s="51" t="str">
        <f t="shared" si="180"/>
        <v/>
      </c>
    </row>
    <row r="1506" spans="1:14" x14ac:dyDescent="0.4">
      <c r="A1506" s="108">
        <f t="shared" si="174"/>
        <v>1490</v>
      </c>
      <c r="B1506" s="45">
        <v>42219</v>
      </c>
      <c r="C1506" s="46"/>
      <c r="D1506" s="47"/>
      <c r="E1506" s="48"/>
      <c r="F1506" s="49"/>
      <c r="G1506" s="46">
        <v>2098.040039</v>
      </c>
      <c r="H1506" s="49">
        <v>-2.7568868152492154E-3</v>
      </c>
      <c r="I1506" s="83">
        <f t="shared" si="175"/>
        <v>-0.27568868152492154</v>
      </c>
      <c r="J1506" s="72">
        <f t="shared" si="179"/>
        <v>181.54720970327688</v>
      </c>
      <c r="K1506" s="88">
        <f t="shared" si="176"/>
        <v>182.97447358939672</v>
      </c>
      <c r="L1506" s="79">
        <f t="shared" si="177"/>
        <v>3.9450773817416405</v>
      </c>
      <c r="M1506" s="72" t="str">
        <f t="shared" si="178"/>
        <v/>
      </c>
      <c r="N1506" s="51" t="str">
        <f t="shared" si="180"/>
        <v/>
      </c>
    </row>
    <row r="1507" spans="1:14" x14ac:dyDescent="0.4">
      <c r="A1507" s="108">
        <f t="shared" si="174"/>
        <v>1491</v>
      </c>
      <c r="B1507" s="39">
        <v>42220</v>
      </c>
      <c r="C1507" s="40"/>
      <c r="D1507" s="51"/>
      <c r="E1507" s="52"/>
      <c r="F1507" s="53"/>
      <c r="G1507" s="40">
        <v>2093.320068</v>
      </c>
      <c r="H1507" s="53">
        <v>-2.2497049209078135E-3</v>
      </c>
      <c r="I1507" s="83">
        <f t="shared" si="175"/>
        <v>-0.22497049209078135</v>
      </c>
      <c r="J1507" s="72">
        <f t="shared" si="179"/>
        <v>181.32223921118609</v>
      </c>
      <c r="K1507" s="88">
        <f t="shared" si="176"/>
        <v>182.97447358939672</v>
      </c>
      <c r="L1507" s="79">
        <f t="shared" si="177"/>
        <v>3.9450773817416405</v>
      </c>
      <c r="M1507" s="72" t="str">
        <f t="shared" si="178"/>
        <v/>
      </c>
      <c r="N1507" s="51" t="str">
        <f t="shared" si="180"/>
        <v/>
      </c>
    </row>
    <row r="1508" spans="1:14" x14ac:dyDescent="0.4">
      <c r="A1508" s="108">
        <f t="shared" si="174"/>
        <v>1492</v>
      </c>
      <c r="B1508" s="45">
        <v>42221</v>
      </c>
      <c r="C1508" s="46"/>
      <c r="D1508" s="47"/>
      <c r="E1508" s="48"/>
      <c r="F1508" s="49"/>
      <c r="G1508" s="46">
        <v>2099.8400879999999</v>
      </c>
      <c r="H1508" s="49">
        <v>3.1146789732108271E-3</v>
      </c>
      <c r="I1508" s="83">
        <f t="shared" si="175"/>
        <v>0.31146789732108271</v>
      </c>
      <c r="J1508" s="72">
        <f t="shared" si="179"/>
        <v>181.63370710850717</v>
      </c>
      <c r="K1508" s="88">
        <f t="shared" si="176"/>
        <v>182.97447358939672</v>
      </c>
      <c r="L1508" s="79">
        <f t="shared" si="177"/>
        <v>3.9450773817416405</v>
      </c>
      <c r="M1508" s="72" t="str">
        <f t="shared" si="178"/>
        <v/>
      </c>
      <c r="N1508" s="51" t="str">
        <f t="shared" si="180"/>
        <v/>
      </c>
    </row>
    <row r="1509" spans="1:14" x14ac:dyDescent="0.4">
      <c r="A1509" s="108">
        <f t="shared" si="174"/>
        <v>1493</v>
      </c>
      <c r="B1509" s="39">
        <v>42222</v>
      </c>
      <c r="C1509" s="40"/>
      <c r="D1509" s="51"/>
      <c r="E1509" s="52"/>
      <c r="F1509" s="53"/>
      <c r="G1509" s="40">
        <v>2083.5600589999999</v>
      </c>
      <c r="H1509" s="53">
        <v>-7.7529851406474837E-3</v>
      </c>
      <c r="I1509" s="83">
        <f t="shared" si="175"/>
        <v>-0.77529851406474837</v>
      </c>
      <c r="J1509" s="72">
        <f t="shared" si="179"/>
        <v>180.85840859444241</v>
      </c>
      <c r="K1509" s="88">
        <f t="shared" si="176"/>
        <v>182.97447358939672</v>
      </c>
      <c r="L1509" s="79">
        <f t="shared" si="177"/>
        <v>3.9450773817416405</v>
      </c>
      <c r="M1509" s="72" t="str">
        <f t="shared" si="178"/>
        <v/>
      </c>
      <c r="N1509" s="51" t="str">
        <f t="shared" si="180"/>
        <v/>
      </c>
    </row>
    <row r="1510" spans="1:14" x14ac:dyDescent="0.4">
      <c r="A1510" s="108">
        <f t="shared" si="174"/>
        <v>1494</v>
      </c>
      <c r="B1510" s="45">
        <v>42223</v>
      </c>
      <c r="C1510" s="46"/>
      <c r="D1510" s="47"/>
      <c r="E1510" s="48"/>
      <c r="F1510" s="49"/>
      <c r="G1510" s="46">
        <v>2077.570068</v>
      </c>
      <c r="H1510" s="49">
        <v>-2.8748828113334124E-3</v>
      </c>
      <c r="I1510" s="83">
        <f t="shared" si="175"/>
        <v>-0.28748828113334124</v>
      </c>
      <c r="J1510" s="72">
        <f t="shared" si="179"/>
        <v>180.57092031330907</v>
      </c>
      <c r="K1510" s="88">
        <f t="shared" si="176"/>
        <v>182.97447358939672</v>
      </c>
      <c r="L1510" s="79">
        <f t="shared" si="177"/>
        <v>3.9450773817416405</v>
      </c>
      <c r="M1510" s="72" t="str">
        <f t="shared" si="178"/>
        <v/>
      </c>
      <c r="N1510" s="51" t="str">
        <f t="shared" si="180"/>
        <v/>
      </c>
    </row>
    <row r="1511" spans="1:14" x14ac:dyDescent="0.4">
      <c r="A1511" s="108">
        <f t="shared" si="174"/>
        <v>1495</v>
      </c>
      <c r="B1511" s="39">
        <v>42226</v>
      </c>
      <c r="C1511" s="40"/>
      <c r="D1511" s="51"/>
      <c r="E1511" s="52"/>
      <c r="F1511" s="53"/>
      <c r="G1511" s="40">
        <v>2104.179932</v>
      </c>
      <c r="H1511" s="53">
        <v>1.2808166814617383E-2</v>
      </c>
      <c r="I1511" s="83">
        <f t="shared" si="175"/>
        <v>1.2808166814617383</v>
      </c>
      <c r="J1511" s="72">
        <f t="shared" si="179"/>
        <v>181.85173699477082</v>
      </c>
      <c r="K1511" s="88">
        <f t="shared" si="176"/>
        <v>182.97447358939672</v>
      </c>
      <c r="L1511" s="79">
        <f t="shared" si="177"/>
        <v>3.9450773817416405</v>
      </c>
      <c r="M1511" s="72" t="str">
        <f t="shared" si="178"/>
        <v/>
      </c>
      <c r="N1511" s="51" t="str">
        <f t="shared" si="180"/>
        <v/>
      </c>
    </row>
    <row r="1512" spans="1:14" x14ac:dyDescent="0.4">
      <c r="A1512" s="108">
        <f t="shared" si="174"/>
        <v>1496</v>
      </c>
      <c r="B1512" s="45">
        <v>42227</v>
      </c>
      <c r="C1512" s="46"/>
      <c r="D1512" s="47"/>
      <c r="E1512" s="48"/>
      <c r="F1512" s="49"/>
      <c r="G1512" s="46">
        <v>2084.070068</v>
      </c>
      <c r="H1512" s="49">
        <v>-9.5571028381046252E-3</v>
      </c>
      <c r="I1512" s="83">
        <f t="shared" si="175"/>
        <v>-0.95571028381046252</v>
      </c>
      <c r="J1512" s="72">
        <f t="shared" si="179"/>
        <v>180.89602671096034</v>
      </c>
      <c r="K1512" s="88">
        <f t="shared" si="176"/>
        <v>182.97447358939672</v>
      </c>
      <c r="L1512" s="79">
        <f t="shared" si="177"/>
        <v>3.9450773817416405</v>
      </c>
      <c r="M1512" s="72" t="str">
        <f t="shared" si="178"/>
        <v/>
      </c>
      <c r="N1512" s="51" t="str">
        <f t="shared" si="180"/>
        <v/>
      </c>
    </row>
    <row r="1513" spans="1:14" x14ac:dyDescent="0.4">
      <c r="A1513" s="108">
        <f t="shared" si="174"/>
        <v>1497</v>
      </c>
      <c r="B1513" s="39">
        <v>42228</v>
      </c>
      <c r="C1513" s="40"/>
      <c r="D1513" s="51"/>
      <c r="E1513" s="52"/>
      <c r="F1513" s="53"/>
      <c r="G1513" s="40">
        <v>2086.0500489999999</v>
      </c>
      <c r="H1513" s="53">
        <v>9.5005490957422722E-4</v>
      </c>
      <c r="I1513" s="83">
        <f t="shared" si="175"/>
        <v>9.5005490957422722E-2</v>
      </c>
      <c r="J1513" s="72">
        <f t="shared" si="179"/>
        <v>180.99103220191776</v>
      </c>
      <c r="K1513" s="88">
        <f t="shared" si="176"/>
        <v>182.97447358939672</v>
      </c>
      <c r="L1513" s="79">
        <f t="shared" si="177"/>
        <v>3.9450773817416405</v>
      </c>
      <c r="M1513" s="72" t="str">
        <f t="shared" si="178"/>
        <v/>
      </c>
      <c r="N1513" s="51" t="str">
        <f t="shared" si="180"/>
        <v/>
      </c>
    </row>
    <row r="1514" spans="1:14" x14ac:dyDescent="0.4">
      <c r="A1514" s="108">
        <f t="shared" si="174"/>
        <v>1498</v>
      </c>
      <c r="B1514" s="45">
        <v>42229</v>
      </c>
      <c r="C1514" s="46"/>
      <c r="D1514" s="47"/>
      <c r="E1514" s="48"/>
      <c r="F1514" s="49"/>
      <c r="G1514" s="46">
        <v>2083.389893</v>
      </c>
      <c r="H1514" s="49">
        <v>-1.2752119735933709E-3</v>
      </c>
      <c r="I1514" s="83">
        <f t="shared" si="175"/>
        <v>-0.12752119735933709</v>
      </c>
      <c r="J1514" s="72">
        <f t="shared" si="179"/>
        <v>180.86351100455843</v>
      </c>
      <c r="K1514" s="88">
        <f t="shared" si="176"/>
        <v>182.97447358939672</v>
      </c>
      <c r="L1514" s="79">
        <f t="shared" si="177"/>
        <v>3.9450773817416405</v>
      </c>
      <c r="M1514" s="72" t="str">
        <f t="shared" si="178"/>
        <v/>
      </c>
      <c r="N1514" s="51" t="str">
        <f t="shared" si="180"/>
        <v/>
      </c>
    </row>
    <row r="1515" spans="1:14" x14ac:dyDescent="0.4">
      <c r="A1515" s="108">
        <f t="shared" si="174"/>
        <v>1499</v>
      </c>
      <c r="B1515" s="39">
        <v>42230</v>
      </c>
      <c r="C1515" s="40"/>
      <c r="D1515" s="51"/>
      <c r="E1515" s="52"/>
      <c r="F1515" s="53"/>
      <c r="G1515" s="40">
        <v>2091.540039</v>
      </c>
      <c r="H1515" s="53">
        <v>3.9119638755009678E-3</v>
      </c>
      <c r="I1515" s="83">
        <f t="shared" si="175"/>
        <v>0.39119638755009678</v>
      </c>
      <c r="J1515" s="72">
        <f t="shared" si="179"/>
        <v>181.25470739210854</v>
      </c>
      <c r="K1515" s="88">
        <f t="shared" si="176"/>
        <v>182.97447358939672</v>
      </c>
      <c r="L1515" s="79">
        <f t="shared" si="177"/>
        <v>3.9450773817416405</v>
      </c>
      <c r="M1515" s="72" t="str">
        <f t="shared" si="178"/>
        <v/>
      </c>
      <c r="N1515" s="51" t="str">
        <f t="shared" si="180"/>
        <v/>
      </c>
    </row>
    <row r="1516" spans="1:14" x14ac:dyDescent="0.4">
      <c r="A1516" s="108">
        <f t="shared" si="174"/>
        <v>1500</v>
      </c>
      <c r="B1516" s="45">
        <v>42233</v>
      </c>
      <c r="C1516" s="46"/>
      <c r="D1516" s="47"/>
      <c r="E1516" s="48"/>
      <c r="F1516" s="49"/>
      <c r="G1516" s="46">
        <v>2102.4399410000001</v>
      </c>
      <c r="H1516" s="49">
        <v>5.2114240209388818E-3</v>
      </c>
      <c r="I1516" s="83">
        <f t="shared" si="175"/>
        <v>0.52114240209388818</v>
      </c>
      <c r="J1516" s="72">
        <f t="shared" si="179"/>
        <v>181.77584979420243</v>
      </c>
      <c r="K1516" s="88">
        <f t="shared" si="176"/>
        <v>182.97447358939672</v>
      </c>
      <c r="L1516" s="79">
        <f t="shared" si="177"/>
        <v>3.9450773817416405</v>
      </c>
      <c r="M1516" s="72" t="str">
        <f t="shared" si="178"/>
        <v/>
      </c>
      <c r="N1516" s="51" t="str">
        <f t="shared" si="180"/>
        <v/>
      </c>
    </row>
    <row r="1517" spans="1:14" x14ac:dyDescent="0.4">
      <c r="A1517" s="108">
        <f t="shared" si="174"/>
        <v>1501</v>
      </c>
      <c r="B1517" s="39">
        <v>42234</v>
      </c>
      <c r="C1517" s="40"/>
      <c r="D1517" s="51"/>
      <c r="E1517" s="52"/>
      <c r="F1517" s="53"/>
      <c r="G1517" s="40">
        <v>2096.919922</v>
      </c>
      <c r="H1517" s="53">
        <v>-2.6255299342222704E-3</v>
      </c>
      <c r="I1517" s="83">
        <f t="shared" si="175"/>
        <v>-0.26255299342222704</v>
      </c>
      <c r="J1517" s="72">
        <f t="shared" si="179"/>
        <v>181.51329680078021</v>
      </c>
      <c r="K1517" s="88">
        <f t="shared" si="176"/>
        <v>182.97447358939672</v>
      </c>
      <c r="L1517" s="79">
        <f t="shared" si="177"/>
        <v>3.9450773817416405</v>
      </c>
      <c r="M1517" s="72" t="str">
        <f t="shared" si="178"/>
        <v/>
      </c>
      <c r="N1517" s="51" t="str">
        <f t="shared" si="180"/>
        <v/>
      </c>
    </row>
    <row r="1518" spans="1:14" x14ac:dyDescent="0.4">
      <c r="A1518" s="108">
        <f t="shared" si="174"/>
        <v>1502</v>
      </c>
      <c r="B1518" s="45">
        <v>42235</v>
      </c>
      <c r="C1518" s="46"/>
      <c r="D1518" s="47"/>
      <c r="E1518" s="48"/>
      <c r="F1518" s="49"/>
      <c r="G1518" s="46">
        <v>2079.610107</v>
      </c>
      <c r="H1518" s="49">
        <v>-8.2548765064381913E-3</v>
      </c>
      <c r="I1518" s="83">
        <f t="shared" si="175"/>
        <v>-0.82548765064381913</v>
      </c>
      <c r="J1518" s="72">
        <f t="shared" si="179"/>
        <v>180.68780915013639</v>
      </c>
      <c r="K1518" s="88">
        <f t="shared" si="176"/>
        <v>182.97447358939672</v>
      </c>
      <c r="L1518" s="79">
        <f t="shared" si="177"/>
        <v>3.9450773817416405</v>
      </c>
      <c r="M1518" s="72" t="str">
        <f t="shared" si="178"/>
        <v/>
      </c>
      <c r="N1518" s="51" t="str">
        <f t="shared" si="180"/>
        <v/>
      </c>
    </row>
    <row r="1519" spans="1:14" x14ac:dyDescent="0.4">
      <c r="A1519" s="108">
        <f t="shared" si="174"/>
        <v>1503</v>
      </c>
      <c r="B1519" s="39">
        <v>42236</v>
      </c>
      <c r="C1519" s="40"/>
      <c r="D1519" s="51"/>
      <c r="E1519" s="52"/>
      <c r="F1519" s="53"/>
      <c r="G1519" s="40">
        <v>2035.7299800000001</v>
      </c>
      <c r="H1519" s="53">
        <v>-2.1100170100298521E-2</v>
      </c>
      <c r="I1519" s="83">
        <f t="shared" si="175"/>
        <v>-2.1100170100298521</v>
      </c>
      <c r="J1519" s="72">
        <f t="shared" si="179"/>
        <v>178.57779214010654</v>
      </c>
      <c r="K1519" s="88">
        <f t="shared" si="176"/>
        <v>182.97447358939672</v>
      </c>
      <c r="L1519" s="79">
        <f t="shared" si="177"/>
        <v>4.3966814492901847</v>
      </c>
      <c r="M1519" s="72" t="str">
        <f t="shared" si="178"/>
        <v/>
      </c>
      <c r="N1519" s="51" t="str">
        <f t="shared" si="180"/>
        <v/>
      </c>
    </row>
    <row r="1520" spans="1:14" x14ac:dyDescent="0.4">
      <c r="A1520" s="108">
        <f t="shared" si="174"/>
        <v>1504</v>
      </c>
      <c r="B1520" s="45">
        <v>42237</v>
      </c>
      <c r="C1520" s="46"/>
      <c r="D1520" s="47"/>
      <c r="E1520" s="48"/>
      <c r="F1520" s="49"/>
      <c r="G1520" s="46">
        <v>1970.8900149999999</v>
      </c>
      <c r="H1520" s="49">
        <v>-3.1850965323014013E-2</v>
      </c>
      <c r="I1520" s="83">
        <f t="shared" si="175"/>
        <v>-3.1850965323014013</v>
      </c>
      <c r="J1520" s="72">
        <f t="shared" si="179"/>
        <v>175.39269560780514</v>
      </c>
      <c r="K1520" s="88">
        <f t="shared" si="176"/>
        <v>182.97447358939672</v>
      </c>
      <c r="L1520" s="79">
        <f t="shared" si="177"/>
        <v>7.5817779815915856</v>
      </c>
      <c r="M1520" s="72" t="str">
        <f t="shared" si="178"/>
        <v/>
      </c>
      <c r="N1520" s="51" t="str">
        <f t="shared" si="180"/>
        <v/>
      </c>
    </row>
    <row r="1521" spans="1:14" x14ac:dyDescent="0.4">
      <c r="A1521" s="108">
        <f t="shared" si="174"/>
        <v>1505</v>
      </c>
      <c r="B1521" s="39">
        <v>42240</v>
      </c>
      <c r="C1521" s="40"/>
      <c r="D1521" s="51"/>
      <c r="E1521" s="52"/>
      <c r="F1521" s="53"/>
      <c r="G1521" s="40">
        <v>1893.209961</v>
      </c>
      <c r="H1521" s="53">
        <v>-3.9413693006101091E-2</v>
      </c>
      <c r="I1521" s="83">
        <f t="shared" si="175"/>
        <v>-3.9413693006101091</v>
      </c>
      <c r="J1521" s="72">
        <f t="shared" si="179"/>
        <v>171.45132630719502</v>
      </c>
      <c r="K1521" s="88">
        <f t="shared" si="176"/>
        <v>182.97447358939672</v>
      </c>
      <c r="L1521" s="79">
        <f t="shared" si="177"/>
        <v>11.523147282201705</v>
      </c>
      <c r="M1521" s="72" t="str">
        <f t="shared" si="178"/>
        <v/>
      </c>
      <c r="N1521" s="51" t="str">
        <f t="shared" si="180"/>
        <v/>
      </c>
    </row>
    <row r="1522" spans="1:14" x14ac:dyDescent="0.4">
      <c r="A1522" s="108">
        <f t="shared" si="174"/>
        <v>1506</v>
      </c>
      <c r="B1522" s="45">
        <v>42241</v>
      </c>
      <c r="C1522" s="46"/>
      <c r="D1522" s="47"/>
      <c r="E1522" s="48"/>
      <c r="F1522" s="49"/>
      <c r="G1522" s="46">
        <v>1867.6099850000001</v>
      </c>
      <c r="H1522" s="49">
        <v>-1.3521995197235293E-2</v>
      </c>
      <c r="I1522" s="83">
        <f t="shared" si="175"/>
        <v>-1.3521995197235293</v>
      </c>
      <c r="J1522" s="72">
        <f t="shared" si="179"/>
        <v>170.09912678747148</v>
      </c>
      <c r="K1522" s="88">
        <f t="shared" si="176"/>
        <v>182.97447358939672</v>
      </c>
      <c r="L1522" s="79">
        <f t="shared" si="177"/>
        <v>12.875346801925247</v>
      </c>
      <c r="M1522" s="72" t="str">
        <f t="shared" si="178"/>
        <v/>
      </c>
      <c r="N1522" s="51" t="str">
        <f t="shared" si="180"/>
        <v/>
      </c>
    </row>
    <row r="1523" spans="1:14" x14ac:dyDescent="0.4">
      <c r="A1523" s="108">
        <f t="shared" si="174"/>
        <v>1507</v>
      </c>
      <c r="B1523" s="39">
        <v>42242</v>
      </c>
      <c r="C1523" s="40"/>
      <c r="D1523" s="51"/>
      <c r="E1523" s="52"/>
      <c r="F1523" s="53"/>
      <c r="G1523" s="40">
        <v>1940.51001</v>
      </c>
      <c r="H1523" s="53">
        <v>3.9033859095586321E-2</v>
      </c>
      <c r="I1523" s="83">
        <f t="shared" si="175"/>
        <v>3.9033859095586321</v>
      </c>
      <c r="J1523" s="72">
        <f t="shared" si="179"/>
        <v>174.00251269703011</v>
      </c>
      <c r="K1523" s="88">
        <f t="shared" si="176"/>
        <v>182.97447358939672</v>
      </c>
      <c r="L1523" s="79">
        <f t="shared" si="177"/>
        <v>12.875346801925247</v>
      </c>
      <c r="M1523" s="72" t="str">
        <f t="shared" si="178"/>
        <v/>
      </c>
      <c r="N1523" s="51" t="str">
        <f t="shared" si="180"/>
        <v/>
      </c>
    </row>
    <row r="1524" spans="1:14" x14ac:dyDescent="0.4">
      <c r="A1524" s="108">
        <f t="shared" si="174"/>
        <v>1508</v>
      </c>
      <c r="B1524" s="45">
        <v>42243</v>
      </c>
      <c r="C1524" s="46"/>
      <c r="D1524" s="47"/>
      <c r="E1524" s="48"/>
      <c r="F1524" s="49"/>
      <c r="G1524" s="46">
        <v>1987.660034</v>
      </c>
      <c r="H1524" s="49">
        <v>2.4297748404812358E-2</v>
      </c>
      <c r="I1524" s="83">
        <f t="shared" si="175"/>
        <v>2.4297748404812358</v>
      </c>
      <c r="J1524" s="72">
        <f t="shared" si="179"/>
        <v>176.43228753751134</v>
      </c>
      <c r="K1524" s="88">
        <f t="shared" si="176"/>
        <v>182.97447358939672</v>
      </c>
      <c r="L1524" s="79">
        <f t="shared" si="177"/>
        <v>12.875346801925247</v>
      </c>
      <c r="M1524" s="72" t="str">
        <f t="shared" si="178"/>
        <v/>
      </c>
      <c r="N1524" s="51" t="str">
        <f t="shared" si="180"/>
        <v/>
      </c>
    </row>
    <row r="1525" spans="1:14" x14ac:dyDescent="0.4">
      <c r="A1525" s="108">
        <f t="shared" si="174"/>
        <v>1509</v>
      </c>
      <c r="B1525" s="39">
        <v>42244</v>
      </c>
      <c r="C1525" s="40"/>
      <c r="D1525" s="51"/>
      <c r="E1525" s="52"/>
      <c r="F1525" s="53"/>
      <c r="G1525" s="40">
        <v>1988.869995</v>
      </c>
      <c r="H1525" s="53">
        <v>6.0873639319747319E-4</v>
      </c>
      <c r="I1525" s="83">
        <f t="shared" si="175"/>
        <v>6.0873639319747319E-2</v>
      </c>
      <c r="J1525" s="72">
        <f t="shared" si="179"/>
        <v>176.49316117683108</v>
      </c>
      <c r="K1525" s="88">
        <f t="shared" si="176"/>
        <v>182.97447358939672</v>
      </c>
      <c r="L1525" s="79">
        <f t="shared" si="177"/>
        <v>12.875346801925247</v>
      </c>
      <c r="M1525" s="72" t="str">
        <f t="shared" si="178"/>
        <v/>
      </c>
      <c r="N1525" s="51" t="str">
        <f t="shared" si="180"/>
        <v/>
      </c>
    </row>
    <row r="1526" spans="1:14" x14ac:dyDescent="0.4">
      <c r="A1526" s="108">
        <f t="shared" si="174"/>
        <v>1510</v>
      </c>
      <c r="B1526" s="45">
        <v>42247</v>
      </c>
      <c r="C1526" s="46"/>
      <c r="D1526" s="47"/>
      <c r="E1526" s="48"/>
      <c r="F1526" s="49"/>
      <c r="G1526" s="46">
        <v>1972.1800539999999</v>
      </c>
      <c r="H1526" s="49">
        <v>-8.3916701654499493E-3</v>
      </c>
      <c r="I1526" s="83">
        <f t="shared" si="175"/>
        <v>-0.83916701654499493</v>
      </c>
      <c r="J1526" s="72">
        <f t="shared" si="179"/>
        <v>175.65399416028609</v>
      </c>
      <c r="K1526" s="88">
        <f t="shared" si="176"/>
        <v>182.97447358939672</v>
      </c>
      <c r="L1526" s="79">
        <f t="shared" si="177"/>
        <v>12.875346801925247</v>
      </c>
      <c r="M1526" s="72" t="str">
        <f t="shared" si="178"/>
        <v/>
      </c>
      <c r="N1526" s="51" t="str">
        <f t="shared" si="180"/>
        <v/>
      </c>
    </row>
    <row r="1527" spans="1:14" x14ac:dyDescent="0.4">
      <c r="A1527" s="108">
        <f t="shared" si="174"/>
        <v>1511</v>
      </c>
      <c r="B1527" s="39">
        <v>42248</v>
      </c>
      <c r="C1527" s="40"/>
      <c r="D1527" s="51"/>
      <c r="E1527" s="52"/>
      <c r="F1527" s="53"/>
      <c r="G1527" s="40">
        <v>1913.849976</v>
      </c>
      <c r="H1527" s="53">
        <v>-2.9576446573270077E-2</v>
      </c>
      <c r="I1527" s="83">
        <f t="shared" si="175"/>
        <v>-2.9576446573270077</v>
      </c>
      <c r="J1527" s="72">
        <f t="shared" si="179"/>
        <v>172.69634950295909</v>
      </c>
      <c r="K1527" s="88">
        <f t="shared" si="176"/>
        <v>182.97447358939672</v>
      </c>
      <c r="L1527" s="79">
        <f t="shared" si="177"/>
        <v>12.875346801925247</v>
      </c>
      <c r="M1527" s="72" t="str">
        <f t="shared" si="178"/>
        <v/>
      </c>
      <c r="N1527" s="51" t="str">
        <f t="shared" si="180"/>
        <v/>
      </c>
    </row>
    <row r="1528" spans="1:14" x14ac:dyDescent="0.4">
      <c r="A1528" s="108">
        <f t="shared" si="174"/>
        <v>1512</v>
      </c>
      <c r="B1528" s="45">
        <v>42249</v>
      </c>
      <c r="C1528" s="46"/>
      <c r="D1528" s="47"/>
      <c r="E1528" s="48"/>
      <c r="F1528" s="49"/>
      <c r="G1528" s="46">
        <v>1948.8599850000001</v>
      </c>
      <c r="H1528" s="49">
        <v>1.8292974600429224E-2</v>
      </c>
      <c r="I1528" s="83">
        <f t="shared" si="175"/>
        <v>1.8292974600429224</v>
      </c>
      <c r="J1528" s="72">
        <f t="shared" si="179"/>
        <v>174.525646963002</v>
      </c>
      <c r="K1528" s="88">
        <f t="shared" si="176"/>
        <v>182.97447358939672</v>
      </c>
      <c r="L1528" s="79">
        <f t="shared" si="177"/>
        <v>12.875346801925247</v>
      </c>
      <c r="M1528" s="72" t="str">
        <f t="shared" si="178"/>
        <v/>
      </c>
      <c r="N1528" s="51" t="str">
        <f t="shared" si="180"/>
        <v/>
      </c>
    </row>
    <row r="1529" spans="1:14" x14ac:dyDescent="0.4">
      <c r="A1529" s="108">
        <f t="shared" si="174"/>
        <v>1513</v>
      </c>
      <c r="B1529" s="39">
        <v>42250</v>
      </c>
      <c r="C1529" s="40"/>
      <c r="D1529" s="51"/>
      <c r="E1529" s="52"/>
      <c r="F1529" s="53"/>
      <c r="G1529" s="40">
        <v>1951.130005</v>
      </c>
      <c r="H1529" s="53">
        <v>1.1647937858398905E-3</v>
      </c>
      <c r="I1529" s="83">
        <f t="shared" si="175"/>
        <v>0.11647937858398905</v>
      </c>
      <c r="J1529" s="72">
        <f t="shared" si="179"/>
        <v>174.64212634158599</v>
      </c>
      <c r="K1529" s="88">
        <f t="shared" si="176"/>
        <v>182.97447358939672</v>
      </c>
      <c r="L1529" s="79">
        <f t="shared" si="177"/>
        <v>12.875346801925247</v>
      </c>
      <c r="M1529" s="72" t="str">
        <f t="shared" si="178"/>
        <v/>
      </c>
      <c r="N1529" s="51" t="str">
        <f t="shared" si="180"/>
        <v/>
      </c>
    </row>
    <row r="1530" spans="1:14" x14ac:dyDescent="0.4">
      <c r="A1530" s="108">
        <f t="shared" si="174"/>
        <v>1514</v>
      </c>
      <c r="B1530" s="45">
        <v>42251</v>
      </c>
      <c r="C1530" s="46"/>
      <c r="D1530" s="47"/>
      <c r="E1530" s="48"/>
      <c r="F1530" s="49"/>
      <c r="G1530" s="46">
        <v>1921.219971</v>
      </c>
      <c r="H1530" s="49">
        <v>-1.5329595630917514E-2</v>
      </c>
      <c r="I1530" s="83">
        <f t="shared" si="175"/>
        <v>-1.5329595630917514</v>
      </c>
      <c r="J1530" s="72">
        <f t="shared" si="179"/>
        <v>173.10916677849423</v>
      </c>
      <c r="K1530" s="88">
        <f t="shared" si="176"/>
        <v>182.97447358939672</v>
      </c>
      <c r="L1530" s="79">
        <f t="shared" si="177"/>
        <v>12.875346801925247</v>
      </c>
      <c r="M1530" s="72" t="str">
        <f t="shared" si="178"/>
        <v/>
      </c>
      <c r="N1530" s="51" t="str">
        <f t="shared" si="180"/>
        <v/>
      </c>
    </row>
    <row r="1531" spans="1:14" x14ac:dyDescent="0.4">
      <c r="A1531" s="108">
        <f t="shared" si="174"/>
        <v>1515</v>
      </c>
      <c r="B1531" s="39">
        <v>42255</v>
      </c>
      <c r="C1531" s="40"/>
      <c r="D1531" s="51"/>
      <c r="E1531" s="52"/>
      <c r="F1531" s="53"/>
      <c r="G1531" s="40">
        <v>1969.410034</v>
      </c>
      <c r="H1531" s="53">
        <v>2.5083053334552297E-2</v>
      </c>
      <c r="I1531" s="83">
        <f t="shared" si="175"/>
        <v>2.5083053334552297</v>
      </c>
      <c r="J1531" s="72">
        <f t="shared" si="179"/>
        <v>175.61747211194947</v>
      </c>
      <c r="K1531" s="88">
        <f t="shared" si="176"/>
        <v>182.97447358939672</v>
      </c>
      <c r="L1531" s="79">
        <f t="shared" si="177"/>
        <v>12.875346801925247</v>
      </c>
      <c r="M1531" s="72" t="str">
        <f t="shared" si="178"/>
        <v/>
      </c>
      <c r="N1531" s="51" t="str">
        <f t="shared" si="180"/>
        <v/>
      </c>
    </row>
    <row r="1532" spans="1:14" x14ac:dyDescent="0.4">
      <c r="A1532" s="108">
        <f t="shared" si="174"/>
        <v>1516</v>
      </c>
      <c r="B1532" s="45">
        <v>42256</v>
      </c>
      <c r="C1532" s="46"/>
      <c r="D1532" s="47"/>
      <c r="E1532" s="48"/>
      <c r="F1532" s="49"/>
      <c r="G1532" s="46">
        <v>1942.040039</v>
      </c>
      <c r="H1532" s="49">
        <v>-1.389756045083701E-2</v>
      </c>
      <c r="I1532" s="83">
        <f t="shared" si="175"/>
        <v>-1.389756045083701</v>
      </c>
      <c r="J1532" s="72">
        <f t="shared" si="179"/>
        <v>174.22771606686575</v>
      </c>
      <c r="K1532" s="88">
        <f t="shared" si="176"/>
        <v>182.97447358939672</v>
      </c>
      <c r="L1532" s="79">
        <f t="shared" si="177"/>
        <v>12.875346801925247</v>
      </c>
      <c r="M1532" s="72" t="str">
        <f t="shared" si="178"/>
        <v/>
      </c>
      <c r="N1532" s="51" t="str">
        <f t="shared" si="180"/>
        <v/>
      </c>
    </row>
    <row r="1533" spans="1:14" x14ac:dyDescent="0.4">
      <c r="A1533" s="108">
        <f t="shared" si="174"/>
        <v>1517</v>
      </c>
      <c r="B1533" s="39">
        <v>42257</v>
      </c>
      <c r="C1533" s="40"/>
      <c r="D1533" s="51"/>
      <c r="E1533" s="52"/>
      <c r="F1533" s="53"/>
      <c r="G1533" s="40">
        <v>1952.290039</v>
      </c>
      <c r="H1533" s="53">
        <v>5.2779550339641101E-3</v>
      </c>
      <c r="I1533" s="83">
        <f t="shared" si="175"/>
        <v>0.52779550339641101</v>
      </c>
      <c r="J1533" s="72">
        <f t="shared" si="179"/>
        <v>174.75551157026217</v>
      </c>
      <c r="K1533" s="88">
        <f t="shared" si="176"/>
        <v>182.97447358939672</v>
      </c>
      <c r="L1533" s="79">
        <f t="shared" si="177"/>
        <v>12.875346801925247</v>
      </c>
      <c r="M1533" s="72" t="str">
        <f t="shared" si="178"/>
        <v/>
      </c>
      <c r="N1533" s="51" t="str">
        <f t="shared" si="180"/>
        <v/>
      </c>
    </row>
    <row r="1534" spans="1:14" x14ac:dyDescent="0.4">
      <c r="A1534" s="108">
        <f t="shared" si="174"/>
        <v>1518</v>
      </c>
      <c r="B1534" s="45">
        <v>42258</v>
      </c>
      <c r="C1534" s="46"/>
      <c r="D1534" s="47"/>
      <c r="E1534" s="48"/>
      <c r="F1534" s="49"/>
      <c r="G1534" s="46">
        <v>1961.0500489999999</v>
      </c>
      <c r="H1534" s="49">
        <v>4.4870433311676727E-3</v>
      </c>
      <c r="I1534" s="83">
        <f t="shared" si="175"/>
        <v>0.44870433311676727</v>
      </c>
      <c r="J1534" s="72">
        <f t="shared" si="179"/>
        <v>175.20421590337895</v>
      </c>
      <c r="K1534" s="88">
        <f t="shared" si="176"/>
        <v>182.97447358939672</v>
      </c>
      <c r="L1534" s="79">
        <f t="shared" si="177"/>
        <v>12.875346801925247</v>
      </c>
      <c r="M1534" s="72" t="str">
        <f t="shared" si="178"/>
        <v/>
      </c>
      <c r="N1534" s="51" t="str">
        <f t="shared" si="180"/>
        <v/>
      </c>
    </row>
    <row r="1535" spans="1:14" x14ac:dyDescent="0.4">
      <c r="A1535" s="108">
        <f t="shared" si="174"/>
        <v>1519</v>
      </c>
      <c r="B1535" s="39">
        <v>42261</v>
      </c>
      <c r="C1535" s="40"/>
      <c r="D1535" s="51"/>
      <c r="E1535" s="52"/>
      <c r="F1535" s="53"/>
      <c r="G1535" s="40">
        <v>1953.030029</v>
      </c>
      <c r="H1535" s="53">
        <v>-4.0896559494183471E-3</v>
      </c>
      <c r="I1535" s="83">
        <f t="shared" si="175"/>
        <v>-0.40896559494183471</v>
      </c>
      <c r="J1535" s="72">
        <f t="shared" si="179"/>
        <v>174.79525030843712</v>
      </c>
      <c r="K1535" s="88">
        <f t="shared" si="176"/>
        <v>182.97447358939672</v>
      </c>
      <c r="L1535" s="79">
        <f t="shared" si="177"/>
        <v>12.875346801925247</v>
      </c>
      <c r="M1535" s="72" t="str">
        <f t="shared" si="178"/>
        <v/>
      </c>
      <c r="N1535" s="51" t="str">
        <f t="shared" si="180"/>
        <v/>
      </c>
    </row>
    <row r="1536" spans="1:14" x14ac:dyDescent="0.4">
      <c r="A1536" s="108">
        <f t="shared" si="174"/>
        <v>1520</v>
      </c>
      <c r="B1536" s="45">
        <v>42262</v>
      </c>
      <c r="C1536" s="46"/>
      <c r="D1536" s="47"/>
      <c r="E1536" s="48"/>
      <c r="F1536" s="49"/>
      <c r="G1536" s="46">
        <v>1978.089966</v>
      </c>
      <c r="H1536" s="49">
        <v>1.2831311668480172E-2</v>
      </c>
      <c r="I1536" s="83">
        <f t="shared" si="175"/>
        <v>1.2831311668480172</v>
      </c>
      <c r="J1536" s="72">
        <f t="shared" si="179"/>
        <v>176.07838147528514</v>
      </c>
      <c r="K1536" s="88">
        <f t="shared" si="176"/>
        <v>182.97447358939672</v>
      </c>
      <c r="L1536" s="79">
        <f t="shared" si="177"/>
        <v>12.875346801925247</v>
      </c>
      <c r="M1536" s="72" t="str">
        <f t="shared" si="178"/>
        <v/>
      </c>
      <c r="N1536" s="51" t="str">
        <f t="shared" si="180"/>
        <v/>
      </c>
    </row>
    <row r="1537" spans="1:14" x14ac:dyDescent="0.4">
      <c r="A1537" s="108">
        <f t="shared" si="174"/>
        <v>1521</v>
      </c>
      <c r="B1537" s="39">
        <v>42263</v>
      </c>
      <c r="C1537" s="40"/>
      <c r="D1537" s="51"/>
      <c r="E1537" s="52"/>
      <c r="F1537" s="53"/>
      <c r="G1537" s="40">
        <v>1995.3100589999999</v>
      </c>
      <c r="H1537" s="53">
        <v>8.7054144634388653E-3</v>
      </c>
      <c r="I1537" s="83">
        <f t="shared" si="175"/>
        <v>0.87054144634388653</v>
      </c>
      <c r="J1537" s="72">
        <f t="shared" si="179"/>
        <v>176.94892292162902</v>
      </c>
      <c r="K1537" s="88">
        <f t="shared" si="176"/>
        <v>182.97447358939672</v>
      </c>
      <c r="L1537" s="79">
        <f t="shared" si="177"/>
        <v>12.875346801925247</v>
      </c>
      <c r="M1537" s="72" t="str">
        <f t="shared" si="178"/>
        <v/>
      </c>
      <c r="N1537" s="51" t="str">
        <f t="shared" si="180"/>
        <v/>
      </c>
    </row>
    <row r="1538" spans="1:14" x14ac:dyDescent="0.4">
      <c r="A1538" s="108">
        <f t="shared" si="174"/>
        <v>1522</v>
      </c>
      <c r="B1538" s="45">
        <v>42264</v>
      </c>
      <c r="C1538" s="46"/>
      <c r="D1538" s="47"/>
      <c r="E1538" s="48"/>
      <c r="F1538" s="49"/>
      <c r="G1538" s="46">
        <v>1990.1999510000001</v>
      </c>
      <c r="H1538" s="49">
        <v>-2.5610596092323634E-3</v>
      </c>
      <c r="I1538" s="83">
        <f t="shared" si="175"/>
        <v>-0.25610596092323634</v>
      </c>
      <c r="J1538" s="72">
        <f t="shared" si="179"/>
        <v>176.69281696070578</v>
      </c>
      <c r="K1538" s="88">
        <f t="shared" si="176"/>
        <v>182.97447358939672</v>
      </c>
      <c r="L1538" s="79">
        <f t="shared" si="177"/>
        <v>12.875346801925247</v>
      </c>
      <c r="M1538" s="72" t="str">
        <f t="shared" si="178"/>
        <v/>
      </c>
      <c r="N1538" s="51" t="str">
        <f t="shared" si="180"/>
        <v/>
      </c>
    </row>
    <row r="1539" spans="1:14" x14ac:dyDescent="0.4">
      <c r="A1539" s="108">
        <f t="shared" si="174"/>
        <v>1523</v>
      </c>
      <c r="B1539" s="39">
        <v>42265</v>
      </c>
      <c r="C1539" s="40"/>
      <c r="D1539" s="51"/>
      <c r="E1539" s="52"/>
      <c r="F1539" s="53"/>
      <c r="G1539" s="40">
        <v>1958.030029</v>
      </c>
      <c r="H1539" s="53">
        <v>-1.6164165808483677E-2</v>
      </c>
      <c r="I1539" s="83">
        <f t="shared" si="175"/>
        <v>-1.6164165808483677</v>
      </c>
      <c r="J1539" s="72">
        <f t="shared" si="179"/>
        <v>175.0764003798574</v>
      </c>
      <c r="K1539" s="88">
        <f t="shared" si="176"/>
        <v>182.97447358939672</v>
      </c>
      <c r="L1539" s="79">
        <f t="shared" si="177"/>
        <v>12.875346801925247</v>
      </c>
      <c r="M1539" s="72" t="str">
        <f t="shared" si="178"/>
        <v/>
      </c>
      <c r="N1539" s="51" t="str">
        <f t="shared" si="180"/>
        <v/>
      </c>
    </row>
    <row r="1540" spans="1:14" x14ac:dyDescent="0.4">
      <c r="A1540" s="108">
        <f t="shared" si="174"/>
        <v>1524</v>
      </c>
      <c r="B1540" s="45">
        <v>42268</v>
      </c>
      <c r="C1540" s="46"/>
      <c r="D1540" s="47"/>
      <c r="E1540" s="48"/>
      <c r="F1540" s="49"/>
      <c r="G1540" s="46">
        <v>1966.969971</v>
      </c>
      <c r="H1540" s="49">
        <v>4.5657839091290953E-3</v>
      </c>
      <c r="I1540" s="83">
        <f t="shared" si="175"/>
        <v>0.45657839091290953</v>
      </c>
      <c r="J1540" s="72">
        <f t="shared" si="179"/>
        <v>175.53297877077031</v>
      </c>
      <c r="K1540" s="88">
        <f t="shared" si="176"/>
        <v>182.97447358939672</v>
      </c>
      <c r="L1540" s="79">
        <f t="shared" si="177"/>
        <v>12.875346801925247</v>
      </c>
      <c r="M1540" s="72" t="str">
        <f t="shared" si="178"/>
        <v/>
      </c>
      <c r="N1540" s="51" t="str">
        <f t="shared" si="180"/>
        <v/>
      </c>
    </row>
    <row r="1541" spans="1:14" x14ac:dyDescent="0.4">
      <c r="A1541" s="108">
        <f t="shared" si="174"/>
        <v>1525</v>
      </c>
      <c r="B1541" s="39">
        <v>42269</v>
      </c>
      <c r="C1541" s="40"/>
      <c r="D1541" s="51"/>
      <c r="E1541" s="52"/>
      <c r="F1541" s="53"/>
      <c r="G1541" s="40">
        <v>1942.73999</v>
      </c>
      <c r="H1541" s="53">
        <v>-1.2318429542511833E-2</v>
      </c>
      <c r="I1541" s="83">
        <f t="shared" si="175"/>
        <v>-1.2318429542511833</v>
      </c>
      <c r="J1541" s="72">
        <f t="shared" si="179"/>
        <v>174.30113581651912</v>
      </c>
      <c r="K1541" s="88">
        <f t="shared" si="176"/>
        <v>182.97447358939672</v>
      </c>
      <c r="L1541" s="79">
        <f t="shared" si="177"/>
        <v>12.875346801925247</v>
      </c>
      <c r="M1541" s="72" t="str">
        <f t="shared" si="178"/>
        <v/>
      </c>
      <c r="N1541" s="51" t="str">
        <f t="shared" si="180"/>
        <v/>
      </c>
    </row>
    <row r="1542" spans="1:14" x14ac:dyDescent="0.4">
      <c r="A1542" s="108">
        <f t="shared" si="174"/>
        <v>1526</v>
      </c>
      <c r="B1542" s="45">
        <v>42270</v>
      </c>
      <c r="C1542" s="46"/>
      <c r="D1542" s="47"/>
      <c r="E1542" s="48"/>
      <c r="F1542" s="49"/>
      <c r="G1542" s="46">
        <v>1938.76001</v>
      </c>
      <c r="H1542" s="49">
        <v>-2.0486426492924981E-3</v>
      </c>
      <c r="I1542" s="83">
        <f t="shared" si="175"/>
        <v>-0.20486426492924981</v>
      </c>
      <c r="J1542" s="72">
        <f t="shared" si="179"/>
        <v>174.09627155158987</v>
      </c>
      <c r="K1542" s="88">
        <f t="shared" si="176"/>
        <v>182.97447358939672</v>
      </c>
      <c r="L1542" s="79">
        <f t="shared" si="177"/>
        <v>12.875346801925247</v>
      </c>
      <c r="M1542" s="72" t="str">
        <f t="shared" si="178"/>
        <v/>
      </c>
      <c r="N1542" s="51" t="str">
        <f t="shared" si="180"/>
        <v/>
      </c>
    </row>
    <row r="1543" spans="1:14" x14ac:dyDescent="0.4">
      <c r="A1543" s="108">
        <f t="shared" si="174"/>
        <v>1527</v>
      </c>
      <c r="B1543" s="39">
        <v>42271</v>
      </c>
      <c r="C1543" s="40"/>
      <c r="D1543" s="51"/>
      <c r="E1543" s="52"/>
      <c r="F1543" s="53"/>
      <c r="G1543" s="40">
        <v>1932.23999</v>
      </c>
      <c r="H1543" s="53">
        <v>-3.3629845707411343E-3</v>
      </c>
      <c r="I1543" s="83">
        <f t="shared" si="175"/>
        <v>-0.33629845707411343</v>
      </c>
      <c r="J1543" s="72">
        <f t="shared" si="179"/>
        <v>173.75997309451574</v>
      </c>
      <c r="K1543" s="88">
        <f t="shared" si="176"/>
        <v>182.97447358939672</v>
      </c>
      <c r="L1543" s="79">
        <f t="shared" si="177"/>
        <v>12.875346801925247</v>
      </c>
      <c r="M1543" s="72" t="str">
        <f t="shared" si="178"/>
        <v/>
      </c>
      <c r="N1543" s="51" t="str">
        <f t="shared" si="180"/>
        <v/>
      </c>
    </row>
    <row r="1544" spans="1:14" x14ac:dyDescent="0.4">
      <c r="A1544" s="108">
        <f t="shared" si="174"/>
        <v>1528</v>
      </c>
      <c r="B1544" s="45">
        <v>42272</v>
      </c>
      <c r="C1544" s="46"/>
      <c r="D1544" s="47"/>
      <c r="E1544" s="48"/>
      <c r="F1544" s="49"/>
      <c r="G1544" s="46">
        <v>1931.339966</v>
      </c>
      <c r="H1544" s="49">
        <v>-4.6579307159455574E-4</v>
      </c>
      <c r="I1544" s="83">
        <f t="shared" si="175"/>
        <v>-4.6579307159455574E-2</v>
      </c>
      <c r="J1544" s="72">
        <f t="shared" si="179"/>
        <v>173.7133937873563</v>
      </c>
      <c r="K1544" s="88">
        <f t="shared" si="176"/>
        <v>182.97447358939672</v>
      </c>
      <c r="L1544" s="79">
        <f t="shared" si="177"/>
        <v>12.875346801925247</v>
      </c>
      <c r="M1544" s="72" t="str">
        <f t="shared" si="178"/>
        <v/>
      </c>
      <c r="N1544" s="51" t="str">
        <f t="shared" si="180"/>
        <v/>
      </c>
    </row>
    <row r="1545" spans="1:14" x14ac:dyDescent="0.4">
      <c r="A1545" s="108">
        <f t="shared" si="174"/>
        <v>1529</v>
      </c>
      <c r="B1545" s="39">
        <v>42275</v>
      </c>
      <c r="C1545" s="40"/>
      <c r="D1545" s="51"/>
      <c r="E1545" s="52"/>
      <c r="F1545" s="53"/>
      <c r="G1545" s="40">
        <v>1881.7700199999999</v>
      </c>
      <c r="H1545" s="53">
        <v>-2.5666090316902812E-2</v>
      </c>
      <c r="I1545" s="83">
        <f t="shared" si="175"/>
        <v>-2.5666090316902812</v>
      </c>
      <c r="J1545" s="72">
        <f t="shared" si="179"/>
        <v>171.146784755666</v>
      </c>
      <c r="K1545" s="88">
        <f t="shared" si="176"/>
        <v>182.97447358939672</v>
      </c>
      <c r="L1545" s="79">
        <f t="shared" si="177"/>
        <v>12.875346801925247</v>
      </c>
      <c r="M1545" s="72" t="str">
        <f t="shared" si="178"/>
        <v/>
      </c>
      <c r="N1545" s="51" t="str">
        <f t="shared" si="180"/>
        <v/>
      </c>
    </row>
    <row r="1546" spans="1:14" x14ac:dyDescent="0.4">
      <c r="A1546" s="108">
        <f t="shared" si="174"/>
        <v>1530</v>
      </c>
      <c r="B1546" s="45">
        <v>42276</v>
      </c>
      <c r="C1546" s="46"/>
      <c r="D1546" s="47"/>
      <c r="E1546" s="48"/>
      <c r="F1546" s="49"/>
      <c r="G1546" s="46">
        <v>1884.089966</v>
      </c>
      <c r="H1546" s="49">
        <v>1.2328530985949993E-3</v>
      </c>
      <c r="I1546" s="83">
        <f t="shared" si="175"/>
        <v>0.12328530985949993</v>
      </c>
      <c r="J1546" s="72">
        <f t="shared" si="179"/>
        <v>171.27007006552552</v>
      </c>
      <c r="K1546" s="88">
        <f t="shared" si="176"/>
        <v>182.97447358939672</v>
      </c>
      <c r="L1546" s="79">
        <f t="shared" si="177"/>
        <v>12.875346801925247</v>
      </c>
      <c r="M1546" s="72" t="str">
        <f t="shared" si="178"/>
        <v/>
      </c>
      <c r="N1546" s="51" t="str">
        <f t="shared" si="180"/>
        <v/>
      </c>
    </row>
    <row r="1547" spans="1:14" x14ac:dyDescent="0.4">
      <c r="A1547" s="108">
        <f t="shared" si="174"/>
        <v>1531</v>
      </c>
      <c r="B1547" s="39">
        <v>42277</v>
      </c>
      <c r="C1547" s="40"/>
      <c r="D1547" s="51"/>
      <c r="E1547" s="52"/>
      <c r="F1547" s="53"/>
      <c r="G1547" s="40">
        <v>1920.030029</v>
      </c>
      <c r="H1547" s="53">
        <v>1.9075555652102061E-2</v>
      </c>
      <c r="I1547" s="83">
        <f t="shared" si="175"/>
        <v>1.9075555652102061</v>
      </c>
      <c r="J1547" s="72">
        <f t="shared" si="179"/>
        <v>173.17762563073572</v>
      </c>
      <c r="K1547" s="88">
        <f t="shared" si="176"/>
        <v>182.97447358939672</v>
      </c>
      <c r="L1547" s="79">
        <f t="shared" si="177"/>
        <v>12.875346801925247</v>
      </c>
      <c r="M1547" s="72" t="str">
        <f t="shared" si="178"/>
        <v/>
      </c>
      <c r="N1547" s="51" t="str">
        <f t="shared" si="180"/>
        <v/>
      </c>
    </row>
    <row r="1548" spans="1:14" x14ac:dyDescent="0.4">
      <c r="A1548" s="108">
        <f t="shared" si="174"/>
        <v>1532</v>
      </c>
      <c r="B1548" s="45">
        <v>42278</v>
      </c>
      <c r="C1548" s="46"/>
      <c r="D1548" s="47"/>
      <c r="E1548" s="48"/>
      <c r="F1548" s="49"/>
      <c r="G1548" s="46">
        <v>1923.8199460000001</v>
      </c>
      <c r="H1548" s="49">
        <v>1.9738842324117378E-3</v>
      </c>
      <c r="I1548" s="83">
        <f t="shared" si="175"/>
        <v>0.19738842324117378</v>
      </c>
      <c r="J1548" s="72">
        <f t="shared" si="179"/>
        <v>173.37501405397688</v>
      </c>
      <c r="K1548" s="88">
        <f t="shared" si="176"/>
        <v>182.97447358939672</v>
      </c>
      <c r="L1548" s="79">
        <f t="shared" si="177"/>
        <v>12.875346801925247</v>
      </c>
      <c r="M1548" s="72" t="str">
        <f t="shared" si="178"/>
        <v/>
      </c>
      <c r="N1548" s="51" t="str">
        <f t="shared" si="180"/>
        <v/>
      </c>
    </row>
    <row r="1549" spans="1:14" x14ac:dyDescent="0.4">
      <c r="A1549" s="108">
        <f t="shared" si="174"/>
        <v>1533</v>
      </c>
      <c r="B1549" s="39">
        <v>42279</v>
      </c>
      <c r="C1549" s="40"/>
      <c r="D1549" s="51"/>
      <c r="E1549" s="52"/>
      <c r="F1549" s="53"/>
      <c r="G1549" s="40">
        <v>1951.3599850000001</v>
      </c>
      <c r="H1549" s="53">
        <v>1.4315289254205554E-2</v>
      </c>
      <c r="I1549" s="83">
        <f t="shared" si="175"/>
        <v>1.4315289254205554</v>
      </c>
      <c r="J1549" s="72">
        <f t="shared" si="179"/>
        <v>174.80654297939745</v>
      </c>
      <c r="K1549" s="88">
        <f t="shared" si="176"/>
        <v>182.97447358939672</v>
      </c>
      <c r="L1549" s="79">
        <f t="shared" si="177"/>
        <v>12.875346801925247</v>
      </c>
      <c r="M1549" s="72" t="str">
        <f t="shared" si="178"/>
        <v/>
      </c>
      <c r="N1549" s="51" t="str">
        <f t="shared" si="180"/>
        <v/>
      </c>
    </row>
    <row r="1550" spans="1:14" x14ac:dyDescent="0.4">
      <c r="A1550" s="108">
        <f t="shared" si="174"/>
        <v>1534</v>
      </c>
      <c r="B1550" s="45">
        <v>42282</v>
      </c>
      <c r="C1550" s="46"/>
      <c r="D1550" s="47"/>
      <c r="E1550" s="48"/>
      <c r="F1550" s="49"/>
      <c r="G1550" s="46">
        <v>1987.0500489999999</v>
      </c>
      <c r="H1550" s="49">
        <v>1.8289841072046009E-2</v>
      </c>
      <c r="I1550" s="83">
        <f t="shared" si="175"/>
        <v>1.8289841072046009</v>
      </c>
      <c r="J1550" s="72">
        <f t="shared" si="179"/>
        <v>176.63552708660205</v>
      </c>
      <c r="K1550" s="88">
        <f t="shared" si="176"/>
        <v>182.97447358939672</v>
      </c>
      <c r="L1550" s="79">
        <f t="shared" si="177"/>
        <v>12.875346801925247</v>
      </c>
      <c r="M1550" s="72" t="str">
        <f t="shared" si="178"/>
        <v/>
      </c>
      <c r="N1550" s="51" t="str">
        <f t="shared" si="180"/>
        <v/>
      </c>
    </row>
    <row r="1551" spans="1:14" x14ac:dyDescent="0.4">
      <c r="A1551" s="108">
        <f t="shared" si="174"/>
        <v>1535</v>
      </c>
      <c r="B1551" s="39">
        <v>42283</v>
      </c>
      <c r="C1551" s="40"/>
      <c r="D1551" s="51"/>
      <c r="E1551" s="52"/>
      <c r="F1551" s="53"/>
      <c r="G1551" s="40">
        <v>1979.920044</v>
      </c>
      <c r="H1551" s="53">
        <v>-3.5882362417535285E-3</v>
      </c>
      <c r="I1551" s="83">
        <f t="shared" si="175"/>
        <v>-0.35882362417535285</v>
      </c>
      <c r="J1551" s="72">
        <f t="shared" si="179"/>
        <v>176.2767034624267</v>
      </c>
      <c r="K1551" s="88">
        <f t="shared" si="176"/>
        <v>182.97447358939672</v>
      </c>
      <c r="L1551" s="79">
        <f t="shared" si="177"/>
        <v>12.875346801925247</v>
      </c>
      <c r="M1551" s="72" t="str">
        <f t="shared" si="178"/>
        <v/>
      </c>
      <c r="N1551" s="51" t="str">
        <f t="shared" si="180"/>
        <v/>
      </c>
    </row>
    <row r="1552" spans="1:14" x14ac:dyDescent="0.4">
      <c r="A1552" s="108">
        <f t="shared" si="174"/>
        <v>1536</v>
      </c>
      <c r="B1552" s="45">
        <v>42284</v>
      </c>
      <c r="C1552" s="46"/>
      <c r="D1552" s="47"/>
      <c r="E1552" s="48"/>
      <c r="F1552" s="49"/>
      <c r="G1552" s="46">
        <v>1995.829956</v>
      </c>
      <c r="H1552" s="49">
        <v>8.035633584403401E-3</v>
      </c>
      <c r="I1552" s="83">
        <f t="shared" si="175"/>
        <v>0.8035633584403401</v>
      </c>
      <c r="J1552" s="72">
        <f t="shared" si="179"/>
        <v>177.08026682086702</v>
      </c>
      <c r="K1552" s="88">
        <f t="shared" si="176"/>
        <v>182.97447358939672</v>
      </c>
      <c r="L1552" s="79">
        <f t="shared" si="177"/>
        <v>12.875346801925247</v>
      </c>
      <c r="M1552" s="72" t="str">
        <f t="shared" si="178"/>
        <v/>
      </c>
      <c r="N1552" s="51" t="str">
        <f t="shared" si="180"/>
        <v/>
      </c>
    </row>
    <row r="1553" spans="1:14" x14ac:dyDescent="0.4">
      <c r="A1553" s="108">
        <f t="shared" si="174"/>
        <v>1537</v>
      </c>
      <c r="B1553" s="39">
        <v>42285</v>
      </c>
      <c r="C1553" s="40"/>
      <c r="D1553" s="51"/>
      <c r="E1553" s="52"/>
      <c r="F1553" s="53"/>
      <c r="G1553" s="40">
        <v>2013.4300539999999</v>
      </c>
      <c r="H1553" s="53">
        <v>8.8184356322988933E-3</v>
      </c>
      <c r="I1553" s="83">
        <f t="shared" si="175"/>
        <v>0.88184356322988933</v>
      </c>
      <c r="J1553" s="72">
        <f t="shared" si="179"/>
        <v>177.96211038409692</v>
      </c>
      <c r="K1553" s="88">
        <f t="shared" si="176"/>
        <v>182.97447358939672</v>
      </c>
      <c r="L1553" s="79">
        <f t="shared" si="177"/>
        <v>12.875346801925247</v>
      </c>
      <c r="M1553" s="72" t="str">
        <f t="shared" si="178"/>
        <v/>
      </c>
      <c r="N1553" s="51" t="str">
        <f t="shared" si="180"/>
        <v/>
      </c>
    </row>
    <row r="1554" spans="1:14" x14ac:dyDescent="0.4">
      <c r="A1554" s="108">
        <f t="shared" ref="A1554:A1617" si="181">A1553+1</f>
        <v>1538</v>
      </c>
      <c r="B1554" s="45">
        <v>42286</v>
      </c>
      <c r="C1554" s="46"/>
      <c r="D1554" s="47"/>
      <c r="E1554" s="48"/>
      <c r="F1554" s="49"/>
      <c r="G1554" s="46">
        <v>2014.8900149999999</v>
      </c>
      <c r="H1554" s="49">
        <v>7.251113576554058E-4</v>
      </c>
      <c r="I1554" s="83">
        <f t="shared" ref="I1554:I1617" si="182">H1554*$I$17</f>
        <v>7.251113576554058E-2</v>
      </c>
      <c r="J1554" s="72">
        <f t="shared" si="179"/>
        <v>178.03462151986247</v>
      </c>
      <c r="K1554" s="88">
        <f t="shared" ref="K1554:K1617" si="183">MAX(J1554,K1553)</f>
        <v>182.97447358939672</v>
      </c>
      <c r="L1554" s="79">
        <f t="shared" ref="L1554:L1617" si="184">IF(J1554=K1554,0,MAX(L1553,K1554-J1554))</f>
        <v>12.875346801925247</v>
      </c>
      <c r="M1554" s="72" t="str">
        <f t="shared" ref="M1554:M1617" si="185">IF(AND(L1553&gt;0,L1554=0),L1553,"")</f>
        <v/>
      </c>
      <c r="N1554" s="51" t="str">
        <f t="shared" si="180"/>
        <v/>
      </c>
    </row>
    <row r="1555" spans="1:14" x14ac:dyDescent="0.4">
      <c r="A1555" s="108">
        <f t="shared" si="181"/>
        <v>1539</v>
      </c>
      <c r="B1555" s="39">
        <v>42289</v>
      </c>
      <c r="C1555" s="40"/>
      <c r="D1555" s="51"/>
      <c r="E1555" s="52"/>
      <c r="F1555" s="53"/>
      <c r="G1555" s="40">
        <v>2017.459961</v>
      </c>
      <c r="H1555" s="53">
        <v>1.2754770636946855E-3</v>
      </c>
      <c r="I1555" s="83">
        <f t="shared" si="182"/>
        <v>0.12754770636946855</v>
      </c>
      <c r="J1555" s="72">
        <f t="shared" ref="J1555:J1618" si="186">J1554+I1555</f>
        <v>178.16216922623192</v>
      </c>
      <c r="K1555" s="88">
        <f t="shared" si="183"/>
        <v>182.97447358939672</v>
      </c>
      <c r="L1555" s="79">
        <f t="shared" si="184"/>
        <v>12.875346801925247</v>
      </c>
      <c r="M1555" s="72" t="str">
        <f t="shared" si="185"/>
        <v/>
      </c>
      <c r="N1555" s="51" t="str">
        <f t="shared" si="180"/>
        <v/>
      </c>
    </row>
    <row r="1556" spans="1:14" x14ac:dyDescent="0.4">
      <c r="A1556" s="108">
        <f t="shared" si="181"/>
        <v>1540</v>
      </c>
      <c r="B1556" s="45">
        <v>42290</v>
      </c>
      <c r="C1556" s="46"/>
      <c r="D1556" s="47"/>
      <c r="E1556" s="48"/>
      <c r="F1556" s="49"/>
      <c r="G1556" s="46">
        <v>2003.6899410000001</v>
      </c>
      <c r="H1556" s="49">
        <v>-6.8254241800043136E-3</v>
      </c>
      <c r="I1556" s="83">
        <f t="shared" si="182"/>
        <v>-0.68254241800043136</v>
      </c>
      <c r="J1556" s="72">
        <f t="shared" si="186"/>
        <v>177.4796268082315</v>
      </c>
      <c r="K1556" s="88">
        <f t="shared" si="183"/>
        <v>182.97447358939672</v>
      </c>
      <c r="L1556" s="79">
        <f t="shared" si="184"/>
        <v>12.875346801925247</v>
      </c>
      <c r="M1556" s="72" t="str">
        <f t="shared" si="185"/>
        <v/>
      </c>
      <c r="N1556" s="51" t="str">
        <f t="shared" ref="N1556:N1619" si="187">IFERROR((M1556/K1556),"")</f>
        <v/>
      </c>
    </row>
    <row r="1557" spans="1:14" x14ac:dyDescent="0.4">
      <c r="A1557" s="108">
        <f t="shared" si="181"/>
        <v>1541</v>
      </c>
      <c r="B1557" s="39">
        <v>42291</v>
      </c>
      <c r="C1557" s="40"/>
      <c r="D1557" s="51"/>
      <c r="E1557" s="52"/>
      <c r="F1557" s="53"/>
      <c r="G1557" s="40">
        <v>1994.23999</v>
      </c>
      <c r="H1557" s="53">
        <v>-4.7162741133909281E-3</v>
      </c>
      <c r="I1557" s="83">
        <f t="shared" si="182"/>
        <v>-0.47162741133909281</v>
      </c>
      <c r="J1557" s="72">
        <f t="shared" si="186"/>
        <v>177.00799939689242</v>
      </c>
      <c r="K1557" s="88">
        <f t="shared" si="183"/>
        <v>182.97447358939672</v>
      </c>
      <c r="L1557" s="79">
        <f t="shared" si="184"/>
        <v>12.875346801925247</v>
      </c>
      <c r="M1557" s="72" t="str">
        <f t="shared" si="185"/>
        <v/>
      </c>
      <c r="N1557" s="51" t="str">
        <f t="shared" si="187"/>
        <v/>
      </c>
    </row>
    <row r="1558" spans="1:14" x14ac:dyDescent="0.4">
      <c r="A1558" s="108">
        <f t="shared" si="181"/>
        <v>1542</v>
      </c>
      <c r="B1558" s="45">
        <v>42292</v>
      </c>
      <c r="C1558" s="46"/>
      <c r="D1558" s="47"/>
      <c r="E1558" s="48"/>
      <c r="F1558" s="49"/>
      <c r="G1558" s="46">
        <v>2023.8599850000001</v>
      </c>
      <c r="H1558" s="49">
        <v>1.485277356212289E-2</v>
      </c>
      <c r="I1558" s="83">
        <f t="shared" si="182"/>
        <v>1.485277356212289</v>
      </c>
      <c r="J1558" s="72">
        <f t="shared" si="186"/>
        <v>178.49327675310471</v>
      </c>
      <c r="K1558" s="88">
        <f t="shared" si="183"/>
        <v>182.97447358939672</v>
      </c>
      <c r="L1558" s="79">
        <f t="shared" si="184"/>
        <v>12.875346801925247</v>
      </c>
      <c r="M1558" s="72" t="str">
        <f t="shared" si="185"/>
        <v/>
      </c>
      <c r="N1558" s="51" t="str">
        <f t="shared" si="187"/>
        <v/>
      </c>
    </row>
    <row r="1559" spans="1:14" x14ac:dyDescent="0.4">
      <c r="A1559" s="108">
        <f t="shared" si="181"/>
        <v>1543</v>
      </c>
      <c r="B1559" s="39">
        <v>42293</v>
      </c>
      <c r="C1559" s="40"/>
      <c r="D1559" s="51"/>
      <c r="E1559" s="52"/>
      <c r="F1559" s="53"/>
      <c r="G1559" s="40">
        <v>2033.1099850000001</v>
      </c>
      <c r="H1559" s="53">
        <v>4.5704742761638606E-3</v>
      </c>
      <c r="I1559" s="83">
        <f t="shared" si="182"/>
        <v>0.45704742761638606</v>
      </c>
      <c r="J1559" s="72">
        <f t="shared" si="186"/>
        <v>178.95032418072108</v>
      </c>
      <c r="K1559" s="88">
        <f t="shared" si="183"/>
        <v>182.97447358939672</v>
      </c>
      <c r="L1559" s="79">
        <f t="shared" si="184"/>
        <v>12.875346801925247</v>
      </c>
      <c r="M1559" s="72" t="str">
        <f t="shared" si="185"/>
        <v/>
      </c>
      <c r="N1559" s="51" t="str">
        <f t="shared" si="187"/>
        <v/>
      </c>
    </row>
    <row r="1560" spans="1:14" x14ac:dyDescent="0.4">
      <c r="A1560" s="108">
        <f t="shared" si="181"/>
        <v>1544</v>
      </c>
      <c r="B1560" s="45">
        <v>42296</v>
      </c>
      <c r="C1560" s="46"/>
      <c r="D1560" s="47"/>
      <c r="E1560" s="48"/>
      <c r="F1560" s="49"/>
      <c r="G1560" s="46">
        <v>2033.660034</v>
      </c>
      <c r="H1560" s="49">
        <v>2.7054561930150989E-4</v>
      </c>
      <c r="I1560" s="83">
        <f t="shared" si="182"/>
        <v>2.7054561930150989E-2</v>
      </c>
      <c r="J1560" s="72">
        <f t="shared" si="186"/>
        <v>178.97737874265124</v>
      </c>
      <c r="K1560" s="88">
        <f t="shared" si="183"/>
        <v>182.97447358939672</v>
      </c>
      <c r="L1560" s="79">
        <f t="shared" si="184"/>
        <v>12.875346801925247</v>
      </c>
      <c r="M1560" s="72" t="str">
        <f t="shared" si="185"/>
        <v/>
      </c>
      <c r="N1560" s="51" t="str">
        <f t="shared" si="187"/>
        <v/>
      </c>
    </row>
    <row r="1561" spans="1:14" x14ac:dyDescent="0.4">
      <c r="A1561" s="108">
        <f t="shared" si="181"/>
        <v>1545</v>
      </c>
      <c r="B1561" s="39">
        <v>42297</v>
      </c>
      <c r="C1561" s="40"/>
      <c r="D1561" s="51"/>
      <c r="E1561" s="52"/>
      <c r="F1561" s="53"/>
      <c r="G1561" s="40">
        <v>2030.7700199999999</v>
      </c>
      <c r="H1561" s="53">
        <v>-1.421090030626071E-3</v>
      </c>
      <c r="I1561" s="83">
        <f t="shared" si="182"/>
        <v>-0.1421090030626071</v>
      </c>
      <c r="J1561" s="72">
        <f t="shared" si="186"/>
        <v>178.83526973958863</v>
      </c>
      <c r="K1561" s="88">
        <f t="shared" si="183"/>
        <v>182.97447358939672</v>
      </c>
      <c r="L1561" s="79">
        <f t="shared" si="184"/>
        <v>12.875346801925247</v>
      </c>
      <c r="M1561" s="72" t="str">
        <f t="shared" si="185"/>
        <v/>
      </c>
      <c r="N1561" s="51" t="str">
        <f t="shared" si="187"/>
        <v/>
      </c>
    </row>
    <row r="1562" spans="1:14" x14ac:dyDescent="0.4">
      <c r="A1562" s="108">
        <f t="shared" si="181"/>
        <v>1546</v>
      </c>
      <c r="B1562" s="45">
        <v>42298</v>
      </c>
      <c r="C1562" s="46"/>
      <c r="D1562" s="47"/>
      <c r="E1562" s="48"/>
      <c r="F1562" s="49"/>
      <c r="G1562" s="46">
        <v>2018.9399410000001</v>
      </c>
      <c r="H1562" s="49">
        <v>-5.8254154254255841E-3</v>
      </c>
      <c r="I1562" s="83">
        <f t="shared" si="182"/>
        <v>-0.58254154254255841</v>
      </c>
      <c r="J1562" s="72">
        <f t="shared" si="186"/>
        <v>178.25272819704605</v>
      </c>
      <c r="K1562" s="88">
        <f t="shared" si="183"/>
        <v>182.97447358939672</v>
      </c>
      <c r="L1562" s="79">
        <f t="shared" si="184"/>
        <v>12.875346801925247</v>
      </c>
      <c r="M1562" s="72" t="str">
        <f t="shared" si="185"/>
        <v/>
      </c>
      <c r="N1562" s="51" t="str">
        <f t="shared" si="187"/>
        <v/>
      </c>
    </row>
    <row r="1563" spans="1:14" x14ac:dyDescent="0.4">
      <c r="A1563" s="108">
        <f t="shared" si="181"/>
        <v>1547</v>
      </c>
      <c r="B1563" s="39">
        <v>42299</v>
      </c>
      <c r="C1563" s="40"/>
      <c r="D1563" s="51"/>
      <c r="E1563" s="52"/>
      <c r="F1563" s="53"/>
      <c r="G1563" s="40">
        <v>2052.51001</v>
      </c>
      <c r="H1563" s="53">
        <v>1.6627571884764603E-2</v>
      </c>
      <c r="I1563" s="83">
        <f t="shared" si="182"/>
        <v>1.6627571884764603</v>
      </c>
      <c r="J1563" s="72">
        <f t="shared" si="186"/>
        <v>179.91548538552252</v>
      </c>
      <c r="K1563" s="88">
        <f t="shared" si="183"/>
        <v>182.97447358939672</v>
      </c>
      <c r="L1563" s="79">
        <f t="shared" si="184"/>
        <v>12.875346801925247</v>
      </c>
      <c r="M1563" s="72" t="str">
        <f t="shared" si="185"/>
        <v/>
      </c>
      <c r="N1563" s="51" t="str">
        <f t="shared" si="187"/>
        <v/>
      </c>
    </row>
    <row r="1564" spans="1:14" x14ac:dyDescent="0.4">
      <c r="A1564" s="108">
        <f t="shared" si="181"/>
        <v>1548</v>
      </c>
      <c r="B1564" s="45">
        <v>42300</v>
      </c>
      <c r="C1564" s="46"/>
      <c r="D1564" s="47"/>
      <c r="E1564" s="48"/>
      <c r="F1564" s="49"/>
      <c r="G1564" s="46">
        <v>2075.1499020000001</v>
      </c>
      <c r="H1564" s="49">
        <v>1.1030344256396596E-2</v>
      </c>
      <c r="I1564" s="83">
        <f t="shared" si="182"/>
        <v>1.1030344256396596</v>
      </c>
      <c r="J1564" s="72">
        <f t="shared" si="186"/>
        <v>181.01851981116218</v>
      </c>
      <c r="K1564" s="88">
        <f t="shared" si="183"/>
        <v>182.97447358939672</v>
      </c>
      <c r="L1564" s="79">
        <f t="shared" si="184"/>
        <v>12.875346801925247</v>
      </c>
      <c r="M1564" s="72" t="str">
        <f t="shared" si="185"/>
        <v/>
      </c>
      <c r="N1564" s="51" t="str">
        <f t="shared" si="187"/>
        <v/>
      </c>
    </row>
    <row r="1565" spans="1:14" x14ac:dyDescent="0.4">
      <c r="A1565" s="108">
        <f t="shared" si="181"/>
        <v>1549</v>
      </c>
      <c r="B1565" s="39">
        <v>42303</v>
      </c>
      <c r="C1565" s="40"/>
      <c r="D1565" s="51"/>
      <c r="E1565" s="52"/>
      <c r="F1565" s="53"/>
      <c r="G1565" s="40">
        <v>2071.179932</v>
      </c>
      <c r="H1565" s="53">
        <v>-1.9131003481598352E-3</v>
      </c>
      <c r="I1565" s="83">
        <f t="shared" si="182"/>
        <v>-0.19131003481598352</v>
      </c>
      <c r="J1565" s="72">
        <f t="shared" si="186"/>
        <v>180.82720977634619</v>
      </c>
      <c r="K1565" s="88">
        <f t="shared" si="183"/>
        <v>182.97447358939672</v>
      </c>
      <c r="L1565" s="79">
        <f t="shared" si="184"/>
        <v>12.875346801925247</v>
      </c>
      <c r="M1565" s="72" t="str">
        <f t="shared" si="185"/>
        <v/>
      </c>
      <c r="N1565" s="51" t="str">
        <f t="shared" si="187"/>
        <v/>
      </c>
    </row>
    <row r="1566" spans="1:14" x14ac:dyDescent="0.4">
      <c r="A1566" s="108">
        <f t="shared" si="181"/>
        <v>1550</v>
      </c>
      <c r="B1566" s="45">
        <v>42304</v>
      </c>
      <c r="C1566" s="46"/>
      <c r="D1566" s="47"/>
      <c r="E1566" s="48"/>
      <c r="F1566" s="49"/>
      <c r="G1566" s="46">
        <v>2065.889893</v>
      </c>
      <c r="H1566" s="49">
        <v>-2.5541185091011442E-3</v>
      </c>
      <c r="I1566" s="83">
        <f t="shared" si="182"/>
        <v>-0.25541185091011442</v>
      </c>
      <c r="J1566" s="72">
        <f t="shared" si="186"/>
        <v>180.57179792543607</v>
      </c>
      <c r="K1566" s="88">
        <f t="shared" si="183"/>
        <v>182.97447358939672</v>
      </c>
      <c r="L1566" s="79">
        <f t="shared" si="184"/>
        <v>12.875346801925247</v>
      </c>
      <c r="M1566" s="72" t="str">
        <f t="shared" si="185"/>
        <v/>
      </c>
      <c r="N1566" s="51" t="str">
        <f t="shared" si="187"/>
        <v/>
      </c>
    </row>
    <row r="1567" spans="1:14" x14ac:dyDescent="0.4">
      <c r="A1567" s="108">
        <f t="shared" si="181"/>
        <v>1551</v>
      </c>
      <c r="B1567" s="39">
        <v>42305</v>
      </c>
      <c r="C1567" s="40"/>
      <c r="D1567" s="51"/>
      <c r="E1567" s="52"/>
      <c r="F1567" s="53"/>
      <c r="G1567" s="40">
        <v>2090.3500979999999</v>
      </c>
      <c r="H1567" s="53">
        <v>1.1840033238402548E-2</v>
      </c>
      <c r="I1567" s="83">
        <f t="shared" si="182"/>
        <v>1.1840033238402548</v>
      </c>
      <c r="J1567" s="72">
        <f t="shared" si="186"/>
        <v>181.75580124927632</v>
      </c>
      <c r="K1567" s="88">
        <f t="shared" si="183"/>
        <v>182.97447358939672</v>
      </c>
      <c r="L1567" s="79">
        <f t="shared" si="184"/>
        <v>12.875346801925247</v>
      </c>
      <c r="M1567" s="72" t="str">
        <f t="shared" si="185"/>
        <v/>
      </c>
      <c r="N1567" s="51" t="str">
        <f t="shared" si="187"/>
        <v/>
      </c>
    </row>
    <row r="1568" spans="1:14" x14ac:dyDescent="0.4">
      <c r="A1568" s="108">
        <f t="shared" si="181"/>
        <v>1552</v>
      </c>
      <c r="B1568" s="45">
        <v>42306</v>
      </c>
      <c r="C1568" s="46"/>
      <c r="D1568" s="47"/>
      <c r="E1568" s="48"/>
      <c r="F1568" s="49"/>
      <c r="G1568" s="46">
        <v>2089.4099120000001</v>
      </c>
      <c r="H1568" s="49">
        <v>-4.4977441860072354E-4</v>
      </c>
      <c r="I1568" s="83">
        <f t="shared" si="182"/>
        <v>-4.4977441860072354E-2</v>
      </c>
      <c r="J1568" s="72">
        <f t="shared" si="186"/>
        <v>181.71082380741623</v>
      </c>
      <c r="K1568" s="88">
        <f t="shared" si="183"/>
        <v>182.97447358939672</v>
      </c>
      <c r="L1568" s="79">
        <f t="shared" si="184"/>
        <v>12.875346801925247</v>
      </c>
      <c r="M1568" s="72" t="str">
        <f t="shared" si="185"/>
        <v/>
      </c>
      <c r="N1568" s="51" t="str">
        <f t="shared" si="187"/>
        <v/>
      </c>
    </row>
    <row r="1569" spans="1:14" x14ac:dyDescent="0.4">
      <c r="A1569" s="108">
        <f t="shared" si="181"/>
        <v>1553</v>
      </c>
      <c r="B1569" s="39">
        <v>42307</v>
      </c>
      <c r="C1569" s="40"/>
      <c r="D1569" s="51"/>
      <c r="E1569" s="52"/>
      <c r="F1569" s="53"/>
      <c r="G1569" s="40">
        <v>2079.360107</v>
      </c>
      <c r="H1569" s="53">
        <v>-4.809877153488018E-3</v>
      </c>
      <c r="I1569" s="83">
        <f t="shared" si="182"/>
        <v>-0.4809877153488018</v>
      </c>
      <c r="J1569" s="72">
        <f t="shared" si="186"/>
        <v>181.22983609206744</v>
      </c>
      <c r="K1569" s="88">
        <f t="shared" si="183"/>
        <v>182.97447358939672</v>
      </c>
      <c r="L1569" s="79">
        <f t="shared" si="184"/>
        <v>12.875346801925247</v>
      </c>
      <c r="M1569" s="72" t="str">
        <f t="shared" si="185"/>
        <v/>
      </c>
      <c r="N1569" s="51" t="str">
        <f t="shared" si="187"/>
        <v/>
      </c>
    </row>
    <row r="1570" spans="1:14" x14ac:dyDescent="0.4">
      <c r="A1570" s="108">
        <f t="shared" si="181"/>
        <v>1554</v>
      </c>
      <c r="B1570" s="45">
        <v>42310</v>
      </c>
      <c r="C1570" s="46"/>
      <c r="D1570" s="47"/>
      <c r="E1570" s="48"/>
      <c r="F1570" s="49"/>
      <c r="G1570" s="46">
        <v>2104.0500489999999</v>
      </c>
      <c r="H1570" s="49">
        <v>1.1873817294504763E-2</v>
      </c>
      <c r="I1570" s="83">
        <f t="shared" si="182"/>
        <v>1.1873817294504763</v>
      </c>
      <c r="J1570" s="72">
        <f t="shared" si="186"/>
        <v>182.41721782151791</v>
      </c>
      <c r="K1570" s="88">
        <f t="shared" si="183"/>
        <v>182.97447358939672</v>
      </c>
      <c r="L1570" s="79">
        <f t="shared" si="184"/>
        <v>12.875346801925247</v>
      </c>
      <c r="M1570" s="72" t="str">
        <f t="shared" si="185"/>
        <v/>
      </c>
      <c r="N1570" s="51" t="str">
        <f t="shared" si="187"/>
        <v/>
      </c>
    </row>
    <row r="1571" spans="1:14" x14ac:dyDescent="0.4">
      <c r="A1571" s="108">
        <f t="shared" si="181"/>
        <v>1555</v>
      </c>
      <c r="B1571" s="39">
        <v>42311</v>
      </c>
      <c r="C1571" s="40"/>
      <c r="D1571" s="51"/>
      <c r="E1571" s="52"/>
      <c r="F1571" s="53"/>
      <c r="G1571" s="40">
        <v>2109.790039</v>
      </c>
      <c r="H1571" s="53">
        <v>2.7280672352485436E-3</v>
      </c>
      <c r="I1571" s="83">
        <f t="shared" si="182"/>
        <v>0.27280672352485436</v>
      </c>
      <c r="J1571" s="72">
        <f t="shared" si="186"/>
        <v>182.69002454504277</v>
      </c>
      <c r="K1571" s="88">
        <f t="shared" si="183"/>
        <v>182.97447358939672</v>
      </c>
      <c r="L1571" s="79">
        <f t="shared" si="184"/>
        <v>12.875346801925247</v>
      </c>
      <c r="M1571" s="72" t="str">
        <f t="shared" si="185"/>
        <v/>
      </c>
      <c r="N1571" s="51" t="str">
        <f t="shared" si="187"/>
        <v/>
      </c>
    </row>
    <row r="1572" spans="1:14" x14ac:dyDescent="0.4">
      <c r="A1572" s="108">
        <f t="shared" si="181"/>
        <v>1556</v>
      </c>
      <c r="B1572" s="45">
        <v>42312</v>
      </c>
      <c r="C1572" s="46"/>
      <c r="D1572" s="47"/>
      <c r="E1572" s="48"/>
      <c r="F1572" s="49"/>
      <c r="G1572" s="46">
        <v>2102.3100589999999</v>
      </c>
      <c r="H1572" s="49">
        <v>-3.5453670089111711E-3</v>
      </c>
      <c r="I1572" s="83">
        <f t="shared" si="182"/>
        <v>-0.35453670089111711</v>
      </c>
      <c r="J1572" s="72">
        <f t="shared" si="186"/>
        <v>182.33548784415166</v>
      </c>
      <c r="K1572" s="88">
        <f t="shared" si="183"/>
        <v>182.97447358939672</v>
      </c>
      <c r="L1572" s="79">
        <f t="shared" si="184"/>
        <v>12.875346801925247</v>
      </c>
      <c r="M1572" s="72" t="str">
        <f t="shared" si="185"/>
        <v/>
      </c>
      <c r="N1572" s="51" t="str">
        <f t="shared" si="187"/>
        <v/>
      </c>
    </row>
    <row r="1573" spans="1:14" x14ac:dyDescent="0.4">
      <c r="A1573" s="108">
        <f t="shared" si="181"/>
        <v>1557</v>
      </c>
      <c r="B1573" s="39">
        <v>42313</v>
      </c>
      <c r="C1573" s="40"/>
      <c r="D1573" s="51"/>
      <c r="E1573" s="52"/>
      <c r="F1573" s="53"/>
      <c r="G1573" s="40">
        <v>2099.929932</v>
      </c>
      <c r="H1573" s="53">
        <v>-1.1321484144598548E-3</v>
      </c>
      <c r="I1573" s="83">
        <f t="shared" si="182"/>
        <v>-0.11321484144598548</v>
      </c>
      <c r="J1573" s="72">
        <f t="shared" si="186"/>
        <v>182.22227300270566</v>
      </c>
      <c r="K1573" s="88">
        <f t="shared" si="183"/>
        <v>182.97447358939672</v>
      </c>
      <c r="L1573" s="79">
        <f t="shared" si="184"/>
        <v>12.875346801925247</v>
      </c>
      <c r="M1573" s="72" t="str">
        <f t="shared" si="185"/>
        <v/>
      </c>
      <c r="N1573" s="51" t="str">
        <f t="shared" si="187"/>
        <v/>
      </c>
    </row>
    <row r="1574" spans="1:14" x14ac:dyDescent="0.4">
      <c r="A1574" s="108">
        <f t="shared" si="181"/>
        <v>1558</v>
      </c>
      <c r="B1574" s="45">
        <v>42314</v>
      </c>
      <c r="C1574" s="46"/>
      <c r="D1574" s="47"/>
      <c r="E1574" s="48"/>
      <c r="F1574" s="49"/>
      <c r="G1574" s="46">
        <v>2099.1999510000001</v>
      </c>
      <c r="H1574" s="49">
        <v>-3.4762159864287767E-4</v>
      </c>
      <c r="I1574" s="83">
        <f t="shared" si="182"/>
        <v>-3.4762159864287767E-2</v>
      </c>
      <c r="J1574" s="72">
        <f t="shared" si="186"/>
        <v>182.18751084284136</v>
      </c>
      <c r="K1574" s="88">
        <f t="shared" si="183"/>
        <v>182.97447358939672</v>
      </c>
      <c r="L1574" s="79">
        <f t="shared" si="184"/>
        <v>12.875346801925247</v>
      </c>
      <c r="M1574" s="72" t="str">
        <f t="shared" si="185"/>
        <v/>
      </c>
      <c r="N1574" s="51" t="str">
        <f t="shared" si="187"/>
        <v/>
      </c>
    </row>
    <row r="1575" spans="1:14" x14ac:dyDescent="0.4">
      <c r="A1575" s="108">
        <f t="shared" si="181"/>
        <v>1559</v>
      </c>
      <c r="B1575" s="39">
        <v>42317</v>
      </c>
      <c r="C1575" s="40"/>
      <c r="D1575" s="51"/>
      <c r="E1575" s="52"/>
      <c r="F1575" s="53"/>
      <c r="G1575" s="40">
        <v>2078.580078</v>
      </c>
      <c r="H1575" s="53">
        <v>-9.8227293641929281E-3</v>
      </c>
      <c r="I1575" s="83">
        <f t="shared" si="182"/>
        <v>-0.98227293641929281</v>
      </c>
      <c r="J1575" s="72">
        <f t="shared" si="186"/>
        <v>181.20523790642207</v>
      </c>
      <c r="K1575" s="88">
        <f t="shared" si="183"/>
        <v>182.97447358939672</v>
      </c>
      <c r="L1575" s="79">
        <f t="shared" si="184"/>
        <v>12.875346801925247</v>
      </c>
      <c r="M1575" s="72" t="str">
        <f t="shared" si="185"/>
        <v/>
      </c>
      <c r="N1575" s="51" t="str">
        <f t="shared" si="187"/>
        <v/>
      </c>
    </row>
    <row r="1576" spans="1:14" x14ac:dyDescent="0.4">
      <c r="A1576" s="108">
        <f t="shared" si="181"/>
        <v>1560</v>
      </c>
      <c r="B1576" s="45">
        <v>42318</v>
      </c>
      <c r="C1576" s="46"/>
      <c r="D1576" s="47"/>
      <c r="E1576" s="48"/>
      <c r="F1576" s="49"/>
      <c r="G1576" s="46">
        <v>2081.719971</v>
      </c>
      <c r="H1576" s="49">
        <v>1.5105951573544107E-3</v>
      </c>
      <c r="I1576" s="83">
        <f t="shared" si="182"/>
        <v>0.15105951573544107</v>
      </c>
      <c r="J1576" s="72">
        <f t="shared" si="186"/>
        <v>181.35629742215752</v>
      </c>
      <c r="K1576" s="88">
        <f t="shared" si="183"/>
        <v>182.97447358939672</v>
      </c>
      <c r="L1576" s="79">
        <f t="shared" si="184"/>
        <v>12.875346801925247</v>
      </c>
      <c r="M1576" s="72" t="str">
        <f t="shared" si="185"/>
        <v/>
      </c>
      <c r="N1576" s="51" t="str">
        <f t="shared" si="187"/>
        <v/>
      </c>
    </row>
    <row r="1577" spans="1:14" x14ac:dyDescent="0.4">
      <c r="A1577" s="108">
        <f t="shared" si="181"/>
        <v>1561</v>
      </c>
      <c r="B1577" s="39">
        <v>42319</v>
      </c>
      <c r="C1577" s="40"/>
      <c r="D1577" s="51"/>
      <c r="E1577" s="52"/>
      <c r="F1577" s="53"/>
      <c r="G1577" s="40">
        <v>2075</v>
      </c>
      <c r="H1577" s="53">
        <v>-3.2280859546982565E-3</v>
      </c>
      <c r="I1577" s="83">
        <f t="shared" si="182"/>
        <v>-0.32280859546982565</v>
      </c>
      <c r="J1577" s="72">
        <f t="shared" si="186"/>
        <v>181.03348882668769</v>
      </c>
      <c r="K1577" s="88">
        <f t="shared" si="183"/>
        <v>182.97447358939672</v>
      </c>
      <c r="L1577" s="79">
        <f t="shared" si="184"/>
        <v>12.875346801925247</v>
      </c>
      <c r="M1577" s="72" t="str">
        <f t="shared" si="185"/>
        <v/>
      </c>
      <c r="N1577" s="51" t="str">
        <f t="shared" si="187"/>
        <v/>
      </c>
    </row>
    <row r="1578" spans="1:14" x14ac:dyDescent="0.4">
      <c r="A1578" s="108">
        <f t="shared" si="181"/>
        <v>1562</v>
      </c>
      <c r="B1578" s="45">
        <v>42320</v>
      </c>
      <c r="C1578" s="46"/>
      <c r="D1578" s="47"/>
      <c r="E1578" s="48"/>
      <c r="F1578" s="49"/>
      <c r="G1578" s="46">
        <v>2045.969971</v>
      </c>
      <c r="H1578" s="49">
        <v>-1.3990375421686796E-2</v>
      </c>
      <c r="I1578" s="83">
        <f t="shared" si="182"/>
        <v>-1.3990375421686796</v>
      </c>
      <c r="J1578" s="72">
        <f t="shared" si="186"/>
        <v>179.634451284519</v>
      </c>
      <c r="K1578" s="88">
        <f t="shared" si="183"/>
        <v>182.97447358939672</v>
      </c>
      <c r="L1578" s="79">
        <f t="shared" si="184"/>
        <v>12.875346801925247</v>
      </c>
      <c r="M1578" s="72" t="str">
        <f t="shared" si="185"/>
        <v/>
      </c>
      <c r="N1578" s="51" t="str">
        <f t="shared" si="187"/>
        <v/>
      </c>
    </row>
    <row r="1579" spans="1:14" x14ac:dyDescent="0.4">
      <c r="A1579" s="108">
        <f t="shared" si="181"/>
        <v>1563</v>
      </c>
      <c r="B1579" s="39">
        <v>42321</v>
      </c>
      <c r="C1579" s="40"/>
      <c r="D1579" s="51"/>
      <c r="E1579" s="52"/>
      <c r="F1579" s="53"/>
      <c r="G1579" s="40">
        <v>2023.040039</v>
      </c>
      <c r="H1579" s="53">
        <v>-1.1207364880723381E-2</v>
      </c>
      <c r="I1579" s="83">
        <f t="shared" si="182"/>
        <v>-1.1207364880723381</v>
      </c>
      <c r="J1579" s="72">
        <f t="shared" si="186"/>
        <v>178.51371479644666</v>
      </c>
      <c r="K1579" s="88">
        <f t="shared" si="183"/>
        <v>182.97447358939672</v>
      </c>
      <c r="L1579" s="79">
        <f t="shared" si="184"/>
        <v>12.875346801925247</v>
      </c>
      <c r="M1579" s="72" t="str">
        <f t="shared" si="185"/>
        <v/>
      </c>
      <c r="N1579" s="51" t="str">
        <f t="shared" si="187"/>
        <v/>
      </c>
    </row>
    <row r="1580" spans="1:14" x14ac:dyDescent="0.4">
      <c r="A1580" s="108">
        <f t="shared" si="181"/>
        <v>1564</v>
      </c>
      <c r="B1580" s="45">
        <v>42324</v>
      </c>
      <c r="C1580" s="46"/>
      <c r="D1580" s="47"/>
      <c r="E1580" s="48"/>
      <c r="F1580" s="49"/>
      <c r="G1580" s="46">
        <v>2053.1899410000001</v>
      </c>
      <c r="H1580" s="49">
        <v>1.490326509548634E-2</v>
      </c>
      <c r="I1580" s="83">
        <f t="shared" si="182"/>
        <v>1.490326509548634</v>
      </c>
      <c r="J1580" s="72">
        <f t="shared" si="186"/>
        <v>180.00404130599529</v>
      </c>
      <c r="K1580" s="88">
        <f t="shared" si="183"/>
        <v>182.97447358939672</v>
      </c>
      <c r="L1580" s="79">
        <f t="shared" si="184"/>
        <v>12.875346801925247</v>
      </c>
      <c r="M1580" s="72" t="str">
        <f t="shared" si="185"/>
        <v/>
      </c>
      <c r="N1580" s="51" t="str">
        <f t="shared" si="187"/>
        <v/>
      </c>
    </row>
    <row r="1581" spans="1:14" x14ac:dyDescent="0.4">
      <c r="A1581" s="108">
        <f t="shared" si="181"/>
        <v>1565</v>
      </c>
      <c r="B1581" s="39">
        <v>42325</v>
      </c>
      <c r="C1581" s="40"/>
      <c r="D1581" s="51"/>
      <c r="E1581" s="52"/>
      <c r="F1581" s="53"/>
      <c r="G1581" s="40">
        <v>2050.4399410000001</v>
      </c>
      <c r="H1581" s="53">
        <v>-1.3393792484004408E-3</v>
      </c>
      <c r="I1581" s="83">
        <f t="shared" si="182"/>
        <v>-0.13393792484004408</v>
      </c>
      <c r="J1581" s="72">
        <f t="shared" si="186"/>
        <v>179.87010338115525</v>
      </c>
      <c r="K1581" s="88">
        <f t="shared" si="183"/>
        <v>182.97447358939672</v>
      </c>
      <c r="L1581" s="79">
        <f t="shared" si="184"/>
        <v>12.875346801925247</v>
      </c>
      <c r="M1581" s="72" t="str">
        <f t="shared" si="185"/>
        <v/>
      </c>
      <c r="N1581" s="51" t="str">
        <f t="shared" si="187"/>
        <v/>
      </c>
    </row>
    <row r="1582" spans="1:14" x14ac:dyDescent="0.4">
      <c r="A1582" s="108">
        <f t="shared" si="181"/>
        <v>1566</v>
      </c>
      <c r="B1582" s="45">
        <v>42326</v>
      </c>
      <c r="C1582" s="46"/>
      <c r="D1582" s="47"/>
      <c r="E1582" s="48"/>
      <c r="F1582" s="49"/>
      <c r="G1582" s="46">
        <v>2083.580078</v>
      </c>
      <c r="H1582" s="49">
        <v>1.616245193889343E-2</v>
      </c>
      <c r="I1582" s="83">
        <f t="shared" si="182"/>
        <v>1.616245193889343</v>
      </c>
      <c r="J1582" s="72">
        <f t="shared" si="186"/>
        <v>181.48634857504459</v>
      </c>
      <c r="K1582" s="88">
        <f t="shared" si="183"/>
        <v>182.97447358939672</v>
      </c>
      <c r="L1582" s="79">
        <f t="shared" si="184"/>
        <v>12.875346801925247</v>
      </c>
      <c r="M1582" s="72" t="str">
        <f t="shared" si="185"/>
        <v/>
      </c>
      <c r="N1582" s="51" t="str">
        <f t="shared" si="187"/>
        <v/>
      </c>
    </row>
    <row r="1583" spans="1:14" x14ac:dyDescent="0.4">
      <c r="A1583" s="108">
        <f t="shared" si="181"/>
        <v>1567</v>
      </c>
      <c r="B1583" s="39">
        <v>42327</v>
      </c>
      <c r="C1583" s="40"/>
      <c r="D1583" s="51"/>
      <c r="E1583" s="52"/>
      <c r="F1583" s="53"/>
      <c r="G1583" s="40">
        <v>2081.23999</v>
      </c>
      <c r="H1583" s="53">
        <v>-1.1231092218189076E-3</v>
      </c>
      <c r="I1583" s="83">
        <f t="shared" si="182"/>
        <v>-0.11231092218189076</v>
      </c>
      <c r="J1583" s="72">
        <f t="shared" si="186"/>
        <v>181.37403765286268</v>
      </c>
      <c r="K1583" s="88">
        <f t="shared" si="183"/>
        <v>182.97447358939672</v>
      </c>
      <c r="L1583" s="79">
        <f t="shared" si="184"/>
        <v>12.875346801925247</v>
      </c>
      <c r="M1583" s="72" t="str">
        <f t="shared" si="185"/>
        <v/>
      </c>
      <c r="N1583" s="51" t="str">
        <f t="shared" si="187"/>
        <v/>
      </c>
    </row>
    <row r="1584" spans="1:14" x14ac:dyDescent="0.4">
      <c r="A1584" s="108">
        <f t="shared" si="181"/>
        <v>1568</v>
      </c>
      <c r="B1584" s="45">
        <v>42328</v>
      </c>
      <c r="C1584" s="46"/>
      <c r="D1584" s="47"/>
      <c r="E1584" s="48"/>
      <c r="F1584" s="49"/>
      <c r="G1584" s="46">
        <v>2089.169922</v>
      </c>
      <c r="H1584" s="49">
        <v>3.8101958630922805E-3</v>
      </c>
      <c r="I1584" s="83">
        <f t="shared" si="182"/>
        <v>0.38101958630922805</v>
      </c>
      <c r="J1584" s="72">
        <f t="shared" si="186"/>
        <v>181.75505723917192</v>
      </c>
      <c r="K1584" s="88">
        <f t="shared" si="183"/>
        <v>182.97447358939672</v>
      </c>
      <c r="L1584" s="79">
        <f t="shared" si="184"/>
        <v>12.875346801925247</v>
      </c>
      <c r="M1584" s="72" t="str">
        <f t="shared" si="185"/>
        <v/>
      </c>
      <c r="N1584" s="51" t="str">
        <f t="shared" si="187"/>
        <v/>
      </c>
    </row>
    <row r="1585" spans="1:14" x14ac:dyDescent="0.4">
      <c r="A1585" s="108">
        <f t="shared" si="181"/>
        <v>1569</v>
      </c>
      <c r="B1585" s="39">
        <v>42331</v>
      </c>
      <c r="C1585" s="40"/>
      <c r="D1585" s="51"/>
      <c r="E1585" s="52"/>
      <c r="F1585" s="53"/>
      <c r="G1585" s="40">
        <v>2086.5900879999999</v>
      </c>
      <c r="H1585" s="53">
        <v>-1.2348607802712408E-3</v>
      </c>
      <c r="I1585" s="83">
        <f t="shared" si="182"/>
        <v>-0.12348607802712408</v>
      </c>
      <c r="J1585" s="72">
        <f t="shared" si="186"/>
        <v>181.63157116114479</v>
      </c>
      <c r="K1585" s="88">
        <f t="shared" si="183"/>
        <v>182.97447358939672</v>
      </c>
      <c r="L1585" s="79">
        <f t="shared" si="184"/>
        <v>12.875346801925247</v>
      </c>
      <c r="M1585" s="72" t="str">
        <f t="shared" si="185"/>
        <v/>
      </c>
      <c r="N1585" s="51" t="str">
        <f t="shared" si="187"/>
        <v/>
      </c>
    </row>
    <row r="1586" spans="1:14" x14ac:dyDescent="0.4">
      <c r="A1586" s="108">
        <f t="shared" si="181"/>
        <v>1570</v>
      </c>
      <c r="B1586" s="45">
        <v>42332</v>
      </c>
      <c r="C1586" s="46"/>
      <c r="D1586" s="47"/>
      <c r="E1586" s="48"/>
      <c r="F1586" s="49"/>
      <c r="G1586" s="46">
        <v>2089.139893</v>
      </c>
      <c r="H1586" s="49">
        <v>1.2219961240418353E-3</v>
      </c>
      <c r="I1586" s="83">
        <f t="shared" si="182"/>
        <v>0.12219961240418353</v>
      </c>
      <c r="J1586" s="72">
        <f t="shared" si="186"/>
        <v>181.75377077354898</v>
      </c>
      <c r="K1586" s="88">
        <f t="shared" si="183"/>
        <v>182.97447358939672</v>
      </c>
      <c r="L1586" s="79">
        <f t="shared" si="184"/>
        <v>12.875346801925247</v>
      </c>
      <c r="M1586" s="72" t="str">
        <f t="shared" si="185"/>
        <v/>
      </c>
      <c r="N1586" s="51" t="str">
        <f t="shared" si="187"/>
        <v/>
      </c>
    </row>
    <row r="1587" spans="1:14" x14ac:dyDescent="0.4">
      <c r="A1587" s="108">
        <f t="shared" si="181"/>
        <v>1571</v>
      </c>
      <c r="B1587" s="39">
        <v>42333</v>
      </c>
      <c r="C1587" s="40"/>
      <c r="D1587" s="51"/>
      <c r="E1587" s="52"/>
      <c r="F1587" s="53"/>
      <c r="G1587" s="40">
        <v>2088.8701169999999</v>
      </c>
      <c r="H1587" s="53">
        <v>-1.2913256833779752E-4</v>
      </c>
      <c r="I1587" s="83">
        <f t="shared" si="182"/>
        <v>-1.2913256833779752E-2</v>
      </c>
      <c r="J1587" s="72">
        <f t="shared" si="186"/>
        <v>181.74085751671521</v>
      </c>
      <c r="K1587" s="88">
        <f t="shared" si="183"/>
        <v>182.97447358939672</v>
      </c>
      <c r="L1587" s="79">
        <f t="shared" si="184"/>
        <v>12.875346801925247</v>
      </c>
      <c r="M1587" s="72" t="str">
        <f t="shared" si="185"/>
        <v/>
      </c>
      <c r="N1587" s="51" t="str">
        <f t="shared" si="187"/>
        <v/>
      </c>
    </row>
    <row r="1588" spans="1:14" x14ac:dyDescent="0.4">
      <c r="A1588" s="108">
        <f t="shared" si="181"/>
        <v>1572</v>
      </c>
      <c r="B1588" s="45">
        <v>42335</v>
      </c>
      <c r="C1588" s="46"/>
      <c r="D1588" s="47"/>
      <c r="E1588" s="48"/>
      <c r="F1588" s="49"/>
      <c r="G1588" s="46">
        <v>2090.110107</v>
      </c>
      <c r="H1588" s="49">
        <v>5.9361756861209258E-4</v>
      </c>
      <c r="I1588" s="83">
        <f t="shared" si="182"/>
        <v>5.9361756861209258E-2</v>
      </c>
      <c r="J1588" s="72">
        <f t="shared" si="186"/>
        <v>181.80021927357643</v>
      </c>
      <c r="K1588" s="88">
        <f t="shared" si="183"/>
        <v>182.97447358939672</v>
      </c>
      <c r="L1588" s="79">
        <f t="shared" si="184"/>
        <v>12.875346801925247</v>
      </c>
      <c r="M1588" s="72" t="str">
        <f t="shared" si="185"/>
        <v/>
      </c>
      <c r="N1588" s="51" t="str">
        <f t="shared" si="187"/>
        <v/>
      </c>
    </row>
    <row r="1589" spans="1:14" x14ac:dyDescent="0.4">
      <c r="A1589" s="108">
        <f t="shared" si="181"/>
        <v>1573</v>
      </c>
      <c r="B1589" s="39">
        <v>42338</v>
      </c>
      <c r="C1589" s="40"/>
      <c r="D1589" s="51"/>
      <c r="E1589" s="52"/>
      <c r="F1589" s="53"/>
      <c r="G1589" s="40">
        <v>2080.4099120000001</v>
      </c>
      <c r="H1589" s="53">
        <v>-4.6409971261862637E-3</v>
      </c>
      <c r="I1589" s="83">
        <f t="shared" si="182"/>
        <v>-0.46409971261862637</v>
      </c>
      <c r="J1589" s="72">
        <f t="shared" si="186"/>
        <v>181.3361195609578</v>
      </c>
      <c r="K1589" s="88">
        <f t="shared" si="183"/>
        <v>182.97447358939672</v>
      </c>
      <c r="L1589" s="79">
        <f t="shared" si="184"/>
        <v>12.875346801925247</v>
      </c>
      <c r="M1589" s="72" t="str">
        <f t="shared" si="185"/>
        <v/>
      </c>
      <c r="N1589" s="51" t="str">
        <f t="shared" si="187"/>
        <v/>
      </c>
    </row>
    <row r="1590" spans="1:14" x14ac:dyDescent="0.4">
      <c r="A1590" s="108">
        <f t="shared" si="181"/>
        <v>1574</v>
      </c>
      <c r="B1590" s="45">
        <v>42339</v>
      </c>
      <c r="C1590" s="46"/>
      <c r="D1590" s="47"/>
      <c r="E1590" s="48"/>
      <c r="F1590" s="49"/>
      <c r="G1590" s="46">
        <v>2102.6298830000001</v>
      </c>
      <c r="H1590" s="49">
        <v>1.0680573511899327E-2</v>
      </c>
      <c r="I1590" s="83">
        <f t="shared" si="182"/>
        <v>1.0680573511899327</v>
      </c>
      <c r="J1590" s="72">
        <f t="shared" si="186"/>
        <v>182.40417691214773</v>
      </c>
      <c r="K1590" s="88">
        <f t="shared" si="183"/>
        <v>182.97447358939672</v>
      </c>
      <c r="L1590" s="79">
        <f t="shared" si="184"/>
        <v>12.875346801925247</v>
      </c>
      <c r="M1590" s="72" t="str">
        <f t="shared" si="185"/>
        <v/>
      </c>
      <c r="N1590" s="51" t="str">
        <f t="shared" si="187"/>
        <v/>
      </c>
    </row>
    <row r="1591" spans="1:14" x14ac:dyDescent="0.4">
      <c r="A1591" s="108">
        <f t="shared" si="181"/>
        <v>1575</v>
      </c>
      <c r="B1591" s="39">
        <v>42340</v>
      </c>
      <c r="C1591" s="40"/>
      <c r="D1591" s="51"/>
      <c r="E1591" s="52"/>
      <c r="F1591" s="53"/>
      <c r="G1591" s="40">
        <v>2079.51001</v>
      </c>
      <c r="H1591" s="53">
        <v>-1.0995693149292163E-2</v>
      </c>
      <c r="I1591" s="83">
        <f t="shared" si="182"/>
        <v>-1.0995693149292163</v>
      </c>
      <c r="J1591" s="72">
        <f t="shared" si="186"/>
        <v>181.30460759721851</v>
      </c>
      <c r="K1591" s="88">
        <f t="shared" si="183"/>
        <v>182.97447358939672</v>
      </c>
      <c r="L1591" s="79">
        <f t="shared" si="184"/>
        <v>12.875346801925247</v>
      </c>
      <c r="M1591" s="72" t="str">
        <f t="shared" si="185"/>
        <v/>
      </c>
      <c r="N1591" s="51" t="str">
        <f t="shared" si="187"/>
        <v/>
      </c>
    </row>
    <row r="1592" spans="1:14" x14ac:dyDescent="0.4">
      <c r="A1592" s="108">
        <f t="shared" si="181"/>
        <v>1576</v>
      </c>
      <c r="B1592" s="45">
        <v>42341</v>
      </c>
      <c r="C1592" s="46"/>
      <c r="D1592" s="47"/>
      <c r="E1592" s="48"/>
      <c r="F1592" s="49"/>
      <c r="G1592" s="46">
        <v>2049.6201169999999</v>
      </c>
      <c r="H1592" s="49">
        <v>-1.4373526867514363E-2</v>
      </c>
      <c r="I1592" s="83">
        <f t="shared" si="182"/>
        <v>-1.4373526867514363</v>
      </c>
      <c r="J1592" s="72">
        <f t="shared" si="186"/>
        <v>179.86725491046707</v>
      </c>
      <c r="K1592" s="88">
        <f t="shared" si="183"/>
        <v>182.97447358939672</v>
      </c>
      <c r="L1592" s="79">
        <f t="shared" si="184"/>
        <v>12.875346801925247</v>
      </c>
      <c r="M1592" s="72" t="str">
        <f t="shared" si="185"/>
        <v/>
      </c>
      <c r="N1592" s="51" t="str">
        <f t="shared" si="187"/>
        <v/>
      </c>
    </row>
    <row r="1593" spans="1:14" x14ac:dyDescent="0.4">
      <c r="A1593" s="108">
        <f t="shared" si="181"/>
        <v>1577</v>
      </c>
      <c r="B1593" s="39">
        <v>42342</v>
      </c>
      <c r="C1593" s="40"/>
      <c r="D1593" s="51"/>
      <c r="E1593" s="52"/>
      <c r="F1593" s="53"/>
      <c r="G1593" s="40">
        <v>2091.6899410000001</v>
      </c>
      <c r="H1593" s="53">
        <v>2.0525668952535936E-2</v>
      </c>
      <c r="I1593" s="83">
        <f t="shared" si="182"/>
        <v>2.0525668952535936</v>
      </c>
      <c r="J1593" s="72">
        <f t="shared" si="186"/>
        <v>181.91982180572066</v>
      </c>
      <c r="K1593" s="88">
        <f t="shared" si="183"/>
        <v>182.97447358939672</v>
      </c>
      <c r="L1593" s="79">
        <f t="shared" si="184"/>
        <v>12.875346801925247</v>
      </c>
      <c r="M1593" s="72" t="str">
        <f t="shared" si="185"/>
        <v/>
      </c>
      <c r="N1593" s="51" t="str">
        <f t="shared" si="187"/>
        <v/>
      </c>
    </row>
    <row r="1594" spans="1:14" x14ac:dyDescent="0.4">
      <c r="A1594" s="108">
        <f t="shared" si="181"/>
        <v>1578</v>
      </c>
      <c r="B1594" s="45">
        <v>42345</v>
      </c>
      <c r="C1594" s="46"/>
      <c r="D1594" s="47"/>
      <c r="E1594" s="48"/>
      <c r="F1594" s="49"/>
      <c r="G1594" s="46">
        <v>2077.070068</v>
      </c>
      <c r="H1594" s="49">
        <v>-6.9895029437349043E-3</v>
      </c>
      <c r="I1594" s="83">
        <f t="shared" si="182"/>
        <v>-0.69895029437349043</v>
      </c>
      <c r="J1594" s="72">
        <f t="shared" si="186"/>
        <v>181.22087151134716</v>
      </c>
      <c r="K1594" s="88">
        <f t="shared" si="183"/>
        <v>182.97447358939672</v>
      </c>
      <c r="L1594" s="79">
        <f t="shared" si="184"/>
        <v>12.875346801925247</v>
      </c>
      <c r="M1594" s="72" t="str">
        <f t="shared" si="185"/>
        <v/>
      </c>
      <c r="N1594" s="51" t="str">
        <f t="shared" si="187"/>
        <v/>
      </c>
    </row>
    <row r="1595" spans="1:14" x14ac:dyDescent="0.4">
      <c r="A1595" s="108">
        <f t="shared" si="181"/>
        <v>1579</v>
      </c>
      <c r="B1595" s="39">
        <v>42346</v>
      </c>
      <c r="C1595" s="40"/>
      <c r="D1595" s="51"/>
      <c r="E1595" s="52"/>
      <c r="F1595" s="53"/>
      <c r="G1595" s="40">
        <v>2063.5900879999999</v>
      </c>
      <c r="H1595" s="53">
        <v>-6.4899014278222422E-3</v>
      </c>
      <c r="I1595" s="83">
        <f t="shared" si="182"/>
        <v>-0.64899014278222422</v>
      </c>
      <c r="J1595" s="72">
        <f t="shared" si="186"/>
        <v>180.57188136856493</v>
      </c>
      <c r="K1595" s="88">
        <f t="shared" si="183"/>
        <v>182.97447358939672</v>
      </c>
      <c r="L1595" s="79">
        <f t="shared" si="184"/>
        <v>12.875346801925247</v>
      </c>
      <c r="M1595" s="72" t="str">
        <f t="shared" si="185"/>
        <v/>
      </c>
      <c r="N1595" s="51" t="str">
        <f t="shared" si="187"/>
        <v/>
      </c>
    </row>
    <row r="1596" spans="1:14" x14ac:dyDescent="0.4">
      <c r="A1596" s="108">
        <f t="shared" si="181"/>
        <v>1580</v>
      </c>
      <c r="B1596" s="45">
        <v>42347</v>
      </c>
      <c r="C1596" s="46"/>
      <c r="D1596" s="47"/>
      <c r="E1596" s="48"/>
      <c r="F1596" s="49"/>
      <c r="G1596" s="46">
        <v>2047.619995</v>
      </c>
      <c r="H1596" s="49">
        <v>-7.738985127360154E-3</v>
      </c>
      <c r="I1596" s="83">
        <f t="shared" si="182"/>
        <v>-0.7738985127360154</v>
      </c>
      <c r="J1596" s="72">
        <f t="shared" si="186"/>
        <v>179.79798285582891</v>
      </c>
      <c r="K1596" s="88">
        <f t="shared" si="183"/>
        <v>182.97447358939672</v>
      </c>
      <c r="L1596" s="79">
        <f t="shared" si="184"/>
        <v>12.875346801925247</v>
      </c>
      <c r="M1596" s="72" t="str">
        <f t="shared" si="185"/>
        <v/>
      </c>
      <c r="N1596" s="51" t="str">
        <f t="shared" si="187"/>
        <v/>
      </c>
    </row>
    <row r="1597" spans="1:14" x14ac:dyDescent="0.4">
      <c r="A1597" s="108">
        <f t="shared" si="181"/>
        <v>1581</v>
      </c>
      <c r="B1597" s="39">
        <v>42348</v>
      </c>
      <c r="C1597" s="40"/>
      <c r="D1597" s="51"/>
      <c r="E1597" s="52"/>
      <c r="F1597" s="53"/>
      <c r="G1597" s="40">
        <v>2052.2299800000001</v>
      </c>
      <c r="H1597" s="53">
        <v>2.2513869815967702E-3</v>
      </c>
      <c r="I1597" s="83">
        <f t="shared" si="182"/>
        <v>0.22513869815967702</v>
      </c>
      <c r="J1597" s="72">
        <f t="shared" si="186"/>
        <v>180.02312155398857</v>
      </c>
      <c r="K1597" s="88">
        <f t="shared" si="183"/>
        <v>182.97447358939672</v>
      </c>
      <c r="L1597" s="79">
        <f t="shared" si="184"/>
        <v>12.875346801925247</v>
      </c>
      <c r="M1597" s="72" t="str">
        <f t="shared" si="185"/>
        <v/>
      </c>
      <c r="N1597" s="51" t="str">
        <f t="shared" si="187"/>
        <v/>
      </c>
    </row>
    <row r="1598" spans="1:14" x14ac:dyDescent="0.4">
      <c r="A1598" s="108">
        <f t="shared" si="181"/>
        <v>1582</v>
      </c>
      <c r="B1598" s="45">
        <v>42349</v>
      </c>
      <c r="C1598" s="46"/>
      <c r="D1598" s="47"/>
      <c r="E1598" s="48"/>
      <c r="F1598" s="49"/>
      <c r="G1598" s="46">
        <v>2012.369995</v>
      </c>
      <c r="H1598" s="49">
        <v>-1.9422767130611751E-2</v>
      </c>
      <c r="I1598" s="83">
        <f t="shared" si="182"/>
        <v>-1.9422767130611751</v>
      </c>
      <c r="J1598" s="72">
        <f t="shared" si="186"/>
        <v>178.0808448409274</v>
      </c>
      <c r="K1598" s="88">
        <f t="shared" si="183"/>
        <v>182.97447358939672</v>
      </c>
      <c r="L1598" s="79">
        <f t="shared" si="184"/>
        <v>12.875346801925247</v>
      </c>
      <c r="M1598" s="72" t="str">
        <f t="shared" si="185"/>
        <v/>
      </c>
      <c r="N1598" s="51" t="str">
        <f t="shared" si="187"/>
        <v/>
      </c>
    </row>
    <row r="1599" spans="1:14" x14ac:dyDescent="0.4">
      <c r="A1599" s="108">
        <f t="shared" si="181"/>
        <v>1583</v>
      </c>
      <c r="B1599" s="39">
        <v>42352</v>
      </c>
      <c r="C1599" s="40"/>
      <c r="D1599" s="51"/>
      <c r="E1599" s="52"/>
      <c r="F1599" s="53"/>
      <c r="G1599" s="40">
        <v>2021.9399410000001</v>
      </c>
      <c r="H1599" s="53">
        <v>4.7555598740678384E-3</v>
      </c>
      <c r="I1599" s="83">
        <f t="shared" si="182"/>
        <v>0.47555598740678384</v>
      </c>
      <c r="J1599" s="72">
        <f t="shared" si="186"/>
        <v>178.55640082833418</v>
      </c>
      <c r="K1599" s="88">
        <f t="shared" si="183"/>
        <v>182.97447358939672</v>
      </c>
      <c r="L1599" s="79">
        <f t="shared" si="184"/>
        <v>12.875346801925247</v>
      </c>
      <c r="M1599" s="72" t="str">
        <f t="shared" si="185"/>
        <v/>
      </c>
      <c r="N1599" s="51" t="str">
        <f t="shared" si="187"/>
        <v/>
      </c>
    </row>
    <row r="1600" spans="1:14" x14ac:dyDescent="0.4">
      <c r="A1600" s="108">
        <f t="shared" si="181"/>
        <v>1584</v>
      </c>
      <c r="B1600" s="45">
        <v>42353</v>
      </c>
      <c r="C1600" s="46"/>
      <c r="D1600" s="47"/>
      <c r="E1600" s="48"/>
      <c r="F1600" s="49"/>
      <c r="G1600" s="46">
        <v>2043.410034</v>
      </c>
      <c r="H1600" s="49">
        <v>1.0618561196917398E-2</v>
      </c>
      <c r="I1600" s="83">
        <f t="shared" si="182"/>
        <v>1.0618561196917398</v>
      </c>
      <c r="J1600" s="72">
        <f t="shared" si="186"/>
        <v>179.61825694802593</v>
      </c>
      <c r="K1600" s="88">
        <f t="shared" si="183"/>
        <v>182.97447358939672</v>
      </c>
      <c r="L1600" s="79">
        <f t="shared" si="184"/>
        <v>12.875346801925247</v>
      </c>
      <c r="M1600" s="72" t="str">
        <f t="shared" si="185"/>
        <v/>
      </c>
      <c r="N1600" s="51" t="str">
        <f t="shared" si="187"/>
        <v/>
      </c>
    </row>
    <row r="1601" spans="1:14" x14ac:dyDescent="0.4">
      <c r="A1601" s="108">
        <f t="shared" si="181"/>
        <v>1585</v>
      </c>
      <c r="B1601" s="39">
        <v>42354</v>
      </c>
      <c r="C1601" s="40"/>
      <c r="D1601" s="51"/>
      <c r="E1601" s="52"/>
      <c r="F1601" s="53"/>
      <c r="G1601" s="40">
        <v>2073.070068</v>
      </c>
      <c r="H1601" s="53">
        <v>1.4514969343641715E-2</v>
      </c>
      <c r="I1601" s="83">
        <f t="shared" si="182"/>
        <v>1.4514969343641715</v>
      </c>
      <c r="J1601" s="72">
        <f t="shared" si="186"/>
        <v>181.0697538823901</v>
      </c>
      <c r="K1601" s="88">
        <f t="shared" si="183"/>
        <v>182.97447358939672</v>
      </c>
      <c r="L1601" s="79">
        <f t="shared" si="184"/>
        <v>12.875346801925247</v>
      </c>
      <c r="M1601" s="72" t="str">
        <f t="shared" si="185"/>
        <v/>
      </c>
      <c r="N1601" s="51" t="str">
        <f t="shared" si="187"/>
        <v/>
      </c>
    </row>
    <row r="1602" spans="1:14" x14ac:dyDescent="0.4">
      <c r="A1602" s="108">
        <f t="shared" si="181"/>
        <v>1586</v>
      </c>
      <c r="B1602" s="45">
        <v>42355</v>
      </c>
      <c r="C1602" s="46"/>
      <c r="D1602" s="47"/>
      <c r="E1602" s="48"/>
      <c r="F1602" s="49"/>
      <c r="G1602" s="46">
        <v>2041.8900149999999</v>
      </c>
      <c r="H1602" s="49">
        <v>-1.5040520569611582E-2</v>
      </c>
      <c r="I1602" s="83">
        <f t="shared" si="182"/>
        <v>-1.5040520569611582</v>
      </c>
      <c r="J1602" s="72">
        <f t="shared" si="186"/>
        <v>179.56570182542893</v>
      </c>
      <c r="K1602" s="88">
        <f t="shared" si="183"/>
        <v>182.97447358939672</v>
      </c>
      <c r="L1602" s="79">
        <f t="shared" si="184"/>
        <v>12.875346801925247</v>
      </c>
      <c r="M1602" s="72" t="str">
        <f t="shared" si="185"/>
        <v/>
      </c>
      <c r="N1602" s="51" t="str">
        <f t="shared" si="187"/>
        <v/>
      </c>
    </row>
    <row r="1603" spans="1:14" x14ac:dyDescent="0.4">
      <c r="A1603" s="108">
        <f t="shared" si="181"/>
        <v>1587</v>
      </c>
      <c r="B1603" s="39">
        <v>42356</v>
      </c>
      <c r="C1603" s="40"/>
      <c r="D1603" s="51"/>
      <c r="E1603" s="52"/>
      <c r="F1603" s="53"/>
      <c r="G1603" s="40">
        <v>2005.5500489999999</v>
      </c>
      <c r="H1603" s="53">
        <v>-1.779722009170015E-2</v>
      </c>
      <c r="I1603" s="83">
        <f t="shared" si="182"/>
        <v>-1.779722009170015</v>
      </c>
      <c r="J1603" s="72">
        <f t="shared" si="186"/>
        <v>177.78597981625893</v>
      </c>
      <c r="K1603" s="88">
        <f t="shared" si="183"/>
        <v>182.97447358939672</v>
      </c>
      <c r="L1603" s="79">
        <f t="shared" si="184"/>
        <v>12.875346801925247</v>
      </c>
      <c r="M1603" s="72" t="str">
        <f t="shared" si="185"/>
        <v/>
      </c>
      <c r="N1603" s="51" t="str">
        <f t="shared" si="187"/>
        <v/>
      </c>
    </row>
    <row r="1604" spans="1:14" x14ac:dyDescent="0.4">
      <c r="A1604" s="108">
        <f t="shared" si="181"/>
        <v>1588</v>
      </c>
      <c r="B1604" s="45">
        <v>42359</v>
      </c>
      <c r="C1604" s="46"/>
      <c r="D1604" s="47"/>
      <c r="E1604" s="48"/>
      <c r="F1604" s="49"/>
      <c r="G1604" s="46">
        <v>2021.150024</v>
      </c>
      <c r="H1604" s="49">
        <v>7.7784022432043631E-3</v>
      </c>
      <c r="I1604" s="83">
        <f t="shared" si="182"/>
        <v>0.77784022432043631</v>
      </c>
      <c r="J1604" s="72">
        <f t="shared" si="186"/>
        <v>178.56382004057937</v>
      </c>
      <c r="K1604" s="88">
        <f t="shared" si="183"/>
        <v>182.97447358939672</v>
      </c>
      <c r="L1604" s="79">
        <f t="shared" si="184"/>
        <v>12.875346801925247</v>
      </c>
      <c r="M1604" s="72" t="str">
        <f t="shared" si="185"/>
        <v/>
      </c>
      <c r="N1604" s="51" t="str">
        <f t="shared" si="187"/>
        <v/>
      </c>
    </row>
    <row r="1605" spans="1:14" x14ac:dyDescent="0.4">
      <c r="A1605" s="108">
        <f t="shared" si="181"/>
        <v>1589</v>
      </c>
      <c r="B1605" s="39">
        <v>42360</v>
      </c>
      <c r="C1605" s="40"/>
      <c r="D1605" s="51"/>
      <c r="E1605" s="52"/>
      <c r="F1605" s="53"/>
      <c r="G1605" s="40">
        <v>2038.969971</v>
      </c>
      <c r="H1605" s="53">
        <v>8.8167364066982223E-3</v>
      </c>
      <c r="I1605" s="83">
        <f t="shared" si="182"/>
        <v>0.88167364066982223</v>
      </c>
      <c r="J1605" s="72">
        <f t="shared" si="186"/>
        <v>179.44549368124919</v>
      </c>
      <c r="K1605" s="88">
        <f t="shared" si="183"/>
        <v>182.97447358939672</v>
      </c>
      <c r="L1605" s="79">
        <f t="shared" si="184"/>
        <v>12.875346801925247</v>
      </c>
      <c r="M1605" s="72" t="str">
        <f t="shared" si="185"/>
        <v/>
      </c>
      <c r="N1605" s="51" t="str">
        <f t="shared" si="187"/>
        <v/>
      </c>
    </row>
    <row r="1606" spans="1:14" x14ac:dyDescent="0.4">
      <c r="A1606" s="108">
        <f t="shared" si="181"/>
        <v>1590</v>
      </c>
      <c r="B1606" s="45">
        <v>42361</v>
      </c>
      <c r="C1606" s="46"/>
      <c r="D1606" s="47"/>
      <c r="E1606" s="48"/>
      <c r="F1606" s="49"/>
      <c r="G1606" s="46">
        <v>2064.290039</v>
      </c>
      <c r="H1606" s="49">
        <v>1.2418068122691306E-2</v>
      </c>
      <c r="I1606" s="83">
        <f t="shared" si="182"/>
        <v>1.2418068122691306</v>
      </c>
      <c r="J1606" s="72">
        <f t="shared" si="186"/>
        <v>180.68730049351831</v>
      </c>
      <c r="K1606" s="88">
        <f t="shared" si="183"/>
        <v>182.97447358939672</v>
      </c>
      <c r="L1606" s="79">
        <f t="shared" si="184"/>
        <v>12.875346801925247</v>
      </c>
      <c r="M1606" s="72" t="str">
        <f t="shared" si="185"/>
        <v/>
      </c>
      <c r="N1606" s="51" t="str">
        <f t="shared" si="187"/>
        <v/>
      </c>
    </row>
    <row r="1607" spans="1:14" x14ac:dyDescent="0.4">
      <c r="A1607" s="108">
        <f t="shared" si="181"/>
        <v>1591</v>
      </c>
      <c r="B1607" s="39">
        <v>42362</v>
      </c>
      <c r="C1607" s="40"/>
      <c r="D1607" s="51"/>
      <c r="E1607" s="52"/>
      <c r="F1607" s="53"/>
      <c r="G1607" s="40">
        <v>2060.98999</v>
      </c>
      <c r="H1607" s="53">
        <v>-1.5986363048084984E-3</v>
      </c>
      <c r="I1607" s="83">
        <f t="shared" si="182"/>
        <v>-0.15986363048084984</v>
      </c>
      <c r="J1607" s="72">
        <f t="shared" si="186"/>
        <v>180.52743686303745</v>
      </c>
      <c r="K1607" s="88">
        <f t="shared" si="183"/>
        <v>182.97447358939672</v>
      </c>
      <c r="L1607" s="79">
        <f t="shared" si="184"/>
        <v>12.875346801925247</v>
      </c>
      <c r="M1607" s="72" t="str">
        <f t="shared" si="185"/>
        <v/>
      </c>
      <c r="N1607" s="51" t="str">
        <f t="shared" si="187"/>
        <v/>
      </c>
    </row>
    <row r="1608" spans="1:14" x14ac:dyDescent="0.4">
      <c r="A1608" s="108">
        <f t="shared" si="181"/>
        <v>1592</v>
      </c>
      <c r="B1608" s="45">
        <v>42366</v>
      </c>
      <c r="C1608" s="46"/>
      <c r="D1608" s="47"/>
      <c r="E1608" s="48"/>
      <c r="F1608" s="49"/>
      <c r="G1608" s="46">
        <v>2056.5</v>
      </c>
      <c r="H1608" s="49">
        <v>-2.1785598289102426E-3</v>
      </c>
      <c r="I1608" s="83">
        <f t="shared" si="182"/>
        <v>-0.21785598289102426</v>
      </c>
      <c r="J1608" s="72">
        <f t="shared" si="186"/>
        <v>180.30958088014643</v>
      </c>
      <c r="K1608" s="88">
        <f t="shared" si="183"/>
        <v>182.97447358939672</v>
      </c>
      <c r="L1608" s="79">
        <f t="shared" si="184"/>
        <v>12.875346801925247</v>
      </c>
      <c r="M1608" s="72" t="str">
        <f t="shared" si="185"/>
        <v/>
      </c>
      <c r="N1608" s="51" t="str">
        <f t="shared" si="187"/>
        <v/>
      </c>
    </row>
    <row r="1609" spans="1:14" x14ac:dyDescent="0.4">
      <c r="A1609" s="108">
        <f t="shared" si="181"/>
        <v>1593</v>
      </c>
      <c r="B1609" s="39">
        <v>42367</v>
      </c>
      <c r="C1609" s="40"/>
      <c r="D1609" s="51"/>
      <c r="E1609" s="52"/>
      <c r="F1609" s="53"/>
      <c r="G1609" s="40">
        <v>2078.360107</v>
      </c>
      <c r="H1609" s="53">
        <v>1.0629762703622703E-2</v>
      </c>
      <c r="I1609" s="83">
        <f t="shared" si="182"/>
        <v>1.0629762703622703</v>
      </c>
      <c r="J1609" s="72">
        <f t="shared" si="186"/>
        <v>181.3725571505087</v>
      </c>
      <c r="K1609" s="88">
        <f t="shared" si="183"/>
        <v>182.97447358939672</v>
      </c>
      <c r="L1609" s="79">
        <f t="shared" si="184"/>
        <v>12.875346801925247</v>
      </c>
      <c r="M1609" s="72" t="str">
        <f t="shared" si="185"/>
        <v/>
      </c>
      <c r="N1609" s="51" t="str">
        <f t="shared" si="187"/>
        <v/>
      </c>
    </row>
    <row r="1610" spans="1:14" x14ac:dyDescent="0.4">
      <c r="A1610" s="108">
        <f t="shared" si="181"/>
        <v>1594</v>
      </c>
      <c r="B1610" s="45">
        <v>42368</v>
      </c>
      <c r="C1610" s="46"/>
      <c r="D1610" s="47"/>
      <c r="E1610" s="48"/>
      <c r="F1610" s="49"/>
      <c r="G1610" s="46">
        <v>2063.360107</v>
      </c>
      <c r="H1610" s="49">
        <v>-7.2172285974309025E-3</v>
      </c>
      <c r="I1610" s="83">
        <f t="shared" si="182"/>
        <v>-0.72172285974309025</v>
      </c>
      <c r="J1610" s="72">
        <f t="shared" si="186"/>
        <v>180.6508342907656</v>
      </c>
      <c r="K1610" s="88">
        <f t="shared" si="183"/>
        <v>182.97447358939672</v>
      </c>
      <c r="L1610" s="79">
        <f t="shared" si="184"/>
        <v>12.875346801925247</v>
      </c>
      <c r="M1610" s="72" t="str">
        <f t="shared" si="185"/>
        <v/>
      </c>
      <c r="N1610" s="51" t="str">
        <f t="shared" si="187"/>
        <v/>
      </c>
    </row>
    <row r="1611" spans="1:14" x14ac:dyDescent="0.4">
      <c r="A1611" s="108">
        <f t="shared" si="181"/>
        <v>1595</v>
      </c>
      <c r="B1611" s="39">
        <v>42369</v>
      </c>
      <c r="C1611" s="40"/>
      <c r="D1611" s="51"/>
      <c r="E1611" s="52"/>
      <c r="F1611" s="53"/>
      <c r="G1611" s="40">
        <v>2043.9399410000001</v>
      </c>
      <c r="H1611" s="53">
        <v>-9.4119130897784009E-3</v>
      </c>
      <c r="I1611" s="83">
        <f t="shared" si="182"/>
        <v>-0.94119130897784009</v>
      </c>
      <c r="J1611" s="72">
        <f t="shared" si="186"/>
        <v>179.70964298178777</v>
      </c>
      <c r="K1611" s="88">
        <f t="shared" si="183"/>
        <v>182.97447358939672</v>
      </c>
      <c r="L1611" s="79">
        <f t="shared" si="184"/>
        <v>12.875346801925247</v>
      </c>
      <c r="M1611" s="72" t="str">
        <f t="shared" si="185"/>
        <v/>
      </c>
      <c r="N1611" s="51" t="str">
        <f t="shared" si="187"/>
        <v/>
      </c>
    </row>
    <row r="1612" spans="1:14" x14ac:dyDescent="0.4">
      <c r="A1612" s="108">
        <f t="shared" si="181"/>
        <v>1596</v>
      </c>
      <c r="B1612" s="45">
        <v>42373</v>
      </c>
      <c r="C1612" s="46"/>
      <c r="D1612" s="47"/>
      <c r="E1612" s="48"/>
      <c r="F1612" s="49"/>
      <c r="G1612" s="46">
        <v>2012.660034</v>
      </c>
      <c r="H1612" s="49">
        <v>-1.5303730981790165E-2</v>
      </c>
      <c r="I1612" s="83">
        <f t="shared" si="182"/>
        <v>-1.5303730981790165</v>
      </c>
      <c r="J1612" s="72">
        <f t="shared" si="186"/>
        <v>178.17926988360875</v>
      </c>
      <c r="K1612" s="88">
        <f t="shared" si="183"/>
        <v>182.97447358939672</v>
      </c>
      <c r="L1612" s="79">
        <f t="shared" si="184"/>
        <v>12.875346801925247</v>
      </c>
      <c r="M1612" s="72" t="str">
        <f t="shared" si="185"/>
        <v/>
      </c>
      <c r="N1612" s="51" t="str">
        <f t="shared" si="187"/>
        <v/>
      </c>
    </row>
    <row r="1613" spans="1:14" x14ac:dyDescent="0.4">
      <c r="A1613" s="108">
        <f t="shared" si="181"/>
        <v>1597</v>
      </c>
      <c r="B1613" s="39">
        <v>42374</v>
      </c>
      <c r="C1613" s="40"/>
      <c r="D1613" s="51"/>
      <c r="E1613" s="52"/>
      <c r="F1613" s="53"/>
      <c r="G1613" s="40">
        <v>2016.709961</v>
      </c>
      <c r="H1613" s="53">
        <v>2.0122260747390541E-3</v>
      </c>
      <c r="I1613" s="83">
        <f t="shared" si="182"/>
        <v>0.20122260747390541</v>
      </c>
      <c r="J1613" s="72">
        <f t="shared" si="186"/>
        <v>178.38049249108266</v>
      </c>
      <c r="K1613" s="88">
        <f t="shared" si="183"/>
        <v>182.97447358939672</v>
      </c>
      <c r="L1613" s="79">
        <f t="shared" si="184"/>
        <v>12.875346801925247</v>
      </c>
      <c r="M1613" s="72" t="str">
        <f t="shared" si="185"/>
        <v/>
      </c>
      <c r="N1613" s="51" t="str">
        <f t="shared" si="187"/>
        <v/>
      </c>
    </row>
    <row r="1614" spans="1:14" x14ac:dyDescent="0.4">
      <c r="A1614" s="108">
        <f t="shared" si="181"/>
        <v>1598</v>
      </c>
      <c r="B1614" s="45">
        <v>42375</v>
      </c>
      <c r="C1614" s="46"/>
      <c r="D1614" s="47"/>
      <c r="E1614" s="48"/>
      <c r="F1614" s="49"/>
      <c r="G1614" s="46">
        <v>1990.26001</v>
      </c>
      <c r="H1614" s="49">
        <v>-1.3115396617015107E-2</v>
      </c>
      <c r="I1614" s="83">
        <f t="shared" si="182"/>
        <v>-1.3115396617015107</v>
      </c>
      <c r="J1614" s="72">
        <f t="shared" si="186"/>
        <v>177.06895282938115</v>
      </c>
      <c r="K1614" s="88">
        <f t="shared" si="183"/>
        <v>182.97447358939672</v>
      </c>
      <c r="L1614" s="79">
        <f t="shared" si="184"/>
        <v>12.875346801925247</v>
      </c>
      <c r="M1614" s="72" t="str">
        <f t="shared" si="185"/>
        <v/>
      </c>
      <c r="N1614" s="51" t="str">
        <f t="shared" si="187"/>
        <v/>
      </c>
    </row>
    <row r="1615" spans="1:14" x14ac:dyDescent="0.4">
      <c r="A1615" s="108">
        <f t="shared" si="181"/>
        <v>1599</v>
      </c>
      <c r="B1615" s="39">
        <v>42376</v>
      </c>
      <c r="C1615" s="40"/>
      <c r="D1615" s="51"/>
      <c r="E1615" s="52"/>
      <c r="F1615" s="53"/>
      <c r="G1615" s="40">
        <v>1943.089966</v>
      </c>
      <c r="H1615" s="53">
        <v>-2.3700443039098129E-2</v>
      </c>
      <c r="I1615" s="83">
        <f t="shared" si="182"/>
        <v>-2.3700443039098129</v>
      </c>
      <c r="J1615" s="72">
        <f t="shared" si="186"/>
        <v>174.69890852547132</v>
      </c>
      <c r="K1615" s="88">
        <f t="shared" si="183"/>
        <v>182.97447358939672</v>
      </c>
      <c r="L1615" s="79">
        <f t="shared" si="184"/>
        <v>12.875346801925247</v>
      </c>
      <c r="M1615" s="72" t="str">
        <f t="shared" si="185"/>
        <v/>
      </c>
      <c r="N1615" s="51" t="str">
        <f t="shared" si="187"/>
        <v/>
      </c>
    </row>
    <row r="1616" spans="1:14" x14ac:dyDescent="0.4">
      <c r="A1616" s="108">
        <f t="shared" si="181"/>
        <v>1600</v>
      </c>
      <c r="B1616" s="45">
        <v>42377</v>
      </c>
      <c r="C1616" s="46"/>
      <c r="D1616" s="47"/>
      <c r="E1616" s="48"/>
      <c r="F1616" s="49"/>
      <c r="G1616" s="46">
        <v>1922.030029</v>
      </c>
      <c r="H1616" s="49">
        <v>-1.0838374634476344E-2</v>
      </c>
      <c r="I1616" s="83">
        <f t="shared" si="182"/>
        <v>-1.0838374634476344</v>
      </c>
      <c r="J1616" s="72">
        <f t="shared" si="186"/>
        <v>173.6150710620237</v>
      </c>
      <c r="K1616" s="88">
        <f t="shared" si="183"/>
        <v>182.97447358939672</v>
      </c>
      <c r="L1616" s="79">
        <f t="shared" si="184"/>
        <v>12.875346801925247</v>
      </c>
      <c r="M1616" s="72" t="str">
        <f t="shared" si="185"/>
        <v/>
      </c>
      <c r="N1616" s="51" t="str">
        <f t="shared" si="187"/>
        <v/>
      </c>
    </row>
    <row r="1617" spans="1:14" x14ac:dyDescent="0.4">
      <c r="A1617" s="108">
        <f t="shared" si="181"/>
        <v>1601</v>
      </c>
      <c r="B1617" s="39">
        <v>42380</v>
      </c>
      <c r="C1617" s="40"/>
      <c r="D1617" s="51"/>
      <c r="E1617" s="52"/>
      <c r="F1617" s="53"/>
      <c r="G1617" s="40">
        <v>1923.670044</v>
      </c>
      <c r="H1617" s="53">
        <v>8.5327230857745739E-4</v>
      </c>
      <c r="I1617" s="83">
        <f t="shared" si="182"/>
        <v>8.5327230857745739E-2</v>
      </c>
      <c r="J1617" s="72">
        <f t="shared" si="186"/>
        <v>173.70039829288146</v>
      </c>
      <c r="K1617" s="88">
        <f t="shared" si="183"/>
        <v>182.97447358939672</v>
      </c>
      <c r="L1617" s="79">
        <f t="shared" si="184"/>
        <v>12.875346801925247</v>
      </c>
      <c r="M1617" s="72" t="str">
        <f t="shared" si="185"/>
        <v/>
      </c>
      <c r="N1617" s="51" t="str">
        <f t="shared" si="187"/>
        <v/>
      </c>
    </row>
    <row r="1618" spans="1:14" x14ac:dyDescent="0.4">
      <c r="A1618" s="108">
        <f t="shared" ref="A1618:A1681" si="188">A1617+1</f>
        <v>1602</v>
      </c>
      <c r="B1618" s="45">
        <v>42381</v>
      </c>
      <c r="C1618" s="46"/>
      <c r="D1618" s="47"/>
      <c r="E1618" s="48"/>
      <c r="F1618" s="49"/>
      <c r="G1618" s="46">
        <v>1938.6800539999999</v>
      </c>
      <c r="H1618" s="49">
        <v>7.8027986383719661E-3</v>
      </c>
      <c r="I1618" s="83">
        <f t="shared" ref="I1618:I1681" si="189">H1618*$I$17</f>
        <v>0.78027986383719661</v>
      </c>
      <c r="J1618" s="72">
        <f t="shared" si="186"/>
        <v>174.48067815671865</v>
      </c>
      <c r="K1618" s="88">
        <f t="shared" ref="K1618:K1681" si="190">MAX(J1618,K1617)</f>
        <v>182.97447358939672</v>
      </c>
      <c r="L1618" s="79">
        <f t="shared" ref="L1618:L1681" si="191">IF(J1618=K1618,0,MAX(L1617,K1618-J1618))</f>
        <v>12.875346801925247</v>
      </c>
      <c r="M1618" s="72" t="str">
        <f t="shared" ref="M1618:M1681" si="192">IF(AND(L1617&gt;0,L1618=0),L1617,"")</f>
        <v/>
      </c>
      <c r="N1618" s="51" t="str">
        <f t="shared" si="187"/>
        <v/>
      </c>
    </row>
    <row r="1619" spans="1:14" x14ac:dyDescent="0.4">
      <c r="A1619" s="108">
        <f t="shared" si="188"/>
        <v>1603</v>
      </c>
      <c r="B1619" s="39">
        <v>42382</v>
      </c>
      <c r="C1619" s="40"/>
      <c r="D1619" s="51"/>
      <c r="E1619" s="52"/>
      <c r="F1619" s="53"/>
      <c r="G1619" s="40">
        <v>1890.280029</v>
      </c>
      <c r="H1619" s="53">
        <v>-2.496545260273253E-2</v>
      </c>
      <c r="I1619" s="83">
        <f t="shared" si="189"/>
        <v>-2.496545260273253</v>
      </c>
      <c r="J1619" s="72">
        <f t="shared" ref="J1619:J1682" si="193">J1618+I1619</f>
        <v>171.9841328964454</v>
      </c>
      <c r="K1619" s="88">
        <f t="shared" si="190"/>
        <v>182.97447358939672</v>
      </c>
      <c r="L1619" s="79">
        <f t="shared" si="191"/>
        <v>12.875346801925247</v>
      </c>
      <c r="M1619" s="72" t="str">
        <f t="shared" si="192"/>
        <v/>
      </c>
      <c r="N1619" s="51" t="str">
        <f t="shared" si="187"/>
        <v/>
      </c>
    </row>
    <row r="1620" spans="1:14" x14ac:dyDescent="0.4">
      <c r="A1620" s="108">
        <f t="shared" si="188"/>
        <v>1604</v>
      </c>
      <c r="B1620" s="45">
        <v>42383</v>
      </c>
      <c r="C1620" s="46"/>
      <c r="D1620" s="47"/>
      <c r="E1620" s="48"/>
      <c r="F1620" s="49"/>
      <c r="G1620" s="46">
        <v>1921.839966</v>
      </c>
      <c r="H1620" s="49">
        <v>1.6695905641396447E-2</v>
      </c>
      <c r="I1620" s="83">
        <f t="shared" si="189"/>
        <v>1.6695905641396447</v>
      </c>
      <c r="J1620" s="72">
        <f t="shared" si="193"/>
        <v>173.65372346058504</v>
      </c>
      <c r="K1620" s="88">
        <f t="shared" si="190"/>
        <v>182.97447358939672</v>
      </c>
      <c r="L1620" s="79">
        <f t="shared" si="191"/>
        <v>12.875346801925247</v>
      </c>
      <c r="M1620" s="72" t="str">
        <f t="shared" si="192"/>
        <v/>
      </c>
      <c r="N1620" s="51" t="str">
        <f t="shared" ref="N1620:N1683" si="194">IFERROR((M1620/K1620),"")</f>
        <v/>
      </c>
    </row>
    <row r="1621" spans="1:14" x14ac:dyDescent="0.4">
      <c r="A1621" s="108">
        <f t="shared" si="188"/>
        <v>1605</v>
      </c>
      <c r="B1621" s="39">
        <v>42384</v>
      </c>
      <c r="C1621" s="40"/>
      <c r="D1621" s="51"/>
      <c r="E1621" s="52"/>
      <c r="F1621" s="53"/>
      <c r="G1621" s="40">
        <v>1880.329956</v>
      </c>
      <c r="H1621" s="53">
        <v>-2.1599098121783955E-2</v>
      </c>
      <c r="I1621" s="83">
        <f t="shared" si="189"/>
        <v>-2.1599098121783955</v>
      </c>
      <c r="J1621" s="72">
        <f t="shared" si="193"/>
        <v>171.49381364840664</v>
      </c>
      <c r="K1621" s="88">
        <f t="shared" si="190"/>
        <v>182.97447358939672</v>
      </c>
      <c r="L1621" s="79">
        <f t="shared" si="191"/>
        <v>12.875346801925247</v>
      </c>
      <c r="M1621" s="72" t="str">
        <f t="shared" si="192"/>
        <v/>
      </c>
      <c r="N1621" s="51" t="str">
        <f t="shared" si="194"/>
        <v/>
      </c>
    </row>
    <row r="1622" spans="1:14" x14ac:dyDescent="0.4">
      <c r="A1622" s="108">
        <f t="shared" si="188"/>
        <v>1606</v>
      </c>
      <c r="B1622" s="45">
        <v>42388</v>
      </c>
      <c r="C1622" s="46"/>
      <c r="D1622" s="47"/>
      <c r="E1622" s="48"/>
      <c r="F1622" s="49"/>
      <c r="G1622" s="46">
        <v>1881.329956</v>
      </c>
      <c r="H1622" s="49">
        <v>5.318215544081184E-4</v>
      </c>
      <c r="I1622" s="83">
        <f t="shared" si="189"/>
        <v>5.318215544081184E-2</v>
      </c>
      <c r="J1622" s="72">
        <f t="shared" si="193"/>
        <v>171.54699580384747</v>
      </c>
      <c r="K1622" s="88">
        <f t="shared" si="190"/>
        <v>182.97447358939672</v>
      </c>
      <c r="L1622" s="79">
        <f t="shared" si="191"/>
        <v>12.875346801925247</v>
      </c>
      <c r="M1622" s="72" t="str">
        <f t="shared" si="192"/>
        <v/>
      </c>
      <c r="N1622" s="51" t="str">
        <f t="shared" si="194"/>
        <v/>
      </c>
    </row>
    <row r="1623" spans="1:14" x14ac:dyDescent="0.4">
      <c r="A1623" s="108">
        <f t="shared" si="188"/>
        <v>1607</v>
      </c>
      <c r="B1623" s="39">
        <v>42389</v>
      </c>
      <c r="C1623" s="40"/>
      <c r="D1623" s="51"/>
      <c r="E1623" s="52"/>
      <c r="F1623" s="53"/>
      <c r="G1623" s="40">
        <v>1859.329956</v>
      </c>
      <c r="H1623" s="53">
        <v>-1.1693855152753452E-2</v>
      </c>
      <c r="I1623" s="83">
        <f t="shared" si="189"/>
        <v>-1.1693855152753452</v>
      </c>
      <c r="J1623" s="72">
        <f t="shared" si="193"/>
        <v>170.37761028857213</v>
      </c>
      <c r="K1623" s="88">
        <f t="shared" si="190"/>
        <v>182.97447358939672</v>
      </c>
      <c r="L1623" s="79">
        <f t="shared" si="191"/>
        <v>12.875346801925247</v>
      </c>
      <c r="M1623" s="72" t="str">
        <f t="shared" si="192"/>
        <v/>
      </c>
      <c r="N1623" s="51" t="str">
        <f t="shared" si="194"/>
        <v/>
      </c>
    </row>
    <row r="1624" spans="1:14" x14ac:dyDescent="0.4">
      <c r="A1624" s="108">
        <f t="shared" si="188"/>
        <v>1608</v>
      </c>
      <c r="B1624" s="45">
        <v>42390</v>
      </c>
      <c r="C1624" s="46"/>
      <c r="D1624" s="47"/>
      <c r="E1624" s="48"/>
      <c r="F1624" s="49"/>
      <c r="G1624" s="46">
        <v>1868.98999</v>
      </c>
      <c r="H1624" s="49">
        <v>5.1954382646433039E-3</v>
      </c>
      <c r="I1624" s="83">
        <f t="shared" si="189"/>
        <v>0.51954382646433039</v>
      </c>
      <c r="J1624" s="72">
        <f t="shared" si="193"/>
        <v>170.89715411503647</v>
      </c>
      <c r="K1624" s="88">
        <f t="shared" si="190"/>
        <v>182.97447358939672</v>
      </c>
      <c r="L1624" s="79">
        <f t="shared" si="191"/>
        <v>12.875346801925247</v>
      </c>
      <c r="M1624" s="72" t="str">
        <f t="shared" si="192"/>
        <v/>
      </c>
      <c r="N1624" s="51" t="str">
        <f t="shared" si="194"/>
        <v/>
      </c>
    </row>
    <row r="1625" spans="1:14" x14ac:dyDescent="0.4">
      <c r="A1625" s="108">
        <f t="shared" si="188"/>
        <v>1609</v>
      </c>
      <c r="B1625" s="39">
        <v>42391</v>
      </c>
      <c r="C1625" s="40"/>
      <c r="D1625" s="51"/>
      <c r="E1625" s="52"/>
      <c r="F1625" s="53"/>
      <c r="G1625" s="40">
        <v>1906.900024</v>
      </c>
      <c r="H1625" s="53">
        <v>2.0283700930896931E-2</v>
      </c>
      <c r="I1625" s="83">
        <f t="shared" si="189"/>
        <v>2.0283700930896931</v>
      </c>
      <c r="J1625" s="72">
        <f t="shared" si="193"/>
        <v>172.92552420812618</v>
      </c>
      <c r="K1625" s="88">
        <f t="shared" si="190"/>
        <v>182.97447358939672</v>
      </c>
      <c r="L1625" s="79">
        <f t="shared" si="191"/>
        <v>12.875346801925247</v>
      </c>
      <c r="M1625" s="72" t="str">
        <f t="shared" si="192"/>
        <v/>
      </c>
      <c r="N1625" s="51" t="str">
        <f t="shared" si="194"/>
        <v/>
      </c>
    </row>
    <row r="1626" spans="1:14" x14ac:dyDescent="0.4">
      <c r="A1626" s="108">
        <f t="shared" si="188"/>
        <v>1610</v>
      </c>
      <c r="B1626" s="45">
        <v>42394</v>
      </c>
      <c r="C1626" s="46"/>
      <c r="D1626" s="47"/>
      <c r="E1626" s="48"/>
      <c r="F1626" s="49"/>
      <c r="G1626" s="46">
        <v>1877.079956</v>
      </c>
      <c r="H1626" s="49">
        <v>-1.5637981868314221E-2</v>
      </c>
      <c r="I1626" s="83">
        <f t="shared" si="189"/>
        <v>-1.5637981868314221</v>
      </c>
      <c r="J1626" s="72">
        <f t="shared" si="193"/>
        <v>171.36172602129474</v>
      </c>
      <c r="K1626" s="88">
        <f t="shared" si="190"/>
        <v>182.97447358939672</v>
      </c>
      <c r="L1626" s="79">
        <f t="shared" si="191"/>
        <v>12.875346801925247</v>
      </c>
      <c r="M1626" s="72" t="str">
        <f t="shared" si="192"/>
        <v/>
      </c>
      <c r="N1626" s="51" t="str">
        <f t="shared" si="194"/>
        <v/>
      </c>
    </row>
    <row r="1627" spans="1:14" x14ac:dyDescent="0.4">
      <c r="A1627" s="108">
        <f t="shared" si="188"/>
        <v>1611</v>
      </c>
      <c r="B1627" s="39">
        <v>42395</v>
      </c>
      <c r="C1627" s="40"/>
      <c r="D1627" s="51"/>
      <c r="E1627" s="52"/>
      <c r="F1627" s="53"/>
      <c r="G1627" s="40">
        <v>1903.630005</v>
      </c>
      <c r="H1627" s="53">
        <v>1.4144335682203524E-2</v>
      </c>
      <c r="I1627" s="83">
        <f t="shared" si="189"/>
        <v>1.4144335682203524</v>
      </c>
      <c r="J1627" s="72">
        <f t="shared" si="193"/>
        <v>172.77615958951509</v>
      </c>
      <c r="K1627" s="88">
        <f t="shared" si="190"/>
        <v>182.97447358939672</v>
      </c>
      <c r="L1627" s="79">
        <f t="shared" si="191"/>
        <v>12.875346801925247</v>
      </c>
      <c r="M1627" s="72" t="str">
        <f t="shared" si="192"/>
        <v/>
      </c>
      <c r="N1627" s="51" t="str">
        <f t="shared" si="194"/>
        <v/>
      </c>
    </row>
    <row r="1628" spans="1:14" x14ac:dyDescent="0.4">
      <c r="A1628" s="108">
        <f t="shared" si="188"/>
        <v>1612</v>
      </c>
      <c r="B1628" s="45">
        <v>42396</v>
      </c>
      <c r="C1628" s="46"/>
      <c r="D1628" s="47"/>
      <c r="E1628" s="48"/>
      <c r="F1628" s="49"/>
      <c r="G1628" s="46">
        <v>1882.9499510000001</v>
      </c>
      <c r="H1628" s="49">
        <v>-1.0863483946818686E-2</v>
      </c>
      <c r="I1628" s="83">
        <f t="shared" si="189"/>
        <v>-1.0863483946818686</v>
      </c>
      <c r="J1628" s="72">
        <f t="shared" si="193"/>
        <v>171.68981119483323</v>
      </c>
      <c r="K1628" s="88">
        <f t="shared" si="190"/>
        <v>182.97447358939672</v>
      </c>
      <c r="L1628" s="79">
        <f t="shared" si="191"/>
        <v>12.875346801925247</v>
      </c>
      <c r="M1628" s="72" t="str">
        <f t="shared" si="192"/>
        <v/>
      </c>
      <c r="N1628" s="51" t="str">
        <f t="shared" si="194"/>
        <v/>
      </c>
    </row>
    <row r="1629" spans="1:14" x14ac:dyDescent="0.4">
      <c r="A1629" s="108">
        <f t="shared" si="188"/>
        <v>1613</v>
      </c>
      <c r="B1629" s="39">
        <v>42397</v>
      </c>
      <c r="C1629" s="40"/>
      <c r="D1629" s="51"/>
      <c r="E1629" s="52"/>
      <c r="F1629" s="53"/>
      <c r="G1629" s="40">
        <v>1893.3599850000001</v>
      </c>
      <c r="H1629" s="53">
        <v>5.5285771108635196E-3</v>
      </c>
      <c r="I1629" s="83">
        <f t="shared" si="189"/>
        <v>0.55285771108635196</v>
      </c>
      <c r="J1629" s="72">
        <f t="shared" si="193"/>
        <v>172.24266890591957</v>
      </c>
      <c r="K1629" s="88">
        <f t="shared" si="190"/>
        <v>182.97447358939672</v>
      </c>
      <c r="L1629" s="79">
        <f t="shared" si="191"/>
        <v>12.875346801925247</v>
      </c>
      <c r="M1629" s="72" t="str">
        <f t="shared" si="192"/>
        <v/>
      </c>
      <c r="N1629" s="51" t="str">
        <f t="shared" si="194"/>
        <v/>
      </c>
    </row>
    <row r="1630" spans="1:14" x14ac:dyDescent="0.4">
      <c r="A1630" s="108">
        <f t="shared" si="188"/>
        <v>1614</v>
      </c>
      <c r="B1630" s="45">
        <v>42398</v>
      </c>
      <c r="C1630" s="46"/>
      <c r="D1630" s="47"/>
      <c r="E1630" s="48"/>
      <c r="F1630" s="49"/>
      <c r="G1630" s="46">
        <v>1940.23999</v>
      </c>
      <c r="H1630" s="49">
        <v>2.476021748183288E-2</v>
      </c>
      <c r="I1630" s="83">
        <f t="shared" si="189"/>
        <v>2.476021748183288</v>
      </c>
      <c r="J1630" s="72">
        <f t="shared" si="193"/>
        <v>174.71869065410286</v>
      </c>
      <c r="K1630" s="88">
        <f t="shared" si="190"/>
        <v>182.97447358939672</v>
      </c>
      <c r="L1630" s="79">
        <f t="shared" si="191"/>
        <v>12.875346801925247</v>
      </c>
      <c r="M1630" s="72" t="str">
        <f t="shared" si="192"/>
        <v/>
      </c>
      <c r="N1630" s="51" t="str">
        <f t="shared" si="194"/>
        <v/>
      </c>
    </row>
    <row r="1631" spans="1:14" x14ac:dyDescent="0.4">
      <c r="A1631" s="108">
        <f t="shared" si="188"/>
        <v>1615</v>
      </c>
      <c r="B1631" s="39">
        <v>42401</v>
      </c>
      <c r="C1631" s="40"/>
      <c r="D1631" s="51"/>
      <c r="E1631" s="52"/>
      <c r="F1631" s="53"/>
      <c r="G1631" s="40">
        <v>1939.380005</v>
      </c>
      <c r="H1631" s="53">
        <v>-4.4323640602828007E-4</v>
      </c>
      <c r="I1631" s="83">
        <f t="shared" si="189"/>
        <v>-4.4323640602828007E-2</v>
      </c>
      <c r="J1631" s="72">
        <f t="shared" si="193"/>
        <v>174.67436701350002</v>
      </c>
      <c r="K1631" s="88">
        <f t="shared" si="190"/>
        <v>182.97447358939672</v>
      </c>
      <c r="L1631" s="79">
        <f t="shared" si="191"/>
        <v>12.875346801925247</v>
      </c>
      <c r="M1631" s="72" t="str">
        <f t="shared" si="192"/>
        <v/>
      </c>
      <c r="N1631" s="51" t="str">
        <f t="shared" si="194"/>
        <v/>
      </c>
    </row>
    <row r="1632" spans="1:14" x14ac:dyDescent="0.4">
      <c r="A1632" s="108">
        <f t="shared" si="188"/>
        <v>1616</v>
      </c>
      <c r="B1632" s="45">
        <v>42402</v>
      </c>
      <c r="C1632" s="46"/>
      <c r="D1632" s="47"/>
      <c r="E1632" s="48"/>
      <c r="F1632" s="49"/>
      <c r="G1632" s="46">
        <v>1903.030029</v>
      </c>
      <c r="H1632" s="49">
        <v>-1.8743091042644822E-2</v>
      </c>
      <c r="I1632" s="83">
        <f t="shared" si="189"/>
        <v>-1.8743091042644822</v>
      </c>
      <c r="J1632" s="72">
        <f t="shared" si="193"/>
        <v>172.80005790923553</v>
      </c>
      <c r="K1632" s="88">
        <f t="shared" si="190"/>
        <v>182.97447358939672</v>
      </c>
      <c r="L1632" s="79">
        <f t="shared" si="191"/>
        <v>12.875346801925247</v>
      </c>
      <c r="M1632" s="72" t="str">
        <f t="shared" si="192"/>
        <v/>
      </c>
      <c r="N1632" s="51" t="str">
        <f t="shared" si="194"/>
        <v/>
      </c>
    </row>
    <row r="1633" spans="1:14" x14ac:dyDescent="0.4">
      <c r="A1633" s="108">
        <f t="shared" si="188"/>
        <v>1617</v>
      </c>
      <c r="B1633" s="39">
        <v>42403</v>
      </c>
      <c r="C1633" s="40"/>
      <c r="D1633" s="51"/>
      <c r="E1633" s="52"/>
      <c r="F1633" s="53"/>
      <c r="G1633" s="40">
        <v>1912.530029</v>
      </c>
      <c r="H1633" s="53">
        <v>4.9920389353981243E-3</v>
      </c>
      <c r="I1633" s="83">
        <f t="shared" si="189"/>
        <v>0.49920389353981243</v>
      </c>
      <c r="J1633" s="72">
        <f t="shared" si="193"/>
        <v>173.29926180277533</v>
      </c>
      <c r="K1633" s="88">
        <f t="shared" si="190"/>
        <v>182.97447358939672</v>
      </c>
      <c r="L1633" s="79">
        <f t="shared" si="191"/>
        <v>12.875346801925247</v>
      </c>
      <c r="M1633" s="72" t="str">
        <f t="shared" si="192"/>
        <v/>
      </c>
      <c r="N1633" s="51" t="str">
        <f t="shared" si="194"/>
        <v/>
      </c>
    </row>
    <row r="1634" spans="1:14" x14ac:dyDescent="0.4">
      <c r="A1634" s="108">
        <f t="shared" si="188"/>
        <v>1618</v>
      </c>
      <c r="B1634" s="45">
        <v>42404</v>
      </c>
      <c r="C1634" s="46"/>
      <c r="D1634" s="47"/>
      <c r="E1634" s="48"/>
      <c r="F1634" s="49"/>
      <c r="G1634" s="46">
        <v>1915.4499510000001</v>
      </c>
      <c r="H1634" s="49">
        <v>1.5267326294097217E-3</v>
      </c>
      <c r="I1634" s="83">
        <f t="shared" si="189"/>
        <v>0.15267326294097217</v>
      </c>
      <c r="J1634" s="72">
        <f t="shared" si="193"/>
        <v>173.4519350657163</v>
      </c>
      <c r="K1634" s="88">
        <f t="shared" si="190"/>
        <v>182.97447358939672</v>
      </c>
      <c r="L1634" s="79">
        <f t="shared" si="191"/>
        <v>12.875346801925247</v>
      </c>
      <c r="M1634" s="72" t="str">
        <f t="shared" si="192"/>
        <v/>
      </c>
      <c r="N1634" s="51" t="str">
        <f t="shared" si="194"/>
        <v/>
      </c>
    </row>
    <row r="1635" spans="1:14" x14ac:dyDescent="0.4">
      <c r="A1635" s="108">
        <f t="shared" si="188"/>
        <v>1619</v>
      </c>
      <c r="B1635" s="39">
        <v>42405</v>
      </c>
      <c r="C1635" s="40"/>
      <c r="D1635" s="51"/>
      <c r="E1635" s="52"/>
      <c r="F1635" s="53"/>
      <c r="G1635" s="40">
        <v>1880.0500489999999</v>
      </c>
      <c r="H1635" s="53">
        <v>-1.8481246133065898E-2</v>
      </c>
      <c r="I1635" s="83">
        <f t="shared" si="189"/>
        <v>-1.8481246133065898</v>
      </c>
      <c r="J1635" s="72">
        <f t="shared" si="193"/>
        <v>171.6038104524097</v>
      </c>
      <c r="K1635" s="88">
        <f t="shared" si="190"/>
        <v>182.97447358939672</v>
      </c>
      <c r="L1635" s="79">
        <f t="shared" si="191"/>
        <v>12.875346801925247</v>
      </c>
      <c r="M1635" s="72" t="str">
        <f t="shared" si="192"/>
        <v/>
      </c>
      <c r="N1635" s="51" t="str">
        <f t="shared" si="194"/>
        <v/>
      </c>
    </row>
    <row r="1636" spans="1:14" x14ac:dyDescent="0.4">
      <c r="A1636" s="108">
        <f t="shared" si="188"/>
        <v>1620</v>
      </c>
      <c r="B1636" s="45">
        <v>42408</v>
      </c>
      <c r="C1636" s="46"/>
      <c r="D1636" s="47"/>
      <c r="E1636" s="48"/>
      <c r="F1636" s="49"/>
      <c r="G1636" s="46">
        <v>1853.4399410000001</v>
      </c>
      <c r="H1636" s="49">
        <v>-1.4153935962584518E-2</v>
      </c>
      <c r="I1636" s="83">
        <f t="shared" si="189"/>
        <v>-1.4153935962584518</v>
      </c>
      <c r="J1636" s="72">
        <f t="shared" si="193"/>
        <v>170.18841685615126</v>
      </c>
      <c r="K1636" s="88">
        <f t="shared" si="190"/>
        <v>182.97447358939672</v>
      </c>
      <c r="L1636" s="79">
        <f t="shared" si="191"/>
        <v>12.875346801925247</v>
      </c>
      <c r="M1636" s="72" t="str">
        <f t="shared" si="192"/>
        <v/>
      </c>
      <c r="N1636" s="51" t="str">
        <f t="shared" si="194"/>
        <v/>
      </c>
    </row>
    <row r="1637" spans="1:14" x14ac:dyDescent="0.4">
      <c r="A1637" s="108">
        <f t="shared" si="188"/>
        <v>1621</v>
      </c>
      <c r="B1637" s="39">
        <v>42409</v>
      </c>
      <c r="C1637" s="40"/>
      <c r="D1637" s="51"/>
      <c r="E1637" s="52"/>
      <c r="F1637" s="53"/>
      <c r="G1637" s="40">
        <v>1852.209961</v>
      </c>
      <c r="H1637" s="53">
        <v>-6.6362010054477061E-4</v>
      </c>
      <c r="I1637" s="83">
        <f t="shared" si="189"/>
        <v>-6.6362010054477061E-2</v>
      </c>
      <c r="J1637" s="72">
        <f t="shared" si="193"/>
        <v>170.12205484609677</v>
      </c>
      <c r="K1637" s="88">
        <f t="shared" si="190"/>
        <v>182.97447358939672</v>
      </c>
      <c r="L1637" s="79">
        <f t="shared" si="191"/>
        <v>12.875346801925247</v>
      </c>
      <c r="M1637" s="72" t="str">
        <f t="shared" si="192"/>
        <v/>
      </c>
      <c r="N1637" s="51" t="str">
        <f t="shared" si="194"/>
        <v/>
      </c>
    </row>
    <row r="1638" spans="1:14" x14ac:dyDescent="0.4">
      <c r="A1638" s="108">
        <f t="shared" si="188"/>
        <v>1622</v>
      </c>
      <c r="B1638" s="45">
        <v>42410</v>
      </c>
      <c r="C1638" s="46"/>
      <c r="D1638" s="47"/>
      <c r="E1638" s="48"/>
      <c r="F1638" s="49"/>
      <c r="G1638" s="46">
        <v>1851.8599850000001</v>
      </c>
      <c r="H1638" s="49">
        <v>-1.8895050095235622E-4</v>
      </c>
      <c r="I1638" s="83">
        <f t="shared" si="189"/>
        <v>-1.8895050095235622E-2</v>
      </c>
      <c r="J1638" s="72">
        <f t="shared" si="193"/>
        <v>170.10315979600153</v>
      </c>
      <c r="K1638" s="88">
        <f t="shared" si="190"/>
        <v>182.97447358939672</v>
      </c>
      <c r="L1638" s="79">
        <f t="shared" si="191"/>
        <v>12.875346801925247</v>
      </c>
      <c r="M1638" s="72" t="str">
        <f t="shared" si="192"/>
        <v/>
      </c>
      <c r="N1638" s="51" t="str">
        <f t="shared" si="194"/>
        <v/>
      </c>
    </row>
    <row r="1639" spans="1:14" x14ac:dyDescent="0.4">
      <c r="A1639" s="108">
        <f t="shared" si="188"/>
        <v>1623</v>
      </c>
      <c r="B1639" s="39">
        <v>42411</v>
      </c>
      <c r="C1639" s="40"/>
      <c r="D1639" s="51"/>
      <c r="E1639" s="52"/>
      <c r="F1639" s="53"/>
      <c r="G1639" s="40">
        <v>1829.079956</v>
      </c>
      <c r="H1639" s="53">
        <v>-1.2301161634528213E-2</v>
      </c>
      <c r="I1639" s="83">
        <f t="shared" si="189"/>
        <v>-1.2301161634528213</v>
      </c>
      <c r="J1639" s="72">
        <f t="shared" si="193"/>
        <v>168.8730436325487</v>
      </c>
      <c r="K1639" s="88">
        <f t="shared" si="190"/>
        <v>182.97447358939672</v>
      </c>
      <c r="L1639" s="79">
        <f t="shared" si="191"/>
        <v>14.101429956848023</v>
      </c>
      <c r="M1639" s="72" t="str">
        <f t="shared" si="192"/>
        <v/>
      </c>
      <c r="N1639" s="51" t="str">
        <f t="shared" si="194"/>
        <v/>
      </c>
    </row>
    <row r="1640" spans="1:14" x14ac:dyDescent="0.4">
      <c r="A1640" s="108">
        <f t="shared" si="188"/>
        <v>1624</v>
      </c>
      <c r="B1640" s="45">
        <v>42412</v>
      </c>
      <c r="C1640" s="46"/>
      <c r="D1640" s="47"/>
      <c r="E1640" s="48"/>
      <c r="F1640" s="49"/>
      <c r="G1640" s="46">
        <v>1864.780029</v>
      </c>
      <c r="H1640" s="49">
        <v>1.9518049434029239E-2</v>
      </c>
      <c r="I1640" s="83">
        <f t="shared" si="189"/>
        <v>1.9518049434029239</v>
      </c>
      <c r="J1640" s="72">
        <f t="shared" si="193"/>
        <v>170.82484857595162</v>
      </c>
      <c r="K1640" s="88">
        <f t="shared" si="190"/>
        <v>182.97447358939672</v>
      </c>
      <c r="L1640" s="79">
        <f t="shared" si="191"/>
        <v>14.101429956848023</v>
      </c>
      <c r="M1640" s="72" t="str">
        <f t="shared" si="192"/>
        <v/>
      </c>
      <c r="N1640" s="51" t="str">
        <f t="shared" si="194"/>
        <v/>
      </c>
    </row>
    <row r="1641" spans="1:14" x14ac:dyDescent="0.4">
      <c r="A1641" s="108">
        <f t="shared" si="188"/>
        <v>1625</v>
      </c>
      <c r="B1641" s="39">
        <v>42416</v>
      </c>
      <c r="C1641" s="40"/>
      <c r="D1641" s="51"/>
      <c r="E1641" s="52"/>
      <c r="F1641" s="53"/>
      <c r="G1641" s="40">
        <v>1895.579956</v>
      </c>
      <c r="H1641" s="53">
        <v>1.6516654254666641E-2</v>
      </c>
      <c r="I1641" s="83">
        <f t="shared" si="189"/>
        <v>1.6516654254666641</v>
      </c>
      <c r="J1641" s="72">
        <f t="shared" si="193"/>
        <v>172.47651400141828</v>
      </c>
      <c r="K1641" s="88">
        <f t="shared" si="190"/>
        <v>182.97447358939672</v>
      </c>
      <c r="L1641" s="79">
        <f t="shared" si="191"/>
        <v>14.101429956848023</v>
      </c>
      <c r="M1641" s="72" t="str">
        <f t="shared" si="192"/>
        <v/>
      </c>
      <c r="N1641" s="51" t="str">
        <f t="shared" si="194"/>
        <v/>
      </c>
    </row>
    <row r="1642" spans="1:14" x14ac:dyDescent="0.4">
      <c r="A1642" s="108">
        <f t="shared" si="188"/>
        <v>1626</v>
      </c>
      <c r="B1642" s="45">
        <v>42417</v>
      </c>
      <c r="C1642" s="46"/>
      <c r="D1642" s="47"/>
      <c r="E1642" s="48"/>
      <c r="F1642" s="49"/>
      <c r="G1642" s="46">
        <v>1926.8199460000001</v>
      </c>
      <c r="H1642" s="49">
        <v>1.6480439087318555E-2</v>
      </c>
      <c r="I1642" s="83">
        <f t="shared" si="189"/>
        <v>1.6480439087318555</v>
      </c>
      <c r="J1642" s="72">
        <f t="shared" si="193"/>
        <v>174.12455791015014</v>
      </c>
      <c r="K1642" s="88">
        <f t="shared" si="190"/>
        <v>182.97447358939672</v>
      </c>
      <c r="L1642" s="79">
        <f t="shared" si="191"/>
        <v>14.101429956848023</v>
      </c>
      <c r="M1642" s="72" t="str">
        <f t="shared" si="192"/>
        <v/>
      </c>
      <c r="N1642" s="51" t="str">
        <f t="shared" si="194"/>
        <v/>
      </c>
    </row>
    <row r="1643" spans="1:14" x14ac:dyDescent="0.4">
      <c r="A1643" s="108">
        <f t="shared" si="188"/>
        <v>1627</v>
      </c>
      <c r="B1643" s="39">
        <v>42418</v>
      </c>
      <c r="C1643" s="40"/>
      <c r="D1643" s="51"/>
      <c r="E1643" s="52"/>
      <c r="F1643" s="53"/>
      <c r="G1643" s="40">
        <v>1917.829956</v>
      </c>
      <c r="H1643" s="53">
        <v>-4.6657135860892485E-3</v>
      </c>
      <c r="I1643" s="83">
        <f t="shared" si="189"/>
        <v>-0.46657135860892485</v>
      </c>
      <c r="J1643" s="72">
        <f t="shared" si="193"/>
        <v>173.65798655154123</v>
      </c>
      <c r="K1643" s="88">
        <f t="shared" si="190"/>
        <v>182.97447358939672</v>
      </c>
      <c r="L1643" s="79">
        <f t="shared" si="191"/>
        <v>14.101429956848023</v>
      </c>
      <c r="M1643" s="72" t="str">
        <f t="shared" si="192"/>
        <v/>
      </c>
      <c r="N1643" s="51" t="str">
        <f t="shared" si="194"/>
        <v/>
      </c>
    </row>
    <row r="1644" spans="1:14" x14ac:dyDescent="0.4">
      <c r="A1644" s="108">
        <f t="shared" si="188"/>
        <v>1628</v>
      </c>
      <c r="B1644" s="45">
        <v>42419</v>
      </c>
      <c r="C1644" s="46"/>
      <c r="D1644" s="47"/>
      <c r="E1644" s="48"/>
      <c r="F1644" s="49"/>
      <c r="G1644" s="46">
        <v>1917.780029</v>
      </c>
      <c r="H1644" s="49">
        <v>-2.6033069221664817E-5</v>
      </c>
      <c r="I1644" s="83">
        <f t="shared" si="189"/>
        <v>-2.6033069221664817E-3</v>
      </c>
      <c r="J1644" s="72">
        <f t="shared" si="193"/>
        <v>173.65538324461906</v>
      </c>
      <c r="K1644" s="88">
        <f t="shared" si="190"/>
        <v>182.97447358939672</v>
      </c>
      <c r="L1644" s="79">
        <f t="shared" si="191"/>
        <v>14.101429956848023</v>
      </c>
      <c r="M1644" s="72" t="str">
        <f t="shared" si="192"/>
        <v/>
      </c>
      <c r="N1644" s="51" t="str">
        <f t="shared" si="194"/>
        <v/>
      </c>
    </row>
    <row r="1645" spans="1:14" x14ac:dyDescent="0.4">
      <c r="A1645" s="108">
        <f t="shared" si="188"/>
        <v>1629</v>
      </c>
      <c r="B1645" s="39">
        <v>42422</v>
      </c>
      <c r="C1645" s="40"/>
      <c r="D1645" s="51"/>
      <c r="E1645" s="52"/>
      <c r="F1645" s="53"/>
      <c r="G1645" s="40">
        <v>1945.5</v>
      </c>
      <c r="H1645" s="53">
        <v>1.4454197343192865E-2</v>
      </c>
      <c r="I1645" s="83">
        <f t="shared" si="189"/>
        <v>1.4454197343192865</v>
      </c>
      <c r="J1645" s="72">
        <f t="shared" si="193"/>
        <v>175.10080297893833</v>
      </c>
      <c r="K1645" s="88">
        <f t="shared" si="190"/>
        <v>182.97447358939672</v>
      </c>
      <c r="L1645" s="79">
        <f t="shared" si="191"/>
        <v>14.101429956848023</v>
      </c>
      <c r="M1645" s="72" t="str">
        <f t="shared" si="192"/>
        <v/>
      </c>
      <c r="N1645" s="51" t="str">
        <f t="shared" si="194"/>
        <v/>
      </c>
    </row>
    <row r="1646" spans="1:14" x14ac:dyDescent="0.4">
      <c r="A1646" s="108">
        <f t="shared" si="188"/>
        <v>1630</v>
      </c>
      <c r="B1646" s="45">
        <v>42423</v>
      </c>
      <c r="C1646" s="46"/>
      <c r="D1646" s="47"/>
      <c r="E1646" s="48"/>
      <c r="F1646" s="49"/>
      <c r="G1646" s="46">
        <v>1921.2700199999999</v>
      </c>
      <c r="H1646" s="49">
        <v>-1.2454371626831162E-2</v>
      </c>
      <c r="I1646" s="83">
        <f t="shared" si="189"/>
        <v>-1.2454371626831162</v>
      </c>
      <c r="J1646" s="72">
        <f t="shared" si="193"/>
        <v>173.85536581625522</v>
      </c>
      <c r="K1646" s="88">
        <f t="shared" si="190"/>
        <v>182.97447358939672</v>
      </c>
      <c r="L1646" s="79">
        <f t="shared" si="191"/>
        <v>14.101429956848023</v>
      </c>
      <c r="M1646" s="72" t="str">
        <f t="shared" si="192"/>
        <v/>
      </c>
      <c r="N1646" s="51" t="str">
        <f t="shared" si="194"/>
        <v/>
      </c>
    </row>
    <row r="1647" spans="1:14" x14ac:dyDescent="0.4">
      <c r="A1647" s="108">
        <f t="shared" si="188"/>
        <v>1631</v>
      </c>
      <c r="B1647" s="39">
        <v>42424</v>
      </c>
      <c r="C1647" s="40"/>
      <c r="D1647" s="51"/>
      <c r="E1647" s="52"/>
      <c r="F1647" s="53"/>
      <c r="G1647" s="40">
        <v>1929.8000489999999</v>
      </c>
      <c r="H1647" s="53">
        <v>4.4397866573695488E-3</v>
      </c>
      <c r="I1647" s="83">
        <f t="shared" si="189"/>
        <v>0.44397866573695488</v>
      </c>
      <c r="J1647" s="72">
        <f t="shared" si="193"/>
        <v>174.29934448199216</v>
      </c>
      <c r="K1647" s="88">
        <f t="shared" si="190"/>
        <v>182.97447358939672</v>
      </c>
      <c r="L1647" s="79">
        <f t="shared" si="191"/>
        <v>14.101429956848023</v>
      </c>
      <c r="M1647" s="72" t="str">
        <f t="shared" si="192"/>
        <v/>
      </c>
      <c r="N1647" s="51" t="str">
        <f t="shared" si="194"/>
        <v/>
      </c>
    </row>
    <row r="1648" spans="1:14" x14ac:dyDescent="0.4">
      <c r="A1648" s="108">
        <f t="shared" si="188"/>
        <v>1632</v>
      </c>
      <c r="B1648" s="45">
        <v>42425</v>
      </c>
      <c r="C1648" s="46"/>
      <c r="D1648" s="47"/>
      <c r="E1648" s="48"/>
      <c r="F1648" s="49"/>
      <c r="G1648" s="46">
        <v>1951.6999510000001</v>
      </c>
      <c r="H1648" s="49">
        <v>1.1348275180813827E-2</v>
      </c>
      <c r="I1648" s="83">
        <f t="shared" si="189"/>
        <v>1.1348275180813827</v>
      </c>
      <c r="J1648" s="72">
        <f t="shared" si="193"/>
        <v>175.43417200007354</v>
      </c>
      <c r="K1648" s="88">
        <f t="shared" si="190"/>
        <v>182.97447358939672</v>
      </c>
      <c r="L1648" s="79">
        <f t="shared" si="191"/>
        <v>14.101429956848023</v>
      </c>
      <c r="M1648" s="72" t="str">
        <f t="shared" si="192"/>
        <v/>
      </c>
      <c r="N1648" s="51" t="str">
        <f t="shared" si="194"/>
        <v/>
      </c>
    </row>
    <row r="1649" spans="1:14" x14ac:dyDescent="0.4">
      <c r="A1649" s="108">
        <f t="shared" si="188"/>
        <v>1633</v>
      </c>
      <c r="B1649" s="39">
        <v>42426</v>
      </c>
      <c r="C1649" s="40"/>
      <c r="D1649" s="51"/>
      <c r="E1649" s="52"/>
      <c r="F1649" s="53"/>
      <c r="G1649" s="40">
        <v>1948.0500489999999</v>
      </c>
      <c r="H1649" s="53">
        <v>-1.8701143063153403E-3</v>
      </c>
      <c r="I1649" s="83">
        <f t="shared" si="189"/>
        <v>-0.18701143063153403</v>
      </c>
      <c r="J1649" s="72">
        <f t="shared" si="193"/>
        <v>175.247160569442</v>
      </c>
      <c r="K1649" s="88">
        <f t="shared" si="190"/>
        <v>182.97447358939672</v>
      </c>
      <c r="L1649" s="79">
        <f t="shared" si="191"/>
        <v>14.101429956848023</v>
      </c>
      <c r="M1649" s="72" t="str">
        <f t="shared" si="192"/>
        <v/>
      </c>
      <c r="N1649" s="51" t="str">
        <f t="shared" si="194"/>
        <v/>
      </c>
    </row>
    <row r="1650" spans="1:14" x14ac:dyDescent="0.4">
      <c r="A1650" s="108">
        <f t="shared" si="188"/>
        <v>1634</v>
      </c>
      <c r="B1650" s="45">
        <v>42429</v>
      </c>
      <c r="C1650" s="46"/>
      <c r="D1650" s="47"/>
      <c r="E1650" s="48"/>
      <c r="F1650" s="49"/>
      <c r="G1650" s="46">
        <v>1932.2299800000001</v>
      </c>
      <c r="H1650" s="49">
        <v>-8.120976670040303E-3</v>
      </c>
      <c r="I1650" s="83">
        <f t="shared" si="189"/>
        <v>-0.8120976670040303</v>
      </c>
      <c r="J1650" s="72">
        <f t="shared" si="193"/>
        <v>174.43506290243798</v>
      </c>
      <c r="K1650" s="88">
        <f t="shared" si="190"/>
        <v>182.97447358939672</v>
      </c>
      <c r="L1650" s="79">
        <f t="shared" si="191"/>
        <v>14.101429956848023</v>
      </c>
      <c r="M1650" s="72" t="str">
        <f t="shared" si="192"/>
        <v/>
      </c>
      <c r="N1650" s="51" t="str">
        <f t="shared" si="194"/>
        <v/>
      </c>
    </row>
    <row r="1651" spans="1:14" x14ac:dyDescent="0.4">
      <c r="A1651" s="108">
        <f t="shared" si="188"/>
        <v>1635</v>
      </c>
      <c r="B1651" s="39">
        <v>42430</v>
      </c>
      <c r="C1651" s="40"/>
      <c r="D1651" s="51"/>
      <c r="E1651" s="52"/>
      <c r="F1651" s="53"/>
      <c r="G1651" s="40">
        <v>1978.349976</v>
      </c>
      <c r="H1651" s="53">
        <v>2.3868792264572836E-2</v>
      </c>
      <c r="I1651" s="83">
        <f t="shared" si="189"/>
        <v>2.3868792264572836</v>
      </c>
      <c r="J1651" s="72">
        <f t="shared" si="193"/>
        <v>176.82194212889527</v>
      </c>
      <c r="K1651" s="88">
        <f t="shared" si="190"/>
        <v>182.97447358939672</v>
      </c>
      <c r="L1651" s="79">
        <f t="shared" si="191"/>
        <v>14.101429956848023</v>
      </c>
      <c r="M1651" s="72" t="str">
        <f t="shared" si="192"/>
        <v/>
      </c>
      <c r="N1651" s="51" t="str">
        <f t="shared" si="194"/>
        <v/>
      </c>
    </row>
    <row r="1652" spans="1:14" x14ac:dyDescent="0.4">
      <c r="A1652" s="108">
        <f t="shared" si="188"/>
        <v>1636</v>
      </c>
      <c r="B1652" s="45">
        <v>42431</v>
      </c>
      <c r="C1652" s="46"/>
      <c r="D1652" s="47"/>
      <c r="E1652" s="48"/>
      <c r="F1652" s="49"/>
      <c r="G1652" s="46">
        <v>1986.4499510000001</v>
      </c>
      <c r="H1652" s="49">
        <v>4.0943084379727601E-3</v>
      </c>
      <c r="I1652" s="83">
        <f t="shared" si="189"/>
        <v>0.40943084379727601</v>
      </c>
      <c r="J1652" s="72">
        <f t="shared" si="193"/>
        <v>177.23137297269255</v>
      </c>
      <c r="K1652" s="88">
        <f t="shared" si="190"/>
        <v>182.97447358939672</v>
      </c>
      <c r="L1652" s="79">
        <f t="shared" si="191"/>
        <v>14.101429956848023</v>
      </c>
      <c r="M1652" s="72" t="str">
        <f t="shared" si="192"/>
        <v/>
      </c>
      <c r="N1652" s="51" t="str">
        <f t="shared" si="194"/>
        <v/>
      </c>
    </row>
    <row r="1653" spans="1:14" x14ac:dyDescent="0.4">
      <c r="A1653" s="108">
        <f t="shared" si="188"/>
        <v>1637</v>
      </c>
      <c r="B1653" s="39">
        <v>42432</v>
      </c>
      <c r="C1653" s="40"/>
      <c r="D1653" s="51"/>
      <c r="E1653" s="52"/>
      <c r="F1653" s="53"/>
      <c r="G1653" s="40">
        <v>1993.400024</v>
      </c>
      <c r="H1653" s="53">
        <v>3.4987405529653959E-3</v>
      </c>
      <c r="I1653" s="83">
        <f t="shared" si="189"/>
        <v>0.34987405529653959</v>
      </c>
      <c r="J1653" s="72">
        <f t="shared" si="193"/>
        <v>177.58124702798909</v>
      </c>
      <c r="K1653" s="88">
        <f t="shared" si="190"/>
        <v>182.97447358939672</v>
      </c>
      <c r="L1653" s="79">
        <f t="shared" si="191"/>
        <v>14.101429956848023</v>
      </c>
      <c r="M1653" s="72" t="str">
        <f t="shared" si="192"/>
        <v/>
      </c>
      <c r="N1653" s="51" t="str">
        <f t="shared" si="194"/>
        <v/>
      </c>
    </row>
    <row r="1654" spans="1:14" x14ac:dyDescent="0.4">
      <c r="A1654" s="108">
        <f t="shared" si="188"/>
        <v>1638</v>
      </c>
      <c r="B1654" s="45">
        <v>42433</v>
      </c>
      <c r="C1654" s="46"/>
      <c r="D1654" s="47"/>
      <c r="E1654" s="48"/>
      <c r="F1654" s="49"/>
      <c r="G1654" s="46">
        <v>1999.98999</v>
      </c>
      <c r="H1654" s="49">
        <v>3.305892405266686E-3</v>
      </c>
      <c r="I1654" s="83">
        <f t="shared" si="189"/>
        <v>0.3305892405266686</v>
      </c>
      <c r="J1654" s="72">
        <f t="shared" si="193"/>
        <v>177.91183626851577</v>
      </c>
      <c r="K1654" s="88">
        <f t="shared" si="190"/>
        <v>182.97447358939672</v>
      </c>
      <c r="L1654" s="79">
        <f t="shared" si="191"/>
        <v>14.101429956848023</v>
      </c>
      <c r="M1654" s="72" t="str">
        <f t="shared" si="192"/>
        <v/>
      </c>
      <c r="N1654" s="51" t="str">
        <f t="shared" si="194"/>
        <v/>
      </c>
    </row>
    <row r="1655" spans="1:14" x14ac:dyDescent="0.4">
      <c r="A1655" s="108">
        <f t="shared" si="188"/>
        <v>1639</v>
      </c>
      <c r="B1655" s="39">
        <v>42436</v>
      </c>
      <c r="C1655" s="40"/>
      <c r="D1655" s="51"/>
      <c r="E1655" s="52"/>
      <c r="F1655" s="53"/>
      <c r="G1655" s="40">
        <v>2001.76001</v>
      </c>
      <c r="H1655" s="53">
        <v>8.8501442949717735E-4</v>
      </c>
      <c r="I1655" s="83">
        <f t="shared" si="189"/>
        <v>8.8501442949717735E-2</v>
      </c>
      <c r="J1655" s="72">
        <f t="shared" si="193"/>
        <v>178.00033771146548</v>
      </c>
      <c r="K1655" s="88">
        <f t="shared" si="190"/>
        <v>182.97447358939672</v>
      </c>
      <c r="L1655" s="79">
        <f t="shared" si="191"/>
        <v>14.101429956848023</v>
      </c>
      <c r="M1655" s="72" t="str">
        <f t="shared" si="192"/>
        <v/>
      </c>
      <c r="N1655" s="51" t="str">
        <f t="shared" si="194"/>
        <v/>
      </c>
    </row>
    <row r="1656" spans="1:14" x14ac:dyDescent="0.4">
      <c r="A1656" s="108">
        <f t="shared" si="188"/>
        <v>1640</v>
      </c>
      <c r="B1656" s="45">
        <v>42437</v>
      </c>
      <c r="C1656" s="46"/>
      <c r="D1656" s="47"/>
      <c r="E1656" s="48"/>
      <c r="F1656" s="49"/>
      <c r="G1656" s="46">
        <v>1979.26001</v>
      </c>
      <c r="H1656" s="49">
        <v>-1.1240108648189029E-2</v>
      </c>
      <c r="I1656" s="83">
        <f t="shared" si="189"/>
        <v>-1.1240108648189029</v>
      </c>
      <c r="J1656" s="72">
        <f t="shared" si="193"/>
        <v>176.87632684664658</v>
      </c>
      <c r="K1656" s="88">
        <f t="shared" si="190"/>
        <v>182.97447358939672</v>
      </c>
      <c r="L1656" s="79">
        <f t="shared" si="191"/>
        <v>14.101429956848023</v>
      </c>
      <c r="M1656" s="72" t="str">
        <f t="shared" si="192"/>
        <v/>
      </c>
      <c r="N1656" s="51" t="str">
        <f t="shared" si="194"/>
        <v/>
      </c>
    </row>
    <row r="1657" spans="1:14" x14ac:dyDescent="0.4">
      <c r="A1657" s="108">
        <f t="shared" si="188"/>
        <v>1641</v>
      </c>
      <c r="B1657" s="39">
        <v>42438</v>
      </c>
      <c r="C1657" s="40"/>
      <c r="D1657" s="51"/>
      <c r="E1657" s="52"/>
      <c r="F1657" s="53"/>
      <c r="G1657" s="40">
        <v>1989.26001</v>
      </c>
      <c r="H1657" s="53">
        <v>5.0523932931882953E-3</v>
      </c>
      <c r="I1657" s="83">
        <f t="shared" si="189"/>
        <v>0.50523932931882953</v>
      </c>
      <c r="J1657" s="72">
        <f t="shared" si="193"/>
        <v>177.38156617596542</v>
      </c>
      <c r="K1657" s="88">
        <f t="shared" si="190"/>
        <v>182.97447358939672</v>
      </c>
      <c r="L1657" s="79">
        <f t="shared" si="191"/>
        <v>14.101429956848023</v>
      </c>
      <c r="M1657" s="72" t="str">
        <f t="shared" si="192"/>
        <v/>
      </c>
      <c r="N1657" s="51" t="str">
        <f t="shared" si="194"/>
        <v/>
      </c>
    </row>
    <row r="1658" spans="1:14" x14ac:dyDescent="0.4">
      <c r="A1658" s="108">
        <f t="shared" si="188"/>
        <v>1642</v>
      </c>
      <c r="B1658" s="45">
        <v>42439</v>
      </c>
      <c r="C1658" s="46"/>
      <c r="D1658" s="47"/>
      <c r="E1658" s="48"/>
      <c r="F1658" s="49"/>
      <c r="G1658" s="46">
        <v>1989.5699460000001</v>
      </c>
      <c r="H1658" s="49">
        <v>1.5580467030051892E-4</v>
      </c>
      <c r="I1658" s="83">
        <f t="shared" si="189"/>
        <v>1.5580467030051892E-2</v>
      </c>
      <c r="J1658" s="72">
        <f t="shared" si="193"/>
        <v>177.39714664299547</v>
      </c>
      <c r="K1658" s="88">
        <f t="shared" si="190"/>
        <v>182.97447358939672</v>
      </c>
      <c r="L1658" s="79">
        <f t="shared" si="191"/>
        <v>14.101429956848023</v>
      </c>
      <c r="M1658" s="72" t="str">
        <f t="shared" si="192"/>
        <v/>
      </c>
      <c r="N1658" s="51" t="str">
        <f t="shared" si="194"/>
        <v/>
      </c>
    </row>
    <row r="1659" spans="1:14" x14ac:dyDescent="0.4">
      <c r="A1659" s="108">
        <f t="shared" si="188"/>
        <v>1643</v>
      </c>
      <c r="B1659" s="39">
        <v>42440</v>
      </c>
      <c r="C1659" s="40"/>
      <c r="D1659" s="51"/>
      <c r="E1659" s="52"/>
      <c r="F1659" s="53"/>
      <c r="G1659" s="40">
        <v>2022.1899410000001</v>
      </c>
      <c r="H1659" s="53">
        <v>1.6395500477669467E-2</v>
      </c>
      <c r="I1659" s="83">
        <f t="shared" si="189"/>
        <v>1.6395500477669467</v>
      </c>
      <c r="J1659" s="72">
        <f t="shared" si="193"/>
        <v>179.03669669076243</v>
      </c>
      <c r="K1659" s="88">
        <f t="shared" si="190"/>
        <v>182.97447358939672</v>
      </c>
      <c r="L1659" s="79">
        <f t="shared" si="191"/>
        <v>14.101429956848023</v>
      </c>
      <c r="M1659" s="72" t="str">
        <f t="shared" si="192"/>
        <v/>
      </c>
      <c r="N1659" s="51" t="str">
        <f t="shared" si="194"/>
        <v/>
      </c>
    </row>
    <row r="1660" spans="1:14" x14ac:dyDescent="0.4">
      <c r="A1660" s="108">
        <f t="shared" si="188"/>
        <v>1644</v>
      </c>
      <c r="B1660" s="45">
        <v>42443</v>
      </c>
      <c r="C1660" s="46"/>
      <c r="D1660" s="47"/>
      <c r="E1660" s="48"/>
      <c r="F1660" s="49"/>
      <c r="G1660" s="46">
        <v>2019.6400149999999</v>
      </c>
      <c r="H1660" s="49">
        <v>-1.2609725467921384E-3</v>
      </c>
      <c r="I1660" s="83">
        <f t="shared" si="189"/>
        <v>-0.12609725467921384</v>
      </c>
      <c r="J1660" s="72">
        <f t="shared" si="193"/>
        <v>178.9105994360832</v>
      </c>
      <c r="K1660" s="88">
        <f t="shared" si="190"/>
        <v>182.97447358939672</v>
      </c>
      <c r="L1660" s="79">
        <f t="shared" si="191"/>
        <v>14.101429956848023</v>
      </c>
      <c r="M1660" s="72" t="str">
        <f t="shared" si="192"/>
        <v/>
      </c>
      <c r="N1660" s="51" t="str">
        <f t="shared" si="194"/>
        <v/>
      </c>
    </row>
    <row r="1661" spans="1:14" x14ac:dyDescent="0.4">
      <c r="A1661" s="108">
        <f t="shared" si="188"/>
        <v>1645</v>
      </c>
      <c r="B1661" s="39">
        <v>42444</v>
      </c>
      <c r="C1661" s="40"/>
      <c r="D1661" s="51"/>
      <c r="E1661" s="52"/>
      <c r="F1661" s="53"/>
      <c r="G1661" s="40">
        <v>2015.9300539999999</v>
      </c>
      <c r="H1661" s="53">
        <v>-1.8369417185468695E-3</v>
      </c>
      <c r="I1661" s="83">
        <f t="shared" si="189"/>
        <v>-0.18369417185468695</v>
      </c>
      <c r="J1661" s="72">
        <f t="shared" si="193"/>
        <v>178.72690526422852</v>
      </c>
      <c r="K1661" s="88">
        <f t="shared" si="190"/>
        <v>182.97447358939672</v>
      </c>
      <c r="L1661" s="79">
        <f t="shared" si="191"/>
        <v>14.101429956848023</v>
      </c>
      <c r="M1661" s="72" t="str">
        <f t="shared" si="192"/>
        <v/>
      </c>
      <c r="N1661" s="51" t="str">
        <f t="shared" si="194"/>
        <v/>
      </c>
    </row>
    <row r="1662" spans="1:14" x14ac:dyDescent="0.4">
      <c r="A1662" s="108">
        <f t="shared" si="188"/>
        <v>1646</v>
      </c>
      <c r="B1662" s="45">
        <v>42445</v>
      </c>
      <c r="C1662" s="46"/>
      <c r="D1662" s="47"/>
      <c r="E1662" s="48"/>
      <c r="F1662" s="49"/>
      <c r="G1662" s="46">
        <v>2027.219971</v>
      </c>
      <c r="H1662" s="49">
        <v>5.6003515487050848E-3</v>
      </c>
      <c r="I1662" s="83">
        <f t="shared" si="189"/>
        <v>0.56003515487050848</v>
      </c>
      <c r="J1662" s="72">
        <f t="shared" si="193"/>
        <v>179.28694041909904</v>
      </c>
      <c r="K1662" s="88">
        <f t="shared" si="190"/>
        <v>182.97447358939672</v>
      </c>
      <c r="L1662" s="79">
        <f t="shared" si="191"/>
        <v>14.101429956848023</v>
      </c>
      <c r="M1662" s="72" t="str">
        <f t="shared" si="192"/>
        <v/>
      </c>
      <c r="N1662" s="51" t="str">
        <f t="shared" si="194"/>
        <v/>
      </c>
    </row>
    <row r="1663" spans="1:14" x14ac:dyDescent="0.4">
      <c r="A1663" s="108">
        <f t="shared" si="188"/>
        <v>1647</v>
      </c>
      <c r="B1663" s="39">
        <v>42446</v>
      </c>
      <c r="C1663" s="40"/>
      <c r="D1663" s="51"/>
      <c r="E1663" s="52"/>
      <c r="F1663" s="53"/>
      <c r="G1663" s="40">
        <v>2040.589966</v>
      </c>
      <c r="H1663" s="53">
        <v>6.5952364278478726E-3</v>
      </c>
      <c r="I1663" s="83">
        <f t="shared" si="189"/>
        <v>0.65952364278478726</v>
      </c>
      <c r="J1663" s="72">
        <f t="shared" si="193"/>
        <v>179.94646406188383</v>
      </c>
      <c r="K1663" s="88">
        <f t="shared" si="190"/>
        <v>182.97447358939672</v>
      </c>
      <c r="L1663" s="79">
        <f t="shared" si="191"/>
        <v>14.101429956848023</v>
      </c>
      <c r="M1663" s="72" t="str">
        <f t="shared" si="192"/>
        <v/>
      </c>
      <c r="N1663" s="51" t="str">
        <f t="shared" si="194"/>
        <v/>
      </c>
    </row>
    <row r="1664" spans="1:14" x14ac:dyDescent="0.4">
      <c r="A1664" s="108">
        <f t="shared" si="188"/>
        <v>1648</v>
      </c>
      <c r="B1664" s="45">
        <v>42447</v>
      </c>
      <c r="C1664" s="46"/>
      <c r="D1664" s="47"/>
      <c r="E1664" s="48"/>
      <c r="F1664" s="49"/>
      <c r="G1664" s="46">
        <v>2049.580078</v>
      </c>
      <c r="H1664" s="49">
        <v>4.405643539266535E-3</v>
      </c>
      <c r="I1664" s="83">
        <f t="shared" si="189"/>
        <v>0.4405643539266535</v>
      </c>
      <c r="J1664" s="72">
        <f t="shared" si="193"/>
        <v>180.38702841581048</v>
      </c>
      <c r="K1664" s="88">
        <f t="shared" si="190"/>
        <v>182.97447358939672</v>
      </c>
      <c r="L1664" s="79">
        <f t="shared" si="191"/>
        <v>14.101429956848023</v>
      </c>
      <c r="M1664" s="72" t="str">
        <f t="shared" si="192"/>
        <v/>
      </c>
      <c r="N1664" s="51" t="str">
        <f t="shared" si="194"/>
        <v/>
      </c>
    </row>
    <row r="1665" spans="1:14" x14ac:dyDescent="0.4">
      <c r="A1665" s="108">
        <f t="shared" si="188"/>
        <v>1649</v>
      </c>
      <c r="B1665" s="39">
        <v>42450</v>
      </c>
      <c r="C1665" s="40"/>
      <c r="D1665" s="51"/>
      <c r="E1665" s="52"/>
      <c r="F1665" s="53"/>
      <c r="G1665" s="40">
        <v>2051.6000979999999</v>
      </c>
      <c r="H1665" s="53">
        <v>9.8557749545014062E-4</v>
      </c>
      <c r="I1665" s="83">
        <f t="shared" si="189"/>
        <v>9.8557749545014062E-2</v>
      </c>
      <c r="J1665" s="72">
        <f t="shared" si="193"/>
        <v>180.4855861653555</v>
      </c>
      <c r="K1665" s="88">
        <f t="shared" si="190"/>
        <v>182.97447358939672</v>
      </c>
      <c r="L1665" s="79">
        <f t="shared" si="191"/>
        <v>14.101429956848023</v>
      </c>
      <c r="M1665" s="72" t="str">
        <f t="shared" si="192"/>
        <v/>
      </c>
      <c r="N1665" s="51" t="str">
        <f t="shared" si="194"/>
        <v/>
      </c>
    </row>
    <row r="1666" spans="1:14" x14ac:dyDescent="0.4">
      <c r="A1666" s="108">
        <f t="shared" si="188"/>
        <v>1650</v>
      </c>
      <c r="B1666" s="45">
        <v>42451</v>
      </c>
      <c r="C1666" s="46"/>
      <c r="D1666" s="47"/>
      <c r="E1666" s="48"/>
      <c r="F1666" s="49"/>
      <c r="G1666" s="46">
        <v>2049.8000489999999</v>
      </c>
      <c r="H1666" s="49">
        <v>-8.7738785046598267E-4</v>
      </c>
      <c r="I1666" s="83">
        <f t="shared" si="189"/>
        <v>-8.7738785046598267E-2</v>
      </c>
      <c r="J1666" s="72">
        <f t="shared" si="193"/>
        <v>180.39784738030889</v>
      </c>
      <c r="K1666" s="88">
        <f t="shared" si="190"/>
        <v>182.97447358939672</v>
      </c>
      <c r="L1666" s="79">
        <f t="shared" si="191"/>
        <v>14.101429956848023</v>
      </c>
      <c r="M1666" s="72" t="str">
        <f t="shared" si="192"/>
        <v/>
      </c>
      <c r="N1666" s="51" t="str">
        <f t="shared" si="194"/>
        <v/>
      </c>
    </row>
    <row r="1667" spans="1:14" x14ac:dyDescent="0.4">
      <c r="A1667" s="108">
        <f t="shared" si="188"/>
        <v>1651</v>
      </c>
      <c r="B1667" s="39">
        <v>42452</v>
      </c>
      <c r="C1667" s="40"/>
      <c r="D1667" s="51"/>
      <c r="E1667" s="52"/>
      <c r="F1667" s="53"/>
      <c r="G1667" s="40">
        <v>2036.709961</v>
      </c>
      <c r="H1667" s="53">
        <v>-6.3860316553245866E-3</v>
      </c>
      <c r="I1667" s="83">
        <f t="shared" si="189"/>
        <v>-0.63860316553245866</v>
      </c>
      <c r="J1667" s="72">
        <f t="shared" si="193"/>
        <v>179.75924421477643</v>
      </c>
      <c r="K1667" s="88">
        <f t="shared" si="190"/>
        <v>182.97447358939672</v>
      </c>
      <c r="L1667" s="79">
        <f t="shared" si="191"/>
        <v>14.101429956848023</v>
      </c>
      <c r="M1667" s="72" t="str">
        <f t="shared" si="192"/>
        <v/>
      </c>
      <c r="N1667" s="51" t="str">
        <f t="shared" si="194"/>
        <v/>
      </c>
    </row>
    <row r="1668" spans="1:14" x14ac:dyDescent="0.4">
      <c r="A1668" s="108">
        <f t="shared" si="188"/>
        <v>1652</v>
      </c>
      <c r="B1668" s="45">
        <v>42453</v>
      </c>
      <c r="C1668" s="46"/>
      <c r="D1668" s="47"/>
      <c r="E1668" s="48"/>
      <c r="F1668" s="49"/>
      <c r="G1668" s="46">
        <v>2035.9399410000001</v>
      </c>
      <c r="H1668" s="49">
        <v>-3.7807052292404553E-4</v>
      </c>
      <c r="I1668" s="83">
        <f t="shared" si="189"/>
        <v>-3.7807052292404553E-2</v>
      </c>
      <c r="J1668" s="72">
        <f t="shared" si="193"/>
        <v>179.72143716248402</v>
      </c>
      <c r="K1668" s="88">
        <f t="shared" si="190"/>
        <v>182.97447358939672</v>
      </c>
      <c r="L1668" s="79">
        <f t="shared" si="191"/>
        <v>14.101429956848023</v>
      </c>
      <c r="M1668" s="72" t="str">
        <f t="shared" si="192"/>
        <v/>
      </c>
      <c r="N1668" s="51" t="str">
        <f t="shared" si="194"/>
        <v/>
      </c>
    </row>
    <row r="1669" spans="1:14" x14ac:dyDescent="0.4">
      <c r="A1669" s="108">
        <f t="shared" si="188"/>
        <v>1653</v>
      </c>
      <c r="B1669" s="39">
        <v>42457</v>
      </c>
      <c r="C1669" s="40"/>
      <c r="D1669" s="51"/>
      <c r="E1669" s="52"/>
      <c r="F1669" s="53"/>
      <c r="G1669" s="40">
        <v>2037.0500489999999</v>
      </c>
      <c r="H1669" s="53">
        <v>5.4525576989994384E-4</v>
      </c>
      <c r="I1669" s="83">
        <f t="shared" si="189"/>
        <v>5.4525576989994384E-2</v>
      </c>
      <c r="J1669" s="72">
        <f t="shared" si="193"/>
        <v>179.77596273947401</v>
      </c>
      <c r="K1669" s="88">
        <f t="shared" si="190"/>
        <v>182.97447358939672</v>
      </c>
      <c r="L1669" s="79">
        <f t="shared" si="191"/>
        <v>14.101429956848023</v>
      </c>
      <c r="M1669" s="72" t="str">
        <f t="shared" si="192"/>
        <v/>
      </c>
      <c r="N1669" s="51" t="str">
        <f t="shared" si="194"/>
        <v/>
      </c>
    </row>
    <row r="1670" spans="1:14" x14ac:dyDescent="0.4">
      <c r="A1670" s="108">
        <f t="shared" si="188"/>
        <v>1654</v>
      </c>
      <c r="B1670" s="45">
        <v>42458</v>
      </c>
      <c r="C1670" s="46"/>
      <c r="D1670" s="47"/>
      <c r="E1670" s="48"/>
      <c r="F1670" s="49"/>
      <c r="G1670" s="46">
        <v>2055.01001</v>
      </c>
      <c r="H1670" s="49">
        <v>8.8166518092260837E-3</v>
      </c>
      <c r="I1670" s="83">
        <f t="shared" si="189"/>
        <v>0.88166518092260837</v>
      </c>
      <c r="J1670" s="72">
        <f t="shared" si="193"/>
        <v>180.65762792039661</v>
      </c>
      <c r="K1670" s="88">
        <f t="shared" si="190"/>
        <v>182.97447358939672</v>
      </c>
      <c r="L1670" s="79">
        <f t="shared" si="191"/>
        <v>14.101429956848023</v>
      </c>
      <c r="M1670" s="72" t="str">
        <f t="shared" si="192"/>
        <v/>
      </c>
      <c r="N1670" s="51" t="str">
        <f t="shared" si="194"/>
        <v/>
      </c>
    </row>
    <row r="1671" spans="1:14" x14ac:dyDescent="0.4">
      <c r="A1671" s="108">
        <f t="shared" si="188"/>
        <v>1655</v>
      </c>
      <c r="B1671" s="39">
        <v>42459</v>
      </c>
      <c r="C1671" s="40"/>
      <c r="D1671" s="51"/>
      <c r="E1671" s="52"/>
      <c r="F1671" s="53"/>
      <c r="G1671" s="40">
        <v>2063.9499510000001</v>
      </c>
      <c r="H1671" s="53">
        <v>4.3503150624555342E-3</v>
      </c>
      <c r="I1671" s="83">
        <f t="shared" si="189"/>
        <v>0.43503150624555342</v>
      </c>
      <c r="J1671" s="72">
        <f t="shared" si="193"/>
        <v>181.09265942664217</v>
      </c>
      <c r="K1671" s="88">
        <f t="shared" si="190"/>
        <v>182.97447358939672</v>
      </c>
      <c r="L1671" s="79">
        <f t="shared" si="191"/>
        <v>14.101429956848023</v>
      </c>
      <c r="M1671" s="72" t="str">
        <f t="shared" si="192"/>
        <v/>
      </c>
      <c r="N1671" s="51" t="str">
        <f t="shared" si="194"/>
        <v/>
      </c>
    </row>
    <row r="1672" spans="1:14" x14ac:dyDescent="0.4">
      <c r="A1672" s="108">
        <f t="shared" si="188"/>
        <v>1656</v>
      </c>
      <c r="B1672" s="45">
        <v>42460</v>
      </c>
      <c r="C1672" s="46"/>
      <c r="D1672" s="47"/>
      <c r="E1672" s="48"/>
      <c r="F1672" s="49"/>
      <c r="G1672" s="46">
        <v>2059.73999</v>
      </c>
      <c r="H1672" s="49">
        <v>-2.039759248018691E-3</v>
      </c>
      <c r="I1672" s="83">
        <f t="shared" si="189"/>
        <v>-0.2039759248018691</v>
      </c>
      <c r="J1672" s="72">
        <f t="shared" si="193"/>
        <v>180.88868350184029</v>
      </c>
      <c r="K1672" s="88">
        <f t="shared" si="190"/>
        <v>182.97447358939672</v>
      </c>
      <c r="L1672" s="79">
        <f t="shared" si="191"/>
        <v>14.101429956848023</v>
      </c>
      <c r="M1672" s="72" t="str">
        <f t="shared" si="192"/>
        <v/>
      </c>
      <c r="N1672" s="51" t="str">
        <f t="shared" si="194"/>
        <v/>
      </c>
    </row>
    <row r="1673" spans="1:14" x14ac:dyDescent="0.4">
      <c r="A1673" s="108">
        <f t="shared" si="188"/>
        <v>1657</v>
      </c>
      <c r="B1673" s="39">
        <v>42461</v>
      </c>
      <c r="C1673" s="40"/>
      <c r="D1673" s="51"/>
      <c r="E1673" s="52"/>
      <c r="F1673" s="53"/>
      <c r="G1673" s="40">
        <v>2072.780029</v>
      </c>
      <c r="H1673" s="53">
        <v>6.3309150976866846E-3</v>
      </c>
      <c r="I1673" s="83">
        <f t="shared" si="189"/>
        <v>0.63309150976866846</v>
      </c>
      <c r="J1673" s="72">
        <f t="shared" si="193"/>
        <v>181.52177501160895</v>
      </c>
      <c r="K1673" s="88">
        <f t="shared" si="190"/>
        <v>182.97447358939672</v>
      </c>
      <c r="L1673" s="79">
        <f t="shared" si="191"/>
        <v>14.101429956848023</v>
      </c>
      <c r="M1673" s="72" t="str">
        <f t="shared" si="192"/>
        <v/>
      </c>
      <c r="N1673" s="51" t="str">
        <f t="shared" si="194"/>
        <v/>
      </c>
    </row>
    <row r="1674" spans="1:14" x14ac:dyDescent="0.4">
      <c r="A1674" s="108">
        <f t="shared" si="188"/>
        <v>1658</v>
      </c>
      <c r="B1674" s="45">
        <v>42464</v>
      </c>
      <c r="C1674" s="46"/>
      <c r="D1674" s="47"/>
      <c r="E1674" s="48"/>
      <c r="F1674" s="49"/>
      <c r="G1674" s="46">
        <v>2066.1298830000001</v>
      </c>
      <c r="H1674" s="49">
        <v>-3.2083221118298644E-3</v>
      </c>
      <c r="I1674" s="83">
        <f t="shared" si="189"/>
        <v>-0.32083221118298644</v>
      </c>
      <c r="J1674" s="72">
        <f t="shared" si="193"/>
        <v>181.20094280042596</v>
      </c>
      <c r="K1674" s="88">
        <f t="shared" si="190"/>
        <v>182.97447358939672</v>
      </c>
      <c r="L1674" s="79">
        <f t="shared" si="191"/>
        <v>14.101429956848023</v>
      </c>
      <c r="M1674" s="72" t="str">
        <f t="shared" si="192"/>
        <v/>
      </c>
      <c r="N1674" s="51" t="str">
        <f t="shared" si="194"/>
        <v/>
      </c>
    </row>
    <row r="1675" spans="1:14" x14ac:dyDescent="0.4">
      <c r="A1675" s="108">
        <f t="shared" si="188"/>
        <v>1659</v>
      </c>
      <c r="B1675" s="39">
        <v>42465</v>
      </c>
      <c r="C1675" s="40"/>
      <c r="D1675" s="51"/>
      <c r="E1675" s="52"/>
      <c r="F1675" s="53"/>
      <c r="G1675" s="40">
        <v>2045.170044</v>
      </c>
      <c r="H1675" s="53">
        <v>-1.0144492450574583E-2</v>
      </c>
      <c r="I1675" s="83">
        <f t="shared" si="189"/>
        <v>-1.0144492450574583</v>
      </c>
      <c r="J1675" s="72">
        <f t="shared" si="193"/>
        <v>180.18649355536851</v>
      </c>
      <c r="K1675" s="88">
        <f t="shared" si="190"/>
        <v>182.97447358939672</v>
      </c>
      <c r="L1675" s="79">
        <f t="shared" si="191"/>
        <v>14.101429956848023</v>
      </c>
      <c r="M1675" s="72" t="str">
        <f t="shared" si="192"/>
        <v/>
      </c>
      <c r="N1675" s="51" t="str">
        <f t="shared" si="194"/>
        <v/>
      </c>
    </row>
    <row r="1676" spans="1:14" x14ac:dyDescent="0.4">
      <c r="A1676" s="108">
        <f t="shared" si="188"/>
        <v>1660</v>
      </c>
      <c r="B1676" s="45">
        <v>42466</v>
      </c>
      <c r="C1676" s="46"/>
      <c r="D1676" s="47"/>
      <c r="E1676" s="48"/>
      <c r="F1676" s="49"/>
      <c r="G1676" s="46">
        <v>2066.6599120000001</v>
      </c>
      <c r="H1676" s="49">
        <v>1.0507619189438877E-2</v>
      </c>
      <c r="I1676" s="83">
        <f t="shared" si="189"/>
        <v>1.0507619189438877</v>
      </c>
      <c r="J1676" s="72">
        <f t="shared" si="193"/>
        <v>181.23725547431241</v>
      </c>
      <c r="K1676" s="88">
        <f t="shared" si="190"/>
        <v>182.97447358939672</v>
      </c>
      <c r="L1676" s="79">
        <f t="shared" si="191"/>
        <v>14.101429956848023</v>
      </c>
      <c r="M1676" s="72" t="str">
        <f t="shared" si="192"/>
        <v/>
      </c>
      <c r="N1676" s="51" t="str">
        <f t="shared" si="194"/>
        <v/>
      </c>
    </row>
    <row r="1677" spans="1:14" x14ac:dyDescent="0.4">
      <c r="A1677" s="108">
        <f t="shared" si="188"/>
        <v>1661</v>
      </c>
      <c r="B1677" s="39">
        <v>42467</v>
      </c>
      <c r="C1677" s="40"/>
      <c r="D1677" s="51"/>
      <c r="E1677" s="52"/>
      <c r="F1677" s="53"/>
      <c r="G1677" s="40">
        <v>2041.910034</v>
      </c>
      <c r="H1677" s="53">
        <v>-1.1975786560861179E-2</v>
      </c>
      <c r="I1677" s="83">
        <f t="shared" si="189"/>
        <v>-1.1975786560861179</v>
      </c>
      <c r="J1677" s="72">
        <f t="shared" si="193"/>
        <v>180.0396768182263</v>
      </c>
      <c r="K1677" s="88">
        <f t="shared" si="190"/>
        <v>182.97447358939672</v>
      </c>
      <c r="L1677" s="79">
        <f t="shared" si="191"/>
        <v>14.101429956848023</v>
      </c>
      <c r="M1677" s="72" t="str">
        <f t="shared" si="192"/>
        <v/>
      </c>
      <c r="N1677" s="51" t="str">
        <f t="shared" si="194"/>
        <v/>
      </c>
    </row>
    <row r="1678" spans="1:14" x14ac:dyDescent="0.4">
      <c r="A1678" s="108">
        <f t="shared" si="188"/>
        <v>1662</v>
      </c>
      <c r="B1678" s="45">
        <v>42468</v>
      </c>
      <c r="C1678" s="46"/>
      <c r="D1678" s="47"/>
      <c r="E1678" s="48"/>
      <c r="F1678" s="49"/>
      <c r="G1678" s="46">
        <v>2047.599976</v>
      </c>
      <c r="H1678" s="49">
        <v>2.7865782063147826E-3</v>
      </c>
      <c r="I1678" s="83">
        <f t="shared" si="189"/>
        <v>0.27865782063147826</v>
      </c>
      <c r="J1678" s="72">
        <f t="shared" si="193"/>
        <v>180.31833463885778</v>
      </c>
      <c r="K1678" s="88">
        <f t="shared" si="190"/>
        <v>182.97447358939672</v>
      </c>
      <c r="L1678" s="79">
        <f t="shared" si="191"/>
        <v>14.101429956848023</v>
      </c>
      <c r="M1678" s="72" t="str">
        <f t="shared" si="192"/>
        <v/>
      </c>
      <c r="N1678" s="51" t="str">
        <f t="shared" si="194"/>
        <v/>
      </c>
    </row>
    <row r="1679" spans="1:14" x14ac:dyDescent="0.4">
      <c r="A1679" s="108">
        <f t="shared" si="188"/>
        <v>1663</v>
      </c>
      <c r="B1679" s="39">
        <v>42471</v>
      </c>
      <c r="C1679" s="40"/>
      <c r="D1679" s="51"/>
      <c r="E1679" s="52"/>
      <c r="F1679" s="53"/>
      <c r="G1679" s="40">
        <v>2041.98999</v>
      </c>
      <c r="H1679" s="53">
        <v>-2.7397861231465148E-3</v>
      </c>
      <c r="I1679" s="83">
        <f t="shared" si="189"/>
        <v>-0.27397861231465148</v>
      </c>
      <c r="J1679" s="72">
        <f t="shared" si="193"/>
        <v>180.04435602654311</v>
      </c>
      <c r="K1679" s="88">
        <f t="shared" si="190"/>
        <v>182.97447358939672</v>
      </c>
      <c r="L1679" s="79">
        <f t="shared" si="191"/>
        <v>14.101429956848023</v>
      </c>
      <c r="M1679" s="72" t="str">
        <f t="shared" si="192"/>
        <v/>
      </c>
      <c r="N1679" s="51" t="str">
        <f t="shared" si="194"/>
        <v/>
      </c>
    </row>
    <row r="1680" spans="1:14" x14ac:dyDescent="0.4">
      <c r="A1680" s="108">
        <f t="shared" si="188"/>
        <v>1664</v>
      </c>
      <c r="B1680" s="45">
        <v>42472</v>
      </c>
      <c r="C1680" s="46"/>
      <c r="D1680" s="47"/>
      <c r="E1680" s="48"/>
      <c r="F1680" s="49"/>
      <c r="G1680" s="46">
        <v>2061.719971</v>
      </c>
      <c r="H1680" s="49">
        <v>9.6621340440556924E-3</v>
      </c>
      <c r="I1680" s="83">
        <f t="shared" si="189"/>
        <v>0.96621340440556924</v>
      </c>
      <c r="J1680" s="72">
        <f t="shared" si="193"/>
        <v>181.01056943094869</v>
      </c>
      <c r="K1680" s="88">
        <f t="shared" si="190"/>
        <v>182.97447358939672</v>
      </c>
      <c r="L1680" s="79">
        <f t="shared" si="191"/>
        <v>14.101429956848023</v>
      </c>
      <c r="M1680" s="72" t="str">
        <f t="shared" si="192"/>
        <v/>
      </c>
      <c r="N1680" s="51" t="str">
        <f t="shared" si="194"/>
        <v/>
      </c>
    </row>
    <row r="1681" spans="1:14" x14ac:dyDescent="0.4">
      <c r="A1681" s="108">
        <f t="shared" si="188"/>
        <v>1665</v>
      </c>
      <c r="B1681" s="39">
        <v>42473</v>
      </c>
      <c r="C1681" s="40"/>
      <c r="D1681" s="51"/>
      <c r="E1681" s="52"/>
      <c r="F1681" s="53"/>
      <c r="G1681" s="40">
        <v>2082.419922</v>
      </c>
      <c r="H1681" s="53">
        <v>1.0040137017230277E-2</v>
      </c>
      <c r="I1681" s="83">
        <f t="shared" si="189"/>
        <v>1.0040137017230277</v>
      </c>
      <c r="J1681" s="72">
        <f t="shared" si="193"/>
        <v>182.01458313267173</v>
      </c>
      <c r="K1681" s="88">
        <f t="shared" si="190"/>
        <v>182.97447358939672</v>
      </c>
      <c r="L1681" s="79">
        <f t="shared" si="191"/>
        <v>14.101429956848023</v>
      </c>
      <c r="M1681" s="72" t="str">
        <f t="shared" si="192"/>
        <v/>
      </c>
      <c r="N1681" s="51" t="str">
        <f t="shared" si="194"/>
        <v/>
      </c>
    </row>
    <row r="1682" spans="1:14" x14ac:dyDescent="0.4">
      <c r="A1682" s="108">
        <f t="shared" ref="A1682:A1745" si="195">A1681+1</f>
        <v>1666</v>
      </c>
      <c r="B1682" s="45">
        <v>42474</v>
      </c>
      <c r="C1682" s="46"/>
      <c r="D1682" s="47"/>
      <c r="E1682" s="48"/>
      <c r="F1682" s="49"/>
      <c r="G1682" s="46">
        <v>2082.780029</v>
      </c>
      <c r="H1682" s="49">
        <v>1.7292717774908262E-4</v>
      </c>
      <c r="I1682" s="83">
        <f t="shared" ref="I1682:I1745" si="196">H1682*$I$17</f>
        <v>1.7292717774908262E-2</v>
      </c>
      <c r="J1682" s="72">
        <f t="shared" si="193"/>
        <v>182.03187585044665</v>
      </c>
      <c r="K1682" s="88">
        <f t="shared" ref="K1682:K1745" si="197">MAX(J1682,K1681)</f>
        <v>182.97447358939672</v>
      </c>
      <c r="L1682" s="79">
        <f t="shared" ref="L1682:L1745" si="198">IF(J1682=K1682,0,MAX(L1681,K1682-J1682))</f>
        <v>14.101429956848023</v>
      </c>
      <c r="M1682" s="72" t="str">
        <f t="shared" ref="M1682:M1745" si="199">IF(AND(L1681&gt;0,L1682=0),L1681,"")</f>
        <v/>
      </c>
      <c r="N1682" s="51" t="str">
        <f t="shared" si="194"/>
        <v/>
      </c>
    </row>
    <row r="1683" spans="1:14" x14ac:dyDescent="0.4">
      <c r="A1683" s="108">
        <f t="shared" si="195"/>
        <v>1667</v>
      </c>
      <c r="B1683" s="39">
        <v>42475</v>
      </c>
      <c r="C1683" s="40"/>
      <c r="D1683" s="51"/>
      <c r="E1683" s="52"/>
      <c r="F1683" s="53"/>
      <c r="G1683" s="40">
        <v>2080.7299800000001</v>
      </c>
      <c r="H1683" s="53">
        <v>-9.8428493237678882E-4</v>
      </c>
      <c r="I1683" s="83">
        <f t="shared" si="196"/>
        <v>-9.8428493237678882E-2</v>
      </c>
      <c r="J1683" s="72">
        <f t="shared" ref="J1683:J1746" si="200">J1682+I1683</f>
        <v>181.93344735720896</v>
      </c>
      <c r="K1683" s="88">
        <f t="shared" si="197"/>
        <v>182.97447358939672</v>
      </c>
      <c r="L1683" s="79">
        <f t="shared" si="198"/>
        <v>14.101429956848023</v>
      </c>
      <c r="M1683" s="72" t="str">
        <f t="shared" si="199"/>
        <v/>
      </c>
      <c r="N1683" s="51" t="str">
        <f t="shared" si="194"/>
        <v/>
      </c>
    </row>
    <row r="1684" spans="1:14" x14ac:dyDescent="0.4">
      <c r="A1684" s="108">
        <f t="shared" si="195"/>
        <v>1668</v>
      </c>
      <c r="B1684" s="45">
        <v>42478</v>
      </c>
      <c r="C1684" s="46"/>
      <c r="D1684" s="47"/>
      <c r="E1684" s="48"/>
      <c r="F1684" s="49"/>
      <c r="G1684" s="46">
        <v>2094.3400879999999</v>
      </c>
      <c r="H1684" s="49">
        <v>6.5410255683440166E-3</v>
      </c>
      <c r="I1684" s="83">
        <f t="shared" si="196"/>
        <v>0.65410255683440166</v>
      </c>
      <c r="J1684" s="72">
        <f t="shared" si="200"/>
        <v>182.58754991404336</v>
      </c>
      <c r="K1684" s="88">
        <f t="shared" si="197"/>
        <v>182.97447358939672</v>
      </c>
      <c r="L1684" s="79">
        <f t="shared" si="198"/>
        <v>14.101429956848023</v>
      </c>
      <c r="M1684" s="72" t="str">
        <f t="shared" si="199"/>
        <v/>
      </c>
      <c r="N1684" s="51" t="str">
        <f t="shared" ref="N1684:N1747" si="201">IFERROR((M1684/K1684),"")</f>
        <v/>
      </c>
    </row>
    <row r="1685" spans="1:14" x14ac:dyDescent="0.4">
      <c r="A1685" s="108">
        <f t="shared" si="195"/>
        <v>1669</v>
      </c>
      <c r="B1685" s="39">
        <v>42479</v>
      </c>
      <c r="C1685" s="40"/>
      <c r="D1685" s="51"/>
      <c r="E1685" s="52"/>
      <c r="F1685" s="53"/>
      <c r="G1685" s="40">
        <v>2100.8000489999999</v>
      </c>
      <c r="H1685" s="53">
        <v>3.0844851975158072E-3</v>
      </c>
      <c r="I1685" s="83">
        <f t="shared" si="196"/>
        <v>0.30844851975158072</v>
      </c>
      <c r="J1685" s="72">
        <f t="shared" si="200"/>
        <v>182.89599843379494</v>
      </c>
      <c r="K1685" s="88">
        <f t="shared" si="197"/>
        <v>182.97447358939672</v>
      </c>
      <c r="L1685" s="79">
        <f t="shared" si="198"/>
        <v>14.101429956848023</v>
      </c>
      <c r="M1685" s="72" t="str">
        <f t="shared" si="199"/>
        <v/>
      </c>
      <c r="N1685" s="51" t="str">
        <f t="shared" si="201"/>
        <v/>
      </c>
    </row>
    <row r="1686" spans="1:14" x14ac:dyDescent="0.4">
      <c r="A1686" s="108">
        <f t="shared" si="195"/>
        <v>1670</v>
      </c>
      <c r="B1686" s="45">
        <v>42480</v>
      </c>
      <c r="C1686" s="46"/>
      <c r="D1686" s="47"/>
      <c r="E1686" s="48"/>
      <c r="F1686" s="49"/>
      <c r="G1686" s="46">
        <v>2102.3999020000001</v>
      </c>
      <c r="H1686" s="49">
        <v>7.6154463189470611E-4</v>
      </c>
      <c r="I1686" s="83">
        <f t="shared" si="196"/>
        <v>7.6154463189470611E-2</v>
      </c>
      <c r="J1686" s="72">
        <f t="shared" si="200"/>
        <v>182.97215289698443</v>
      </c>
      <c r="K1686" s="88">
        <f t="shared" si="197"/>
        <v>182.97447358939672</v>
      </c>
      <c r="L1686" s="79">
        <f t="shared" si="198"/>
        <v>14.101429956848023</v>
      </c>
      <c r="M1686" s="72" t="str">
        <f t="shared" si="199"/>
        <v/>
      </c>
      <c r="N1686" s="51" t="str">
        <f t="shared" si="201"/>
        <v/>
      </c>
    </row>
    <row r="1687" spans="1:14" x14ac:dyDescent="0.4">
      <c r="A1687" s="108">
        <f t="shared" si="195"/>
        <v>1671</v>
      </c>
      <c r="B1687" s="39">
        <v>42481</v>
      </c>
      <c r="C1687" s="40"/>
      <c r="D1687" s="51"/>
      <c r="E1687" s="52"/>
      <c r="F1687" s="53"/>
      <c r="G1687" s="40">
        <v>2091.4799800000001</v>
      </c>
      <c r="H1687" s="53">
        <v>-5.1940270685952861E-3</v>
      </c>
      <c r="I1687" s="83">
        <f t="shared" si="196"/>
        <v>-0.51940270685952861</v>
      </c>
      <c r="J1687" s="72">
        <f t="shared" si="200"/>
        <v>182.4527501901249</v>
      </c>
      <c r="K1687" s="88">
        <f t="shared" si="197"/>
        <v>182.97447358939672</v>
      </c>
      <c r="L1687" s="79">
        <f t="shared" si="198"/>
        <v>14.101429956848023</v>
      </c>
      <c r="M1687" s="72" t="str">
        <f t="shared" si="199"/>
        <v/>
      </c>
      <c r="N1687" s="51" t="str">
        <f t="shared" si="201"/>
        <v/>
      </c>
    </row>
    <row r="1688" spans="1:14" x14ac:dyDescent="0.4">
      <c r="A1688" s="108">
        <f t="shared" si="195"/>
        <v>1672</v>
      </c>
      <c r="B1688" s="45">
        <v>42482</v>
      </c>
      <c r="C1688" s="46"/>
      <c r="D1688" s="47"/>
      <c r="E1688" s="48"/>
      <c r="F1688" s="49"/>
      <c r="G1688" s="46">
        <v>2091.580078</v>
      </c>
      <c r="H1688" s="49">
        <v>4.78598891489046E-5</v>
      </c>
      <c r="I1688" s="83">
        <f t="shared" si="196"/>
        <v>4.78598891489046E-3</v>
      </c>
      <c r="J1688" s="72">
        <f t="shared" si="200"/>
        <v>182.45753617903981</v>
      </c>
      <c r="K1688" s="88">
        <f t="shared" si="197"/>
        <v>182.97447358939672</v>
      </c>
      <c r="L1688" s="79">
        <f t="shared" si="198"/>
        <v>14.101429956848023</v>
      </c>
      <c r="M1688" s="72" t="str">
        <f t="shared" si="199"/>
        <v/>
      </c>
      <c r="N1688" s="51" t="str">
        <f t="shared" si="201"/>
        <v/>
      </c>
    </row>
    <row r="1689" spans="1:14" x14ac:dyDescent="0.4">
      <c r="A1689" s="108">
        <f t="shared" si="195"/>
        <v>1673</v>
      </c>
      <c r="B1689" s="39">
        <v>42485</v>
      </c>
      <c r="C1689" s="40"/>
      <c r="D1689" s="51"/>
      <c r="E1689" s="52"/>
      <c r="F1689" s="53"/>
      <c r="G1689" s="40">
        <v>2087.790039</v>
      </c>
      <c r="H1689" s="53">
        <v>-1.8120458498649405E-3</v>
      </c>
      <c r="I1689" s="83">
        <f t="shared" si="196"/>
        <v>-0.18120458498649405</v>
      </c>
      <c r="J1689" s="72">
        <f t="shared" si="200"/>
        <v>182.27633159405332</v>
      </c>
      <c r="K1689" s="88">
        <f t="shared" si="197"/>
        <v>182.97447358939672</v>
      </c>
      <c r="L1689" s="79">
        <f t="shared" si="198"/>
        <v>14.101429956848023</v>
      </c>
      <c r="M1689" s="72" t="str">
        <f t="shared" si="199"/>
        <v/>
      </c>
      <c r="N1689" s="51" t="str">
        <f t="shared" si="201"/>
        <v/>
      </c>
    </row>
    <row r="1690" spans="1:14" x14ac:dyDescent="0.4">
      <c r="A1690" s="108">
        <f t="shared" si="195"/>
        <v>1674</v>
      </c>
      <c r="B1690" s="45">
        <v>42486</v>
      </c>
      <c r="C1690" s="46"/>
      <c r="D1690" s="47"/>
      <c r="E1690" s="48"/>
      <c r="F1690" s="49"/>
      <c r="G1690" s="46">
        <v>2091.6999510000001</v>
      </c>
      <c r="H1690" s="49">
        <v>1.8727515348586632E-3</v>
      </c>
      <c r="I1690" s="83">
        <f t="shared" si="196"/>
        <v>0.18727515348586632</v>
      </c>
      <c r="J1690" s="72">
        <f t="shared" si="200"/>
        <v>182.46360674753919</v>
      </c>
      <c r="K1690" s="88">
        <f t="shared" si="197"/>
        <v>182.97447358939672</v>
      </c>
      <c r="L1690" s="79">
        <f t="shared" si="198"/>
        <v>14.101429956848023</v>
      </c>
      <c r="M1690" s="72" t="str">
        <f t="shared" si="199"/>
        <v/>
      </c>
      <c r="N1690" s="51" t="str">
        <f t="shared" si="201"/>
        <v/>
      </c>
    </row>
    <row r="1691" spans="1:14" x14ac:dyDescent="0.4">
      <c r="A1691" s="108">
        <f t="shared" si="195"/>
        <v>1675</v>
      </c>
      <c r="B1691" s="39">
        <v>42487</v>
      </c>
      <c r="C1691" s="40"/>
      <c r="D1691" s="51"/>
      <c r="E1691" s="52"/>
      <c r="F1691" s="53"/>
      <c r="G1691" s="40">
        <v>2095.1499020000001</v>
      </c>
      <c r="H1691" s="53">
        <v>1.6493527182761536E-3</v>
      </c>
      <c r="I1691" s="83">
        <f t="shared" si="196"/>
        <v>0.16493527182761536</v>
      </c>
      <c r="J1691" s="72">
        <f t="shared" si="200"/>
        <v>182.62854201936679</v>
      </c>
      <c r="K1691" s="88">
        <f t="shared" si="197"/>
        <v>182.97447358939672</v>
      </c>
      <c r="L1691" s="79">
        <f t="shared" si="198"/>
        <v>14.101429956848023</v>
      </c>
      <c r="M1691" s="72" t="str">
        <f t="shared" si="199"/>
        <v/>
      </c>
      <c r="N1691" s="51" t="str">
        <f t="shared" si="201"/>
        <v/>
      </c>
    </row>
    <row r="1692" spans="1:14" x14ac:dyDescent="0.4">
      <c r="A1692" s="108">
        <f t="shared" si="195"/>
        <v>1676</v>
      </c>
      <c r="B1692" s="45">
        <v>42488</v>
      </c>
      <c r="C1692" s="46"/>
      <c r="D1692" s="47"/>
      <c r="E1692" s="48"/>
      <c r="F1692" s="49"/>
      <c r="G1692" s="46">
        <v>2075.8100589999999</v>
      </c>
      <c r="H1692" s="49">
        <v>-9.2307681572276756E-3</v>
      </c>
      <c r="I1692" s="83">
        <f t="shared" si="196"/>
        <v>-0.92307681572276756</v>
      </c>
      <c r="J1692" s="72">
        <f t="shared" si="200"/>
        <v>181.70546520364402</v>
      </c>
      <c r="K1692" s="88">
        <f t="shared" si="197"/>
        <v>182.97447358939672</v>
      </c>
      <c r="L1692" s="79">
        <f t="shared" si="198"/>
        <v>14.101429956848023</v>
      </c>
      <c r="M1692" s="72" t="str">
        <f t="shared" si="199"/>
        <v/>
      </c>
      <c r="N1692" s="51" t="str">
        <f t="shared" si="201"/>
        <v/>
      </c>
    </row>
    <row r="1693" spans="1:14" x14ac:dyDescent="0.4">
      <c r="A1693" s="108">
        <f t="shared" si="195"/>
        <v>1677</v>
      </c>
      <c r="B1693" s="39">
        <v>42489</v>
      </c>
      <c r="C1693" s="40"/>
      <c r="D1693" s="51"/>
      <c r="E1693" s="52"/>
      <c r="F1693" s="53"/>
      <c r="G1693" s="40">
        <v>2065.3000489999999</v>
      </c>
      <c r="H1693" s="53">
        <v>-5.0630884817385313E-3</v>
      </c>
      <c r="I1693" s="83">
        <f t="shared" si="196"/>
        <v>-0.50630884817385313</v>
      </c>
      <c r="J1693" s="72">
        <f t="shared" si="200"/>
        <v>181.19915635547017</v>
      </c>
      <c r="K1693" s="88">
        <f t="shared" si="197"/>
        <v>182.97447358939672</v>
      </c>
      <c r="L1693" s="79">
        <f t="shared" si="198"/>
        <v>14.101429956848023</v>
      </c>
      <c r="M1693" s="72" t="str">
        <f t="shared" si="199"/>
        <v/>
      </c>
      <c r="N1693" s="51" t="str">
        <f t="shared" si="201"/>
        <v/>
      </c>
    </row>
    <row r="1694" spans="1:14" x14ac:dyDescent="0.4">
      <c r="A1694" s="108">
        <f t="shared" si="195"/>
        <v>1678</v>
      </c>
      <c r="B1694" s="45">
        <v>42492</v>
      </c>
      <c r="C1694" s="46"/>
      <c r="D1694" s="47"/>
      <c r="E1694" s="48"/>
      <c r="F1694" s="49"/>
      <c r="G1694" s="46">
        <v>2081.429932</v>
      </c>
      <c r="H1694" s="49">
        <v>7.809946553678726E-3</v>
      </c>
      <c r="I1694" s="83">
        <f t="shared" si="196"/>
        <v>0.7809946553678726</v>
      </c>
      <c r="J1694" s="72">
        <f t="shared" si="200"/>
        <v>181.98015101083803</v>
      </c>
      <c r="K1694" s="88">
        <f t="shared" si="197"/>
        <v>182.97447358939672</v>
      </c>
      <c r="L1694" s="79">
        <f t="shared" si="198"/>
        <v>14.101429956848023</v>
      </c>
      <c r="M1694" s="72" t="str">
        <f t="shared" si="199"/>
        <v/>
      </c>
      <c r="N1694" s="51" t="str">
        <f t="shared" si="201"/>
        <v/>
      </c>
    </row>
    <row r="1695" spans="1:14" x14ac:dyDescent="0.4">
      <c r="A1695" s="108">
        <f t="shared" si="195"/>
        <v>1679</v>
      </c>
      <c r="B1695" s="39">
        <v>42493</v>
      </c>
      <c r="C1695" s="40"/>
      <c r="D1695" s="51"/>
      <c r="E1695" s="52"/>
      <c r="F1695" s="53"/>
      <c r="G1695" s="40">
        <v>2063.3701169999999</v>
      </c>
      <c r="H1695" s="53">
        <v>-8.6766384601026925E-3</v>
      </c>
      <c r="I1695" s="83">
        <f t="shared" si="196"/>
        <v>-0.86766384601026925</v>
      </c>
      <c r="J1695" s="72">
        <f t="shared" si="200"/>
        <v>181.11248716482777</v>
      </c>
      <c r="K1695" s="88">
        <f t="shared" si="197"/>
        <v>182.97447358939672</v>
      </c>
      <c r="L1695" s="79">
        <f t="shared" si="198"/>
        <v>14.101429956848023</v>
      </c>
      <c r="M1695" s="72" t="str">
        <f t="shared" si="199"/>
        <v/>
      </c>
      <c r="N1695" s="51" t="str">
        <f t="shared" si="201"/>
        <v/>
      </c>
    </row>
    <row r="1696" spans="1:14" x14ac:dyDescent="0.4">
      <c r="A1696" s="108">
        <f t="shared" si="195"/>
        <v>1680</v>
      </c>
      <c r="B1696" s="45">
        <v>42494</v>
      </c>
      <c r="C1696" s="46"/>
      <c r="D1696" s="47"/>
      <c r="E1696" s="48"/>
      <c r="F1696" s="49"/>
      <c r="G1696" s="46">
        <v>2051.1201169999999</v>
      </c>
      <c r="H1696" s="49">
        <v>-5.9368893147540014E-3</v>
      </c>
      <c r="I1696" s="83">
        <f t="shared" si="196"/>
        <v>-0.59368893147540014</v>
      </c>
      <c r="J1696" s="72">
        <f t="shared" si="200"/>
        <v>180.51879823335236</v>
      </c>
      <c r="K1696" s="88">
        <f t="shared" si="197"/>
        <v>182.97447358939672</v>
      </c>
      <c r="L1696" s="79">
        <f t="shared" si="198"/>
        <v>14.101429956848023</v>
      </c>
      <c r="M1696" s="72" t="str">
        <f t="shared" si="199"/>
        <v/>
      </c>
      <c r="N1696" s="51" t="str">
        <f t="shared" si="201"/>
        <v/>
      </c>
    </row>
    <row r="1697" spans="1:14" x14ac:dyDescent="0.4">
      <c r="A1697" s="108">
        <f t="shared" si="195"/>
        <v>1681</v>
      </c>
      <c r="B1697" s="39">
        <v>42495</v>
      </c>
      <c r="C1697" s="40"/>
      <c r="D1697" s="51"/>
      <c r="E1697" s="52"/>
      <c r="F1697" s="53"/>
      <c r="G1697" s="40">
        <v>2050.6298830000001</v>
      </c>
      <c r="H1697" s="53">
        <v>-2.390079429950287E-4</v>
      </c>
      <c r="I1697" s="83">
        <f t="shared" si="196"/>
        <v>-2.390079429950287E-2</v>
      </c>
      <c r="J1697" s="72">
        <f t="shared" si="200"/>
        <v>180.49489743905286</v>
      </c>
      <c r="K1697" s="88">
        <f t="shared" si="197"/>
        <v>182.97447358939672</v>
      </c>
      <c r="L1697" s="79">
        <f t="shared" si="198"/>
        <v>14.101429956848023</v>
      </c>
      <c r="M1697" s="72" t="str">
        <f t="shared" si="199"/>
        <v/>
      </c>
      <c r="N1697" s="51" t="str">
        <f t="shared" si="201"/>
        <v/>
      </c>
    </row>
    <row r="1698" spans="1:14" x14ac:dyDescent="0.4">
      <c r="A1698" s="108">
        <f t="shared" si="195"/>
        <v>1682</v>
      </c>
      <c r="B1698" s="45">
        <v>42496</v>
      </c>
      <c r="C1698" s="46"/>
      <c r="D1698" s="47"/>
      <c r="E1698" s="48"/>
      <c r="F1698" s="49"/>
      <c r="G1698" s="46">
        <v>2057.139893</v>
      </c>
      <c r="H1698" s="49">
        <v>3.1746391945073338E-3</v>
      </c>
      <c r="I1698" s="83">
        <f t="shared" si="196"/>
        <v>0.31746391945073338</v>
      </c>
      <c r="J1698" s="72">
        <f t="shared" si="200"/>
        <v>180.81236135850361</v>
      </c>
      <c r="K1698" s="88">
        <f t="shared" si="197"/>
        <v>182.97447358939672</v>
      </c>
      <c r="L1698" s="79">
        <f t="shared" si="198"/>
        <v>14.101429956848023</v>
      </c>
      <c r="M1698" s="72" t="str">
        <f t="shared" si="199"/>
        <v/>
      </c>
      <c r="N1698" s="51" t="str">
        <f t="shared" si="201"/>
        <v/>
      </c>
    </row>
    <row r="1699" spans="1:14" x14ac:dyDescent="0.4">
      <c r="A1699" s="108">
        <f t="shared" si="195"/>
        <v>1683</v>
      </c>
      <c r="B1699" s="39">
        <v>42499</v>
      </c>
      <c r="C1699" s="40"/>
      <c r="D1699" s="51"/>
      <c r="E1699" s="52"/>
      <c r="F1699" s="53"/>
      <c r="G1699" s="40">
        <v>2058.6899410000001</v>
      </c>
      <c r="H1699" s="53">
        <v>7.5349664127100091E-4</v>
      </c>
      <c r="I1699" s="83">
        <f t="shared" si="196"/>
        <v>7.5349664127100091E-2</v>
      </c>
      <c r="J1699" s="72">
        <f t="shared" si="200"/>
        <v>180.8877110226307</v>
      </c>
      <c r="K1699" s="88">
        <f t="shared" si="197"/>
        <v>182.97447358939672</v>
      </c>
      <c r="L1699" s="79">
        <f t="shared" si="198"/>
        <v>14.101429956848023</v>
      </c>
      <c r="M1699" s="72" t="str">
        <f t="shared" si="199"/>
        <v/>
      </c>
      <c r="N1699" s="51" t="str">
        <f t="shared" si="201"/>
        <v/>
      </c>
    </row>
    <row r="1700" spans="1:14" x14ac:dyDescent="0.4">
      <c r="A1700" s="108">
        <f t="shared" si="195"/>
        <v>1684</v>
      </c>
      <c r="B1700" s="45">
        <v>42500</v>
      </c>
      <c r="C1700" s="46"/>
      <c r="D1700" s="47"/>
      <c r="E1700" s="48"/>
      <c r="F1700" s="49"/>
      <c r="G1700" s="46">
        <v>2084.389893</v>
      </c>
      <c r="H1700" s="49">
        <v>1.2483643839788838E-2</v>
      </c>
      <c r="I1700" s="83">
        <f t="shared" si="196"/>
        <v>1.2483643839788838</v>
      </c>
      <c r="J1700" s="72">
        <f t="shared" si="200"/>
        <v>182.13607540660959</v>
      </c>
      <c r="K1700" s="88">
        <f t="shared" si="197"/>
        <v>182.97447358939672</v>
      </c>
      <c r="L1700" s="79">
        <f t="shared" si="198"/>
        <v>14.101429956848023</v>
      </c>
      <c r="M1700" s="72" t="str">
        <f t="shared" si="199"/>
        <v/>
      </c>
      <c r="N1700" s="51" t="str">
        <f t="shared" si="201"/>
        <v/>
      </c>
    </row>
    <row r="1701" spans="1:14" x14ac:dyDescent="0.4">
      <c r="A1701" s="108">
        <f t="shared" si="195"/>
        <v>1685</v>
      </c>
      <c r="B1701" s="39">
        <v>42501</v>
      </c>
      <c r="C1701" s="40"/>
      <c r="D1701" s="51"/>
      <c r="E1701" s="52"/>
      <c r="F1701" s="53"/>
      <c r="G1701" s="40">
        <v>2064.459961</v>
      </c>
      <c r="H1701" s="53">
        <v>-9.5615182490236261E-3</v>
      </c>
      <c r="I1701" s="83">
        <f t="shared" si="196"/>
        <v>-0.95615182490236261</v>
      </c>
      <c r="J1701" s="72">
        <f t="shared" si="200"/>
        <v>181.17992358170724</v>
      </c>
      <c r="K1701" s="88">
        <f t="shared" si="197"/>
        <v>182.97447358939672</v>
      </c>
      <c r="L1701" s="79">
        <f t="shared" si="198"/>
        <v>14.101429956848023</v>
      </c>
      <c r="M1701" s="72" t="str">
        <f t="shared" si="199"/>
        <v/>
      </c>
      <c r="N1701" s="51" t="str">
        <f t="shared" si="201"/>
        <v/>
      </c>
    </row>
    <row r="1702" spans="1:14" x14ac:dyDescent="0.4">
      <c r="A1702" s="108">
        <f t="shared" si="195"/>
        <v>1686</v>
      </c>
      <c r="B1702" s="45">
        <v>42502</v>
      </c>
      <c r="C1702" s="46"/>
      <c r="D1702" s="47"/>
      <c r="E1702" s="48"/>
      <c r="F1702" s="49"/>
      <c r="G1702" s="46">
        <v>2064.110107</v>
      </c>
      <c r="H1702" s="49">
        <v>-1.694651417848414E-4</v>
      </c>
      <c r="I1702" s="83">
        <f t="shared" si="196"/>
        <v>-1.694651417848414E-2</v>
      </c>
      <c r="J1702" s="72">
        <f t="shared" si="200"/>
        <v>181.16297706752877</v>
      </c>
      <c r="K1702" s="88">
        <f t="shared" si="197"/>
        <v>182.97447358939672</v>
      </c>
      <c r="L1702" s="79">
        <f t="shared" si="198"/>
        <v>14.101429956848023</v>
      </c>
      <c r="M1702" s="72" t="str">
        <f t="shared" si="199"/>
        <v/>
      </c>
      <c r="N1702" s="51" t="str">
        <f t="shared" si="201"/>
        <v/>
      </c>
    </row>
    <row r="1703" spans="1:14" x14ac:dyDescent="0.4">
      <c r="A1703" s="108">
        <f t="shared" si="195"/>
        <v>1687</v>
      </c>
      <c r="B1703" s="39">
        <v>42503</v>
      </c>
      <c r="C1703" s="40"/>
      <c r="D1703" s="51"/>
      <c r="E1703" s="52"/>
      <c r="F1703" s="53"/>
      <c r="G1703" s="40">
        <v>2046.6099850000001</v>
      </c>
      <c r="H1703" s="53">
        <v>-8.4782889927489391E-3</v>
      </c>
      <c r="I1703" s="83">
        <f t="shared" si="196"/>
        <v>-0.84782889927489391</v>
      </c>
      <c r="J1703" s="72">
        <f t="shared" si="200"/>
        <v>180.31514816825387</v>
      </c>
      <c r="K1703" s="88">
        <f t="shared" si="197"/>
        <v>182.97447358939672</v>
      </c>
      <c r="L1703" s="79">
        <f t="shared" si="198"/>
        <v>14.101429956848023</v>
      </c>
      <c r="M1703" s="72" t="str">
        <f t="shared" si="199"/>
        <v/>
      </c>
      <c r="N1703" s="51" t="str">
        <f t="shared" si="201"/>
        <v/>
      </c>
    </row>
    <row r="1704" spans="1:14" x14ac:dyDescent="0.4">
      <c r="A1704" s="108">
        <f t="shared" si="195"/>
        <v>1688</v>
      </c>
      <c r="B1704" s="45">
        <v>42506</v>
      </c>
      <c r="C1704" s="46"/>
      <c r="D1704" s="47"/>
      <c r="E1704" s="48"/>
      <c r="F1704" s="49"/>
      <c r="G1704" s="46">
        <v>2066.6599120000001</v>
      </c>
      <c r="H1704" s="49">
        <v>9.7966525849819686E-3</v>
      </c>
      <c r="I1704" s="83">
        <f t="shared" si="196"/>
        <v>0.97966525849819686</v>
      </c>
      <c r="J1704" s="72">
        <f t="shared" si="200"/>
        <v>181.29481342675206</v>
      </c>
      <c r="K1704" s="88">
        <f t="shared" si="197"/>
        <v>182.97447358939672</v>
      </c>
      <c r="L1704" s="79">
        <f t="shared" si="198"/>
        <v>14.101429956848023</v>
      </c>
      <c r="M1704" s="72" t="str">
        <f t="shared" si="199"/>
        <v/>
      </c>
      <c r="N1704" s="51" t="str">
        <f t="shared" si="201"/>
        <v/>
      </c>
    </row>
    <row r="1705" spans="1:14" x14ac:dyDescent="0.4">
      <c r="A1705" s="108">
        <f t="shared" si="195"/>
        <v>1689</v>
      </c>
      <c r="B1705" s="39">
        <v>42507</v>
      </c>
      <c r="C1705" s="40"/>
      <c r="D1705" s="51"/>
      <c r="E1705" s="52"/>
      <c r="F1705" s="53"/>
      <c r="G1705" s="40">
        <v>2047.209961</v>
      </c>
      <c r="H1705" s="53">
        <v>-9.4112973726661053E-3</v>
      </c>
      <c r="I1705" s="83">
        <f t="shared" si="196"/>
        <v>-0.94112973726661053</v>
      </c>
      <c r="J1705" s="72">
        <f t="shared" si="200"/>
        <v>180.35368368948545</v>
      </c>
      <c r="K1705" s="88">
        <f t="shared" si="197"/>
        <v>182.97447358939672</v>
      </c>
      <c r="L1705" s="79">
        <f t="shared" si="198"/>
        <v>14.101429956848023</v>
      </c>
      <c r="M1705" s="72" t="str">
        <f t="shared" si="199"/>
        <v/>
      </c>
      <c r="N1705" s="51" t="str">
        <f t="shared" si="201"/>
        <v/>
      </c>
    </row>
    <row r="1706" spans="1:14" x14ac:dyDescent="0.4">
      <c r="A1706" s="108">
        <f t="shared" si="195"/>
        <v>1690</v>
      </c>
      <c r="B1706" s="45">
        <v>42508</v>
      </c>
      <c r="C1706" s="46"/>
      <c r="D1706" s="47"/>
      <c r="E1706" s="48"/>
      <c r="F1706" s="49"/>
      <c r="G1706" s="46">
        <v>2047.630005</v>
      </c>
      <c r="H1706" s="49">
        <v>2.0517875938574903E-4</v>
      </c>
      <c r="I1706" s="83">
        <f t="shared" si="196"/>
        <v>2.0517875938574903E-2</v>
      </c>
      <c r="J1706" s="72">
        <f t="shared" si="200"/>
        <v>180.37420156542402</v>
      </c>
      <c r="K1706" s="88">
        <f t="shared" si="197"/>
        <v>182.97447358939672</v>
      </c>
      <c r="L1706" s="79">
        <f t="shared" si="198"/>
        <v>14.101429956848023</v>
      </c>
      <c r="M1706" s="72" t="str">
        <f t="shared" si="199"/>
        <v/>
      </c>
      <c r="N1706" s="51" t="str">
        <f t="shared" si="201"/>
        <v/>
      </c>
    </row>
    <row r="1707" spans="1:14" x14ac:dyDescent="0.4">
      <c r="A1707" s="108">
        <f t="shared" si="195"/>
        <v>1691</v>
      </c>
      <c r="B1707" s="39">
        <v>42509</v>
      </c>
      <c r="C1707" s="40"/>
      <c r="D1707" s="51"/>
      <c r="E1707" s="52"/>
      <c r="F1707" s="53"/>
      <c r="G1707" s="40">
        <v>2040.040039</v>
      </c>
      <c r="H1707" s="53">
        <v>-3.7067077457677566E-3</v>
      </c>
      <c r="I1707" s="83">
        <f t="shared" si="196"/>
        <v>-0.37067077457677566</v>
      </c>
      <c r="J1707" s="72">
        <f t="shared" si="200"/>
        <v>180.00353079084724</v>
      </c>
      <c r="K1707" s="88">
        <f t="shared" si="197"/>
        <v>182.97447358939672</v>
      </c>
      <c r="L1707" s="79">
        <f t="shared" si="198"/>
        <v>14.101429956848023</v>
      </c>
      <c r="M1707" s="72" t="str">
        <f t="shared" si="199"/>
        <v/>
      </c>
      <c r="N1707" s="51" t="str">
        <f t="shared" si="201"/>
        <v/>
      </c>
    </row>
    <row r="1708" spans="1:14" x14ac:dyDescent="0.4">
      <c r="A1708" s="108">
        <f t="shared" si="195"/>
        <v>1692</v>
      </c>
      <c r="B1708" s="45">
        <v>42510</v>
      </c>
      <c r="C1708" s="46"/>
      <c r="D1708" s="47"/>
      <c r="E1708" s="48"/>
      <c r="F1708" s="49"/>
      <c r="G1708" s="46">
        <v>2052.320068</v>
      </c>
      <c r="H1708" s="49">
        <v>6.0195039142563189E-3</v>
      </c>
      <c r="I1708" s="83">
        <f t="shared" si="196"/>
        <v>0.60195039142563189</v>
      </c>
      <c r="J1708" s="72">
        <f t="shared" si="200"/>
        <v>180.60548118227285</v>
      </c>
      <c r="K1708" s="88">
        <f t="shared" si="197"/>
        <v>182.97447358939672</v>
      </c>
      <c r="L1708" s="79">
        <f t="shared" si="198"/>
        <v>14.101429956848023</v>
      </c>
      <c r="M1708" s="72" t="str">
        <f t="shared" si="199"/>
        <v/>
      </c>
      <c r="N1708" s="51" t="str">
        <f t="shared" si="201"/>
        <v/>
      </c>
    </row>
    <row r="1709" spans="1:14" x14ac:dyDescent="0.4">
      <c r="A1709" s="108">
        <f t="shared" si="195"/>
        <v>1693</v>
      </c>
      <c r="B1709" s="39">
        <v>42513</v>
      </c>
      <c r="C1709" s="40"/>
      <c r="D1709" s="51"/>
      <c r="E1709" s="52"/>
      <c r="F1709" s="53"/>
      <c r="G1709" s="40">
        <v>2048.040039</v>
      </c>
      <c r="H1709" s="53">
        <v>-2.0854588262010365E-3</v>
      </c>
      <c r="I1709" s="83">
        <f t="shared" si="196"/>
        <v>-0.20854588262010365</v>
      </c>
      <c r="J1709" s="72">
        <f t="shared" si="200"/>
        <v>180.39693529965274</v>
      </c>
      <c r="K1709" s="88">
        <f t="shared" si="197"/>
        <v>182.97447358939672</v>
      </c>
      <c r="L1709" s="79">
        <f t="shared" si="198"/>
        <v>14.101429956848023</v>
      </c>
      <c r="M1709" s="72" t="str">
        <f t="shared" si="199"/>
        <v/>
      </c>
      <c r="N1709" s="51" t="str">
        <f t="shared" si="201"/>
        <v/>
      </c>
    </row>
    <row r="1710" spans="1:14" x14ac:dyDescent="0.4">
      <c r="A1710" s="108">
        <f t="shared" si="195"/>
        <v>1694</v>
      </c>
      <c r="B1710" s="45">
        <v>42514</v>
      </c>
      <c r="C1710" s="46"/>
      <c r="D1710" s="47"/>
      <c r="E1710" s="48"/>
      <c r="F1710" s="49"/>
      <c r="G1710" s="46">
        <v>2076.0600589999999</v>
      </c>
      <c r="H1710" s="49">
        <v>1.3681382915580853E-2</v>
      </c>
      <c r="I1710" s="83">
        <f t="shared" si="196"/>
        <v>1.3681382915580853</v>
      </c>
      <c r="J1710" s="72">
        <f t="shared" si="200"/>
        <v>181.76507359121084</v>
      </c>
      <c r="K1710" s="88">
        <f t="shared" si="197"/>
        <v>182.97447358939672</v>
      </c>
      <c r="L1710" s="79">
        <f t="shared" si="198"/>
        <v>14.101429956848023</v>
      </c>
      <c r="M1710" s="72" t="str">
        <f t="shared" si="199"/>
        <v/>
      </c>
      <c r="N1710" s="51" t="str">
        <f t="shared" si="201"/>
        <v/>
      </c>
    </row>
    <row r="1711" spans="1:14" x14ac:dyDescent="0.4">
      <c r="A1711" s="108">
        <f t="shared" si="195"/>
        <v>1695</v>
      </c>
      <c r="B1711" s="39">
        <v>42515</v>
      </c>
      <c r="C1711" s="40"/>
      <c r="D1711" s="51"/>
      <c r="E1711" s="52"/>
      <c r="F1711" s="53"/>
      <c r="G1711" s="40">
        <v>2090.540039</v>
      </c>
      <c r="H1711" s="53">
        <v>6.974740416216374E-3</v>
      </c>
      <c r="I1711" s="83">
        <f t="shared" si="196"/>
        <v>0.6974740416216374</v>
      </c>
      <c r="J1711" s="72">
        <f t="shared" si="200"/>
        <v>182.46254763283247</v>
      </c>
      <c r="K1711" s="88">
        <f t="shared" si="197"/>
        <v>182.97447358939672</v>
      </c>
      <c r="L1711" s="79">
        <f t="shared" si="198"/>
        <v>14.101429956848023</v>
      </c>
      <c r="M1711" s="72" t="str">
        <f t="shared" si="199"/>
        <v/>
      </c>
      <c r="N1711" s="51" t="str">
        <f t="shared" si="201"/>
        <v/>
      </c>
    </row>
    <row r="1712" spans="1:14" x14ac:dyDescent="0.4">
      <c r="A1712" s="108">
        <f t="shared" si="195"/>
        <v>1696</v>
      </c>
      <c r="B1712" s="45">
        <v>42516</v>
      </c>
      <c r="C1712" s="46"/>
      <c r="D1712" s="47"/>
      <c r="E1712" s="48"/>
      <c r="F1712" s="49"/>
      <c r="G1712" s="46">
        <v>2090.1000979999999</v>
      </c>
      <c r="H1712" s="49">
        <v>-2.1044370918177346E-4</v>
      </c>
      <c r="I1712" s="83">
        <f t="shared" si="196"/>
        <v>-2.1044370918177346E-2</v>
      </c>
      <c r="J1712" s="72">
        <f t="shared" si="200"/>
        <v>182.44150326191428</v>
      </c>
      <c r="K1712" s="88">
        <f t="shared" si="197"/>
        <v>182.97447358939672</v>
      </c>
      <c r="L1712" s="79">
        <f t="shared" si="198"/>
        <v>14.101429956848023</v>
      </c>
      <c r="M1712" s="72" t="str">
        <f t="shared" si="199"/>
        <v/>
      </c>
      <c r="N1712" s="51" t="str">
        <f t="shared" si="201"/>
        <v/>
      </c>
    </row>
    <row r="1713" spans="1:14" x14ac:dyDescent="0.4">
      <c r="A1713" s="108">
        <f t="shared" si="195"/>
        <v>1697</v>
      </c>
      <c r="B1713" s="39">
        <v>42517</v>
      </c>
      <c r="C1713" s="40"/>
      <c r="D1713" s="51"/>
      <c r="E1713" s="52"/>
      <c r="F1713" s="53"/>
      <c r="G1713" s="40">
        <v>2099.0600589999999</v>
      </c>
      <c r="H1713" s="53">
        <v>4.2868573656227316E-3</v>
      </c>
      <c r="I1713" s="83">
        <f t="shared" si="196"/>
        <v>0.42868573656227316</v>
      </c>
      <c r="J1713" s="72">
        <f t="shared" si="200"/>
        <v>182.87018899847655</v>
      </c>
      <c r="K1713" s="88">
        <f t="shared" si="197"/>
        <v>182.97447358939672</v>
      </c>
      <c r="L1713" s="79">
        <f t="shared" si="198"/>
        <v>14.101429956848023</v>
      </c>
      <c r="M1713" s="72" t="str">
        <f t="shared" si="199"/>
        <v/>
      </c>
      <c r="N1713" s="51" t="str">
        <f t="shared" si="201"/>
        <v/>
      </c>
    </row>
    <row r="1714" spans="1:14" x14ac:dyDescent="0.4">
      <c r="A1714" s="108">
        <f t="shared" si="195"/>
        <v>1698</v>
      </c>
      <c r="B1714" s="45">
        <v>42521</v>
      </c>
      <c r="C1714" s="46"/>
      <c r="D1714" s="47"/>
      <c r="E1714" s="48"/>
      <c r="F1714" s="49"/>
      <c r="G1714" s="46">
        <v>2096.9499510000001</v>
      </c>
      <c r="H1714" s="49">
        <v>-1.0052632800822137E-3</v>
      </c>
      <c r="I1714" s="83">
        <f t="shared" si="196"/>
        <v>-0.10052632800822137</v>
      </c>
      <c r="J1714" s="72">
        <f t="shared" si="200"/>
        <v>182.76966267046834</v>
      </c>
      <c r="K1714" s="88">
        <f t="shared" si="197"/>
        <v>182.97447358939672</v>
      </c>
      <c r="L1714" s="79">
        <f t="shared" si="198"/>
        <v>14.101429956848023</v>
      </c>
      <c r="M1714" s="72" t="str">
        <f t="shared" si="199"/>
        <v/>
      </c>
      <c r="N1714" s="51" t="str">
        <f t="shared" si="201"/>
        <v/>
      </c>
    </row>
    <row r="1715" spans="1:14" x14ac:dyDescent="0.4">
      <c r="A1715" s="108">
        <f t="shared" si="195"/>
        <v>1699</v>
      </c>
      <c r="B1715" s="39">
        <v>42522</v>
      </c>
      <c r="C1715" s="40"/>
      <c r="D1715" s="51"/>
      <c r="E1715" s="52"/>
      <c r="F1715" s="53"/>
      <c r="G1715" s="40">
        <v>2099.330078</v>
      </c>
      <c r="H1715" s="53">
        <v>1.1350423498972528E-3</v>
      </c>
      <c r="I1715" s="83">
        <f t="shared" si="196"/>
        <v>0.11350423498972528</v>
      </c>
      <c r="J1715" s="72">
        <f t="shared" si="200"/>
        <v>182.88316690545807</v>
      </c>
      <c r="K1715" s="88">
        <f t="shared" si="197"/>
        <v>182.97447358939672</v>
      </c>
      <c r="L1715" s="79">
        <f t="shared" si="198"/>
        <v>14.101429956848023</v>
      </c>
      <c r="M1715" s="72" t="str">
        <f t="shared" si="199"/>
        <v/>
      </c>
      <c r="N1715" s="51" t="str">
        <f t="shared" si="201"/>
        <v/>
      </c>
    </row>
    <row r="1716" spans="1:14" x14ac:dyDescent="0.4">
      <c r="A1716" s="108">
        <f t="shared" si="195"/>
        <v>1700</v>
      </c>
      <c r="B1716" s="45">
        <v>42523</v>
      </c>
      <c r="C1716" s="46"/>
      <c r="D1716" s="47"/>
      <c r="E1716" s="48"/>
      <c r="F1716" s="49"/>
      <c r="G1716" s="46">
        <v>2105.26001</v>
      </c>
      <c r="H1716" s="49">
        <v>2.8246782448091423E-3</v>
      </c>
      <c r="I1716" s="83">
        <f t="shared" si="196"/>
        <v>0.28246782448091423</v>
      </c>
      <c r="J1716" s="72">
        <f t="shared" si="200"/>
        <v>183.16563472993897</v>
      </c>
      <c r="K1716" s="88">
        <f t="shared" si="197"/>
        <v>183.16563472993897</v>
      </c>
      <c r="L1716" s="79">
        <f t="shared" si="198"/>
        <v>0</v>
      </c>
      <c r="M1716" s="72">
        <f t="shared" si="199"/>
        <v>14.101429956848023</v>
      </c>
      <c r="N1716" s="51">
        <f t="shared" si="201"/>
        <v>7.6987312481619691E-2</v>
      </c>
    </row>
    <row r="1717" spans="1:14" x14ac:dyDescent="0.4">
      <c r="A1717" s="108">
        <f t="shared" si="195"/>
        <v>1701</v>
      </c>
      <c r="B1717" s="39">
        <v>42524</v>
      </c>
      <c r="C1717" s="40"/>
      <c r="D1717" s="51"/>
      <c r="E1717" s="52"/>
      <c r="F1717" s="53"/>
      <c r="G1717" s="40">
        <v>2099.1298830000001</v>
      </c>
      <c r="H1717" s="53">
        <v>-2.9118146788909005E-3</v>
      </c>
      <c r="I1717" s="83">
        <f t="shared" si="196"/>
        <v>-0.29118146788909005</v>
      </c>
      <c r="J1717" s="72">
        <f t="shared" si="200"/>
        <v>182.87445326204988</v>
      </c>
      <c r="K1717" s="88">
        <f t="shared" si="197"/>
        <v>183.16563472993897</v>
      </c>
      <c r="L1717" s="79">
        <f t="shared" si="198"/>
        <v>0.29118146788908916</v>
      </c>
      <c r="M1717" s="72" t="str">
        <f t="shared" si="199"/>
        <v/>
      </c>
      <c r="N1717" s="51" t="str">
        <f t="shared" si="201"/>
        <v/>
      </c>
    </row>
    <row r="1718" spans="1:14" x14ac:dyDescent="0.4">
      <c r="A1718" s="108">
        <f t="shared" si="195"/>
        <v>1702</v>
      </c>
      <c r="B1718" s="45">
        <v>42527</v>
      </c>
      <c r="C1718" s="46"/>
      <c r="D1718" s="47"/>
      <c r="E1718" s="48"/>
      <c r="F1718" s="49"/>
      <c r="G1718" s="46">
        <v>2109.4099120000001</v>
      </c>
      <c r="H1718" s="49">
        <v>4.8972810511886955E-3</v>
      </c>
      <c r="I1718" s="83">
        <f t="shared" si="196"/>
        <v>0.48972810511886955</v>
      </c>
      <c r="J1718" s="72">
        <f t="shared" si="200"/>
        <v>183.36418136716875</v>
      </c>
      <c r="K1718" s="88">
        <f t="shared" si="197"/>
        <v>183.36418136716875</v>
      </c>
      <c r="L1718" s="79">
        <f t="shared" si="198"/>
        <v>0</v>
      </c>
      <c r="M1718" s="72">
        <f t="shared" si="199"/>
        <v>0.29118146788908916</v>
      </c>
      <c r="N1718" s="51">
        <f t="shared" si="201"/>
        <v>1.5879953528438954E-3</v>
      </c>
    </row>
    <row r="1719" spans="1:14" x14ac:dyDescent="0.4">
      <c r="A1719" s="108">
        <f t="shared" si="195"/>
        <v>1703</v>
      </c>
      <c r="B1719" s="39">
        <v>42528</v>
      </c>
      <c r="C1719" s="40"/>
      <c r="D1719" s="51"/>
      <c r="E1719" s="52"/>
      <c r="F1719" s="53"/>
      <c r="G1719" s="40">
        <v>2112.1298830000001</v>
      </c>
      <c r="H1719" s="53">
        <v>1.289446391868454E-3</v>
      </c>
      <c r="I1719" s="83">
        <f t="shared" si="196"/>
        <v>0.1289446391868454</v>
      </c>
      <c r="J1719" s="72">
        <f t="shared" si="200"/>
        <v>183.4931260063556</v>
      </c>
      <c r="K1719" s="88">
        <f t="shared" si="197"/>
        <v>183.4931260063556</v>
      </c>
      <c r="L1719" s="79">
        <f t="shared" si="198"/>
        <v>0</v>
      </c>
      <c r="M1719" s="72" t="str">
        <f t="shared" si="199"/>
        <v/>
      </c>
      <c r="N1719" s="51" t="str">
        <f t="shared" si="201"/>
        <v/>
      </c>
    </row>
    <row r="1720" spans="1:14" x14ac:dyDescent="0.4">
      <c r="A1720" s="108">
        <f t="shared" si="195"/>
        <v>1704</v>
      </c>
      <c r="B1720" s="45">
        <v>42529</v>
      </c>
      <c r="C1720" s="46"/>
      <c r="D1720" s="47"/>
      <c r="E1720" s="48"/>
      <c r="F1720" s="49"/>
      <c r="G1720" s="46">
        <v>2119.1201169999999</v>
      </c>
      <c r="H1720" s="49">
        <v>3.3095663558677657E-3</v>
      </c>
      <c r="I1720" s="83">
        <f t="shared" si="196"/>
        <v>0.33095663558677657</v>
      </c>
      <c r="J1720" s="72">
        <f t="shared" si="200"/>
        <v>183.82408264194237</v>
      </c>
      <c r="K1720" s="88">
        <f t="shared" si="197"/>
        <v>183.82408264194237</v>
      </c>
      <c r="L1720" s="79">
        <f t="shared" si="198"/>
        <v>0</v>
      </c>
      <c r="M1720" s="72" t="str">
        <f t="shared" si="199"/>
        <v/>
      </c>
      <c r="N1720" s="51" t="str">
        <f t="shared" si="201"/>
        <v/>
      </c>
    </row>
    <row r="1721" spans="1:14" x14ac:dyDescent="0.4">
      <c r="A1721" s="108">
        <f t="shared" si="195"/>
        <v>1705</v>
      </c>
      <c r="B1721" s="39">
        <v>42530</v>
      </c>
      <c r="C1721" s="40"/>
      <c r="D1721" s="51"/>
      <c r="E1721" s="52"/>
      <c r="F1721" s="53"/>
      <c r="G1721" s="40">
        <v>2115.4799800000001</v>
      </c>
      <c r="H1721" s="53">
        <v>-1.717758691825888E-3</v>
      </c>
      <c r="I1721" s="83">
        <f t="shared" si="196"/>
        <v>-0.1717758691825888</v>
      </c>
      <c r="J1721" s="72">
        <f t="shared" si="200"/>
        <v>183.65230677275977</v>
      </c>
      <c r="K1721" s="88">
        <f t="shared" si="197"/>
        <v>183.82408264194237</v>
      </c>
      <c r="L1721" s="79">
        <f t="shared" si="198"/>
        <v>0.17177586918259635</v>
      </c>
      <c r="M1721" s="72" t="str">
        <f t="shared" si="199"/>
        <v/>
      </c>
      <c r="N1721" s="51" t="str">
        <f t="shared" si="201"/>
        <v/>
      </c>
    </row>
    <row r="1722" spans="1:14" x14ac:dyDescent="0.4">
      <c r="A1722" s="108">
        <f t="shared" si="195"/>
        <v>1706</v>
      </c>
      <c r="B1722" s="45">
        <v>42531</v>
      </c>
      <c r="C1722" s="46"/>
      <c r="D1722" s="47"/>
      <c r="E1722" s="48"/>
      <c r="F1722" s="49"/>
      <c r="G1722" s="46">
        <v>2096.070068</v>
      </c>
      <c r="H1722" s="49">
        <v>-9.1751811331252098E-3</v>
      </c>
      <c r="I1722" s="83">
        <f t="shared" si="196"/>
        <v>-0.91751811331252098</v>
      </c>
      <c r="J1722" s="72">
        <f t="shared" si="200"/>
        <v>182.73478865944725</v>
      </c>
      <c r="K1722" s="88">
        <f t="shared" si="197"/>
        <v>183.82408264194237</v>
      </c>
      <c r="L1722" s="79">
        <f t="shared" si="198"/>
        <v>1.0892939824951213</v>
      </c>
      <c r="M1722" s="72" t="str">
        <f t="shared" si="199"/>
        <v/>
      </c>
      <c r="N1722" s="51" t="str">
        <f t="shared" si="201"/>
        <v/>
      </c>
    </row>
    <row r="1723" spans="1:14" x14ac:dyDescent="0.4">
      <c r="A1723" s="108">
        <f t="shared" si="195"/>
        <v>1707</v>
      </c>
      <c r="B1723" s="39">
        <v>42534</v>
      </c>
      <c r="C1723" s="40"/>
      <c r="D1723" s="51"/>
      <c r="E1723" s="52"/>
      <c r="F1723" s="53"/>
      <c r="G1723" s="40">
        <v>2079.0600589999999</v>
      </c>
      <c r="H1723" s="53">
        <v>-8.1151910232802882E-3</v>
      </c>
      <c r="I1723" s="83">
        <f t="shared" si="196"/>
        <v>-0.81151910232802882</v>
      </c>
      <c r="J1723" s="72">
        <f t="shared" si="200"/>
        <v>181.92326955711923</v>
      </c>
      <c r="K1723" s="88">
        <f t="shared" si="197"/>
        <v>183.82408264194237</v>
      </c>
      <c r="L1723" s="79">
        <f t="shared" si="198"/>
        <v>1.9008130848231417</v>
      </c>
      <c r="M1723" s="72" t="str">
        <f t="shared" si="199"/>
        <v/>
      </c>
      <c r="N1723" s="51" t="str">
        <f t="shared" si="201"/>
        <v/>
      </c>
    </row>
    <row r="1724" spans="1:14" x14ac:dyDescent="0.4">
      <c r="A1724" s="108">
        <f t="shared" si="195"/>
        <v>1708</v>
      </c>
      <c r="B1724" s="45">
        <v>42535</v>
      </c>
      <c r="C1724" s="46"/>
      <c r="D1724" s="47"/>
      <c r="E1724" s="48"/>
      <c r="F1724" s="49"/>
      <c r="G1724" s="46">
        <v>2075.320068</v>
      </c>
      <c r="H1724" s="49">
        <v>-1.7988855029992257E-3</v>
      </c>
      <c r="I1724" s="83">
        <f t="shared" si="196"/>
        <v>-0.17988855029992257</v>
      </c>
      <c r="J1724" s="72">
        <f t="shared" si="200"/>
        <v>181.74338100681931</v>
      </c>
      <c r="K1724" s="88">
        <f t="shared" si="197"/>
        <v>183.82408264194237</v>
      </c>
      <c r="L1724" s="79">
        <f t="shared" si="198"/>
        <v>2.0807016351230629</v>
      </c>
      <c r="M1724" s="72" t="str">
        <f t="shared" si="199"/>
        <v/>
      </c>
      <c r="N1724" s="51" t="str">
        <f t="shared" si="201"/>
        <v/>
      </c>
    </row>
    <row r="1725" spans="1:14" x14ac:dyDescent="0.4">
      <c r="A1725" s="108">
        <f t="shared" si="195"/>
        <v>1709</v>
      </c>
      <c r="B1725" s="39">
        <v>42536</v>
      </c>
      <c r="C1725" s="40"/>
      <c r="D1725" s="51"/>
      <c r="E1725" s="52"/>
      <c r="F1725" s="53"/>
      <c r="G1725" s="40">
        <v>2071.5</v>
      </c>
      <c r="H1725" s="53">
        <v>-1.8407126972377341E-3</v>
      </c>
      <c r="I1725" s="83">
        <f t="shared" si="196"/>
        <v>-0.18407126972377341</v>
      </c>
      <c r="J1725" s="72">
        <f t="shared" si="200"/>
        <v>181.55930973709553</v>
      </c>
      <c r="K1725" s="88">
        <f t="shared" si="197"/>
        <v>183.82408264194237</v>
      </c>
      <c r="L1725" s="79">
        <f t="shared" si="198"/>
        <v>2.2647729048468364</v>
      </c>
      <c r="M1725" s="72" t="str">
        <f t="shared" si="199"/>
        <v/>
      </c>
      <c r="N1725" s="51" t="str">
        <f t="shared" si="201"/>
        <v/>
      </c>
    </row>
    <row r="1726" spans="1:14" x14ac:dyDescent="0.4">
      <c r="A1726" s="108">
        <f t="shared" si="195"/>
        <v>1710</v>
      </c>
      <c r="B1726" s="45">
        <v>42537</v>
      </c>
      <c r="C1726" s="46"/>
      <c r="D1726" s="47"/>
      <c r="E1726" s="48"/>
      <c r="F1726" s="49"/>
      <c r="G1726" s="46">
        <v>2077.98999</v>
      </c>
      <c r="H1726" s="49">
        <v>3.1329905865316032E-3</v>
      </c>
      <c r="I1726" s="83">
        <f t="shared" si="196"/>
        <v>0.31329905865316032</v>
      </c>
      <c r="J1726" s="72">
        <f t="shared" si="200"/>
        <v>181.8726087957487</v>
      </c>
      <c r="K1726" s="88">
        <f t="shared" si="197"/>
        <v>183.82408264194237</v>
      </c>
      <c r="L1726" s="79">
        <f t="shared" si="198"/>
        <v>2.2647729048468364</v>
      </c>
      <c r="M1726" s="72" t="str">
        <f t="shared" si="199"/>
        <v/>
      </c>
      <c r="N1726" s="51" t="str">
        <f t="shared" si="201"/>
        <v/>
      </c>
    </row>
    <row r="1727" spans="1:14" x14ac:dyDescent="0.4">
      <c r="A1727" s="108">
        <f t="shared" si="195"/>
        <v>1711</v>
      </c>
      <c r="B1727" s="39">
        <v>42538</v>
      </c>
      <c r="C1727" s="40"/>
      <c r="D1727" s="51"/>
      <c r="E1727" s="52"/>
      <c r="F1727" s="53"/>
      <c r="G1727" s="40">
        <v>2071.219971</v>
      </c>
      <c r="H1727" s="53">
        <v>-3.2579651646926777E-3</v>
      </c>
      <c r="I1727" s="83">
        <f t="shared" si="196"/>
        <v>-0.32579651646926777</v>
      </c>
      <c r="J1727" s="72">
        <f t="shared" si="200"/>
        <v>181.54681227927944</v>
      </c>
      <c r="K1727" s="88">
        <f t="shared" si="197"/>
        <v>183.82408264194237</v>
      </c>
      <c r="L1727" s="79">
        <f t="shared" si="198"/>
        <v>2.2772703626629323</v>
      </c>
      <c r="M1727" s="72" t="str">
        <f t="shared" si="199"/>
        <v/>
      </c>
      <c r="N1727" s="51" t="str">
        <f t="shared" si="201"/>
        <v/>
      </c>
    </row>
    <row r="1728" spans="1:14" x14ac:dyDescent="0.4">
      <c r="A1728" s="108">
        <f t="shared" si="195"/>
        <v>1712</v>
      </c>
      <c r="B1728" s="45">
        <v>42541</v>
      </c>
      <c r="C1728" s="46"/>
      <c r="D1728" s="47"/>
      <c r="E1728" s="48"/>
      <c r="F1728" s="49"/>
      <c r="G1728" s="46">
        <v>2083.25</v>
      </c>
      <c r="H1728" s="49">
        <v>5.8081851123672479E-3</v>
      </c>
      <c r="I1728" s="83">
        <f t="shared" si="196"/>
        <v>0.58081851123672479</v>
      </c>
      <c r="J1728" s="72">
        <f t="shared" si="200"/>
        <v>182.12763079051615</v>
      </c>
      <c r="K1728" s="88">
        <f t="shared" si="197"/>
        <v>183.82408264194237</v>
      </c>
      <c r="L1728" s="79">
        <f t="shared" si="198"/>
        <v>2.2772703626629323</v>
      </c>
      <c r="M1728" s="72" t="str">
        <f t="shared" si="199"/>
        <v/>
      </c>
      <c r="N1728" s="51" t="str">
        <f t="shared" si="201"/>
        <v/>
      </c>
    </row>
    <row r="1729" spans="1:14" x14ac:dyDescent="0.4">
      <c r="A1729" s="108">
        <f t="shared" si="195"/>
        <v>1713</v>
      </c>
      <c r="B1729" s="39">
        <v>42542</v>
      </c>
      <c r="C1729" s="40"/>
      <c r="D1729" s="51"/>
      <c r="E1729" s="52"/>
      <c r="F1729" s="53"/>
      <c r="G1729" s="40">
        <v>2088.8999020000001</v>
      </c>
      <c r="H1729" s="53">
        <v>2.712061442457836E-3</v>
      </c>
      <c r="I1729" s="83">
        <f t="shared" si="196"/>
        <v>0.2712061442457836</v>
      </c>
      <c r="J1729" s="72">
        <f t="shared" si="200"/>
        <v>182.39883693476193</v>
      </c>
      <c r="K1729" s="88">
        <f t="shared" si="197"/>
        <v>183.82408264194237</v>
      </c>
      <c r="L1729" s="79">
        <f t="shared" si="198"/>
        <v>2.2772703626629323</v>
      </c>
      <c r="M1729" s="72" t="str">
        <f t="shared" si="199"/>
        <v/>
      </c>
      <c r="N1729" s="51" t="str">
        <f t="shared" si="201"/>
        <v/>
      </c>
    </row>
    <row r="1730" spans="1:14" x14ac:dyDescent="0.4">
      <c r="A1730" s="108">
        <f t="shared" si="195"/>
        <v>1714</v>
      </c>
      <c r="B1730" s="45">
        <v>42543</v>
      </c>
      <c r="C1730" s="46"/>
      <c r="D1730" s="47"/>
      <c r="E1730" s="48"/>
      <c r="F1730" s="49"/>
      <c r="G1730" s="46">
        <v>2085.4499510000001</v>
      </c>
      <c r="H1730" s="49">
        <v>-1.6515635798043382E-3</v>
      </c>
      <c r="I1730" s="83">
        <f t="shared" si="196"/>
        <v>-0.16515635798043382</v>
      </c>
      <c r="J1730" s="72">
        <f t="shared" si="200"/>
        <v>182.2336805767815</v>
      </c>
      <c r="K1730" s="88">
        <f t="shared" si="197"/>
        <v>183.82408264194237</v>
      </c>
      <c r="L1730" s="79">
        <f t="shared" si="198"/>
        <v>2.2772703626629323</v>
      </c>
      <c r="M1730" s="72" t="str">
        <f t="shared" si="199"/>
        <v/>
      </c>
      <c r="N1730" s="51" t="str">
        <f t="shared" si="201"/>
        <v/>
      </c>
    </row>
    <row r="1731" spans="1:14" x14ac:dyDescent="0.4">
      <c r="A1731" s="108">
        <f t="shared" si="195"/>
        <v>1715</v>
      </c>
      <c r="B1731" s="39">
        <v>42544</v>
      </c>
      <c r="C1731" s="40"/>
      <c r="D1731" s="51"/>
      <c r="E1731" s="52"/>
      <c r="F1731" s="53"/>
      <c r="G1731" s="40">
        <v>2113.320068</v>
      </c>
      <c r="H1731" s="53">
        <v>1.3364078570495375E-2</v>
      </c>
      <c r="I1731" s="83">
        <f t="shared" si="196"/>
        <v>1.3364078570495375</v>
      </c>
      <c r="J1731" s="72">
        <f t="shared" si="200"/>
        <v>183.57008843383105</v>
      </c>
      <c r="K1731" s="88">
        <f t="shared" si="197"/>
        <v>183.82408264194237</v>
      </c>
      <c r="L1731" s="79">
        <f t="shared" si="198"/>
        <v>2.2772703626629323</v>
      </c>
      <c r="M1731" s="72" t="str">
        <f t="shared" si="199"/>
        <v/>
      </c>
      <c r="N1731" s="51" t="str">
        <f t="shared" si="201"/>
        <v/>
      </c>
    </row>
    <row r="1732" spans="1:14" x14ac:dyDescent="0.4">
      <c r="A1732" s="108">
        <f t="shared" si="195"/>
        <v>1716</v>
      </c>
      <c r="B1732" s="45">
        <v>42545</v>
      </c>
      <c r="C1732" s="46"/>
      <c r="D1732" s="47"/>
      <c r="E1732" s="48"/>
      <c r="F1732" s="49"/>
      <c r="G1732" s="46">
        <v>2037.410034</v>
      </c>
      <c r="H1732" s="49">
        <v>-3.591979991551375E-2</v>
      </c>
      <c r="I1732" s="83">
        <f t="shared" si="196"/>
        <v>-3.591979991551375</v>
      </c>
      <c r="J1732" s="72">
        <f t="shared" si="200"/>
        <v>179.97810844227968</v>
      </c>
      <c r="K1732" s="88">
        <f t="shared" si="197"/>
        <v>183.82408264194237</v>
      </c>
      <c r="L1732" s="79">
        <f t="shared" si="198"/>
        <v>3.8459741996626917</v>
      </c>
      <c r="M1732" s="72" t="str">
        <f t="shared" si="199"/>
        <v/>
      </c>
      <c r="N1732" s="51" t="str">
        <f t="shared" si="201"/>
        <v/>
      </c>
    </row>
    <row r="1733" spans="1:14" x14ac:dyDescent="0.4">
      <c r="A1733" s="108">
        <f t="shared" si="195"/>
        <v>1717</v>
      </c>
      <c r="B1733" s="39">
        <v>42548</v>
      </c>
      <c r="C1733" s="40"/>
      <c r="D1733" s="51"/>
      <c r="E1733" s="52"/>
      <c r="F1733" s="53"/>
      <c r="G1733" s="40">
        <v>2000.540039</v>
      </c>
      <c r="H1733" s="53">
        <v>-1.8096502120201086E-2</v>
      </c>
      <c r="I1733" s="83">
        <f t="shared" si="196"/>
        <v>-1.8096502120201086</v>
      </c>
      <c r="J1733" s="72">
        <f t="shared" si="200"/>
        <v>178.16845823025957</v>
      </c>
      <c r="K1733" s="88">
        <f t="shared" si="197"/>
        <v>183.82408264194237</v>
      </c>
      <c r="L1733" s="79">
        <f t="shared" si="198"/>
        <v>5.6556244116827941</v>
      </c>
      <c r="M1733" s="72" t="str">
        <f t="shared" si="199"/>
        <v/>
      </c>
      <c r="N1733" s="51" t="str">
        <f t="shared" si="201"/>
        <v/>
      </c>
    </row>
    <row r="1734" spans="1:14" x14ac:dyDescent="0.4">
      <c r="A1734" s="108">
        <f t="shared" si="195"/>
        <v>1718</v>
      </c>
      <c r="B1734" s="45">
        <v>42549</v>
      </c>
      <c r="C1734" s="46"/>
      <c r="D1734" s="47"/>
      <c r="E1734" s="48"/>
      <c r="F1734" s="49"/>
      <c r="G1734" s="46">
        <v>2036.089966</v>
      </c>
      <c r="H1734" s="49">
        <v>1.777016520887531E-2</v>
      </c>
      <c r="I1734" s="83">
        <f t="shared" si="196"/>
        <v>1.777016520887531</v>
      </c>
      <c r="J1734" s="72">
        <f t="shared" si="200"/>
        <v>179.94547475114712</v>
      </c>
      <c r="K1734" s="88">
        <f t="shared" si="197"/>
        <v>183.82408264194237</v>
      </c>
      <c r="L1734" s="79">
        <f t="shared" si="198"/>
        <v>5.6556244116827941</v>
      </c>
      <c r="M1734" s="72" t="str">
        <f t="shared" si="199"/>
        <v/>
      </c>
      <c r="N1734" s="51" t="str">
        <f t="shared" si="201"/>
        <v/>
      </c>
    </row>
    <row r="1735" spans="1:14" x14ac:dyDescent="0.4">
      <c r="A1735" s="108">
        <f t="shared" si="195"/>
        <v>1719</v>
      </c>
      <c r="B1735" s="39">
        <v>42550</v>
      </c>
      <c r="C1735" s="40"/>
      <c r="D1735" s="51"/>
      <c r="E1735" s="52"/>
      <c r="F1735" s="53"/>
      <c r="G1735" s="40">
        <v>2036.089966</v>
      </c>
      <c r="H1735" s="53">
        <v>0</v>
      </c>
      <c r="I1735" s="83">
        <f t="shared" si="196"/>
        <v>0</v>
      </c>
      <c r="J1735" s="72">
        <f t="shared" si="200"/>
        <v>179.94547475114712</v>
      </c>
      <c r="K1735" s="88">
        <f t="shared" si="197"/>
        <v>183.82408264194237</v>
      </c>
      <c r="L1735" s="79">
        <f t="shared" si="198"/>
        <v>5.6556244116827941</v>
      </c>
      <c r="M1735" s="72" t="str">
        <f t="shared" si="199"/>
        <v/>
      </c>
      <c r="N1735" s="51" t="str">
        <f t="shared" si="201"/>
        <v/>
      </c>
    </row>
    <row r="1736" spans="1:14" x14ac:dyDescent="0.4">
      <c r="A1736" s="108">
        <f t="shared" si="195"/>
        <v>1720</v>
      </c>
      <c r="B1736" s="45">
        <v>42551</v>
      </c>
      <c r="C1736" s="46"/>
      <c r="D1736" s="47"/>
      <c r="E1736" s="48"/>
      <c r="F1736" s="49"/>
      <c r="G1736" s="46">
        <v>2098.860107</v>
      </c>
      <c r="H1736" s="49">
        <v>3.0828765942653824E-2</v>
      </c>
      <c r="I1736" s="83">
        <f t="shared" si="196"/>
        <v>3.0828765942653824</v>
      </c>
      <c r="J1736" s="72">
        <f t="shared" si="200"/>
        <v>183.02835134541249</v>
      </c>
      <c r="K1736" s="88">
        <f t="shared" si="197"/>
        <v>183.82408264194237</v>
      </c>
      <c r="L1736" s="79">
        <f t="shared" si="198"/>
        <v>5.6556244116827941</v>
      </c>
      <c r="M1736" s="72" t="str">
        <f t="shared" si="199"/>
        <v/>
      </c>
      <c r="N1736" s="51" t="str">
        <f t="shared" si="201"/>
        <v/>
      </c>
    </row>
    <row r="1737" spans="1:14" x14ac:dyDescent="0.4">
      <c r="A1737" s="108">
        <f t="shared" si="195"/>
        <v>1721</v>
      </c>
      <c r="B1737" s="39">
        <v>42552</v>
      </c>
      <c r="C1737" s="40"/>
      <c r="D1737" s="51"/>
      <c r="E1737" s="52"/>
      <c r="F1737" s="53"/>
      <c r="G1737" s="40">
        <v>2102.9499510000001</v>
      </c>
      <c r="H1737" s="53">
        <v>1.9486024753911924E-3</v>
      </c>
      <c r="I1737" s="83">
        <f t="shared" si="196"/>
        <v>0.19486024753911924</v>
      </c>
      <c r="J1737" s="72">
        <f t="shared" si="200"/>
        <v>183.2232115929516</v>
      </c>
      <c r="K1737" s="88">
        <f t="shared" si="197"/>
        <v>183.82408264194237</v>
      </c>
      <c r="L1737" s="79">
        <f t="shared" si="198"/>
        <v>5.6556244116827941</v>
      </c>
      <c r="M1737" s="72" t="str">
        <f t="shared" si="199"/>
        <v/>
      </c>
      <c r="N1737" s="51" t="str">
        <f t="shared" si="201"/>
        <v/>
      </c>
    </row>
    <row r="1738" spans="1:14" x14ac:dyDescent="0.4">
      <c r="A1738" s="108">
        <f t="shared" si="195"/>
        <v>1722</v>
      </c>
      <c r="B1738" s="45">
        <v>42556</v>
      </c>
      <c r="C1738" s="46"/>
      <c r="D1738" s="47"/>
      <c r="E1738" s="48"/>
      <c r="F1738" s="49"/>
      <c r="G1738" s="46">
        <v>2088.5500489999999</v>
      </c>
      <c r="H1738" s="49">
        <v>-6.8474772750309887E-3</v>
      </c>
      <c r="I1738" s="83">
        <f t="shared" si="196"/>
        <v>-0.68474772750309887</v>
      </c>
      <c r="J1738" s="72">
        <f t="shared" si="200"/>
        <v>182.53846386544851</v>
      </c>
      <c r="K1738" s="88">
        <f t="shared" si="197"/>
        <v>183.82408264194237</v>
      </c>
      <c r="L1738" s="79">
        <f t="shared" si="198"/>
        <v>5.6556244116827941</v>
      </c>
      <c r="M1738" s="72" t="str">
        <f t="shared" si="199"/>
        <v/>
      </c>
      <c r="N1738" s="51" t="str">
        <f t="shared" si="201"/>
        <v/>
      </c>
    </row>
    <row r="1739" spans="1:14" x14ac:dyDescent="0.4">
      <c r="A1739" s="108">
        <f t="shared" si="195"/>
        <v>1723</v>
      </c>
      <c r="B1739" s="39">
        <v>42557</v>
      </c>
      <c r="C1739" s="40"/>
      <c r="D1739" s="51"/>
      <c r="E1739" s="52"/>
      <c r="F1739" s="53"/>
      <c r="G1739" s="40">
        <v>2099.7299800000001</v>
      </c>
      <c r="H1739" s="53">
        <v>5.3529629349093888E-3</v>
      </c>
      <c r="I1739" s="83">
        <f t="shared" si="196"/>
        <v>0.53529629349093888</v>
      </c>
      <c r="J1739" s="72">
        <f t="shared" si="200"/>
        <v>183.07376015893945</v>
      </c>
      <c r="K1739" s="88">
        <f t="shared" si="197"/>
        <v>183.82408264194237</v>
      </c>
      <c r="L1739" s="79">
        <f t="shared" si="198"/>
        <v>5.6556244116827941</v>
      </c>
      <c r="M1739" s="72" t="str">
        <f t="shared" si="199"/>
        <v/>
      </c>
      <c r="N1739" s="51" t="str">
        <f t="shared" si="201"/>
        <v/>
      </c>
    </row>
    <row r="1740" spans="1:14" x14ac:dyDescent="0.4">
      <c r="A1740" s="108">
        <f t="shared" si="195"/>
        <v>1724</v>
      </c>
      <c r="B1740" s="45">
        <v>42558</v>
      </c>
      <c r="C1740" s="46"/>
      <c r="D1740" s="47"/>
      <c r="E1740" s="48"/>
      <c r="F1740" s="49"/>
      <c r="G1740" s="46">
        <v>2097.8999020000001</v>
      </c>
      <c r="H1740" s="49">
        <v>-8.7157778258706298E-4</v>
      </c>
      <c r="I1740" s="83">
        <f t="shared" si="196"/>
        <v>-8.7157778258706298E-2</v>
      </c>
      <c r="J1740" s="72">
        <f t="shared" si="200"/>
        <v>182.98660238068075</v>
      </c>
      <c r="K1740" s="88">
        <f t="shared" si="197"/>
        <v>183.82408264194237</v>
      </c>
      <c r="L1740" s="79">
        <f t="shared" si="198"/>
        <v>5.6556244116827941</v>
      </c>
      <c r="M1740" s="72" t="str">
        <f t="shared" si="199"/>
        <v/>
      </c>
      <c r="N1740" s="51" t="str">
        <f t="shared" si="201"/>
        <v/>
      </c>
    </row>
    <row r="1741" spans="1:14" x14ac:dyDescent="0.4">
      <c r="A1741" s="108">
        <f t="shared" si="195"/>
        <v>1725</v>
      </c>
      <c r="B1741" s="39">
        <v>42559</v>
      </c>
      <c r="C1741" s="40"/>
      <c r="D1741" s="51"/>
      <c r="E1741" s="52"/>
      <c r="F1741" s="53"/>
      <c r="G1741" s="40">
        <v>2129.8999020000001</v>
      </c>
      <c r="H1741" s="53">
        <v>1.5253349299217511E-2</v>
      </c>
      <c r="I1741" s="83">
        <f t="shared" si="196"/>
        <v>1.5253349299217511</v>
      </c>
      <c r="J1741" s="72">
        <f t="shared" si="200"/>
        <v>184.51193731060249</v>
      </c>
      <c r="K1741" s="88">
        <f t="shared" si="197"/>
        <v>184.51193731060249</v>
      </c>
      <c r="L1741" s="79">
        <f t="shared" si="198"/>
        <v>0</v>
      </c>
      <c r="M1741" s="72">
        <f t="shared" si="199"/>
        <v>5.6556244116827941</v>
      </c>
      <c r="N1741" s="51">
        <f t="shared" si="201"/>
        <v>3.0651807650592635E-2</v>
      </c>
    </row>
    <row r="1742" spans="1:14" x14ac:dyDescent="0.4">
      <c r="A1742" s="108">
        <f t="shared" si="195"/>
        <v>1726</v>
      </c>
      <c r="B1742" s="45">
        <v>42562</v>
      </c>
      <c r="C1742" s="46"/>
      <c r="D1742" s="47"/>
      <c r="E1742" s="48"/>
      <c r="F1742" s="49"/>
      <c r="G1742" s="46">
        <v>2137.1599120000001</v>
      </c>
      <c r="H1742" s="49">
        <v>3.408615584790109E-3</v>
      </c>
      <c r="I1742" s="83">
        <f t="shared" si="196"/>
        <v>0.3408615584790109</v>
      </c>
      <c r="J1742" s="72">
        <f t="shared" si="200"/>
        <v>184.85279886908151</v>
      </c>
      <c r="K1742" s="88">
        <f t="shared" si="197"/>
        <v>184.85279886908151</v>
      </c>
      <c r="L1742" s="79">
        <f t="shared" si="198"/>
        <v>0</v>
      </c>
      <c r="M1742" s="72" t="str">
        <f t="shared" si="199"/>
        <v/>
      </c>
      <c r="N1742" s="51" t="str">
        <f t="shared" si="201"/>
        <v/>
      </c>
    </row>
    <row r="1743" spans="1:14" x14ac:dyDescent="0.4">
      <c r="A1743" s="108">
        <f t="shared" si="195"/>
        <v>1727</v>
      </c>
      <c r="B1743" s="39">
        <v>42563</v>
      </c>
      <c r="C1743" s="40"/>
      <c r="D1743" s="51"/>
      <c r="E1743" s="52"/>
      <c r="F1743" s="53"/>
      <c r="G1743" s="40">
        <v>2152.139893</v>
      </c>
      <c r="H1743" s="53">
        <v>7.0092934627346004E-3</v>
      </c>
      <c r="I1743" s="83">
        <f t="shared" si="196"/>
        <v>0.70092934627346004</v>
      </c>
      <c r="J1743" s="72">
        <f t="shared" si="200"/>
        <v>185.55372821535497</v>
      </c>
      <c r="K1743" s="88">
        <f t="shared" si="197"/>
        <v>185.55372821535497</v>
      </c>
      <c r="L1743" s="79">
        <f t="shared" si="198"/>
        <v>0</v>
      </c>
      <c r="M1743" s="72" t="str">
        <f t="shared" si="199"/>
        <v/>
      </c>
      <c r="N1743" s="51" t="str">
        <f t="shared" si="201"/>
        <v/>
      </c>
    </row>
    <row r="1744" spans="1:14" x14ac:dyDescent="0.4">
      <c r="A1744" s="108">
        <f t="shared" si="195"/>
        <v>1728</v>
      </c>
      <c r="B1744" s="45">
        <v>42564</v>
      </c>
      <c r="C1744" s="46"/>
      <c r="D1744" s="47"/>
      <c r="E1744" s="48"/>
      <c r="F1744" s="49"/>
      <c r="G1744" s="46">
        <v>2152.429932</v>
      </c>
      <c r="H1744" s="49">
        <v>1.3476772627241118E-4</v>
      </c>
      <c r="I1744" s="83">
        <f t="shared" si="196"/>
        <v>1.3476772627241118E-2</v>
      </c>
      <c r="J1744" s="72">
        <f t="shared" si="200"/>
        <v>185.56720498798219</v>
      </c>
      <c r="K1744" s="88">
        <f t="shared" si="197"/>
        <v>185.56720498798219</v>
      </c>
      <c r="L1744" s="79">
        <f t="shared" si="198"/>
        <v>0</v>
      </c>
      <c r="M1744" s="72" t="str">
        <f t="shared" si="199"/>
        <v/>
      </c>
      <c r="N1744" s="51" t="str">
        <f t="shared" si="201"/>
        <v/>
      </c>
    </row>
    <row r="1745" spans="1:14" x14ac:dyDescent="0.4">
      <c r="A1745" s="108">
        <f t="shared" si="195"/>
        <v>1729</v>
      </c>
      <c r="B1745" s="39">
        <v>42565</v>
      </c>
      <c r="C1745" s="40"/>
      <c r="D1745" s="51"/>
      <c r="E1745" s="52"/>
      <c r="F1745" s="53"/>
      <c r="G1745" s="40">
        <v>2163.75</v>
      </c>
      <c r="H1745" s="53">
        <v>5.2592039497805221E-3</v>
      </c>
      <c r="I1745" s="83">
        <f t="shared" si="196"/>
        <v>0.52592039497805221</v>
      </c>
      <c r="J1745" s="72">
        <f t="shared" si="200"/>
        <v>186.09312538296024</v>
      </c>
      <c r="K1745" s="88">
        <f t="shared" si="197"/>
        <v>186.09312538296024</v>
      </c>
      <c r="L1745" s="79">
        <f t="shared" si="198"/>
        <v>0</v>
      </c>
      <c r="M1745" s="72" t="str">
        <f t="shared" si="199"/>
        <v/>
      </c>
      <c r="N1745" s="51" t="str">
        <f t="shared" si="201"/>
        <v/>
      </c>
    </row>
    <row r="1746" spans="1:14" x14ac:dyDescent="0.4">
      <c r="A1746" s="108">
        <f t="shared" ref="A1746:A1809" si="202">A1745+1</f>
        <v>1730</v>
      </c>
      <c r="B1746" s="45">
        <v>42566</v>
      </c>
      <c r="C1746" s="46"/>
      <c r="D1746" s="47"/>
      <c r="E1746" s="48"/>
      <c r="F1746" s="49"/>
      <c r="G1746" s="46">
        <v>2161.73999</v>
      </c>
      <c r="H1746" s="49">
        <v>-9.2894742923166351E-4</v>
      </c>
      <c r="I1746" s="83">
        <f t="shared" ref="I1746:I1809" si="203">H1746*$I$17</f>
        <v>-9.2894742923166351E-2</v>
      </c>
      <c r="J1746" s="72">
        <f t="shared" si="200"/>
        <v>186.00023064003707</v>
      </c>
      <c r="K1746" s="88">
        <f t="shared" ref="K1746:K1809" si="204">MAX(J1746,K1745)</f>
        <v>186.09312538296024</v>
      </c>
      <c r="L1746" s="79">
        <f t="shared" ref="L1746:L1809" si="205">IF(J1746=K1746,0,MAX(L1745,K1746-J1746))</f>
        <v>9.2894742923164131E-2</v>
      </c>
      <c r="M1746" s="72" t="str">
        <f t="shared" ref="M1746:M1809" si="206">IF(AND(L1745&gt;0,L1746=0),L1745,"")</f>
        <v/>
      </c>
      <c r="N1746" s="51" t="str">
        <f t="shared" si="201"/>
        <v/>
      </c>
    </row>
    <row r="1747" spans="1:14" x14ac:dyDescent="0.4">
      <c r="A1747" s="108">
        <f t="shared" si="202"/>
        <v>1731</v>
      </c>
      <c r="B1747" s="39">
        <v>42569</v>
      </c>
      <c r="C1747" s="40"/>
      <c r="D1747" s="51"/>
      <c r="E1747" s="52"/>
      <c r="F1747" s="53"/>
      <c r="G1747" s="40">
        <v>2166.889893</v>
      </c>
      <c r="H1747" s="53">
        <v>2.382295291673886E-3</v>
      </c>
      <c r="I1747" s="83">
        <f t="shared" si="203"/>
        <v>0.2382295291673886</v>
      </c>
      <c r="J1747" s="72">
        <f t="shared" ref="J1747:J1810" si="207">J1746+I1747</f>
        <v>186.23846016920447</v>
      </c>
      <c r="K1747" s="88">
        <f t="shared" si="204"/>
        <v>186.23846016920447</v>
      </c>
      <c r="L1747" s="79">
        <f t="shared" si="205"/>
        <v>0</v>
      </c>
      <c r="M1747" s="72">
        <f t="shared" si="206"/>
        <v>9.2894742923164131E-2</v>
      </c>
      <c r="N1747" s="51">
        <f t="shared" si="201"/>
        <v>4.987946251207503E-4</v>
      </c>
    </row>
    <row r="1748" spans="1:14" x14ac:dyDescent="0.4">
      <c r="A1748" s="108">
        <f t="shared" si="202"/>
        <v>1732</v>
      </c>
      <c r="B1748" s="45">
        <v>42570</v>
      </c>
      <c r="C1748" s="46"/>
      <c r="D1748" s="47"/>
      <c r="E1748" s="48"/>
      <c r="F1748" s="49"/>
      <c r="G1748" s="46">
        <v>2163.780029</v>
      </c>
      <c r="H1748" s="49">
        <v>-1.4351739837110689E-3</v>
      </c>
      <c r="I1748" s="83">
        <f t="shared" si="203"/>
        <v>-0.14351739837110689</v>
      </c>
      <c r="J1748" s="72">
        <f t="shared" si="207"/>
        <v>186.09494277083337</v>
      </c>
      <c r="K1748" s="88">
        <f t="shared" si="204"/>
        <v>186.23846016920447</v>
      </c>
      <c r="L1748" s="79">
        <f t="shared" si="205"/>
        <v>0.14351739837110244</v>
      </c>
      <c r="M1748" s="72" t="str">
        <f t="shared" si="206"/>
        <v/>
      </c>
      <c r="N1748" s="51" t="str">
        <f t="shared" ref="N1748:N1811" si="208">IFERROR((M1748/K1748),"")</f>
        <v/>
      </c>
    </row>
    <row r="1749" spans="1:14" x14ac:dyDescent="0.4">
      <c r="A1749" s="108">
        <f t="shared" si="202"/>
        <v>1733</v>
      </c>
      <c r="B1749" s="39">
        <v>42571</v>
      </c>
      <c r="C1749" s="40"/>
      <c r="D1749" s="51"/>
      <c r="E1749" s="52"/>
      <c r="F1749" s="53"/>
      <c r="G1749" s="40">
        <v>2173.0200199999999</v>
      </c>
      <c r="H1749" s="53">
        <v>4.270300527854598E-3</v>
      </c>
      <c r="I1749" s="83">
        <f t="shared" si="203"/>
        <v>0.4270300527854598</v>
      </c>
      <c r="J1749" s="72">
        <f t="shared" si="207"/>
        <v>186.52197282361882</v>
      </c>
      <c r="K1749" s="88">
        <f t="shared" si="204"/>
        <v>186.52197282361882</v>
      </c>
      <c r="L1749" s="79">
        <f t="shared" si="205"/>
        <v>0</v>
      </c>
      <c r="M1749" s="72">
        <f t="shared" si="206"/>
        <v>0.14351739837110244</v>
      </c>
      <c r="N1749" s="51">
        <f t="shared" si="208"/>
        <v>7.6943963329627178E-4</v>
      </c>
    </row>
    <row r="1750" spans="1:14" x14ac:dyDescent="0.4">
      <c r="A1750" s="108">
        <f t="shared" si="202"/>
        <v>1734</v>
      </c>
      <c r="B1750" s="45">
        <v>42572</v>
      </c>
      <c r="C1750" s="46"/>
      <c r="D1750" s="47"/>
      <c r="E1750" s="48"/>
      <c r="F1750" s="49"/>
      <c r="G1750" s="46">
        <v>2165.169922</v>
      </c>
      <c r="H1750" s="49">
        <v>-3.6125290737081261E-3</v>
      </c>
      <c r="I1750" s="83">
        <f t="shared" si="203"/>
        <v>-0.36125290737081261</v>
      </c>
      <c r="J1750" s="72">
        <f t="shared" si="207"/>
        <v>186.16071991624801</v>
      </c>
      <c r="K1750" s="88">
        <f t="shared" si="204"/>
        <v>186.52197282361882</v>
      </c>
      <c r="L1750" s="79">
        <f t="shared" si="205"/>
        <v>0.36125290737081173</v>
      </c>
      <c r="M1750" s="72" t="str">
        <f t="shared" si="206"/>
        <v/>
      </c>
      <c r="N1750" s="51" t="str">
        <f t="shared" si="208"/>
        <v/>
      </c>
    </row>
    <row r="1751" spans="1:14" x14ac:dyDescent="0.4">
      <c r="A1751" s="108">
        <f t="shared" si="202"/>
        <v>1735</v>
      </c>
      <c r="B1751" s="39">
        <v>42573</v>
      </c>
      <c r="C1751" s="40"/>
      <c r="D1751" s="51"/>
      <c r="E1751" s="52"/>
      <c r="F1751" s="53"/>
      <c r="G1751" s="40">
        <v>2175.030029</v>
      </c>
      <c r="H1751" s="53">
        <v>4.5539645178942489E-3</v>
      </c>
      <c r="I1751" s="83">
        <f t="shared" si="203"/>
        <v>0.45539645178942489</v>
      </c>
      <c r="J1751" s="72">
        <f t="shared" si="207"/>
        <v>186.61611636803744</v>
      </c>
      <c r="K1751" s="88">
        <f t="shared" si="204"/>
        <v>186.61611636803744</v>
      </c>
      <c r="L1751" s="79">
        <f t="shared" si="205"/>
        <v>0</v>
      </c>
      <c r="M1751" s="72">
        <f t="shared" si="206"/>
        <v>0.36125290737081173</v>
      </c>
      <c r="N1751" s="51">
        <f t="shared" si="208"/>
        <v>1.9358076590682127E-3</v>
      </c>
    </row>
    <row r="1752" spans="1:14" x14ac:dyDescent="0.4">
      <c r="A1752" s="108">
        <f t="shared" si="202"/>
        <v>1736</v>
      </c>
      <c r="B1752" s="45">
        <v>42576</v>
      </c>
      <c r="C1752" s="46"/>
      <c r="D1752" s="47"/>
      <c r="E1752" s="48"/>
      <c r="F1752" s="49"/>
      <c r="G1752" s="46">
        <v>2168.4799800000001</v>
      </c>
      <c r="H1752" s="49">
        <v>-3.0114752038671311E-3</v>
      </c>
      <c r="I1752" s="83">
        <f t="shared" si="203"/>
        <v>-0.30114752038671311</v>
      </c>
      <c r="J1752" s="72">
        <f t="shared" si="207"/>
        <v>186.31496884765073</v>
      </c>
      <c r="K1752" s="88">
        <f t="shared" si="204"/>
        <v>186.61611636803744</v>
      </c>
      <c r="L1752" s="79">
        <f t="shared" si="205"/>
        <v>0.30114752038670645</v>
      </c>
      <c r="M1752" s="72" t="str">
        <f t="shared" si="206"/>
        <v/>
      </c>
      <c r="N1752" s="51" t="str">
        <f t="shared" si="208"/>
        <v/>
      </c>
    </row>
    <row r="1753" spans="1:14" x14ac:dyDescent="0.4">
      <c r="A1753" s="108">
        <f t="shared" si="202"/>
        <v>1737</v>
      </c>
      <c r="B1753" s="39">
        <v>42577</v>
      </c>
      <c r="C1753" s="40"/>
      <c r="D1753" s="51"/>
      <c r="E1753" s="52"/>
      <c r="F1753" s="53"/>
      <c r="G1753" s="40">
        <v>2169.179932</v>
      </c>
      <c r="H1753" s="53">
        <v>3.2278462630763727E-4</v>
      </c>
      <c r="I1753" s="83">
        <f t="shared" si="203"/>
        <v>3.2278462630763727E-2</v>
      </c>
      <c r="J1753" s="72">
        <f t="shared" si="207"/>
        <v>186.34724731028149</v>
      </c>
      <c r="K1753" s="88">
        <f t="shared" si="204"/>
        <v>186.61611636803744</v>
      </c>
      <c r="L1753" s="79">
        <f t="shared" si="205"/>
        <v>0.30114752038670645</v>
      </c>
      <c r="M1753" s="72" t="str">
        <f t="shared" si="206"/>
        <v/>
      </c>
      <c r="N1753" s="51" t="str">
        <f t="shared" si="208"/>
        <v/>
      </c>
    </row>
    <row r="1754" spans="1:14" x14ac:dyDescent="0.4">
      <c r="A1754" s="108">
        <f t="shared" si="202"/>
        <v>1738</v>
      </c>
      <c r="B1754" s="45">
        <v>42578</v>
      </c>
      <c r="C1754" s="46"/>
      <c r="D1754" s="47"/>
      <c r="E1754" s="48"/>
      <c r="F1754" s="49"/>
      <c r="G1754" s="46">
        <v>2166.580078</v>
      </c>
      <c r="H1754" s="49">
        <v>-1.1985423438815035E-3</v>
      </c>
      <c r="I1754" s="83">
        <f t="shared" si="203"/>
        <v>-0.11985423438815035</v>
      </c>
      <c r="J1754" s="72">
        <f t="shared" si="207"/>
        <v>186.22739307589333</v>
      </c>
      <c r="K1754" s="88">
        <f t="shared" si="204"/>
        <v>186.61611636803744</v>
      </c>
      <c r="L1754" s="79">
        <f t="shared" si="205"/>
        <v>0.38872329214410684</v>
      </c>
      <c r="M1754" s="72" t="str">
        <f t="shared" si="206"/>
        <v/>
      </c>
      <c r="N1754" s="51" t="str">
        <f t="shared" si="208"/>
        <v/>
      </c>
    </row>
    <row r="1755" spans="1:14" x14ac:dyDescent="0.4">
      <c r="A1755" s="108">
        <f t="shared" si="202"/>
        <v>1739</v>
      </c>
      <c r="B1755" s="39">
        <v>42579</v>
      </c>
      <c r="C1755" s="40"/>
      <c r="D1755" s="51"/>
      <c r="E1755" s="52"/>
      <c r="F1755" s="53"/>
      <c r="G1755" s="40">
        <v>2170.0600589999999</v>
      </c>
      <c r="H1755" s="53">
        <v>1.6062092674702377E-3</v>
      </c>
      <c r="I1755" s="83">
        <f t="shared" si="203"/>
        <v>0.16062092674702377</v>
      </c>
      <c r="J1755" s="72">
        <f t="shared" si="207"/>
        <v>186.38801400264035</v>
      </c>
      <c r="K1755" s="88">
        <f t="shared" si="204"/>
        <v>186.61611636803744</v>
      </c>
      <c r="L1755" s="79">
        <f t="shared" si="205"/>
        <v>0.38872329214410684</v>
      </c>
      <c r="M1755" s="72" t="str">
        <f t="shared" si="206"/>
        <v/>
      </c>
      <c r="N1755" s="51" t="str">
        <f t="shared" si="208"/>
        <v/>
      </c>
    </row>
    <row r="1756" spans="1:14" x14ac:dyDescent="0.4">
      <c r="A1756" s="108">
        <f t="shared" si="202"/>
        <v>1740</v>
      </c>
      <c r="B1756" s="45">
        <v>42580</v>
      </c>
      <c r="C1756" s="46"/>
      <c r="D1756" s="47"/>
      <c r="E1756" s="48"/>
      <c r="F1756" s="49"/>
      <c r="G1756" s="46">
        <v>2173.6000979999999</v>
      </c>
      <c r="H1756" s="49">
        <v>1.6313092282023156E-3</v>
      </c>
      <c r="I1756" s="83">
        <f t="shared" si="203"/>
        <v>0.16313092282023156</v>
      </c>
      <c r="J1756" s="72">
        <f t="shared" si="207"/>
        <v>186.55114492546059</v>
      </c>
      <c r="K1756" s="88">
        <f t="shared" si="204"/>
        <v>186.61611636803744</v>
      </c>
      <c r="L1756" s="79">
        <f t="shared" si="205"/>
        <v>0.38872329214410684</v>
      </c>
      <c r="M1756" s="72" t="str">
        <f t="shared" si="206"/>
        <v/>
      </c>
      <c r="N1756" s="51" t="str">
        <f t="shared" si="208"/>
        <v/>
      </c>
    </row>
    <row r="1757" spans="1:14" x14ac:dyDescent="0.4">
      <c r="A1757" s="108">
        <f t="shared" si="202"/>
        <v>1741</v>
      </c>
      <c r="B1757" s="39">
        <v>42583</v>
      </c>
      <c r="C1757" s="40"/>
      <c r="D1757" s="51"/>
      <c r="E1757" s="52"/>
      <c r="F1757" s="53"/>
      <c r="G1757" s="40">
        <v>2170.8400879999999</v>
      </c>
      <c r="H1757" s="53">
        <v>-1.2697873921424518E-3</v>
      </c>
      <c r="I1757" s="83">
        <f t="shared" si="203"/>
        <v>-0.12697873921424518</v>
      </c>
      <c r="J1757" s="72">
        <f t="shared" si="207"/>
        <v>186.42416618624634</v>
      </c>
      <c r="K1757" s="88">
        <f t="shared" si="204"/>
        <v>186.61611636803744</v>
      </c>
      <c r="L1757" s="79">
        <f t="shared" si="205"/>
        <v>0.38872329214410684</v>
      </c>
      <c r="M1757" s="72" t="str">
        <f t="shared" si="206"/>
        <v/>
      </c>
      <c r="N1757" s="51" t="str">
        <f t="shared" si="208"/>
        <v/>
      </c>
    </row>
    <row r="1758" spans="1:14" x14ac:dyDescent="0.4">
      <c r="A1758" s="108">
        <f t="shared" si="202"/>
        <v>1742</v>
      </c>
      <c r="B1758" s="45">
        <v>42584</v>
      </c>
      <c r="C1758" s="46"/>
      <c r="D1758" s="47"/>
      <c r="E1758" s="48"/>
      <c r="F1758" s="49"/>
      <c r="G1758" s="46">
        <v>2157.030029</v>
      </c>
      <c r="H1758" s="49">
        <v>-6.3616196680443826E-3</v>
      </c>
      <c r="I1758" s="83">
        <f t="shared" si="203"/>
        <v>-0.63616196680443826</v>
      </c>
      <c r="J1758" s="72">
        <f t="shared" si="207"/>
        <v>185.78800421944189</v>
      </c>
      <c r="K1758" s="88">
        <f t="shared" si="204"/>
        <v>186.61611636803744</v>
      </c>
      <c r="L1758" s="79">
        <f t="shared" si="205"/>
        <v>0.82811214859555093</v>
      </c>
      <c r="M1758" s="72" t="str">
        <f t="shared" si="206"/>
        <v/>
      </c>
      <c r="N1758" s="51" t="str">
        <f t="shared" si="208"/>
        <v/>
      </c>
    </row>
    <row r="1759" spans="1:14" x14ac:dyDescent="0.4">
      <c r="A1759" s="108">
        <f t="shared" si="202"/>
        <v>1743</v>
      </c>
      <c r="B1759" s="39">
        <v>42585</v>
      </c>
      <c r="C1759" s="40"/>
      <c r="D1759" s="51"/>
      <c r="E1759" s="52"/>
      <c r="F1759" s="53"/>
      <c r="G1759" s="40">
        <v>2163.790039</v>
      </c>
      <c r="H1759" s="53">
        <v>3.1339433893435853E-3</v>
      </c>
      <c r="I1759" s="83">
        <f t="shared" si="203"/>
        <v>0.31339433893435853</v>
      </c>
      <c r="J1759" s="72">
        <f t="shared" si="207"/>
        <v>186.10139855837625</v>
      </c>
      <c r="K1759" s="88">
        <f t="shared" si="204"/>
        <v>186.61611636803744</v>
      </c>
      <c r="L1759" s="79">
        <f t="shared" si="205"/>
        <v>0.82811214859555093</v>
      </c>
      <c r="M1759" s="72" t="str">
        <f t="shared" si="206"/>
        <v/>
      </c>
      <c r="N1759" s="51" t="str">
        <f t="shared" si="208"/>
        <v/>
      </c>
    </row>
    <row r="1760" spans="1:14" x14ac:dyDescent="0.4">
      <c r="A1760" s="108">
        <f t="shared" si="202"/>
        <v>1744</v>
      </c>
      <c r="B1760" s="45">
        <v>42586</v>
      </c>
      <c r="C1760" s="46"/>
      <c r="D1760" s="47"/>
      <c r="E1760" s="48"/>
      <c r="F1760" s="49"/>
      <c r="G1760" s="46">
        <v>2164.25</v>
      </c>
      <c r="H1760" s="49">
        <v>2.1257191858259361E-4</v>
      </c>
      <c r="I1760" s="83">
        <f t="shared" si="203"/>
        <v>2.1257191858259361E-2</v>
      </c>
      <c r="J1760" s="72">
        <f t="shared" si="207"/>
        <v>186.12265575023451</v>
      </c>
      <c r="K1760" s="88">
        <f t="shared" si="204"/>
        <v>186.61611636803744</v>
      </c>
      <c r="L1760" s="79">
        <f t="shared" si="205"/>
        <v>0.82811214859555093</v>
      </c>
      <c r="M1760" s="72" t="str">
        <f t="shared" si="206"/>
        <v/>
      </c>
      <c r="N1760" s="51" t="str">
        <f t="shared" si="208"/>
        <v/>
      </c>
    </row>
    <row r="1761" spans="1:14" x14ac:dyDescent="0.4">
      <c r="A1761" s="108">
        <f t="shared" si="202"/>
        <v>1745</v>
      </c>
      <c r="B1761" s="39">
        <v>42587</v>
      </c>
      <c r="C1761" s="40"/>
      <c r="D1761" s="51"/>
      <c r="E1761" s="52"/>
      <c r="F1761" s="53"/>
      <c r="G1761" s="40">
        <v>2182.8701169999999</v>
      </c>
      <c r="H1761" s="53">
        <v>8.6034963613259574E-3</v>
      </c>
      <c r="I1761" s="83">
        <f t="shared" si="203"/>
        <v>0.86034963613259574</v>
      </c>
      <c r="J1761" s="72">
        <f t="shared" si="207"/>
        <v>186.9830053863671</v>
      </c>
      <c r="K1761" s="88">
        <f t="shared" si="204"/>
        <v>186.9830053863671</v>
      </c>
      <c r="L1761" s="79">
        <f t="shared" si="205"/>
        <v>0</v>
      </c>
      <c r="M1761" s="72">
        <f t="shared" si="206"/>
        <v>0.82811214859555093</v>
      </c>
      <c r="N1761" s="51">
        <f t="shared" si="208"/>
        <v>4.4288097032369579E-3</v>
      </c>
    </row>
    <row r="1762" spans="1:14" x14ac:dyDescent="0.4">
      <c r="A1762" s="108">
        <f t="shared" si="202"/>
        <v>1746</v>
      </c>
      <c r="B1762" s="45">
        <v>42590</v>
      </c>
      <c r="C1762" s="46"/>
      <c r="D1762" s="47"/>
      <c r="E1762" s="48"/>
      <c r="F1762" s="49"/>
      <c r="G1762" s="46">
        <v>2180.889893</v>
      </c>
      <c r="H1762" s="49">
        <v>-9.0716528875356417E-4</v>
      </c>
      <c r="I1762" s="83">
        <f t="shared" si="203"/>
        <v>-9.0716528875356417E-2</v>
      </c>
      <c r="J1762" s="72">
        <f t="shared" si="207"/>
        <v>186.89228885749174</v>
      </c>
      <c r="K1762" s="88">
        <f t="shared" si="204"/>
        <v>186.9830053863671</v>
      </c>
      <c r="L1762" s="79">
        <f t="shared" si="205"/>
        <v>9.0716528875361746E-2</v>
      </c>
      <c r="M1762" s="72" t="str">
        <f t="shared" si="206"/>
        <v/>
      </c>
      <c r="N1762" s="51" t="str">
        <f t="shared" si="208"/>
        <v/>
      </c>
    </row>
    <row r="1763" spans="1:14" x14ac:dyDescent="0.4">
      <c r="A1763" s="108">
        <f t="shared" si="202"/>
        <v>1747</v>
      </c>
      <c r="B1763" s="39">
        <v>42591</v>
      </c>
      <c r="C1763" s="40"/>
      <c r="D1763" s="51"/>
      <c r="E1763" s="52"/>
      <c r="F1763" s="53"/>
      <c r="G1763" s="40">
        <v>2181.73999</v>
      </c>
      <c r="H1763" s="53">
        <v>3.89793635491964E-4</v>
      </c>
      <c r="I1763" s="83">
        <f t="shared" si="203"/>
        <v>3.89793635491964E-2</v>
      </c>
      <c r="J1763" s="72">
        <f t="shared" si="207"/>
        <v>186.93126822104094</v>
      </c>
      <c r="K1763" s="88">
        <f t="shared" si="204"/>
        <v>186.9830053863671</v>
      </c>
      <c r="L1763" s="79">
        <f t="shared" si="205"/>
        <v>9.0716528875361746E-2</v>
      </c>
      <c r="M1763" s="72" t="str">
        <f t="shared" si="206"/>
        <v/>
      </c>
      <c r="N1763" s="51" t="str">
        <f t="shared" si="208"/>
        <v/>
      </c>
    </row>
    <row r="1764" spans="1:14" x14ac:dyDescent="0.4">
      <c r="A1764" s="108">
        <f t="shared" si="202"/>
        <v>1748</v>
      </c>
      <c r="B1764" s="45">
        <v>42592</v>
      </c>
      <c r="C1764" s="46"/>
      <c r="D1764" s="47"/>
      <c r="E1764" s="48"/>
      <c r="F1764" s="49"/>
      <c r="G1764" s="46">
        <v>2175.48999</v>
      </c>
      <c r="H1764" s="49">
        <v>-2.8646859977113914E-3</v>
      </c>
      <c r="I1764" s="83">
        <f t="shared" si="203"/>
        <v>-0.28646859977113914</v>
      </c>
      <c r="J1764" s="72">
        <f t="shared" si="207"/>
        <v>186.64479962126981</v>
      </c>
      <c r="K1764" s="88">
        <f t="shared" si="204"/>
        <v>186.9830053863671</v>
      </c>
      <c r="L1764" s="79">
        <f t="shared" si="205"/>
        <v>0.33820576509728539</v>
      </c>
      <c r="M1764" s="72" t="str">
        <f t="shared" si="206"/>
        <v/>
      </c>
      <c r="N1764" s="51" t="str">
        <f t="shared" si="208"/>
        <v/>
      </c>
    </row>
    <row r="1765" spans="1:14" x14ac:dyDescent="0.4">
      <c r="A1765" s="108">
        <f t="shared" si="202"/>
        <v>1749</v>
      </c>
      <c r="B1765" s="39">
        <v>42593</v>
      </c>
      <c r="C1765" s="40"/>
      <c r="D1765" s="51"/>
      <c r="E1765" s="52"/>
      <c r="F1765" s="53"/>
      <c r="G1765" s="40">
        <v>2185.790039</v>
      </c>
      <c r="H1765" s="53">
        <v>4.7345880915774519E-3</v>
      </c>
      <c r="I1765" s="83">
        <f t="shared" si="203"/>
        <v>0.47345880915774519</v>
      </c>
      <c r="J1765" s="72">
        <f t="shared" si="207"/>
        <v>187.11825843042755</v>
      </c>
      <c r="K1765" s="88">
        <f t="shared" si="204"/>
        <v>187.11825843042755</v>
      </c>
      <c r="L1765" s="79">
        <f t="shared" si="205"/>
        <v>0</v>
      </c>
      <c r="M1765" s="72">
        <f t="shared" si="206"/>
        <v>0.33820576509728539</v>
      </c>
      <c r="N1765" s="51">
        <f t="shared" si="208"/>
        <v>1.8074439551447284E-3</v>
      </c>
    </row>
    <row r="1766" spans="1:14" x14ac:dyDescent="0.4">
      <c r="A1766" s="108">
        <f t="shared" si="202"/>
        <v>1750</v>
      </c>
      <c r="B1766" s="45">
        <v>42594</v>
      </c>
      <c r="C1766" s="46"/>
      <c r="D1766" s="47"/>
      <c r="E1766" s="48"/>
      <c r="F1766" s="49"/>
      <c r="G1766" s="46">
        <v>2184.0500489999999</v>
      </c>
      <c r="H1766" s="49">
        <v>-7.9604626654627975E-4</v>
      </c>
      <c r="I1766" s="83">
        <f t="shared" si="203"/>
        <v>-7.9604626654627975E-2</v>
      </c>
      <c r="J1766" s="72">
        <f t="shared" si="207"/>
        <v>187.03865380377292</v>
      </c>
      <c r="K1766" s="88">
        <f t="shared" si="204"/>
        <v>187.11825843042755</v>
      </c>
      <c r="L1766" s="79">
        <f t="shared" si="205"/>
        <v>7.9604626654628419E-2</v>
      </c>
      <c r="M1766" s="72" t="str">
        <f t="shared" si="206"/>
        <v/>
      </c>
      <c r="N1766" s="51" t="str">
        <f t="shared" si="208"/>
        <v/>
      </c>
    </row>
    <row r="1767" spans="1:14" x14ac:dyDescent="0.4">
      <c r="A1767" s="108">
        <f t="shared" si="202"/>
        <v>1751</v>
      </c>
      <c r="B1767" s="39">
        <v>42597</v>
      </c>
      <c r="C1767" s="40"/>
      <c r="D1767" s="51"/>
      <c r="E1767" s="52"/>
      <c r="F1767" s="53"/>
      <c r="G1767" s="40">
        <v>2190.1499020000001</v>
      </c>
      <c r="H1767" s="53">
        <v>2.7929089824627606E-3</v>
      </c>
      <c r="I1767" s="83">
        <f t="shared" si="203"/>
        <v>0.27929089824627606</v>
      </c>
      <c r="J1767" s="72">
        <f t="shared" si="207"/>
        <v>187.31794470201919</v>
      </c>
      <c r="K1767" s="88">
        <f t="shared" si="204"/>
        <v>187.31794470201919</v>
      </c>
      <c r="L1767" s="79">
        <f t="shared" si="205"/>
        <v>0</v>
      </c>
      <c r="M1767" s="72">
        <f t="shared" si="206"/>
        <v>7.9604626654628419E-2</v>
      </c>
      <c r="N1767" s="51">
        <f t="shared" si="208"/>
        <v>4.2497063899169679E-4</v>
      </c>
    </row>
    <row r="1768" spans="1:14" x14ac:dyDescent="0.4">
      <c r="A1768" s="108">
        <f t="shared" si="202"/>
        <v>1752</v>
      </c>
      <c r="B1768" s="45">
        <v>42598</v>
      </c>
      <c r="C1768" s="46"/>
      <c r="D1768" s="47"/>
      <c r="E1768" s="48"/>
      <c r="F1768" s="49"/>
      <c r="G1768" s="46">
        <v>2178.1499020000001</v>
      </c>
      <c r="H1768" s="49">
        <v>-5.4790770207289174E-3</v>
      </c>
      <c r="I1768" s="83">
        <f t="shared" si="203"/>
        <v>-0.54790770207289174</v>
      </c>
      <c r="J1768" s="72">
        <f t="shared" si="207"/>
        <v>186.77003699994629</v>
      </c>
      <c r="K1768" s="88">
        <f t="shared" si="204"/>
        <v>187.31794470201919</v>
      </c>
      <c r="L1768" s="79">
        <f t="shared" si="205"/>
        <v>0.54790770207290507</v>
      </c>
      <c r="M1768" s="72" t="str">
        <f t="shared" si="206"/>
        <v/>
      </c>
      <c r="N1768" s="51" t="str">
        <f t="shared" si="208"/>
        <v/>
      </c>
    </row>
    <row r="1769" spans="1:14" x14ac:dyDescent="0.4">
      <c r="A1769" s="108">
        <f t="shared" si="202"/>
        <v>1753</v>
      </c>
      <c r="B1769" s="39">
        <v>42599</v>
      </c>
      <c r="C1769" s="40"/>
      <c r="D1769" s="51"/>
      <c r="E1769" s="52"/>
      <c r="F1769" s="53"/>
      <c r="G1769" s="40">
        <v>2182.219971</v>
      </c>
      <c r="H1769" s="53">
        <v>1.8685899424382146E-3</v>
      </c>
      <c r="I1769" s="83">
        <f t="shared" si="203"/>
        <v>0.18685899424382146</v>
      </c>
      <c r="J1769" s="72">
        <f t="shared" si="207"/>
        <v>186.95689599419012</v>
      </c>
      <c r="K1769" s="88">
        <f t="shared" si="204"/>
        <v>187.31794470201919</v>
      </c>
      <c r="L1769" s="79">
        <f t="shared" si="205"/>
        <v>0.54790770207290507</v>
      </c>
      <c r="M1769" s="72" t="str">
        <f t="shared" si="206"/>
        <v/>
      </c>
      <c r="N1769" s="51" t="str">
        <f t="shared" si="208"/>
        <v/>
      </c>
    </row>
    <row r="1770" spans="1:14" x14ac:dyDescent="0.4">
      <c r="A1770" s="108">
        <f t="shared" si="202"/>
        <v>1754</v>
      </c>
      <c r="B1770" s="45">
        <v>42600</v>
      </c>
      <c r="C1770" s="46"/>
      <c r="D1770" s="47"/>
      <c r="E1770" s="48"/>
      <c r="F1770" s="49"/>
      <c r="G1770" s="46">
        <v>2187.0200199999999</v>
      </c>
      <c r="H1770" s="49">
        <v>2.1996173913669814E-3</v>
      </c>
      <c r="I1770" s="83">
        <f t="shared" si="203"/>
        <v>0.21996173913669814</v>
      </c>
      <c r="J1770" s="72">
        <f t="shared" si="207"/>
        <v>187.17685773332681</v>
      </c>
      <c r="K1770" s="88">
        <f t="shared" si="204"/>
        <v>187.31794470201919</v>
      </c>
      <c r="L1770" s="79">
        <f t="shared" si="205"/>
        <v>0.54790770207290507</v>
      </c>
      <c r="M1770" s="72" t="str">
        <f t="shared" si="206"/>
        <v/>
      </c>
      <c r="N1770" s="51" t="str">
        <f t="shared" si="208"/>
        <v/>
      </c>
    </row>
    <row r="1771" spans="1:14" x14ac:dyDescent="0.4">
      <c r="A1771" s="108">
        <f t="shared" si="202"/>
        <v>1755</v>
      </c>
      <c r="B1771" s="39">
        <v>42601</v>
      </c>
      <c r="C1771" s="40"/>
      <c r="D1771" s="51"/>
      <c r="E1771" s="52"/>
      <c r="F1771" s="53"/>
      <c r="G1771" s="40">
        <v>2183.8701169999999</v>
      </c>
      <c r="H1771" s="53">
        <v>-1.4402716807320193E-3</v>
      </c>
      <c r="I1771" s="83">
        <f t="shared" si="203"/>
        <v>-0.14402716807320193</v>
      </c>
      <c r="J1771" s="72">
        <f t="shared" si="207"/>
        <v>187.03283056525362</v>
      </c>
      <c r="K1771" s="88">
        <f t="shared" si="204"/>
        <v>187.31794470201919</v>
      </c>
      <c r="L1771" s="79">
        <f t="shared" si="205"/>
        <v>0.54790770207290507</v>
      </c>
      <c r="M1771" s="72" t="str">
        <f t="shared" si="206"/>
        <v/>
      </c>
      <c r="N1771" s="51" t="str">
        <f t="shared" si="208"/>
        <v/>
      </c>
    </row>
    <row r="1772" spans="1:14" x14ac:dyDescent="0.4">
      <c r="A1772" s="108">
        <f t="shared" si="202"/>
        <v>1756</v>
      </c>
      <c r="B1772" s="45">
        <v>42604</v>
      </c>
      <c r="C1772" s="46"/>
      <c r="D1772" s="47"/>
      <c r="E1772" s="48"/>
      <c r="F1772" s="49"/>
      <c r="G1772" s="46">
        <v>2182.639893</v>
      </c>
      <c r="H1772" s="49">
        <v>-5.6332287823501748E-4</v>
      </c>
      <c r="I1772" s="83">
        <f t="shared" si="203"/>
        <v>-5.6332287823501748E-2</v>
      </c>
      <c r="J1772" s="72">
        <f t="shared" si="207"/>
        <v>186.97649827743012</v>
      </c>
      <c r="K1772" s="88">
        <f t="shared" si="204"/>
        <v>187.31794470201919</v>
      </c>
      <c r="L1772" s="79">
        <f t="shared" si="205"/>
        <v>0.54790770207290507</v>
      </c>
      <c r="M1772" s="72" t="str">
        <f t="shared" si="206"/>
        <v/>
      </c>
      <c r="N1772" s="51" t="str">
        <f t="shared" si="208"/>
        <v/>
      </c>
    </row>
    <row r="1773" spans="1:14" x14ac:dyDescent="0.4">
      <c r="A1773" s="108">
        <f t="shared" si="202"/>
        <v>1757</v>
      </c>
      <c r="B1773" s="39">
        <v>42605</v>
      </c>
      <c r="C1773" s="40"/>
      <c r="D1773" s="51"/>
      <c r="E1773" s="52"/>
      <c r="F1773" s="53"/>
      <c r="G1773" s="40">
        <v>2186.8999020000001</v>
      </c>
      <c r="H1773" s="53">
        <v>1.9517690543742194E-3</v>
      </c>
      <c r="I1773" s="83">
        <f t="shared" si="203"/>
        <v>0.19517690543742194</v>
      </c>
      <c r="J1773" s="72">
        <f t="shared" si="207"/>
        <v>187.17167518286755</v>
      </c>
      <c r="K1773" s="88">
        <f t="shared" si="204"/>
        <v>187.31794470201919</v>
      </c>
      <c r="L1773" s="79">
        <f t="shared" si="205"/>
        <v>0.54790770207290507</v>
      </c>
      <c r="M1773" s="72" t="str">
        <f t="shared" si="206"/>
        <v/>
      </c>
      <c r="N1773" s="51" t="str">
        <f t="shared" si="208"/>
        <v/>
      </c>
    </row>
    <row r="1774" spans="1:14" x14ac:dyDescent="0.4">
      <c r="A1774" s="108">
        <f t="shared" si="202"/>
        <v>1758</v>
      </c>
      <c r="B1774" s="45">
        <v>42606</v>
      </c>
      <c r="C1774" s="46"/>
      <c r="D1774" s="47"/>
      <c r="E1774" s="48"/>
      <c r="F1774" s="49"/>
      <c r="G1774" s="46">
        <v>2175.4399410000001</v>
      </c>
      <c r="H1774" s="49">
        <v>-5.2402768821377954E-3</v>
      </c>
      <c r="I1774" s="83">
        <f t="shared" si="203"/>
        <v>-0.52402768821377954</v>
      </c>
      <c r="J1774" s="72">
        <f t="shared" si="207"/>
        <v>186.64764749465377</v>
      </c>
      <c r="K1774" s="88">
        <f t="shared" si="204"/>
        <v>187.31794470201919</v>
      </c>
      <c r="L1774" s="79">
        <f t="shared" si="205"/>
        <v>0.67029720736542231</v>
      </c>
      <c r="M1774" s="72" t="str">
        <f t="shared" si="206"/>
        <v/>
      </c>
      <c r="N1774" s="51" t="str">
        <f t="shared" si="208"/>
        <v/>
      </c>
    </row>
    <row r="1775" spans="1:14" x14ac:dyDescent="0.4">
      <c r="A1775" s="108">
        <f t="shared" si="202"/>
        <v>1759</v>
      </c>
      <c r="B1775" s="39">
        <v>42607</v>
      </c>
      <c r="C1775" s="40"/>
      <c r="D1775" s="51"/>
      <c r="E1775" s="52"/>
      <c r="F1775" s="53"/>
      <c r="G1775" s="40">
        <v>2172.469971</v>
      </c>
      <c r="H1775" s="53">
        <v>-1.3652273013957661E-3</v>
      </c>
      <c r="I1775" s="83">
        <f t="shared" si="203"/>
        <v>-0.13652273013957661</v>
      </c>
      <c r="J1775" s="72">
        <f t="shared" si="207"/>
        <v>186.51112476451419</v>
      </c>
      <c r="K1775" s="88">
        <f t="shared" si="204"/>
        <v>187.31794470201919</v>
      </c>
      <c r="L1775" s="79">
        <f t="shared" si="205"/>
        <v>0.80681993750499714</v>
      </c>
      <c r="M1775" s="72" t="str">
        <f t="shared" si="206"/>
        <v/>
      </c>
      <c r="N1775" s="51" t="str">
        <f t="shared" si="208"/>
        <v/>
      </c>
    </row>
    <row r="1776" spans="1:14" x14ac:dyDescent="0.4">
      <c r="A1776" s="108">
        <f t="shared" si="202"/>
        <v>1760</v>
      </c>
      <c r="B1776" s="45">
        <v>42608</v>
      </c>
      <c r="C1776" s="46"/>
      <c r="D1776" s="47"/>
      <c r="E1776" s="48"/>
      <c r="F1776" s="49"/>
      <c r="G1776" s="46">
        <v>2169.040039</v>
      </c>
      <c r="H1776" s="49">
        <v>-1.5788167596264557E-3</v>
      </c>
      <c r="I1776" s="83">
        <f t="shared" si="203"/>
        <v>-0.15788167596264557</v>
      </c>
      <c r="J1776" s="72">
        <f t="shared" si="207"/>
        <v>186.35324308855155</v>
      </c>
      <c r="K1776" s="88">
        <f t="shared" si="204"/>
        <v>187.31794470201919</v>
      </c>
      <c r="L1776" s="79">
        <f t="shared" si="205"/>
        <v>0.96470161346763916</v>
      </c>
      <c r="M1776" s="72" t="str">
        <f t="shared" si="206"/>
        <v/>
      </c>
      <c r="N1776" s="51" t="str">
        <f t="shared" si="208"/>
        <v/>
      </c>
    </row>
    <row r="1777" spans="1:14" x14ac:dyDescent="0.4">
      <c r="A1777" s="108">
        <f t="shared" si="202"/>
        <v>1761</v>
      </c>
      <c r="B1777" s="39">
        <v>42611</v>
      </c>
      <c r="C1777" s="40"/>
      <c r="D1777" s="51"/>
      <c r="E1777" s="52"/>
      <c r="F1777" s="53"/>
      <c r="G1777" s="40">
        <v>2180.3798830000001</v>
      </c>
      <c r="H1777" s="53">
        <v>5.22804733711979E-3</v>
      </c>
      <c r="I1777" s="83">
        <f t="shared" si="203"/>
        <v>0.522804733711979</v>
      </c>
      <c r="J1777" s="72">
        <f t="shared" si="207"/>
        <v>186.87604782226353</v>
      </c>
      <c r="K1777" s="88">
        <f t="shared" si="204"/>
        <v>187.31794470201919</v>
      </c>
      <c r="L1777" s="79">
        <f t="shared" si="205"/>
        <v>0.96470161346763916</v>
      </c>
      <c r="M1777" s="72" t="str">
        <f t="shared" si="206"/>
        <v/>
      </c>
      <c r="N1777" s="51" t="str">
        <f t="shared" si="208"/>
        <v/>
      </c>
    </row>
    <row r="1778" spans="1:14" x14ac:dyDescent="0.4">
      <c r="A1778" s="108">
        <f t="shared" si="202"/>
        <v>1762</v>
      </c>
      <c r="B1778" s="45">
        <v>42612</v>
      </c>
      <c r="C1778" s="46"/>
      <c r="D1778" s="47"/>
      <c r="E1778" s="48"/>
      <c r="F1778" s="49"/>
      <c r="G1778" s="46">
        <v>2176.1201169999999</v>
      </c>
      <c r="H1778" s="49">
        <v>-1.9536806559319331E-3</v>
      </c>
      <c r="I1778" s="83">
        <f t="shared" si="203"/>
        <v>-0.19536806559319331</v>
      </c>
      <c r="J1778" s="72">
        <f t="shared" si="207"/>
        <v>186.68067975667034</v>
      </c>
      <c r="K1778" s="88">
        <f t="shared" si="204"/>
        <v>187.31794470201919</v>
      </c>
      <c r="L1778" s="79">
        <f t="shared" si="205"/>
        <v>0.96470161346763916</v>
      </c>
      <c r="M1778" s="72" t="str">
        <f t="shared" si="206"/>
        <v/>
      </c>
      <c r="N1778" s="51" t="str">
        <f t="shared" si="208"/>
        <v/>
      </c>
    </row>
    <row r="1779" spans="1:14" x14ac:dyDescent="0.4">
      <c r="A1779" s="108">
        <f t="shared" si="202"/>
        <v>1763</v>
      </c>
      <c r="B1779" s="39">
        <v>42613</v>
      </c>
      <c r="C1779" s="40"/>
      <c r="D1779" s="51"/>
      <c r="E1779" s="52"/>
      <c r="F1779" s="53"/>
      <c r="G1779" s="40">
        <v>2170.9499510000001</v>
      </c>
      <c r="H1779" s="53">
        <v>-2.3758642547395681E-3</v>
      </c>
      <c r="I1779" s="83">
        <f t="shared" si="203"/>
        <v>-0.23758642547395681</v>
      </c>
      <c r="J1779" s="72">
        <f t="shared" si="207"/>
        <v>186.44309333119639</v>
      </c>
      <c r="K1779" s="88">
        <f t="shared" si="204"/>
        <v>187.31794470201919</v>
      </c>
      <c r="L1779" s="79">
        <f t="shared" si="205"/>
        <v>0.96470161346763916</v>
      </c>
      <c r="M1779" s="72" t="str">
        <f t="shared" si="206"/>
        <v/>
      </c>
      <c r="N1779" s="51" t="str">
        <f t="shared" si="208"/>
        <v/>
      </c>
    </row>
    <row r="1780" spans="1:14" x14ac:dyDescent="0.4">
      <c r="A1780" s="108">
        <f t="shared" si="202"/>
        <v>1764</v>
      </c>
      <c r="B1780" s="45">
        <v>42614</v>
      </c>
      <c r="C1780" s="46"/>
      <c r="D1780" s="47"/>
      <c r="E1780" s="48"/>
      <c r="F1780" s="49"/>
      <c r="G1780" s="46">
        <v>2170.860107</v>
      </c>
      <c r="H1780" s="49">
        <v>-4.1384648208353525E-5</v>
      </c>
      <c r="I1780" s="83">
        <f t="shared" si="203"/>
        <v>-4.1384648208353525E-3</v>
      </c>
      <c r="J1780" s="72">
        <f t="shared" si="207"/>
        <v>186.43895486637555</v>
      </c>
      <c r="K1780" s="88">
        <f t="shared" si="204"/>
        <v>187.31794470201919</v>
      </c>
      <c r="L1780" s="79">
        <f t="shared" si="205"/>
        <v>0.96470161346763916</v>
      </c>
      <c r="M1780" s="72" t="str">
        <f t="shared" si="206"/>
        <v/>
      </c>
      <c r="N1780" s="51" t="str">
        <f t="shared" si="208"/>
        <v/>
      </c>
    </row>
    <row r="1781" spans="1:14" x14ac:dyDescent="0.4">
      <c r="A1781" s="108">
        <f t="shared" si="202"/>
        <v>1765</v>
      </c>
      <c r="B1781" s="39">
        <v>42615</v>
      </c>
      <c r="C1781" s="40"/>
      <c r="D1781" s="51"/>
      <c r="E1781" s="52"/>
      <c r="F1781" s="53"/>
      <c r="G1781" s="40">
        <v>2179.9799800000001</v>
      </c>
      <c r="H1781" s="53">
        <v>4.2010413156485793E-3</v>
      </c>
      <c r="I1781" s="83">
        <f t="shared" si="203"/>
        <v>0.42010413156485793</v>
      </c>
      <c r="J1781" s="72">
        <f t="shared" si="207"/>
        <v>186.85905899794042</v>
      </c>
      <c r="K1781" s="88">
        <f t="shared" si="204"/>
        <v>187.31794470201919</v>
      </c>
      <c r="L1781" s="79">
        <f t="shared" si="205"/>
        <v>0.96470161346763916</v>
      </c>
      <c r="M1781" s="72" t="str">
        <f t="shared" si="206"/>
        <v/>
      </c>
      <c r="N1781" s="51" t="str">
        <f t="shared" si="208"/>
        <v/>
      </c>
    </row>
    <row r="1782" spans="1:14" x14ac:dyDescent="0.4">
      <c r="A1782" s="108">
        <f t="shared" si="202"/>
        <v>1766</v>
      </c>
      <c r="B1782" s="45">
        <v>42619</v>
      </c>
      <c r="C1782" s="46"/>
      <c r="D1782" s="47"/>
      <c r="E1782" s="48"/>
      <c r="F1782" s="49"/>
      <c r="G1782" s="46">
        <v>2186.4799800000001</v>
      </c>
      <c r="H1782" s="49">
        <v>2.981678758352535E-3</v>
      </c>
      <c r="I1782" s="83">
        <f t="shared" si="203"/>
        <v>0.2981678758352535</v>
      </c>
      <c r="J1782" s="72">
        <f t="shared" si="207"/>
        <v>187.15722687377567</v>
      </c>
      <c r="K1782" s="88">
        <f t="shared" si="204"/>
        <v>187.31794470201919</v>
      </c>
      <c r="L1782" s="79">
        <f t="shared" si="205"/>
        <v>0.96470161346763916</v>
      </c>
      <c r="M1782" s="72" t="str">
        <f t="shared" si="206"/>
        <v/>
      </c>
      <c r="N1782" s="51" t="str">
        <f t="shared" si="208"/>
        <v/>
      </c>
    </row>
    <row r="1783" spans="1:14" x14ac:dyDescent="0.4">
      <c r="A1783" s="108">
        <f t="shared" si="202"/>
        <v>1767</v>
      </c>
      <c r="B1783" s="39">
        <v>42620</v>
      </c>
      <c r="C1783" s="40"/>
      <c r="D1783" s="51"/>
      <c r="E1783" s="52"/>
      <c r="F1783" s="53"/>
      <c r="G1783" s="40">
        <v>2186.1599120000001</v>
      </c>
      <c r="H1783" s="53">
        <v>-1.4638505859998485E-4</v>
      </c>
      <c r="I1783" s="83">
        <f t="shared" si="203"/>
        <v>-1.4638505859998485E-2</v>
      </c>
      <c r="J1783" s="72">
        <f t="shared" si="207"/>
        <v>187.14258836791566</v>
      </c>
      <c r="K1783" s="88">
        <f t="shared" si="204"/>
        <v>187.31794470201919</v>
      </c>
      <c r="L1783" s="79">
        <f t="shared" si="205"/>
        <v>0.96470161346763916</v>
      </c>
      <c r="M1783" s="72" t="str">
        <f t="shared" si="206"/>
        <v/>
      </c>
      <c r="N1783" s="51" t="str">
        <f t="shared" si="208"/>
        <v/>
      </c>
    </row>
    <row r="1784" spans="1:14" x14ac:dyDescent="0.4">
      <c r="A1784" s="108">
        <f t="shared" si="202"/>
        <v>1768</v>
      </c>
      <c r="B1784" s="45">
        <v>42621</v>
      </c>
      <c r="C1784" s="46"/>
      <c r="D1784" s="47"/>
      <c r="E1784" s="48"/>
      <c r="F1784" s="49"/>
      <c r="G1784" s="46">
        <v>2181.3000489999999</v>
      </c>
      <c r="H1784" s="49">
        <v>-2.2230135011277463E-3</v>
      </c>
      <c r="I1784" s="83">
        <f t="shared" si="203"/>
        <v>-0.22230135011277463</v>
      </c>
      <c r="J1784" s="72">
        <f t="shared" si="207"/>
        <v>186.92028701780288</v>
      </c>
      <c r="K1784" s="88">
        <f t="shared" si="204"/>
        <v>187.31794470201919</v>
      </c>
      <c r="L1784" s="79">
        <f t="shared" si="205"/>
        <v>0.96470161346763916</v>
      </c>
      <c r="M1784" s="72" t="str">
        <f t="shared" si="206"/>
        <v/>
      </c>
      <c r="N1784" s="51" t="str">
        <f t="shared" si="208"/>
        <v/>
      </c>
    </row>
    <row r="1785" spans="1:14" x14ac:dyDescent="0.4">
      <c r="A1785" s="108">
        <f t="shared" si="202"/>
        <v>1769</v>
      </c>
      <c r="B1785" s="39">
        <v>42622</v>
      </c>
      <c r="C1785" s="40"/>
      <c r="D1785" s="51"/>
      <c r="E1785" s="52"/>
      <c r="F1785" s="53"/>
      <c r="G1785" s="40">
        <v>2127.8100589999999</v>
      </c>
      <c r="H1785" s="53">
        <v>-2.4522068857295465E-2</v>
      </c>
      <c r="I1785" s="83">
        <f t="shared" si="203"/>
        <v>-2.4522068857295465</v>
      </c>
      <c r="J1785" s="72">
        <f t="shared" si="207"/>
        <v>184.46808013207334</v>
      </c>
      <c r="K1785" s="88">
        <f t="shared" si="204"/>
        <v>187.31794470201919</v>
      </c>
      <c r="L1785" s="79">
        <f t="shared" si="205"/>
        <v>2.8498645699458507</v>
      </c>
      <c r="M1785" s="72" t="str">
        <f t="shared" si="206"/>
        <v/>
      </c>
      <c r="N1785" s="51" t="str">
        <f t="shared" si="208"/>
        <v/>
      </c>
    </row>
    <row r="1786" spans="1:14" x14ac:dyDescent="0.4">
      <c r="A1786" s="108">
        <f t="shared" si="202"/>
        <v>1770</v>
      </c>
      <c r="B1786" s="45">
        <v>42625</v>
      </c>
      <c r="C1786" s="46"/>
      <c r="D1786" s="47"/>
      <c r="E1786" s="48"/>
      <c r="F1786" s="49"/>
      <c r="G1786" s="46">
        <v>2159.040039</v>
      </c>
      <c r="H1786" s="49">
        <v>1.4677052525391865E-2</v>
      </c>
      <c r="I1786" s="83">
        <f t="shared" si="203"/>
        <v>1.4677052525391865</v>
      </c>
      <c r="J1786" s="72">
        <f t="shared" si="207"/>
        <v>185.93578538461253</v>
      </c>
      <c r="K1786" s="88">
        <f t="shared" si="204"/>
        <v>187.31794470201919</v>
      </c>
      <c r="L1786" s="79">
        <f t="shared" si="205"/>
        <v>2.8498645699458507</v>
      </c>
      <c r="M1786" s="72" t="str">
        <f t="shared" si="206"/>
        <v/>
      </c>
      <c r="N1786" s="51" t="str">
        <f t="shared" si="208"/>
        <v/>
      </c>
    </row>
    <row r="1787" spans="1:14" x14ac:dyDescent="0.4">
      <c r="A1787" s="108">
        <f t="shared" si="202"/>
        <v>1771</v>
      </c>
      <c r="B1787" s="39">
        <v>42626</v>
      </c>
      <c r="C1787" s="40"/>
      <c r="D1787" s="51"/>
      <c r="E1787" s="52"/>
      <c r="F1787" s="53"/>
      <c r="G1787" s="40">
        <v>2127.0200199999999</v>
      </c>
      <c r="H1787" s="53">
        <v>-1.4830674013266876E-2</v>
      </c>
      <c r="I1787" s="83">
        <f t="shared" si="203"/>
        <v>-1.4830674013266876</v>
      </c>
      <c r="J1787" s="72">
        <f t="shared" si="207"/>
        <v>184.45271798328585</v>
      </c>
      <c r="K1787" s="88">
        <f t="shared" si="204"/>
        <v>187.31794470201919</v>
      </c>
      <c r="L1787" s="79">
        <f t="shared" si="205"/>
        <v>2.8652267187333393</v>
      </c>
      <c r="M1787" s="72" t="str">
        <f t="shared" si="206"/>
        <v/>
      </c>
      <c r="N1787" s="51" t="str">
        <f t="shared" si="208"/>
        <v/>
      </c>
    </row>
    <row r="1788" spans="1:14" x14ac:dyDescent="0.4">
      <c r="A1788" s="108">
        <f t="shared" si="202"/>
        <v>1772</v>
      </c>
      <c r="B1788" s="45">
        <v>42627</v>
      </c>
      <c r="C1788" s="46"/>
      <c r="D1788" s="47"/>
      <c r="E1788" s="48"/>
      <c r="F1788" s="49"/>
      <c r="G1788" s="46">
        <v>2125.7700199999999</v>
      </c>
      <c r="H1788" s="49">
        <v>-5.8767665007686265E-4</v>
      </c>
      <c r="I1788" s="83">
        <f t="shared" si="203"/>
        <v>-5.8767665007686265E-2</v>
      </c>
      <c r="J1788" s="72">
        <f t="shared" si="207"/>
        <v>184.39395031827817</v>
      </c>
      <c r="K1788" s="88">
        <f t="shared" si="204"/>
        <v>187.31794470201919</v>
      </c>
      <c r="L1788" s="79">
        <f t="shared" si="205"/>
        <v>2.9239943837410181</v>
      </c>
      <c r="M1788" s="72" t="str">
        <f t="shared" si="206"/>
        <v/>
      </c>
      <c r="N1788" s="51" t="str">
        <f t="shared" si="208"/>
        <v/>
      </c>
    </row>
    <row r="1789" spans="1:14" x14ac:dyDescent="0.4">
      <c r="A1789" s="108">
        <f t="shared" si="202"/>
        <v>1773</v>
      </c>
      <c r="B1789" s="39">
        <v>42628</v>
      </c>
      <c r="C1789" s="40"/>
      <c r="D1789" s="51"/>
      <c r="E1789" s="52"/>
      <c r="F1789" s="53"/>
      <c r="G1789" s="40">
        <v>2147.26001</v>
      </c>
      <c r="H1789" s="53">
        <v>1.0109273250546558E-2</v>
      </c>
      <c r="I1789" s="83">
        <f t="shared" si="203"/>
        <v>1.0109273250546558</v>
      </c>
      <c r="J1789" s="72">
        <f t="shared" si="207"/>
        <v>185.40487764333284</v>
      </c>
      <c r="K1789" s="88">
        <f t="shared" si="204"/>
        <v>187.31794470201919</v>
      </c>
      <c r="L1789" s="79">
        <f t="shared" si="205"/>
        <v>2.9239943837410181</v>
      </c>
      <c r="M1789" s="72" t="str">
        <f t="shared" si="206"/>
        <v/>
      </c>
      <c r="N1789" s="51" t="str">
        <f t="shared" si="208"/>
        <v/>
      </c>
    </row>
    <row r="1790" spans="1:14" x14ac:dyDescent="0.4">
      <c r="A1790" s="108">
        <f t="shared" si="202"/>
        <v>1774</v>
      </c>
      <c r="B1790" s="45">
        <v>42629</v>
      </c>
      <c r="C1790" s="46"/>
      <c r="D1790" s="47"/>
      <c r="E1790" s="48"/>
      <c r="F1790" s="49"/>
      <c r="G1790" s="46">
        <v>2139.1599120000001</v>
      </c>
      <c r="H1790" s="49">
        <v>-3.7722949071267164E-3</v>
      </c>
      <c r="I1790" s="83">
        <f t="shared" si="203"/>
        <v>-0.37722949071267164</v>
      </c>
      <c r="J1790" s="72">
        <f t="shared" si="207"/>
        <v>185.02764815262017</v>
      </c>
      <c r="K1790" s="88">
        <f t="shared" si="204"/>
        <v>187.31794470201919</v>
      </c>
      <c r="L1790" s="79">
        <f t="shared" si="205"/>
        <v>2.9239943837410181</v>
      </c>
      <c r="M1790" s="72" t="str">
        <f t="shared" si="206"/>
        <v/>
      </c>
      <c r="N1790" s="51" t="str">
        <f t="shared" si="208"/>
        <v/>
      </c>
    </row>
    <row r="1791" spans="1:14" x14ac:dyDescent="0.4">
      <c r="A1791" s="108">
        <f t="shared" si="202"/>
        <v>1775</v>
      </c>
      <c r="B1791" s="39">
        <v>42632</v>
      </c>
      <c r="C1791" s="40"/>
      <c r="D1791" s="51"/>
      <c r="E1791" s="52"/>
      <c r="F1791" s="53"/>
      <c r="G1791" s="40">
        <v>2139.1201169999999</v>
      </c>
      <c r="H1791" s="53">
        <v>-1.8603097307945404E-5</v>
      </c>
      <c r="I1791" s="83">
        <f t="shared" si="203"/>
        <v>-1.8603097307945404E-3</v>
      </c>
      <c r="J1791" s="72">
        <f t="shared" si="207"/>
        <v>185.02578784288937</v>
      </c>
      <c r="K1791" s="88">
        <f t="shared" si="204"/>
        <v>187.31794470201919</v>
      </c>
      <c r="L1791" s="79">
        <f t="shared" si="205"/>
        <v>2.9239943837410181</v>
      </c>
      <c r="M1791" s="72" t="str">
        <f t="shared" si="206"/>
        <v/>
      </c>
      <c r="N1791" s="51" t="str">
        <f t="shared" si="208"/>
        <v/>
      </c>
    </row>
    <row r="1792" spans="1:14" x14ac:dyDescent="0.4">
      <c r="A1792" s="108">
        <f t="shared" si="202"/>
        <v>1776</v>
      </c>
      <c r="B1792" s="45">
        <v>42633</v>
      </c>
      <c r="C1792" s="46"/>
      <c r="D1792" s="47"/>
      <c r="E1792" s="48"/>
      <c r="F1792" s="49"/>
      <c r="G1792" s="46">
        <v>2139.76001</v>
      </c>
      <c r="H1792" s="49">
        <v>2.9913841439510591E-4</v>
      </c>
      <c r="I1792" s="83">
        <f t="shared" si="203"/>
        <v>2.9913841439510591E-2</v>
      </c>
      <c r="J1792" s="72">
        <f t="shared" si="207"/>
        <v>185.05570168432888</v>
      </c>
      <c r="K1792" s="88">
        <f t="shared" si="204"/>
        <v>187.31794470201919</v>
      </c>
      <c r="L1792" s="79">
        <f t="shared" si="205"/>
        <v>2.9239943837410181</v>
      </c>
      <c r="M1792" s="72" t="str">
        <f t="shared" si="206"/>
        <v/>
      </c>
      <c r="N1792" s="51" t="str">
        <f t="shared" si="208"/>
        <v/>
      </c>
    </row>
    <row r="1793" spans="1:14" x14ac:dyDescent="0.4">
      <c r="A1793" s="108">
        <f t="shared" si="202"/>
        <v>1777</v>
      </c>
      <c r="B1793" s="39">
        <v>42634</v>
      </c>
      <c r="C1793" s="40"/>
      <c r="D1793" s="51"/>
      <c r="E1793" s="52"/>
      <c r="F1793" s="53"/>
      <c r="G1793" s="40">
        <v>2163.1201169999999</v>
      </c>
      <c r="H1793" s="53">
        <v>1.0917162154086668E-2</v>
      </c>
      <c r="I1793" s="83">
        <f t="shared" si="203"/>
        <v>1.0917162154086668</v>
      </c>
      <c r="J1793" s="72">
        <f t="shared" si="207"/>
        <v>186.14741789973755</v>
      </c>
      <c r="K1793" s="88">
        <f t="shared" si="204"/>
        <v>187.31794470201919</v>
      </c>
      <c r="L1793" s="79">
        <f t="shared" si="205"/>
        <v>2.9239943837410181</v>
      </c>
      <c r="M1793" s="72" t="str">
        <f t="shared" si="206"/>
        <v/>
      </c>
      <c r="N1793" s="51" t="str">
        <f t="shared" si="208"/>
        <v/>
      </c>
    </row>
    <row r="1794" spans="1:14" x14ac:dyDescent="0.4">
      <c r="A1794" s="108">
        <f t="shared" si="202"/>
        <v>1778</v>
      </c>
      <c r="B1794" s="45">
        <v>42635</v>
      </c>
      <c r="C1794" s="46"/>
      <c r="D1794" s="47"/>
      <c r="E1794" s="48"/>
      <c r="F1794" s="49"/>
      <c r="G1794" s="46">
        <v>2177.179932</v>
      </c>
      <c r="H1794" s="49">
        <v>6.4997846811667426E-3</v>
      </c>
      <c r="I1794" s="83">
        <f t="shared" si="203"/>
        <v>0.64997846811667426</v>
      </c>
      <c r="J1794" s="72">
        <f t="shared" si="207"/>
        <v>186.79739636785422</v>
      </c>
      <c r="K1794" s="88">
        <f t="shared" si="204"/>
        <v>187.31794470201919</v>
      </c>
      <c r="L1794" s="79">
        <f t="shared" si="205"/>
        <v>2.9239943837410181</v>
      </c>
      <c r="M1794" s="72" t="str">
        <f t="shared" si="206"/>
        <v/>
      </c>
      <c r="N1794" s="51" t="str">
        <f t="shared" si="208"/>
        <v/>
      </c>
    </row>
    <row r="1795" spans="1:14" x14ac:dyDescent="0.4">
      <c r="A1795" s="108">
        <f t="shared" si="202"/>
        <v>1779</v>
      </c>
      <c r="B1795" s="39">
        <v>42636</v>
      </c>
      <c r="C1795" s="40"/>
      <c r="D1795" s="51"/>
      <c r="E1795" s="52"/>
      <c r="F1795" s="53"/>
      <c r="G1795" s="40">
        <v>2164.6899410000001</v>
      </c>
      <c r="H1795" s="53">
        <v>-5.7367748142553854E-3</v>
      </c>
      <c r="I1795" s="83">
        <f t="shared" si="203"/>
        <v>-0.57367748142553854</v>
      </c>
      <c r="J1795" s="72">
        <f t="shared" si="207"/>
        <v>186.22371888642868</v>
      </c>
      <c r="K1795" s="88">
        <f t="shared" si="204"/>
        <v>187.31794470201919</v>
      </c>
      <c r="L1795" s="79">
        <f t="shared" si="205"/>
        <v>2.9239943837410181</v>
      </c>
      <c r="M1795" s="72" t="str">
        <f t="shared" si="206"/>
        <v/>
      </c>
      <c r="N1795" s="51" t="str">
        <f t="shared" si="208"/>
        <v/>
      </c>
    </row>
    <row r="1796" spans="1:14" x14ac:dyDescent="0.4">
      <c r="A1796" s="108">
        <f t="shared" si="202"/>
        <v>1780</v>
      </c>
      <c r="B1796" s="45">
        <v>42639</v>
      </c>
      <c r="C1796" s="46"/>
      <c r="D1796" s="47"/>
      <c r="E1796" s="48"/>
      <c r="F1796" s="49"/>
      <c r="G1796" s="46">
        <v>2146.1000979999999</v>
      </c>
      <c r="H1796" s="49">
        <v>-8.5877624540595665E-3</v>
      </c>
      <c r="I1796" s="83">
        <f t="shared" si="203"/>
        <v>-0.85877624540595665</v>
      </c>
      <c r="J1796" s="72">
        <f t="shared" si="207"/>
        <v>185.36494264102274</v>
      </c>
      <c r="K1796" s="88">
        <f t="shared" si="204"/>
        <v>187.31794470201919</v>
      </c>
      <c r="L1796" s="79">
        <f t="shared" si="205"/>
        <v>2.9239943837410181</v>
      </c>
      <c r="M1796" s="72" t="str">
        <f t="shared" si="206"/>
        <v/>
      </c>
      <c r="N1796" s="51" t="str">
        <f t="shared" si="208"/>
        <v/>
      </c>
    </row>
    <row r="1797" spans="1:14" x14ac:dyDescent="0.4">
      <c r="A1797" s="108">
        <f t="shared" si="202"/>
        <v>1781</v>
      </c>
      <c r="B1797" s="39">
        <v>42640</v>
      </c>
      <c r="C1797" s="40"/>
      <c r="D1797" s="51"/>
      <c r="E1797" s="52"/>
      <c r="F1797" s="53"/>
      <c r="G1797" s="40">
        <v>2159.929932</v>
      </c>
      <c r="H1797" s="53">
        <v>6.4441700612607455E-3</v>
      </c>
      <c r="I1797" s="83">
        <f t="shared" si="203"/>
        <v>0.64441700612607455</v>
      </c>
      <c r="J1797" s="72">
        <f t="shared" si="207"/>
        <v>186.00935964714881</v>
      </c>
      <c r="K1797" s="88">
        <f t="shared" si="204"/>
        <v>187.31794470201919</v>
      </c>
      <c r="L1797" s="79">
        <f t="shared" si="205"/>
        <v>2.9239943837410181</v>
      </c>
      <c r="M1797" s="72" t="str">
        <f t="shared" si="206"/>
        <v/>
      </c>
      <c r="N1797" s="51" t="str">
        <f t="shared" si="208"/>
        <v/>
      </c>
    </row>
    <row r="1798" spans="1:14" x14ac:dyDescent="0.4">
      <c r="A1798" s="108">
        <f t="shared" si="202"/>
        <v>1782</v>
      </c>
      <c r="B1798" s="45">
        <v>42641</v>
      </c>
      <c r="C1798" s="46"/>
      <c r="D1798" s="47"/>
      <c r="E1798" s="48"/>
      <c r="F1798" s="49"/>
      <c r="G1798" s="46">
        <v>2171.3701169999999</v>
      </c>
      <c r="H1798" s="49">
        <v>5.2965537587632561E-3</v>
      </c>
      <c r="I1798" s="83">
        <f t="shared" si="203"/>
        <v>0.52965537587632561</v>
      </c>
      <c r="J1798" s="72">
        <f t="shared" si="207"/>
        <v>186.53901502302514</v>
      </c>
      <c r="K1798" s="88">
        <f t="shared" si="204"/>
        <v>187.31794470201919</v>
      </c>
      <c r="L1798" s="79">
        <f t="shared" si="205"/>
        <v>2.9239943837410181</v>
      </c>
      <c r="M1798" s="72" t="str">
        <f t="shared" si="206"/>
        <v/>
      </c>
      <c r="N1798" s="51" t="str">
        <f t="shared" si="208"/>
        <v/>
      </c>
    </row>
    <row r="1799" spans="1:14" x14ac:dyDescent="0.4">
      <c r="A1799" s="108">
        <f t="shared" si="202"/>
        <v>1783</v>
      </c>
      <c r="B1799" s="39">
        <v>42642</v>
      </c>
      <c r="C1799" s="40"/>
      <c r="D1799" s="51"/>
      <c r="E1799" s="52"/>
      <c r="F1799" s="53"/>
      <c r="G1799" s="40">
        <v>2151.1298830000001</v>
      </c>
      <c r="H1799" s="53">
        <v>-9.3214113252899633E-3</v>
      </c>
      <c r="I1799" s="83">
        <f t="shared" si="203"/>
        <v>-0.93214113252899633</v>
      </c>
      <c r="J1799" s="72">
        <f t="shared" si="207"/>
        <v>185.60687389049616</v>
      </c>
      <c r="K1799" s="88">
        <f t="shared" si="204"/>
        <v>187.31794470201919</v>
      </c>
      <c r="L1799" s="79">
        <f t="shared" si="205"/>
        <v>2.9239943837410181</v>
      </c>
      <c r="M1799" s="72" t="str">
        <f t="shared" si="206"/>
        <v/>
      </c>
      <c r="N1799" s="51" t="str">
        <f t="shared" si="208"/>
        <v/>
      </c>
    </row>
    <row r="1800" spans="1:14" x14ac:dyDescent="0.4">
      <c r="A1800" s="108">
        <f t="shared" si="202"/>
        <v>1784</v>
      </c>
      <c r="B1800" s="45">
        <v>42643</v>
      </c>
      <c r="C1800" s="46"/>
      <c r="D1800" s="47"/>
      <c r="E1800" s="48"/>
      <c r="F1800" s="49"/>
      <c r="G1800" s="46">
        <v>2168.2700199999999</v>
      </c>
      <c r="H1800" s="49">
        <v>7.967969361336813E-3</v>
      </c>
      <c r="I1800" s="83">
        <f t="shared" si="203"/>
        <v>0.7967969361336813</v>
      </c>
      <c r="J1800" s="72">
        <f t="shared" si="207"/>
        <v>186.40367082662985</v>
      </c>
      <c r="K1800" s="88">
        <f t="shared" si="204"/>
        <v>187.31794470201919</v>
      </c>
      <c r="L1800" s="79">
        <f t="shared" si="205"/>
        <v>2.9239943837410181</v>
      </c>
      <c r="M1800" s="72" t="str">
        <f t="shared" si="206"/>
        <v/>
      </c>
      <c r="N1800" s="51" t="str">
        <f t="shared" si="208"/>
        <v/>
      </c>
    </row>
    <row r="1801" spans="1:14" x14ac:dyDescent="0.4">
      <c r="A1801" s="108">
        <f t="shared" si="202"/>
        <v>1785</v>
      </c>
      <c r="B1801" s="39">
        <v>42646</v>
      </c>
      <c r="C1801" s="40"/>
      <c r="D1801" s="51"/>
      <c r="E1801" s="52"/>
      <c r="F1801" s="53"/>
      <c r="G1801" s="40">
        <v>2161.1999510000001</v>
      </c>
      <c r="H1801" s="53">
        <v>-3.2606958242220596E-3</v>
      </c>
      <c r="I1801" s="83">
        <f t="shared" si="203"/>
        <v>-0.32606958242220596</v>
      </c>
      <c r="J1801" s="72">
        <f t="shared" si="207"/>
        <v>186.07760124420764</v>
      </c>
      <c r="K1801" s="88">
        <f t="shared" si="204"/>
        <v>187.31794470201919</v>
      </c>
      <c r="L1801" s="79">
        <f t="shared" si="205"/>
        <v>2.9239943837410181</v>
      </c>
      <c r="M1801" s="72" t="str">
        <f t="shared" si="206"/>
        <v/>
      </c>
      <c r="N1801" s="51" t="str">
        <f t="shared" si="208"/>
        <v/>
      </c>
    </row>
    <row r="1802" spans="1:14" x14ac:dyDescent="0.4">
      <c r="A1802" s="108">
        <f t="shared" si="202"/>
        <v>1786</v>
      </c>
      <c r="B1802" s="45">
        <v>42647</v>
      </c>
      <c r="C1802" s="46"/>
      <c r="D1802" s="47"/>
      <c r="E1802" s="48"/>
      <c r="F1802" s="49"/>
      <c r="G1802" s="46">
        <v>2150.48999</v>
      </c>
      <c r="H1802" s="49">
        <v>-4.9555623000289151E-3</v>
      </c>
      <c r="I1802" s="83">
        <f t="shared" si="203"/>
        <v>-0.49555623000289151</v>
      </c>
      <c r="J1802" s="72">
        <f t="shared" si="207"/>
        <v>185.58204501420474</v>
      </c>
      <c r="K1802" s="88">
        <f t="shared" si="204"/>
        <v>187.31794470201919</v>
      </c>
      <c r="L1802" s="79">
        <f t="shared" si="205"/>
        <v>2.9239943837410181</v>
      </c>
      <c r="M1802" s="72" t="str">
        <f t="shared" si="206"/>
        <v/>
      </c>
      <c r="N1802" s="51" t="str">
        <f t="shared" si="208"/>
        <v/>
      </c>
    </row>
    <row r="1803" spans="1:14" x14ac:dyDescent="0.4">
      <c r="A1803" s="108">
        <f t="shared" si="202"/>
        <v>1787</v>
      </c>
      <c r="B1803" s="39">
        <v>42648</v>
      </c>
      <c r="C1803" s="40"/>
      <c r="D1803" s="51"/>
      <c r="E1803" s="52"/>
      <c r="F1803" s="53"/>
      <c r="G1803" s="40">
        <v>2159.7299800000001</v>
      </c>
      <c r="H1803" s="53">
        <v>4.2966905416750301E-3</v>
      </c>
      <c r="I1803" s="83">
        <f t="shared" si="203"/>
        <v>0.42966905416750301</v>
      </c>
      <c r="J1803" s="72">
        <f t="shared" si="207"/>
        <v>186.01171406837224</v>
      </c>
      <c r="K1803" s="88">
        <f t="shared" si="204"/>
        <v>187.31794470201919</v>
      </c>
      <c r="L1803" s="79">
        <f t="shared" si="205"/>
        <v>2.9239943837410181</v>
      </c>
      <c r="M1803" s="72" t="str">
        <f t="shared" si="206"/>
        <v/>
      </c>
      <c r="N1803" s="51" t="str">
        <f t="shared" si="208"/>
        <v/>
      </c>
    </row>
    <row r="1804" spans="1:14" x14ac:dyDescent="0.4">
      <c r="A1804" s="108">
        <f t="shared" si="202"/>
        <v>1788</v>
      </c>
      <c r="B1804" s="45">
        <v>42649</v>
      </c>
      <c r="C1804" s="46"/>
      <c r="D1804" s="47"/>
      <c r="E1804" s="48"/>
      <c r="F1804" s="49"/>
      <c r="G1804" s="46">
        <v>2160.7700199999999</v>
      </c>
      <c r="H1804" s="49">
        <v>4.8156019948386586E-4</v>
      </c>
      <c r="I1804" s="83">
        <f t="shared" si="203"/>
        <v>4.8156019948386586E-2</v>
      </c>
      <c r="J1804" s="72">
        <f t="shared" si="207"/>
        <v>186.05987008832062</v>
      </c>
      <c r="K1804" s="88">
        <f t="shared" si="204"/>
        <v>187.31794470201919</v>
      </c>
      <c r="L1804" s="79">
        <f t="shared" si="205"/>
        <v>2.9239943837410181</v>
      </c>
      <c r="M1804" s="72" t="str">
        <f t="shared" si="206"/>
        <v/>
      </c>
      <c r="N1804" s="51" t="str">
        <f t="shared" si="208"/>
        <v/>
      </c>
    </row>
    <row r="1805" spans="1:14" x14ac:dyDescent="0.4">
      <c r="A1805" s="108">
        <f t="shared" si="202"/>
        <v>1789</v>
      </c>
      <c r="B1805" s="39">
        <v>42650</v>
      </c>
      <c r="C1805" s="40"/>
      <c r="D1805" s="51"/>
      <c r="E1805" s="52"/>
      <c r="F1805" s="53"/>
      <c r="G1805" s="40">
        <v>2153.73999</v>
      </c>
      <c r="H1805" s="53">
        <v>-3.2534836817107449E-3</v>
      </c>
      <c r="I1805" s="83">
        <f t="shared" si="203"/>
        <v>-0.32534836817107449</v>
      </c>
      <c r="J1805" s="72">
        <f t="shared" si="207"/>
        <v>185.73452172014956</v>
      </c>
      <c r="K1805" s="88">
        <f t="shared" si="204"/>
        <v>187.31794470201919</v>
      </c>
      <c r="L1805" s="79">
        <f t="shared" si="205"/>
        <v>2.9239943837410181</v>
      </c>
      <c r="M1805" s="72" t="str">
        <f t="shared" si="206"/>
        <v/>
      </c>
      <c r="N1805" s="51" t="str">
        <f t="shared" si="208"/>
        <v/>
      </c>
    </row>
    <row r="1806" spans="1:14" x14ac:dyDescent="0.4">
      <c r="A1806" s="108">
        <f t="shared" si="202"/>
        <v>1790</v>
      </c>
      <c r="B1806" s="45">
        <v>42653</v>
      </c>
      <c r="C1806" s="46"/>
      <c r="D1806" s="47"/>
      <c r="E1806" s="48"/>
      <c r="F1806" s="49"/>
      <c r="G1806" s="46">
        <v>2163.6599120000001</v>
      </c>
      <c r="H1806" s="49">
        <v>4.605905098135743E-3</v>
      </c>
      <c r="I1806" s="83">
        <f t="shared" si="203"/>
        <v>0.4605905098135743</v>
      </c>
      <c r="J1806" s="72">
        <f t="shared" si="207"/>
        <v>186.19511222996314</v>
      </c>
      <c r="K1806" s="88">
        <f t="shared" si="204"/>
        <v>187.31794470201919</v>
      </c>
      <c r="L1806" s="79">
        <f t="shared" si="205"/>
        <v>2.9239943837410181</v>
      </c>
      <c r="M1806" s="72" t="str">
        <f t="shared" si="206"/>
        <v/>
      </c>
      <c r="N1806" s="51" t="str">
        <f t="shared" si="208"/>
        <v/>
      </c>
    </row>
    <row r="1807" spans="1:14" x14ac:dyDescent="0.4">
      <c r="A1807" s="108">
        <f t="shared" si="202"/>
        <v>1791</v>
      </c>
      <c r="B1807" s="39">
        <v>42654</v>
      </c>
      <c r="C1807" s="40"/>
      <c r="D1807" s="51"/>
      <c r="E1807" s="52"/>
      <c r="F1807" s="53"/>
      <c r="G1807" s="40">
        <v>2136.7299800000001</v>
      </c>
      <c r="H1807" s="53">
        <v>-1.2446471763257416E-2</v>
      </c>
      <c r="I1807" s="83">
        <f t="shared" si="203"/>
        <v>-1.2446471763257416</v>
      </c>
      <c r="J1807" s="72">
        <f t="shared" si="207"/>
        <v>184.9504650536374</v>
      </c>
      <c r="K1807" s="88">
        <f t="shared" si="204"/>
        <v>187.31794470201919</v>
      </c>
      <c r="L1807" s="79">
        <f t="shared" si="205"/>
        <v>2.9239943837410181</v>
      </c>
      <c r="M1807" s="72" t="str">
        <f t="shared" si="206"/>
        <v/>
      </c>
      <c r="N1807" s="51" t="str">
        <f t="shared" si="208"/>
        <v/>
      </c>
    </row>
    <row r="1808" spans="1:14" x14ac:dyDescent="0.4">
      <c r="A1808" s="108">
        <f t="shared" si="202"/>
        <v>1792</v>
      </c>
      <c r="B1808" s="45">
        <v>42655</v>
      </c>
      <c r="C1808" s="46"/>
      <c r="D1808" s="47"/>
      <c r="E1808" s="48"/>
      <c r="F1808" s="49"/>
      <c r="G1808" s="46">
        <v>2139.179932</v>
      </c>
      <c r="H1808" s="49">
        <v>1.1465894253985809E-3</v>
      </c>
      <c r="I1808" s="83">
        <f t="shared" si="203"/>
        <v>0.11465894253985809</v>
      </c>
      <c r="J1808" s="72">
        <f t="shared" si="207"/>
        <v>185.06512399617725</v>
      </c>
      <c r="K1808" s="88">
        <f t="shared" si="204"/>
        <v>187.31794470201919</v>
      </c>
      <c r="L1808" s="79">
        <f t="shared" si="205"/>
        <v>2.9239943837410181</v>
      </c>
      <c r="M1808" s="72" t="str">
        <f t="shared" si="206"/>
        <v/>
      </c>
      <c r="N1808" s="51" t="str">
        <f t="shared" si="208"/>
        <v/>
      </c>
    </row>
    <row r="1809" spans="1:14" x14ac:dyDescent="0.4">
      <c r="A1809" s="108">
        <f t="shared" si="202"/>
        <v>1793</v>
      </c>
      <c r="B1809" s="39">
        <v>42656</v>
      </c>
      <c r="C1809" s="40"/>
      <c r="D1809" s="51"/>
      <c r="E1809" s="52"/>
      <c r="F1809" s="53"/>
      <c r="G1809" s="40">
        <v>2132.5500489999999</v>
      </c>
      <c r="H1809" s="53">
        <v>-3.0992638350910706E-3</v>
      </c>
      <c r="I1809" s="83">
        <f t="shared" si="203"/>
        <v>-0.30992638350910706</v>
      </c>
      <c r="J1809" s="72">
        <f t="shared" si="207"/>
        <v>184.75519761266816</v>
      </c>
      <c r="K1809" s="88">
        <f t="shared" si="204"/>
        <v>187.31794470201919</v>
      </c>
      <c r="L1809" s="79">
        <f t="shared" si="205"/>
        <v>2.9239943837410181</v>
      </c>
      <c r="M1809" s="72" t="str">
        <f t="shared" si="206"/>
        <v/>
      </c>
      <c r="N1809" s="51" t="str">
        <f t="shared" si="208"/>
        <v/>
      </c>
    </row>
    <row r="1810" spans="1:14" x14ac:dyDescent="0.4">
      <c r="A1810" s="108">
        <f t="shared" ref="A1810:A1873" si="209">A1809+1</f>
        <v>1794</v>
      </c>
      <c r="B1810" s="45">
        <v>42657</v>
      </c>
      <c r="C1810" s="46"/>
      <c r="D1810" s="47"/>
      <c r="E1810" s="48"/>
      <c r="F1810" s="49"/>
      <c r="G1810" s="46">
        <v>2132.9799800000001</v>
      </c>
      <c r="H1810" s="49">
        <v>2.0160417815362486E-4</v>
      </c>
      <c r="I1810" s="83">
        <f t="shared" ref="I1810:I1873" si="210">H1810*$I$17</f>
        <v>2.0160417815362486E-2</v>
      </c>
      <c r="J1810" s="72">
        <f t="shared" si="207"/>
        <v>184.77535803048352</v>
      </c>
      <c r="K1810" s="88">
        <f t="shared" ref="K1810:K1873" si="211">MAX(J1810,K1809)</f>
        <v>187.31794470201919</v>
      </c>
      <c r="L1810" s="79">
        <f t="shared" ref="L1810:L1873" si="212">IF(J1810=K1810,0,MAX(L1809,K1810-J1810))</f>
        <v>2.9239943837410181</v>
      </c>
      <c r="M1810" s="72" t="str">
        <f t="shared" ref="M1810:M1873" si="213">IF(AND(L1809&gt;0,L1810=0),L1809,"")</f>
        <v/>
      </c>
      <c r="N1810" s="51" t="str">
        <f t="shared" si="208"/>
        <v/>
      </c>
    </row>
    <row r="1811" spans="1:14" x14ac:dyDescent="0.4">
      <c r="A1811" s="108">
        <f t="shared" si="209"/>
        <v>1795</v>
      </c>
      <c r="B1811" s="39">
        <v>42660</v>
      </c>
      <c r="C1811" s="40"/>
      <c r="D1811" s="51"/>
      <c r="E1811" s="52"/>
      <c r="F1811" s="53"/>
      <c r="G1811" s="40">
        <v>2126.5</v>
      </c>
      <c r="H1811" s="53">
        <v>-3.0379938212078406E-3</v>
      </c>
      <c r="I1811" s="83">
        <f t="shared" si="210"/>
        <v>-0.30379938212078406</v>
      </c>
      <c r="J1811" s="72">
        <f t="shared" ref="J1811:J1874" si="214">J1810+I1811</f>
        <v>184.47155864836273</v>
      </c>
      <c r="K1811" s="88">
        <f t="shared" si="211"/>
        <v>187.31794470201919</v>
      </c>
      <c r="L1811" s="79">
        <f t="shared" si="212"/>
        <v>2.9239943837410181</v>
      </c>
      <c r="M1811" s="72" t="str">
        <f t="shared" si="213"/>
        <v/>
      </c>
      <c r="N1811" s="51" t="str">
        <f t="shared" si="208"/>
        <v/>
      </c>
    </row>
    <row r="1812" spans="1:14" x14ac:dyDescent="0.4">
      <c r="A1812" s="108">
        <f t="shared" si="209"/>
        <v>1796</v>
      </c>
      <c r="B1812" s="45">
        <v>42661</v>
      </c>
      <c r="C1812" s="46"/>
      <c r="D1812" s="47"/>
      <c r="E1812" s="48"/>
      <c r="F1812" s="49"/>
      <c r="G1812" s="46">
        <v>2139.6000979999999</v>
      </c>
      <c r="H1812" s="49">
        <v>6.1604034798965479E-3</v>
      </c>
      <c r="I1812" s="83">
        <f t="shared" si="210"/>
        <v>0.61604034798965479</v>
      </c>
      <c r="J1812" s="72">
        <f t="shared" si="214"/>
        <v>185.0875989963524</v>
      </c>
      <c r="K1812" s="88">
        <f t="shared" si="211"/>
        <v>187.31794470201919</v>
      </c>
      <c r="L1812" s="79">
        <f t="shared" si="212"/>
        <v>2.9239943837410181</v>
      </c>
      <c r="M1812" s="72" t="str">
        <f t="shared" si="213"/>
        <v/>
      </c>
      <c r="N1812" s="51" t="str">
        <f t="shared" ref="N1812:N1875" si="215">IFERROR((M1812/K1812),"")</f>
        <v/>
      </c>
    </row>
    <row r="1813" spans="1:14" x14ac:dyDescent="0.4">
      <c r="A1813" s="108">
        <f t="shared" si="209"/>
        <v>1797</v>
      </c>
      <c r="B1813" s="39">
        <v>42662</v>
      </c>
      <c r="C1813" s="40"/>
      <c r="D1813" s="51"/>
      <c r="E1813" s="52"/>
      <c r="F1813" s="53"/>
      <c r="G1813" s="40">
        <v>2144.290039</v>
      </c>
      <c r="H1813" s="53">
        <v>2.191970828747003E-3</v>
      </c>
      <c r="I1813" s="83">
        <f t="shared" si="210"/>
        <v>0.2191970828747003</v>
      </c>
      <c r="J1813" s="72">
        <f t="shared" si="214"/>
        <v>185.3067960792271</v>
      </c>
      <c r="K1813" s="88">
        <f t="shared" si="211"/>
        <v>187.31794470201919</v>
      </c>
      <c r="L1813" s="79">
        <f t="shared" si="212"/>
        <v>2.9239943837410181</v>
      </c>
      <c r="M1813" s="72" t="str">
        <f t="shared" si="213"/>
        <v/>
      </c>
      <c r="N1813" s="51" t="str">
        <f t="shared" si="215"/>
        <v/>
      </c>
    </row>
    <row r="1814" spans="1:14" x14ac:dyDescent="0.4">
      <c r="A1814" s="108">
        <f t="shared" si="209"/>
        <v>1798</v>
      </c>
      <c r="B1814" s="45">
        <v>42663</v>
      </c>
      <c r="C1814" s="46"/>
      <c r="D1814" s="47"/>
      <c r="E1814" s="48"/>
      <c r="F1814" s="49"/>
      <c r="G1814" s="46">
        <v>2141.3400879999999</v>
      </c>
      <c r="H1814" s="49">
        <v>-1.375723874264545E-3</v>
      </c>
      <c r="I1814" s="83">
        <f t="shared" si="210"/>
        <v>-0.1375723874264545</v>
      </c>
      <c r="J1814" s="72">
        <f t="shared" si="214"/>
        <v>185.16922369180065</v>
      </c>
      <c r="K1814" s="88">
        <f t="shared" si="211"/>
        <v>187.31794470201919</v>
      </c>
      <c r="L1814" s="79">
        <f t="shared" si="212"/>
        <v>2.9239943837410181</v>
      </c>
      <c r="M1814" s="72" t="str">
        <f t="shared" si="213"/>
        <v/>
      </c>
      <c r="N1814" s="51" t="str">
        <f t="shared" si="215"/>
        <v/>
      </c>
    </row>
    <row r="1815" spans="1:14" x14ac:dyDescent="0.4">
      <c r="A1815" s="108">
        <f t="shared" si="209"/>
        <v>1799</v>
      </c>
      <c r="B1815" s="39">
        <v>42664</v>
      </c>
      <c r="C1815" s="40"/>
      <c r="D1815" s="51"/>
      <c r="E1815" s="52"/>
      <c r="F1815" s="53"/>
      <c r="G1815" s="40">
        <v>2141.1599120000001</v>
      </c>
      <c r="H1815" s="53">
        <v>-8.4141702203055502E-5</v>
      </c>
      <c r="I1815" s="83">
        <f t="shared" si="210"/>
        <v>-8.4141702203055502E-3</v>
      </c>
      <c r="J1815" s="72">
        <f t="shared" si="214"/>
        <v>185.16080952158035</v>
      </c>
      <c r="K1815" s="88">
        <f t="shared" si="211"/>
        <v>187.31794470201919</v>
      </c>
      <c r="L1815" s="79">
        <f t="shared" si="212"/>
        <v>2.9239943837410181</v>
      </c>
      <c r="M1815" s="72" t="str">
        <f t="shared" si="213"/>
        <v/>
      </c>
      <c r="N1815" s="51" t="str">
        <f t="shared" si="215"/>
        <v/>
      </c>
    </row>
    <row r="1816" spans="1:14" x14ac:dyDescent="0.4">
      <c r="A1816" s="108">
        <f t="shared" si="209"/>
        <v>1800</v>
      </c>
      <c r="B1816" s="45">
        <v>42667</v>
      </c>
      <c r="C1816" s="46"/>
      <c r="D1816" s="47"/>
      <c r="E1816" s="48"/>
      <c r="F1816" s="49"/>
      <c r="G1816" s="46">
        <v>2151.330078</v>
      </c>
      <c r="H1816" s="49">
        <v>4.749839534638145E-3</v>
      </c>
      <c r="I1816" s="83">
        <f t="shared" si="210"/>
        <v>0.4749839534638145</v>
      </c>
      <c r="J1816" s="72">
        <f t="shared" si="214"/>
        <v>185.63579347504415</v>
      </c>
      <c r="K1816" s="88">
        <f t="shared" si="211"/>
        <v>187.31794470201919</v>
      </c>
      <c r="L1816" s="79">
        <f t="shared" si="212"/>
        <v>2.9239943837410181</v>
      </c>
      <c r="M1816" s="72" t="str">
        <f t="shared" si="213"/>
        <v/>
      </c>
      <c r="N1816" s="51" t="str">
        <f t="shared" si="215"/>
        <v/>
      </c>
    </row>
    <row r="1817" spans="1:14" x14ac:dyDescent="0.4">
      <c r="A1817" s="108">
        <f t="shared" si="209"/>
        <v>1801</v>
      </c>
      <c r="B1817" s="39">
        <v>42668</v>
      </c>
      <c r="C1817" s="40"/>
      <c r="D1817" s="51"/>
      <c r="E1817" s="52"/>
      <c r="F1817" s="53"/>
      <c r="G1817" s="40">
        <v>2143.1599120000001</v>
      </c>
      <c r="H1817" s="53">
        <v>-3.7977277794559727E-3</v>
      </c>
      <c r="I1817" s="83">
        <f t="shared" si="210"/>
        <v>-0.37977277794559727</v>
      </c>
      <c r="J1817" s="72">
        <f t="shared" si="214"/>
        <v>185.25602069709856</v>
      </c>
      <c r="K1817" s="88">
        <f t="shared" si="211"/>
        <v>187.31794470201919</v>
      </c>
      <c r="L1817" s="79">
        <f t="shared" si="212"/>
        <v>2.9239943837410181</v>
      </c>
      <c r="M1817" s="72" t="str">
        <f t="shared" si="213"/>
        <v/>
      </c>
      <c r="N1817" s="51" t="str">
        <f t="shared" si="215"/>
        <v/>
      </c>
    </row>
    <row r="1818" spans="1:14" x14ac:dyDescent="0.4">
      <c r="A1818" s="108">
        <f t="shared" si="209"/>
        <v>1802</v>
      </c>
      <c r="B1818" s="45">
        <v>42669</v>
      </c>
      <c r="C1818" s="46"/>
      <c r="D1818" s="47"/>
      <c r="E1818" s="48"/>
      <c r="F1818" s="49"/>
      <c r="G1818" s="46">
        <v>2139.429932</v>
      </c>
      <c r="H1818" s="49">
        <v>-1.7404114266579285E-3</v>
      </c>
      <c r="I1818" s="83">
        <f t="shared" si="210"/>
        <v>-0.17404114266579285</v>
      </c>
      <c r="J1818" s="72">
        <f t="shared" si="214"/>
        <v>185.08197955443276</v>
      </c>
      <c r="K1818" s="88">
        <f t="shared" si="211"/>
        <v>187.31794470201919</v>
      </c>
      <c r="L1818" s="79">
        <f t="shared" si="212"/>
        <v>2.9239943837410181</v>
      </c>
      <c r="M1818" s="72" t="str">
        <f t="shared" si="213"/>
        <v/>
      </c>
      <c r="N1818" s="51" t="str">
        <f t="shared" si="215"/>
        <v/>
      </c>
    </row>
    <row r="1819" spans="1:14" x14ac:dyDescent="0.4">
      <c r="A1819" s="108">
        <f t="shared" si="209"/>
        <v>1803</v>
      </c>
      <c r="B1819" s="39">
        <v>42670</v>
      </c>
      <c r="C1819" s="40"/>
      <c r="D1819" s="51"/>
      <c r="E1819" s="52"/>
      <c r="F1819" s="53"/>
      <c r="G1819" s="40">
        <v>2133.040039</v>
      </c>
      <c r="H1819" s="53">
        <v>-2.9867269333876401E-3</v>
      </c>
      <c r="I1819" s="83">
        <f t="shared" si="210"/>
        <v>-0.29867269333876401</v>
      </c>
      <c r="J1819" s="72">
        <f t="shared" si="214"/>
        <v>184.78330686109399</v>
      </c>
      <c r="K1819" s="88">
        <f t="shared" si="211"/>
        <v>187.31794470201919</v>
      </c>
      <c r="L1819" s="79">
        <f t="shared" si="212"/>
        <v>2.9239943837410181</v>
      </c>
      <c r="M1819" s="72" t="str">
        <f t="shared" si="213"/>
        <v/>
      </c>
      <c r="N1819" s="51" t="str">
        <f t="shared" si="215"/>
        <v/>
      </c>
    </row>
    <row r="1820" spans="1:14" x14ac:dyDescent="0.4">
      <c r="A1820" s="108">
        <f t="shared" si="209"/>
        <v>1804</v>
      </c>
      <c r="B1820" s="45">
        <v>42671</v>
      </c>
      <c r="C1820" s="46"/>
      <c r="D1820" s="47"/>
      <c r="E1820" s="48"/>
      <c r="F1820" s="49"/>
      <c r="G1820" s="46">
        <v>2126.4099120000001</v>
      </c>
      <c r="H1820" s="49">
        <v>-3.1082993655890956E-3</v>
      </c>
      <c r="I1820" s="83">
        <f t="shared" si="210"/>
        <v>-0.31082993655890956</v>
      </c>
      <c r="J1820" s="72">
        <f t="shared" si="214"/>
        <v>184.47247692453507</v>
      </c>
      <c r="K1820" s="88">
        <f t="shared" si="211"/>
        <v>187.31794470201919</v>
      </c>
      <c r="L1820" s="79">
        <f t="shared" si="212"/>
        <v>2.9239943837410181</v>
      </c>
      <c r="M1820" s="72" t="str">
        <f t="shared" si="213"/>
        <v/>
      </c>
      <c r="N1820" s="51" t="str">
        <f t="shared" si="215"/>
        <v/>
      </c>
    </row>
    <row r="1821" spans="1:14" x14ac:dyDescent="0.4">
      <c r="A1821" s="108">
        <f t="shared" si="209"/>
        <v>1805</v>
      </c>
      <c r="B1821" s="39">
        <v>42674</v>
      </c>
      <c r="C1821" s="40"/>
      <c r="D1821" s="51"/>
      <c r="E1821" s="52"/>
      <c r="F1821" s="53"/>
      <c r="G1821" s="40">
        <v>2126.1499020000001</v>
      </c>
      <c r="H1821" s="53">
        <v>-1.2227651805640782E-4</v>
      </c>
      <c r="I1821" s="83">
        <f t="shared" si="210"/>
        <v>-1.2227651805640782E-2</v>
      </c>
      <c r="J1821" s="72">
        <f t="shared" si="214"/>
        <v>184.46024927272944</v>
      </c>
      <c r="K1821" s="88">
        <f t="shared" si="211"/>
        <v>187.31794470201919</v>
      </c>
      <c r="L1821" s="79">
        <f t="shared" si="212"/>
        <v>2.9239943837410181</v>
      </c>
      <c r="M1821" s="72" t="str">
        <f t="shared" si="213"/>
        <v/>
      </c>
      <c r="N1821" s="51" t="str">
        <f t="shared" si="215"/>
        <v/>
      </c>
    </row>
    <row r="1822" spans="1:14" x14ac:dyDescent="0.4">
      <c r="A1822" s="108">
        <f t="shared" si="209"/>
        <v>1806</v>
      </c>
      <c r="B1822" s="45">
        <v>42675</v>
      </c>
      <c r="C1822" s="46"/>
      <c r="D1822" s="47"/>
      <c r="E1822" s="48"/>
      <c r="F1822" s="49"/>
      <c r="G1822" s="46">
        <v>2111.719971</v>
      </c>
      <c r="H1822" s="49">
        <v>-6.7868831762174509E-3</v>
      </c>
      <c r="I1822" s="83">
        <f t="shared" si="210"/>
        <v>-0.67868831762174509</v>
      </c>
      <c r="J1822" s="72">
        <f t="shared" si="214"/>
        <v>183.78156095510769</v>
      </c>
      <c r="K1822" s="88">
        <f t="shared" si="211"/>
        <v>187.31794470201919</v>
      </c>
      <c r="L1822" s="79">
        <f t="shared" si="212"/>
        <v>3.5363837469114969</v>
      </c>
      <c r="M1822" s="72" t="str">
        <f t="shared" si="213"/>
        <v/>
      </c>
      <c r="N1822" s="51" t="str">
        <f t="shared" si="215"/>
        <v/>
      </c>
    </row>
    <row r="1823" spans="1:14" x14ac:dyDescent="0.4">
      <c r="A1823" s="108">
        <f t="shared" si="209"/>
        <v>1807</v>
      </c>
      <c r="B1823" s="39">
        <v>42676</v>
      </c>
      <c r="C1823" s="40"/>
      <c r="D1823" s="51"/>
      <c r="E1823" s="52"/>
      <c r="F1823" s="53"/>
      <c r="G1823" s="40">
        <v>2097.9399410000001</v>
      </c>
      <c r="H1823" s="53">
        <v>-6.5255006294582252E-3</v>
      </c>
      <c r="I1823" s="83">
        <f t="shared" si="210"/>
        <v>-0.65255006294582252</v>
      </c>
      <c r="J1823" s="72">
        <f t="shared" si="214"/>
        <v>183.12901089216186</v>
      </c>
      <c r="K1823" s="88">
        <f t="shared" si="211"/>
        <v>187.31794470201919</v>
      </c>
      <c r="L1823" s="79">
        <f t="shared" si="212"/>
        <v>4.1889338098573319</v>
      </c>
      <c r="M1823" s="72" t="str">
        <f t="shared" si="213"/>
        <v/>
      </c>
      <c r="N1823" s="51" t="str">
        <f t="shared" si="215"/>
        <v/>
      </c>
    </row>
    <row r="1824" spans="1:14" x14ac:dyDescent="0.4">
      <c r="A1824" s="108">
        <f t="shared" si="209"/>
        <v>1808</v>
      </c>
      <c r="B1824" s="45">
        <v>42677</v>
      </c>
      <c r="C1824" s="46"/>
      <c r="D1824" s="47"/>
      <c r="E1824" s="48"/>
      <c r="F1824" s="49"/>
      <c r="G1824" s="46">
        <v>2088.6599120000001</v>
      </c>
      <c r="H1824" s="49">
        <v>-4.4234006982948326E-3</v>
      </c>
      <c r="I1824" s="83">
        <f t="shared" si="210"/>
        <v>-0.44234006982948326</v>
      </c>
      <c r="J1824" s="72">
        <f t="shared" si="214"/>
        <v>182.68667082233239</v>
      </c>
      <c r="K1824" s="88">
        <f t="shared" si="211"/>
        <v>187.31794470201919</v>
      </c>
      <c r="L1824" s="79">
        <f t="shared" si="212"/>
        <v>4.6312738796868018</v>
      </c>
      <c r="M1824" s="72" t="str">
        <f t="shared" si="213"/>
        <v/>
      </c>
      <c r="N1824" s="51" t="str">
        <f t="shared" si="215"/>
        <v/>
      </c>
    </row>
    <row r="1825" spans="1:14" x14ac:dyDescent="0.4">
      <c r="A1825" s="108">
        <f t="shared" si="209"/>
        <v>1809</v>
      </c>
      <c r="B1825" s="39">
        <v>42678</v>
      </c>
      <c r="C1825" s="40"/>
      <c r="D1825" s="51"/>
      <c r="E1825" s="52"/>
      <c r="F1825" s="53"/>
      <c r="G1825" s="40">
        <v>2085.179932</v>
      </c>
      <c r="H1825" s="53">
        <v>-1.6661305078947697E-3</v>
      </c>
      <c r="I1825" s="83">
        <f t="shared" si="210"/>
        <v>-0.16661305078947697</v>
      </c>
      <c r="J1825" s="72">
        <f t="shared" si="214"/>
        <v>182.52005777154292</v>
      </c>
      <c r="K1825" s="88">
        <f t="shared" si="211"/>
        <v>187.31794470201919</v>
      </c>
      <c r="L1825" s="79">
        <f t="shared" si="212"/>
        <v>4.7978869304762668</v>
      </c>
      <c r="M1825" s="72" t="str">
        <f t="shared" si="213"/>
        <v/>
      </c>
      <c r="N1825" s="51" t="str">
        <f t="shared" si="215"/>
        <v/>
      </c>
    </row>
    <row r="1826" spans="1:14" x14ac:dyDescent="0.4">
      <c r="A1826" s="108">
        <f t="shared" si="209"/>
        <v>1810</v>
      </c>
      <c r="B1826" s="45">
        <v>42681</v>
      </c>
      <c r="C1826" s="46"/>
      <c r="D1826" s="47"/>
      <c r="E1826" s="48"/>
      <c r="F1826" s="49"/>
      <c r="G1826" s="46">
        <v>2131.5200199999999</v>
      </c>
      <c r="H1826" s="49">
        <v>2.2223544015960606E-2</v>
      </c>
      <c r="I1826" s="83">
        <f t="shared" si="210"/>
        <v>2.2223544015960606</v>
      </c>
      <c r="J1826" s="72">
        <f t="shared" si="214"/>
        <v>184.74241217313897</v>
      </c>
      <c r="K1826" s="88">
        <f t="shared" si="211"/>
        <v>187.31794470201919</v>
      </c>
      <c r="L1826" s="79">
        <f t="shared" si="212"/>
        <v>4.7978869304762668</v>
      </c>
      <c r="M1826" s="72" t="str">
        <f t="shared" si="213"/>
        <v/>
      </c>
      <c r="N1826" s="51" t="str">
        <f t="shared" si="215"/>
        <v/>
      </c>
    </row>
    <row r="1827" spans="1:14" x14ac:dyDescent="0.4">
      <c r="A1827" s="108">
        <f t="shared" si="209"/>
        <v>1811</v>
      </c>
      <c r="B1827" s="39">
        <v>42682</v>
      </c>
      <c r="C1827" s="40"/>
      <c r="D1827" s="51"/>
      <c r="E1827" s="52"/>
      <c r="F1827" s="53"/>
      <c r="G1827" s="40">
        <v>2139.5600589999999</v>
      </c>
      <c r="H1827" s="53">
        <v>3.7719744241482278E-3</v>
      </c>
      <c r="I1827" s="83">
        <f t="shared" si="210"/>
        <v>0.37719744241482278</v>
      </c>
      <c r="J1827" s="72">
        <f t="shared" si="214"/>
        <v>185.1196096155538</v>
      </c>
      <c r="K1827" s="88">
        <f t="shared" si="211"/>
        <v>187.31794470201919</v>
      </c>
      <c r="L1827" s="79">
        <f t="shared" si="212"/>
        <v>4.7978869304762668</v>
      </c>
      <c r="M1827" s="72" t="str">
        <f t="shared" si="213"/>
        <v/>
      </c>
      <c r="N1827" s="51" t="str">
        <f t="shared" si="215"/>
        <v/>
      </c>
    </row>
    <row r="1828" spans="1:14" x14ac:dyDescent="0.4">
      <c r="A1828" s="108">
        <f t="shared" si="209"/>
        <v>1812</v>
      </c>
      <c r="B1828" s="45">
        <v>42683</v>
      </c>
      <c r="C1828" s="46"/>
      <c r="D1828" s="47"/>
      <c r="E1828" s="48"/>
      <c r="F1828" s="49"/>
      <c r="G1828" s="46">
        <v>2163.26001</v>
      </c>
      <c r="H1828" s="49">
        <v>1.1077020670818172E-2</v>
      </c>
      <c r="I1828" s="83">
        <f t="shared" si="210"/>
        <v>1.1077020670818172</v>
      </c>
      <c r="J1828" s="72">
        <f t="shared" si="214"/>
        <v>186.22731168263562</v>
      </c>
      <c r="K1828" s="88">
        <f t="shared" si="211"/>
        <v>187.31794470201919</v>
      </c>
      <c r="L1828" s="79">
        <f t="shared" si="212"/>
        <v>4.7978869304762668</v>
      </c>
      <c r="M1828" s="72" t="str">
        <f t="shared" si="213"/>
        <v/>
      </c>
      <c r="N1828" s="51" t="str">
        <f t="shared" si="215"/>
        <v/>
      </c>
    </row>
    <row r="1829" spans="1:14" x14ac:dyDescent="0.4">
      <c r="A1829" s="108">
        <f t="shared" si="209"/>
        <v>1813</v>
      </c>
      <c r="B1829" s="39">
        <v>42684</v>
      </c>
      <c r="C1829" s="40"/>
      <c r="D1829" s="51"/>
      <c r="E1829" s="52"/>
      <c r="F1829" s="53"/>
      <c r="G1829" s="40">
        <v>2167.4799800000001</v>
      </c>
      <c r="H1829" s="53">
        <v>1.9507456248868404E-3</v>
      </c>
      <c r="I1829" s="83">
        <f t="shared" si="210"/>
        <v>0.19507456248868404</v>
      </c>
      <c r="J1829" s="72">
        <f t="shared" si="214"/>
        <v>186.4223862451243</v>
      </c>
      <c r="K1829" s="88">
        <f t="shared" si="211"/>
        <v>187.31794470201919</v>
      </c>
      <c r="L1829" s="79">
        <f t="shared" si="212"/>
        <v>4.7978869304762668</v>
      </c>
      <c r="M1829" s="72" t="str">
        <f t="shared" si="213"/>
        <v/>
      </c>
      <c r="N1829" s="51" t="str">
        <f t="shared" si="215"/>
        <v/>
      </c>
    </row>
    <row r="1830" spans="1:14" x14ac:dyDescent="0.4">
      <c r="A1830" s="108">
        <f t="shared" si="209"/>
        <v>1814</v>
      </c>
      <c r="B1830" s="45">
        <v>42685</v>
      </c>
      <c r="C1830" s="46"/>
      <c r="D1830" s="47"/>
      <c r="E1830" s="48"/>
      <c r="F1830" s="49"/>
      <c r="G1830" s="46">
        <v>2164.4499510000001</v>
      </c>
      <c r="H1830" s="49">
        <v>-1.3979501669952876E-3</v>
      </c>
      <c r="I1830" s="83">
        <f t="shared" si="210"/>
        <v>-0.13979501669952876</v>
      </c>
      <c r="J1830" s="72">
        <f t="shared" si="214"/>
        <v>186.28259122842476</v>
      </c>
      <c r="K1830" s="88">
        <f t="shared" si="211"/>
        <v>187.31794470201919</v>
      </c>
      <c r="L1830" s="79">
        <f t="shared" si="212"/>
        <v>4.7978869304762668</v>
      </c>
      <c r="M1830" s="72" t="str">
        <f t="shared" si="213"/>
        <v/>
      </c>
      <c r="N1830" s="51" t="str">
        <f t="shared" si="215"/>
        <v/>
      </c>
    </row>
    <row r="1831" spans="1:14" x14ac:dyDescent="0.4">
      <c r="A1831" s="108">
        <f t="shared" si="209"/>
        <v>1815</v>
      </c>
      <c r="B1831" s="39">
        <v>42688</v>
      </c>
      <c r="C1831" s="40"/>
      <c r="D1831" s="51"/>
      <c r="E1831" s="52"/>
      <c r="F1831" s="53"/>
      <c r="G1831" s="40">
        <v>2164.1999510000001</v>
      </c>
      <c r="H1831" s="53">
        <v>-1.1550278623184695E-4</v>
      </c>
      <c r="I1831" s="83">
        <f t="shared" si="210"/>
        <v>-1.1550278623184695E-2</v>
      </c>
      <c r="J1831" s="72">
        <f t="shared" si="214"/>
        <v>186.27104094980157</v>
      </c>
      <c r="K1831" s="88">
        <f t="shared" si="211"/>
        <v>187.31794470201919</v>
      </c>
      <c r="L1831" s="79">
        <f t="shared" si="212"/>
        <v>4.7978869304762668</v>
      </c>
      <c r="M1831" s="72" t="str">
        <f t="shared" si="213"/>
        <v/>
      </c>
      <c r="N1831" s="51" t="str">
        <f t="shared" si="215"/>
        <v/>
      </c>
    </row>
    <row r="1832" spans="1:14" x14ac:dyDescent="0.4">
      <c r="A1832" s="108">
        <f t="shared" si="209"/>
        <v>1816</v>
      </c>
      <c r="B1832" s="45">
        <v>42689</v>
      </c>
      <c r="C1832" s="46"/>
      <c r="D1832" s="47"/>
      <c r="E1832" s="48"/>
      <c r="F1832" s="49"/>
      <c r="G1832" s="46">
        <v>2180.389893</v>
      </c>
      <c r="H1832" s="49">
        <v>7.4807976927082631E-3</v>
      </c>
      <c r="I1832" s="83">
        <f t="shared" si="210"/>
        <v>0.74807976927082631</v>
      </c>
      <c r="J1832" s="72">
        <f t="shared" si="214"/>
        <v>187.01912071907239</v>
      </c>
      <c r="K1832" s="88">
        <f t="shared" si="211"/>
        <v>187.31794470201919</v>
      </c>
      <c r="L1832" s="79">
        <f t="shared" si="212"/>
        <v>4.7978869304762668</v>
      </c>
      <c r="M1832" s="72" t="str">
        <f t="shared" si="213"/>
        <v/>
      </c>
      <c r="N1832" s="51" t="str">
        <f t="shared" si="215"/>
        <v/>
      </c>
    </row>
    <row r="1833" spans="1:14" x14ac:dyDescent="0.4">
      <c r="A1833" s="108">
        <f t="shared" si="209"/>
        <v>1817</v>
      </c>
      <c r="B1833" s="39">
        <v>42690</v>
      </c>
      <c r="C1833" s="40"/>
      <c r="D1833" s="51"/>
      <c r="E1833" s="52"/>
      <c r="F1833" s="53"/>
      <c r="G1833" s="40">
        <v>2176.9399410000001</v>
      </c>
      <c r="H1833" s="53">
        <v>-1.5822638011099288E-3</v>
      </c>
      <c r="I1833" s="83">
        <f t="shared" si="210"/>
        <v>-0.15822638011099288</v>
      </c>
      <c r="J1833" s="72">
        <f t="shared" si="214"/>
        <v>186.8608943389614</v>
      </c>
      <c r="K1833" s="88">
        <f t="shared" si="211"/>
        <v>187.31794470201919</v>
      </c>
      <c r="L1833" s="79">
        <f t="shared" si="212"/>
        <v>4.7978869304762668</v>
      </c>
      <c r="M1833" s="72" t="str">
        <f t="shared" si="213"/>
        <v/>
      </c>
      <c r="N1833" s="51" t="str">
        <f t="shared" si="215"/>
        <v/>
      </c>
    </row>
    <row r="1834" spans="1:14" x14ac:dyDescent="0.4">
      <c r="A1834" s="108">
        <f t="shared" si="209"/>
        <v>1818</v>
      </c>
      <c r="B1834" s="45">
        <v>42691</v>
      </c>
      <c r="C1834" s="46"/>
      <c r="D1834" s="47"/>
      <c r="E1834" s="48"/>
      <c r="F1834" s="49"/>
      <c r="G1834" s="46">
        <v>2187.1201169999999</v>
      </c>
      <c r="H1834" s="49">
        <v>4.6763697097327306E-3</v>
      </c>
      <c r="I1834" s="83">
        <f t="shared" si="210"/>
        <v>0.46763697097327306</v>
      </c>
      <c r="J1834" s="72">
        <f t="shared" si="214"/>
        <v>187.32853130993468</v>
      </c>
      <c r="K1834" s="88">
        <f t="shared" si="211"/>
        <v>187.32853130993468</v>
      </c>
      <c r="L1834" s="79">
        <f t="shared" si="212"/>
        <v>0</v>
      </c>
      <c r="M1834" s="72">
        <f t="shared" si="213"/>
        <v>4.7978869304762668</v>
      </c>
      <c r="N1834" s="51">
        <f t="shared" si="215"/>
        <v>2.5612152601240293E-2</v>
      </c>
    </row>
    <row r="1835" spans="1:14" x14ac:dyDescent="0.4">
      <c r="A1835" s="108">
        <f t="shared" si="209"/>
        <v>1819</v>
      </c>
      <c r="B1835" s="39">
        <v>42692</v>
      </c>
      <c r="C1835" s="40"/>
      <c r="D1835" s="51"/>
      <c r="E1835" s="52"/>
      <c r="F1835" s="53"/>
      <c r="G1835" s="40">
        <v>2181.8999020000001</v>
      </c>
      <c r="H1835" s="53">
        <v>-2.3867984933356734E-3</v>
      </c>
      <c r="I1835" s="83">
        <f t="shared" si="210"/>
        <v>-0.23867984933356734</v>
      </c>
      <c r="J1835" s="72">
        <f t="shared" si="214"/>
        <v>187.0898514606011</v>
      </c>
      <c r="K1835" s="88">
        <f t="shared" si="211"/>
        <v>187.32853130993468</v>
      </c>
      <c r="L1835" s="79">
        <f t="shared" si="212"/>
        <v>0.23867984933357889</v>
      </c>
      <c r="M1835" s="72" t="str">
        <f t="shared" si="213"/>
        <v/>
      </c>
      <c r="N1835" s="51" t="str">
        <f t="shared" si="215"/>
        <v/>
      </c>
    </row>
    <row r="1836" spans="1:14" x14ac:dyDescent="0.4">
      <c r="A1836" s="108">
        <f t="shared" si="209"/>
        <v>1820</v>
      </c>
      <c r="B1836" s="45">
        <v>42695</v>
      </c>
      <c r="C1836" s="46"/>
      <c r="D1836" s="47"/>
      <c r="E1836" s="48"/>
      <c r="F1836" s="49"/>
      <c r="G1836" s="46">
        <v>2198.179932</v>
      </c>
      <c r="H1836" s="49">
        <v>7.4614009492723898E-3</v>
      </c>
      <c r="I1836" s="83">
        <f t="shared" si="210"/>
        <v>0.74614009492723898</v>
      </c>
      <c r="J1836" s="72">
        <f t="shared" si="214"/>
        <v>187.83599155552832</v>
      </c>
      <c r="K1836" s="88">
        <f t="shared" si="211"/>
        <v>187.83599155552832</v>
      </c>
      <c r="L1836" s="79">
        <f t="shared" si="212"/>
        <v>0</v>
      </c>
      <c r="M1836" s="72">
        <f t="shared" si="213"/>
        <v>0.23867984933357889</v>
      </c>
      <c r="N1836" s="51">
        <f t="shared" si="215"/>
        <v>1.2706821911870922E-3</v>
      </c>
    </row>
    <row r="1837" spans="1:14" x14ac:dyDescent="0.4">
      <c r="A1837" s="108">
        <f t="shared" si="209"/>
        <v>1821</v>
      </c>
      <c r="B1837" s="39">
        <v>42696</v>
      </c>
      <c r="C1837" s="40"/>
      <c r="D1837" s="51"/>
      <c r="E1837" s="52"/>
      <c r="F1837" s="53"/>
      <c r="G1837" s="40">
        <v>2202.9399410000001</v>
      </c>
      <c r="H1837" s="53">
        <v>2.1654319242507825E-3</v>
      </c>
      <c r="I1837" s="83">
        <f t="shared" si="210"/>
        <v>0.21654319242507825</v>
      </c>
      <c r="J1837" s="72">
        <f t="shared" si="214"/>
        <v>188.05253474795342</v>
      </c>
      <c r="K1837" s="88">
        <f t="shared" si="211"/>
        <v>188.05253474795342</v>
      </c>
      <c r="L1837" s="79">
        <f t="shared" si="212"/>
        <v>0</v>
      </c>
      <c r="M1837" s="72" t="str">
        <f t="shared" si="213"/>
        <v/>
      </c>
      <c r="N1837" s="51" t="str">
        <f t="shared" si="215"/>
        <v/>
      </c>
    </row>
    <row r="1838" spans="1:14" x14ac:dyDescent="0.4">
      <c r="A1838" s="108">
        <f t="shared" si="209"/>
        <v>1822</v>
      </c>
      <c r="B1838" s="45">
        <v>42697</v>
      </c>
      <c r="C1838" s="46"/>
      <c r="D1838" s="47"/>
      <c r="E1838" s="48"/>
      <c r="F1838" s="49"/>
      <c r="G1838" s="46">
        <v>2204.719971</v>
      </c>
      <c r="H1838" s="49">
        <v>8.0802475222818693E-4</v>
      </c>
      <c r="I1838" s="83">
        <f t="shared" si="210"/>
        <v>8.0802475222818693E-2</v>
      </c>
      <c r="J1838" s="72">
        <f t="shared" si="214"/>
        <v>188.13333722317623</v>
      </c>
      <c r="K1838" s="88">
        <f t="shared" si="211"/>
        <v>188.13333722317623</v>
      </c>
      <c r="L1838" s="79">
        <f t="shared" si="212"/>
        <v>0</v>
      </c>
      <c r="M1838" s="72" t="str">
        <f t="shared" si="213"/>
        <v/>
      </c>
      <c r="N1838" s="51" t="str">
        <f t="shared" si="215"/>
        <v/>
      </c>
    </row>
    <row r="1839" spans="1:14" x14ac:dyDescent="0.4">
      <c r="A1839" s="108">
        <f t="shared" si="209"/>
        <v>1823</v>
      </c>
      <c r="B1839" s="39">
        <v>42699</v>
      </c>
      <c r="C1839" s="40"/>
      <c r="D1839" s="51"/>
      <c r="E1839" s="52"/>
      <c r="F1839" s="53"/>
      <c r="G1839" s="40">
        <v>2213.3500979999999</v>
      </c>
      <c r="H1839" s="53">
        <v>3.9143869124047548E-3</v>
      </c>
      <c r="I1839" s="83">
        <f t="shared" si="210"/>
        <v>0.39143869124047548</v>
      </c>
      <c r="J1839" s="72">
        <f t="shared" si="214"/>
        <v>188.52477591441669</v>
      </c>
      <c r="K1839" s="88">
        <f t="shared" si="211"/>
        <v>188.52477591441669</v>
      </c>
      <c r="L1839" s="79">
        <f t="shared" si="212"/>
        <v>0</v>
      </c>
      <c r="M1839" s="72" t="str">
        <f t="shared" si="213"/>
        <v/>
      </c>
      <c r="N1839" s="51" t="str">
        <f t="shared" si="215"/>
        <v/>
      </c>
    </row>
    <row r="1840" spans="1:14" x14ac:dyDescent="0.4">
      <c r="A1840" s="108">
        <f t="shared" si="209"/>
        <v>1824</v>
      </c>
      <c r="B1840" s="45">
        <v>42702</v>
      </c>
      <c r="C1840" s="46"/>
      <c r="D1840" s="47"/>
      <c r="E1840" s="48"/>
      <c r="F1840" s="49"/>
      <c r="G1840" s="46">
        <v>2201.719971</v>
      </c>
      <c r="H1840" s="49">
        <v>-5.2545356518649555E-3</v>
      </c>
      <c r="I1840" s="83">
        <f t="shared" si="210"/>
        <v>-0.52545356518649555</v>
      </c>
      <c r="J1840" s="72">
        <f t="shared" si="214"/>
        <v>187.9993223492302</v>
      </c>
      <c r="K1840" s="88">
        <f t="shared" si="211"/>
        <v>188.52477591441669</v>
      </c>
      <c r="L1840" s="79">
        <f t="shared" si="212"/>
        <v>0.52545356518649555</v>
      </c>
      <c r="M1840" s="72" t="str">
        <f t="shared" si="213"/>
        <v/>
      </c>
      <c r="N1840" s="51" t="str">
        <f t="shared" si="215"/>
        <v/>
      </c>
    </row>
    <row r="1841" spans="1:14" x14ac:dyDescent="0.4">
      <c r="A1841" s="108">
        <f t="shared" si="209"/>
        <v>1825</v>
      </c>
      <c r="B1841" s="39">
        <v>42703</v>
      </c>
      <c r="C1841" s="40"/>
      <c r="D1841" s="51"/>
      <c r="E1841" s="52"/>
      <c r="F1841" s="53"/>
      <c r="G1841" s="40">
        <v>2204.6599120000001</v>
      </c>
      <c r="H1841" s="53">
        <v>1.3352928795322683E-3</v>
      </c>
      <c r="I1841" s="83">
        <f t="shared" si="210"/>
        <v>0.13352928795322683</v>
      </c>
      <c r="J1841" s="72">
        <f t="shared" si="214"/>
        <v>188.13285163718342</v>
      </c>
      <c r="K1841" s="88">
        <f t="shared" si="211"/>
        <v>188.52477591441669</v>
      </c>
      <c r="L1841" s="79">
        <f t="shared" si="212"/>
        <v>0.52545356518649555</v>
      </c>
      <c r="M1841" s="72" t="str">
        <f t="shared" si="213"/>
        <v/>
      </c>
      <c r="N1841" s="51" t="str">
        <f t="shared" si="215"/>
        <v/>
      </c>
    </row>
    <row r="1842" spans="1:14" x14ac:dyDescent="0.4">
      <c r="A1842" s="108">
        <f t="shared" si="209"/>
        <v>1826</v>
      </c>
      <c r="B1842" s="45">
        <v>42704</v>
      </c>
      <c r="C1842" s="46"/>
      <c r="D1842" s="47"/>
      <c r="E1842" s="48"/>
      <c r="F1842" s="49"/>
      <c r="G1842" s="46">
        <v>2198.8100589999999</v>
      </c>
      <c r="H1842" s="49">
        <v>-2.6534038053485087E-3</v>
      </c>
      <c r="I1842" s="83">
        <f t="shared" si="210"/>
        <v>-0.26534038053485087</v>
      </c>
      <c r="J1842" s="72">
        <f t="shared" si="214"/>
        <v>187.86751125664858</v>
      </c>
      <c r="K1842" s="88">
        <f t="shared" si="211"/>
        <v>188.52477591441669</v>
      </c>
      <c r="L1842" s="79">
        <f t="shared" si="212"/>
        <v>0.65726465776810983</v>
      </c>
      <c r="M1842" s="72" t="str">
        <f t="shared" si="213"/>
        <v/>
      </c>
      <c r="N1842" s="51" t="str">
        <f t="shared" si="215"/>
        <v/>
      </c>
    </row>
    <row r="1843" spans="1:14" x14ac:dyDescent="0.4">
      <c r="A1843" s="108">
        <f t="shared" si="209"/>
        <v>1827</v>
      </c>
      <c r="B1843" s="39">
        <v>42705</v>
      </c>
      <c r="C1843" s="40"/>
      <c r="D1843" s="51"/>
      <c r="E1843" s="52"/>
      <c r="F1843" s="53"/>
      <c r="G1843" s="40">
        <v>2191.080078</v>
      </c>
      <c r="H1843" s="53">
        <v>-3.5155292147042161E-3</v>
      </c>
      <c r="I1843" s="83">
        <f t="shared" si="210"/>
        <v>-0.35155292147042161</v>
      </c>
      <c r="J1843" s="72">
        <f t="shared" si="214"/>
        <v>187.51595833517817</v>
      </c>
      <c r="K1843" s="88">
        <f t="shared" si="211"/>
        <v>188.52477591441669</v>
      </c>
      <c r="L1843" s="79">
        <f t="shared" si="212"/>
        <v>1.0088175792385243</v>
      </c>
      <c r="M1843" s="72" t="str">
        <f t="shared" si="213"/>
        <v/>
      </c>
      <c r="N1843" s="51" t="str">
        <f t="shared" si="215"/>
        <v/>
      </c>
    </row>
    <row r="1844" spans="1:14" x14ac:dyDescent="0.4">
      <c r="A1844" s="108">
        <f t="shared" si="209"/>
        <v>1828</v>
      </c>
      <c r="B1844" s="45">
        <v>42706</v>
      </c>
      <c r="C1844" s="46"/>
      <c r="D1844" s="47"/>
      <c r="E1844" s="48"/>
      <c r="F1844" s="49"/>
      <c r="G1844" s="46">
        <v>2191.9499510000001</v>
      </c>
      <c r="H1844" s="49">
        <v>3.9700648494522817E-4</v>
      </c>
      <c r="I1844" s="83">
        <f t="shared" si="210"/>
        <v>3.9700648494522817E-2</v>
      </c>
      <c r="J1844" s="72">
        <f t="shared" si="214"/>
        <v>187.55565898367269</v>
      </c>
      <c r="K1844" s="88">
        <f t="shared" si="211"/>
        <v>188.52477591441669</v>
      </c>
      <c r="L1844" s="79">
        <f t="shared" si="212"/>
        <v>1.0088175792385243</v>
      </c>
      <c r="M1844" s="72" t="str">
        <f t="shared" si="213"/>
        <v/>
      </c>
      <c r="N1844" s="51" t="str">
        <f t="shared" si="215"/>
        <v/>
      </c>
    </row>
    <row r="1845" spans="1:14" x14ac:dyDescent="0.4">
      <c r="A1845" s="108">
        <f t="shared" si="209"/>
        <v>1829</v>
      </c>
      <c r="B1845" s="39">
        <v>42709</v>
      </c>
      <c r="C1845" s="40"/>
      <c r="D1845" s="51"/>
      <c r="E1845" s="52"/>
      <c r="F1845" s="53"/>
      <c r="G1845" s="40">
        <v>2204.709961</v>
      </c>
      <c r="H1845" s="53">
        <v>5.8213053606350762E-3</v>
      </c>
      <c r="I1845" s="83">
        <f t="shared" si="210"/>
        <v>0.58213053606350762</v>
      </c>
      <c r="J1845" s="72">
        <f t="shared" si="214"/>
        <v>188.1377895197362</v>
      </c>
      <c r="K1845" s="88">
        <f t="shared" si="211"/>
        <v>188.52477591441669</v>
      </c>
      <c r="L1845" s="79">
        <f t="shared" si="212"/>
        <v>1.0088175792385243</v>
      </c>
      <c r="M1845" s="72" t="str">
        <f t="shared" si="213"/>
        <v/>
      </c>
      <c r="N1845" s="51" t="str">
        <f t="shared" si="215"/>
        <v/>
      </c>
    </row>
    <row r="1846" spans="1:14" x14ac:dyDescent="0.4">
      <c r="A1846" s="108">
        <f t="shared" si="209"/>
        <v>1830</v>
      </c>
      <c r="B1846" s="45">
        <v>42710</v>
      </c>
      <c r="C1846" s="46"/>
      <c r="D1846" s="47"/>
      <c r="E1846" s="48"/>
      <c r="F1846" s="49"/>
      <c r="G1846" s="46">
        <v>2212.2299800000001</v>
      </c>
      <c r="H1846" s="49">
        <v>3.4108881136405422E-3</v>
      </c>
      <c r="I1846" s="83">
        <f t="shared" si="210"/>
        <v>0.34108881136405422</v>
      </c>
      <c r="J1846" s="72">
        <f t="shared" si="214"/>
        <v>188.47887833110025</v>
      </c>
      <c r="K1846" s="88">
        <f t="shared" si="211"/>
        <v>188.52477591441669</v>
      </c>
      <c r="L1846" s="79">
        <f t="shared" si="212"/>
        <v>1.0088175792385243</v>
      </c>
      <c r="M1846" s="72" t="str">
        <f t="shared" si="213"/>
        <v/>
      </c>
      <c r="N1846" s="51" t="str">
        <f t="shared" si="215"/>
        <v/>
      </c>
    </row>
    <row r="1847" spans="1:14" x14ac:dyDescent="0.4">
      <c r="A1847" s="108">
        <f t="shared" si="209"/>
        <v>1831</v>
      </c>
      <c r="B1847" s="39">
        <v>42711</v>
      </c>
      <c r="C1847" s="40"/>
      <c r="D1847" s="51"/>
      <c r="E1847" s="52"/>
      <c r="F1847" s="53"/>
      <c r="G1847" s="40">
        <v>2241.3500979999999</v>
      </c>
      <c r="H1847" s="53">
        <v>1.3163241734930109E-2</v>
      </c>
      <c r="I1847" s="83">
        <f t="shared" si="210"/>
        <v>1.3163241734930109</v>
      </c>
      <c r="J1847" s="72">
        <f t="shared" si="214"/>
        <v>189.79520250459325</v>
      </c>
      <c r="K1847" s="88">
        <f t="shared" si="211"/>
        <v>189.79520250459325</v>
      </c>
      <c r="L1847" s="79">
        <f t="shared" si="212"/>
        <v>0</v>
      </c>
      <c r="M1847" s="72">
        <f t="shared" si="213"/>
        <v>1.0088175792385243</v>
      </c>
      <c r="N1847" s="51">
        <f t="shared" si="215"/>
        <v>5.3152954654589329E-3</v>
      </c>
    </row>
    <row r="1848" spans="1:14" x14ac:dyDescent="0.4">
      <c r="A1848" s="108">
        <f t="shared" si="209"/>
        <v>1832</v>
      </c>
      <c r="B1848" s="45">
        <v>42712</v>
      </c>
      <c r="C1848" s="46"/>
      <c r="D1848" s="47"/>
      <c r="E1848" s="48"/>
      <c r="F1848" s="49"/>
      <c r="G1848" s="46">
        <v>2246.1899410000001</v>
      </c>
      <c r="H1848" s="49">
        <v>2.1593427123762776E-3</v>
      </c>
      <c r="I1848" s="83">
        <f t="shared" si="210"/>
        <v>0.21593427123762776</v>
      </c>
      <c r="J1848" s="72">
        <f t="shared" si="214"/>
        <v>190.01113677583086</v>
      </c>
      <c r="K1848" s="88">
        <f t="shared" si="211"/>
        <v>190.01113677583086</v>
      </c>
      <c r="L1848" s="79">
        <f t="shared" si="212"/>
        <v>0</v>
      </c>
      <c r="M1848" s="72" t="str">
        <f t="shared" si="213"/>
        <v/>
      </c>
      <c r="N1848" s="51" t="str">
        <f t="shared" si="215"/>
        <v/>
      </c>
    </row>
    <row r="1849" spans="1:14" x14ac:dyDescent="0.4">
      <c r="A1849" s="108">
        <f t="shared" si="209"/>
        <v>1833</v>
      </c>
      <c r="B1849" s="39">
        <v>42713</v>
      </c>
      <c r="C1849" s="40"/>
      <c r="D1849" s="51"/>
      <c r="E1849" s="52"/>
      <c r="F1849" s="53"/>
      <c r="G1849" s="40">
        <v>2259.530029</v>
      </c>
      <c r="H1849" s="53">
        <v>5.9389848367235043E-3</v>
      </c>
      <c r="I1849" s="83">
        <f t="shared" si="210"/>
        <v>0.59389848367235043</v>
      </c>
      <c r="J1849" s="72">
        <f t="shared" si="214"/>
        <v>190.60503525950321</v>
      </c>
      <c r="K1849" s="88">
        <f t="shared" si="211"/>
        <v>190.60503525950321</v>
      </c>
      <c r="L1849" s="79">
        <f t="shared" si="212"/>
        <v>0</v>
      </c>
      <c r="M1849" s="72" t="str">
        <f t="shared" si="213"/>
        <v/>
      </c>
      <c r="N1849" s="51" t="str">
        <f t="shared" si="215"/>
        <v/>
      </c>
    </row>
    <row r="1850" spans="1:14" x14ac:dyDescent="0.4">
      <c r="A1850" s="108">
        <f t="shared" si="209"/>
        <v>1834</v>
      </c>
      <c r="B1850" s="45">
        <v>42716</v>
      </c>
      <c r="C1850" s="46"/>
      <c r="D1850" s="47"/>
      <c r="E1850" s="48"/>
      <c r="F1850" s="49"/>
      <c r="G1850" s="46">
        <v>2256.959961</v>
      </c>
      <c r="H1850" s="49">
        <v>-1.1374347616602831E-3</v>
      </c>
      <c r="I1850" s="83">
        <f t="shared" si="210"/>
        <v>-0.11374347616602831</v>
      </c>
      <c r="J1850" s="72">
        <f t="shared" si="214"/>
        <v>190.49129178333718</v>
      </c>
      <c r="K1850" s="88">
        <f t="shared" si="211"/>
        <v>190.60503525950321</v>
      </c>
      <c r="L1850" s="79">
        <f t="shared" si="212"/>
        <v>0.11374347616603586</v>
      </c>
      <c r="M1850" s="72" t="str">
        <f t="shared" si="213"/>
        <v/>
      </c>
      <c r="N1850" s="51" t="str">
        <f t="shared" si="215"/>
        <v/>
      </c>
    </row>
    <row r="1851" spans="1:14" x14ac:dyDescent="0.4">
      <c r="A1851" s="108">
        <f t="shared" si="209"/>
        <v>1835</v>
      </c>
      <c r="B1851" s="39">
        <v>42717</v>
      </c>
      <c r="C1851" s="40"/>
      <c r="D1851" s="51"/>
      <c r="E1851" s="52"/>
      <c r="F1851" s="53"/>
      <c r="G1851" s="40">
        <v>2271.719971</v>
      </c>
      <c r="H1851" s="53">
        <v>6.539774854251279E-3</v>
      </c>
      <c r="I1851" s="83">
        <f t="shared" si="210"/>
        <v>0.6539774854251279</v>
      </c>
      <c r="J1851" s="72">
        <f t="shared" si="214"/>
        <v>191.14526926876229</v>
      </c>
      <c r="K1851" s="88">
        <f t="shared" si="211"/>
        <v>191.14526926876229</v>
      </c>
      <c r="L1851" s="79">
        <f t="shared" si="212"/>
        <v>0</v>
      </c>
      <c r="M1851" s="72">
        <f t="shared" si="213"/>
        <v>0.11374347616603586</v>
      </c>
      <c r="N1851" s="51">
        <f t="shared" si="215"/>
        <v>5.9506299371764923E-4</v>
      </c>
    </row>
    <row r="1852" spans="1:14" x14ac:dyDescent="0.4">
      <c r="A1852" s="108">
        <f t="shared" si="209"/>
        <v>1836</v>
      </c>
      <c r="B1852" s="45">
        <v>42718</v>
      </c>
      <c r="C1852" s="46"/>
      <c r="D1852" s="47"/>
      <c r="E1852" s="48"/>
      <c r="F1852" s="49"/>
      <c r="G1852" s="46">
        <v>2253.280029</v>
      </c>
      <c r="H1852" s="49">
        <v>-8.1171721142561104E-3</v>
      </c>
      <c r="I1852" s="83">
        <f t="shared" si="210"/>
        <v>-0.81171721142561104</v>
      </c>
      <c r="J1852" s="72">
        <f t="shared" si="214"/>
        <v>190.33355205733668</v>
      </c>
      <c r="K1852" s="88">
        <f t="shared" si="211"/>
        <v>191.14526926876229</v>
      </c>
      <c r="L1852" s="79">
        <f t="shared" si="212"/>
        <v>0.81171721142561637</v>
      </c>
      <c r="M1852" s="72" t="str">
        <f t="shared" si="213"/>
        <v/>
      </c>
      <c r="N1852" s="51" t="str">
        <f t="shared" si="215"/>
        <v/>
      </c>
    </row>
    <row r="1853" spans="1:14" x14ac:dyDescent="0.4">
      <c r="A1853" s="108">
        <f t="shared" si="209"/>
        <v>1837</v>
      </c>
      <c r="B1853" s="39">
        <v>42719</v>
      </c>
      <c r="C1853" s="40"/>
      <c r="D1853" s="51"/>
      <c r="E1853" s="52"/>
      <c r="F1853" s="53"/>
      <c r="G1853" s="40">
        <v>2262.030029</v>
      </c>
      <c r="H1853" s="53">
        <v>3.8832279554188442E-3</v>
      </c>
      <c r="I1853" s="83">
        <f t="shared" si="210"/>
        <v>0.38832279554188442</v>
      </c>
      <c r="J1853" s="72">
        <f t="shared" si="214"/>
        <v>190.72187485287856</v>
      </c>
      <c r="K1853" s="88">
        <f t="shared" si="211"/>
        <v>191.14526926876229</v>
      </c>
      <c r="L1853" s="79">
        <f t="shared" si="212"/>
        <v>0.81171721142561637</v>
      </c>
      <c r="M1853" s="72" t="str">
        <f t="shared" si="213"/>
        <v/>
      </c>
      <c r="N1853" s="51" t="str">
        <f t="shared" si="215"/>
        <v/>
      </c>
    </row>
    <row r="1854" spans="1:14" x14ac:dyDescent="0.4">
      <c r="A1854" s="108">
        <f t="shared" si="209"/>
        <v>1838</v>
      </c>
      <c r="B1854" s="45">
        <v>42720</v>
      </c>
      <c r="C1854" s="46"/>
      <c r="D1854" s="47"/>
      <c r="E1854" s="48"/>
      <c r="F1854" s="49"/>
      <c r="G1854" s="46">
        <v>2258.070068</v>
      </c>
      <c r="H1854" s="49">
        <v>-1.7506226483432474E-3</v>
      </c>
      <c r="I1854" s="83">
        <f t="shared" si="210"/>
        <v>-0.17506226483432474</v>
      </c>
      <c r="J1854" s="72">
        <f t="shared" si="214"/>
        <v>190.54681258804422</v>
      </c>
      <c r="K1854" s="88">
        <f t="shared" si="211"/>
        <v>191.14526926876229</v>
      </c>
      <c r="L1854" s="79">
        <f t="shared" si="212"/>
        <v>0.81171721142561637</v>
      </c>
      <c r="M1854" s="72" t="str">
        <f t="shared" si="213"/>
        <v/>
      </c>
      <c r="N1854" s="51" t="str">
        <f t="shared" si="215"/>
        <v/>
      </c>
    </row>
    <row r="1855" spans="1:14" x14ac:dyDescent="0.4">
      <c r="A1855" s="108">
        <f t="shared" si="209"/>
        <v>1839</v>
      </c>
      <c r="B1855" s="39">
        <v>42723</v>
      </c>
      <c r="C1855" s="40"/>
      <c r="D1855" s="51"/>
      <c r="E1855" s="52"/>
      <c r="F1855" s="53"/>
      <c r="G1855" s="40">
        <v>2262.530029</v>
      </c>
      <c r="H1855" s="53">
        <v>1.9751207295131135E-3</v>
      </c>
      <c r="I1855" s="83">
        <f t="shared" si="210"/>
        <v>0.19751207295131135</v>
      </c>
      <c r="J1855" s="72">
        <f t="shared" si="214"/>
        <v>190.74432466099552</v>
      </c>
      <c r="K1855" s="88">
        <f t="shared" si="211"/>
        <v>191.14526926876229</v>
      </c>
      <c r="L1855" s="79">
        <f t="shared" si="212"/>
        <v>0.81171721142561637</v>
      </c>
      <c r="M1855" s="72" t="str">
        <f t="shared" si="213"/>
        <v/>
      </c>
      <c r="N1855" s="51" t="str">
        <f t="shared" si="215"/>
        <v/>
      </c>
    </row>
    <row r="1856" spans="1:14" x14ac:dyDescent="0.4">
      <c r="A1856" s="108">
        <f t="shared" si="209"/>
        <v>1840</v>
      </c>
      <c r="B1856" s="45">
        <v>42724</v>
      </c>
      <c r="C1856" s="46"/>
      <c r="D1856" s="47"/>
      <c r="E1856" s="48"/>
      <c r="F1856" s="49"/>
      <c r="G1856" s="46">
        <v>2270.76001</v>
      </c>
      <c r="H1856" s="49">
        <v>3.6375123841505541E-3</v>
      </c>
      <c r="I1856" s="83">
        <f t="shared" si="210"/>
        <v>0.36375123841505541</v>
      </c>
      <c r="J1856" s="72">
        <f t="shared" si="214"/>
        <v>191.10807589941058</v>
      </c>
      <c r="K1856" s="88">
        <f t="shared" si="211"/>
        <v>191.14526926876229</v>
      </c>
      <c r="L1856" s="79">
        <f t="shared" si="212"/>
        <v>0.81171721142561637</v>
      </c>
      <c r="M1856" s="72" t="str">
        <f t="shared" si="213"/>
        <v/>
      </c>
      <c r="N1856" s="51" t="str">
        <f t="shared" si="215"/>
        <v/>
      </c>
    </row>
    <row r="1857" spans="1:14" x14ac:dyDescent="0.4">
      <c r="A1857" s="108">
        <f t="shared" si="209"/>
        <v>1841</v>
      </c>
      <c r="B1857" s="39">
        <v>42725</v>
      </c>
      <c r="C1857" s="40"/>
      <c r="D1857" s="51"/>
      <c r="E1857" s="52"/>
      <c r="F1857" s="53"/>
      <c r="G1857" s="40">
        <v>2265.179932</v>
      </c>
      <c r="H1857" s="53">
        <v>-2.4573614012164402E-3</v>
      </c>
      <c r="I1857" s="83">
        <f t="shared" si="210"/>
        <v>-0.24573614012164402</v>
      </c>
      <c r="J1857" s="72">
        <f t="shared" si="214"/>
        <v>190.86233975928894</v>
      </c>
      <c r="K1857" s="88">
        <f t="shared" si="211"/>
        <v>191.14526926876229</v>
      </c>
      <c r="L1857" s="79">
        <f t="shared" si="212"/>
        <v>0.81171721142561637</v>
      </c>
      <c r="M1857" s="72" t="str">
        <f t="shared" si="213"/>
        <v/>
      </c>
      <c r="N1857" s="51" t="str">
        <f t="shared" si="215"/>
        <v/>
      </c>
    </row>
    <row r="1858" spans="1:14" x14ac:dyDescent="0.4">
      <c r="A1858" s="108">
        <f t="shared" si="209"/>
        <v>1842</v>
      </c>
      <c r="B1858" s="45">
        <v>42726</v>
      </c>
      <c r="C1858" s="46"/>
      <c r="D1858" s="47"/>
      <c r="E1858" s="48"/>
      <c r="F1858" s="49"/>
      <c r="G1858" s="46">
        <v>2260.959961</v>
      </c>
      <c r="H1858" s="49">
        <v>-1.8629738593322065E-3</v>
      </c>
      <c r="I1858" s="83">
        <f t="shared" si="210"/>
        <v>-0.18629738593322065</v>
      </c>
      <c r="J1858" s="72">
        <f t="shared" si="214"/>
        <v>190.67604237335573</v>
      </c>
      <c r="K1858" s="88">
        <f t="shared" si="211"/>
        <v>191.14526926876229</v>
      </c>
      <c r="L1858" s="79">
        <f t="shared" si="212"/>
        <v>0.81171721142561637</v>
      </c>
      <c r="M1858" s="72" t="str">
        <f t="shared" si="213"/>
        <v/>
      </c>
      <c r="N1858" s="51" t="str">
        <f t="shared" si="215"/>
        <v/>
      </c>
    </row>
    <row r="1859" spans="1:14" x14ac:dyDescent="0.4">
      <c r="A1859" s="108">
        <f t="shared" si="209"/>
        <v>1843</v>
      </c>
      <c r="B1859" s="39">
        <v>42727</v>
      </c>
      <c r="C1859" s="40"/>
      <c r="D1859" s="51"/>
      <c r="E1859" s="52"/>
      <c r="F1859" s="53"/>
      <c r="G1859" s="40">
        <v>2263.790039</v>
      </c>
      <c r="H1859" s="53">
        <v>1.2517152222140115E-3</v>
      </c>
      <c r="I1859" s="83">
        <f t="shared" si="210"/>
        <v>0.12517152222140115</v>
      </c>
      <c r="J1859" s="72">
        <f t="shared" si="214"/>
        <v>190.80121389557712</v>
      </c>
      <c r="K1859" s="88">
        <f t="shared" si="211"/>
        <v>191.14526926876229</v>
      </c>
      <c r="L1859" s="79">
        <f t="shared" si="212"/>
        <v>0.81171721142561637</v>
      </c>
      <c r="M1859" s="72" t="str">
        <f t="shared" si="213"/>
        <v/>
      </c>
      <c r="N1859" s="51" t="str">
        <f t="shared" si="215"/>
        <v/>
      </c>
    </row>
    <row r="1860" spans="1:14" x14ac:dyDescent="0.4">
      <c r="A1860" s="108">
        <f t="shared" si="209"/>
        <v>1844</v>
      </c>
      <c r="B1860" s="45">
        <v>42731</v>
      </c>
      <c r="C1860" s="46"/>
      <c r="D1860" s="47"/>
      <c r="E1860" s="48"/>
      <c r="F1860" s="49"/>
      <c r="G1860" s="46">
        <v>2268.8798830000001</v>
      </c>
      <c r="H1860" s="49">
        <v>2.2483728227060684E-3</v>
      </c>
      <c r="I1860" s="83">
        <f t="shared" si="210"/>
        <v>0.22483728227060684</v>
      </c>
      <c r="J1860" s="72">
        <f t="shared" si="214"/>
        <v>191.02605117784773</v>
      </c>
      <c r="K1860" s="88">
        <f t="shared" si="211"/>
        <v>191.14526926876229</v>
      </c>
      <c r="L1860" s="79">
        <f t="shared" si="212"/>
        <v>0.81171721142561637</v>
      </c>
      <c r="M1860" s="72" t="str">
        <f t="shared" si="213"/>
        <v/>
      </c>
      <c r="N1860" s="51" t="str">
        <f t="shared" si="215"/>
        <v/>
      </c>
    </row>
    <row r="1861" spans="1:14" x14ac:dyDescent="0.4">
      <c r="A1861" s="108">
        <f t="shared" si="209"/>
        <v>1845</v>
      </c>
      <c r="B1861" s="39">
        <v>42732</v>
      </c>
      <c r="C1861" s="40"/>
      <c r="D1861" s="51"/>
      <c r="E1861" s="52"/>
      <c r="F1861" s="53"/>
      <c r="G1861" s="40">
        <v>2249.919922</v>
      </c>
      <c r="H1861" s="53">
        <v>-8.3565292028286997E-3</v>
      </c>
      <c r="I1861" s="83">
        <f t="shared" si="210"/>
        <v>-0.83565292028286997</v>
      </c>
      <c r="J1861" s="72">
        <f t="shared" si="214"/>
        <v>190.19039825756485</v>
      </c>
      <c r="K1861" s="88">
        <f t="shared" si="211"/>
        <v>191.14526926876229</v>
      </c>
      <c r="L1861" s="79">
        <f t="shared" si="212"/>
        <v>0.95487101119744011</v>
      </c>
      <c r="M1861" s="72" t="str">
        <f t="shared" si="213"/>
        <v/>
      </c>
      <c r="N1861" s="51" t="str">
        <f t="shared" si="215"/>
        <v/>
      </c>
    </row>
    <row r="1862" spans="1:14" x14ac:dyDescent="0.4">
      <c r="A1862" s="108">
        <f t="shared" si="209"/>
        <v>1846</v>
      </c>
      <c r="B1862" s="45">
        <v>42733</v>
      </c>
      <c r="C1862" s="46"/>
      <c r="D1862" s="47"/>
      <c r="E1862" s="48"/>
      <c r="F1862" s="49"/>
      <c r="G1862" s="46">
        <v>2249.26001</v>
      </c>
      <c r="H1862" s="49">
        <v>-2.9330466100030428E-4</v>
      </c>
      <c r="I1862" s="83">
        <f t="shared" si="210"/>
        <v>-2.9330466100030428E-2</v>
      </c>
      <c r="J1862" s="72">
        <f t="shared" si="214"/>
        <v>190.16106779146483</v>
      </c>
      <c r="K1862" s="88">
        <f t="shared" si="211"/>
        <v>191.14526926876229</v>
      </c>
      <c r="L1862" s="79">
        <f t="shared" si="212"/>
        <v>0.98420147729746077</v>
      </c>
      <c r="M1862" s="72" t="str">
        <f t="shared" si="213"/>
        <v/>
      </c>
      <c r="N1862" s="51" t="str">
        <f t="shared" si="215"/>
        <v/>
      </c>
    </row>
    <row r="1863" spans="1:14" x14ac:dyDescent="0.4">
      <c r="A1863" s="108">
        <f t="shared" si="209"/>
        <v>1847</v>
      </c>
      <c r="B1863" s="39">
        <v>42734</v>
      </c>
      <c r="C1863" s="40"/>
      <c r="D1863" s="51"/>
      <c r="E1863" s="52"/>
      <c r="F1863" s="53"/>
      <c r="G1863" s="40">
        <v>2238.830078</v>
      </c>
      <c r="H1863" s="53">
        <v>-4.6370503870737378E-3</v>
      </c>
      <c r="I1863" s="83">
        <f t="shared" si="210"/>
        <v>-0.46370503870737378</v>
      </c>
      <c r="J1863" s="72">
        <f t="shared" si="214"/>
        <v>189.69736275275747</v>
      </c>
      <c r="K1863" s="88">
        <f t="shared" si="211"/>
        <v>191.14526926876229</v>
      </c>
      <c r="L1863" s="79">
        <f t="shared" si="212"/>
        <v>1.4479065160048208</v>
      </c>
      <c r="M1863" s="72" t="str">
        <f t="shared" si="213"/>
        <v/>
      </c>
      <c r="N1863" s="51" t="str">
        <f t="shared" si="215"/>
        <v/>
      </c>
    </row>
    <row r="1864" spans="1:14" x14ac:dyDescent="0.4">
      <c r="A1864" s="108">
        <f t="shared" si="209"/>
        <v>1848</v>
      </c>
      <c r="B1864" s="45">
        <v>42738</v>
      </c>
      <c r="C1864" s="46"/>
      <c r="D1864" s="47"/>
      <c r="E1864" s="48"/>
      <c r="F1864" s="49"/>
      <c r="G1864" s="46">
        <v>2257.830078</v>
      </c>
      <c r="H1864" s="49">
        <v>8.486575281753117E-3</v>
      </c>
      <c r="I1864" s="83">
        <f t="shared" si="210"/>
        <v>0.8486575281753117</v>
      </c>
      <c r="J1864" s="72">
        <f t="shared" si="214"/>
        <v>190.54602028093279</v>
      </c>
      <c r="K1864" s="88">
        <f t="shared" si="211"/>
        <v>191.14526926876229</v>
      </c>
      <c r="L1864" s="79">
        <f t="shared" si="212"/>
        <v>1.4479065160048208</v>
      </c>
      <c r="M1864" s="72" t="str">
        <f t="shared" si="213"/>
        <v/>
      </c>
      <c r="N1864" s="51" t="str">
        <f t="shared" si="215"/>
        <v/>
      </c>
    </row>
    <row r="1865" spans="1:14" x14ac:dyDescent="0.4">
      <c r="A1865" s="108">
        <f t="shared" si="209"/>
        <v>1849</v>
      </c>
      <c r="B1865" s="39">
        <v>42739</v>
      </c>
      <c r="C1865" s="40"/>
      <c r="D1865" s="51"/>
      <c r="E1865" s="52"/>
      <c r="F1865" s="53"/>
      <c r="G1865" s="40">
        <v>2270.75</v>
      </c>
      <c r="H1865" s="53">
        <v>5.7222738442055388E-3</v>
      </c>
      <c r="I1865" s="83">
        <f t="shared" si="210"/>
        <v>0.57222738442055388</v>
      </c>
      <c r="J1865" s="72">
        <f t="shared" si="214"/>
        <v>191.11824766535335</v>
      </c>
      <c r="K1865" s="88">
        <f t="shared" si="211"/>
        <v>191.14526926876229</v>
      </c>
      <c r="L1865" s="79">
        <f t="shared" si="212"/>
        <v>1.4479065160048208</v>
      </c>
      <c r="M1865" s="72" t="str">
        <f t="shared" si="213"/>
        <v/>
      </c>
      <c r="N1865" s="51" t="str">
        <f t="shared" si="215"/>
        <v/>
      </c>
    </row>
    <row r="1866" spans="1:14" x14ac:dyDescent="0.4">
      <c r="A1866" s="108">
        <f t="shared" si="209"/>
        <v>1850</v>
      </c>
      <c r="B1866" s="45">
        <v>42740</v>
      </c>
      <c r="C1866" s="46"/>
      <c r="D1866" s="47"/>
      <c r="E1866" s="48"/>
      <c r="F1866" s="49"/>
      <c r="G1866" s="46">
        <v>2269</v>
      </c>
      <c r="H1866" s="49">
        <v>-7.7067048332046806E-4</v>
      </c>
      <c r="I1866" s="83">
        <f t="shared" si="210"/>
        <v>-7.7067048332046806E-2</v>
      </c>
      <c r="J1866" s="72">
        <f t="shared" si="214"/>
        <v>191.0411806170213</v>
      </c>
      <c r="K1866" s="88">
        <f t="shared" si="211"/>
        <v>191.14526926876229</v>
      </c>
      <c r="L1866" s="79">
        <f t="shared" si="212"/>
        <v>1.4479065160048208</v>
      </c>
      <c r="M1866" s="72" t="str">
        <f t="shared" si="213"/>
        <v/>
      </c>
      <c r="N1866" s="51" t="str">
        <f t="shared" si="215"/>
        <v/>
      </c>
    </row>
    <row r="1867" spans="1:14" x14ac:dyDescent="0.4">
      <c r="A1867" s="108">
        <f t="shared" si="209"/>
        <v>1851</v>
      </c>
      <c r="B1867" s="39">
        <v>42741</v>
      </c>
      <c r="C1867" s="40"/>
      <c r="D1867" s="51"/>
      <c r="E1867" s="52"/>
      <c r="F1867" s="53"/>
      <c r="G1867" s="40">
        <v>2276.9799800000001</v>
      </c>
      <c r="H1867" s="53">
        <v>3.5169590127810402E-3</v>
      </c>
      <c r="I1867" s="83">
        <f t="shared" si="210"/>
        <v>0.35169590127810402</v>
      </c>
      <c r="J1867" s="72">
        <f t="shared" si="214"/>
        <v>191.3928765182994</v>
      </c>
      <c r="K1867" s="88">
        <f t="shared" si="211"/>
        <v>191.3928765182994</v>
      </c>
      <c r="L1867" s="79">
        <f t="shared" si="212"/>
        <v>0</v>
      </c>
      <c r="M1867" s="72">
        <f t="shared" si="213"/>
        <v>1.4479065160048208</v>
      </c>
      <c r="N1867" s="51">
        <f t="shared" si="215"/>
        <v>7.5651013890602348E-3</v>
      </c>
    </row>
    <row r="1868" spans="1:14" x14ac:dyDescent="0.4">
      <c r="A1868" s="108">
        <f t="shared" si="209"/>
        <v>1852</v>
      </c>
      <c r="B1868" s="45">
        <v>42744</v>
      </c>
      <c r="C1868" s="46"/>
      <c r="D1868" s="47"/>
      <c r="E1868" s="48"/>
      <c r="F1868" s="49"/>
      <c r="G1868" s="46">
        <v>2268.8999020000001</v>
      </c>
      <c r="H1868" s="49">
        <v>-3.5485942217199362E-3</v>
      </c>
      <c r="I1868" s="83">
        <f t="shared" si="210"/>
        <v>-0.35485942217199362</v>
      </c>
      <c r="J1868" s="72">
        <f t="shared" si="214"/>
        <v>191.03801709612742</v>
      </c>
      <c r="K1868" s="88">
        <f t="shared" si="211"/>
        <v>191.3928765182994</v>
      </c>
      <c r="L1868" s="79">
        <f t="shared" si="212"/>
        <v>0.35485942217198385</v>
      </c>
      <c r="M1868" s="72" t="str">
        <f t="shared" si="213"/>
        <v/>
      </c>
      <c r="N1868" s="51" t="str">
        <f t="shared" si="215"/>
        <v/>
      </c>
    </row>
    <row r="1869" spans="1:14" x14ac:dyDescent="0.4">
      <c r="A1869" s="108">
        <f t="shared" si="209"/>
        <v>1853</v>
      </c>
      <c r="B1869" s="39">
        <v>42745</v>
      </c>
      <c r="C1869" s="40"/>
      <c r="D1869" s="51"/>
      <c r="E1869" s="52"/>
      <c r="F1869" s="53"/>
      <c r="G1869" s="40">
        <v>2268.8999020000001</v>
      </c>
      <c r="H1869" s="53">
        <v>0</v>
      </c>
      <c r="I1869" s="83">
        <f t="shared" si="210"/>
        <v>0</v>
      </c>
      <c r="J1869" s="72">
        <f t="shared" si="214"/>
        <v>191.03801709612742</v>
      </c>
      <c r="K1869" s="88">
        <f t="shared" si="211"/>
        <v>191.3928765182994</v>
      </c>
      <c r="L1869" s="79">
        <f t="shared" si="212"/>
        <v>0.35485942217198385</v>
      </c>
      <c r="M1869" s="72" t="str">
        <f t="shared" si="213"/>
        <v/>
      </c>
      <c r="N1869" s="51" t="str">
        <f t="shared" si="215"/>
        <v/>
      </c>
    </row>
    <row r="1870" spans="1:14" x14ac:dyDescent="0.4">
      <c r="A1870" s="108">
        <f t="shared" si="209"/>
        <v>1854</v>
      </c>
      <c r="B1870" s="45">
        <v>42746</v>
      </c>
      <c r="C1870" s="46"/>
      <c r="D1870" s="47"/>
      <c r="E1870" s="48"/>
      <c r="F1870" s="49"/>
      <c r="G1870" s="46">
        <v>2275.320068</v>
      </c>
      <c r="H1870" s="49">
        <v>2.8296382728654201E-3</v>
      </c>
      <c r="I1870" s="83">
        <f t="shared" si="210"/>
        <v>0.28296382728654201</v>
      </c>
      <c r="J1870" s="72">
        <f t="shared" si="214"/>
        <v>191.32098092341397</v>
      </c>
      <c r="K1870" s="88">
        <f t="shared" si="211"/>
        <v>191.3928765182994</v>
      </c>
      <c r="L1870" s="79">
        <f t="shared" si="212"/>
        <v>0.35485942217198385</v>
      </c>
      <c r="M1870" s="72" t="str">
        <f t="shared" si="213"/>
        <v/>
      </c>
      <c r="N1870" s="51" t="str">
        <f t="shared" si="215"/>
        <v/>
      </c>
    </row>
    <row r="1871" spans="1:14" x14ac:dyDescent="0.4">
      <c r="A1871" s="108">
        <f t="shared" si="209"/>
        <v>1855</v>
      </c>
      <c r="B1871" s="39">
        <v>42747</v>
      </c>
      <c r="C1871" s="40"/>
      <c r="D1871" s="51"/>
      <c r="E1871" s="52"/>
      <c r="F1871" s="53"/>
      <c r="G1871" s="40">
        <v>2270.4399410000001</v>
      </c>
      <c r="H1871" s="53">
        <v>-2.1448090176998669E-3</v>
      </c>
      <c r="I1871" s="83">
        <f t="shared" si="210"/>
        <v>-0.21448090176998669</v>
      </c>
      <c r="J1871" s="72">
        <f t="shared" si="214"/>
        <v>191.106500021644</v>
      </c>
      <c r="K1871" s="88">
        <f t="shared" si="211"/>
        <v>191.3928765182994</v>
      </c>
      <c r="L1871" s="79">
        <f t="shared" si="212"/>
        <v>0.35485942217198385</v>
      </c>
      <c r="M1871" s="72" t="str">
        <f t="shared" si="213"/>
        <v/>
      </c>
      <c r="N1871" s="51" t="str">
        <f t="shared" si="215"/>
        <v/>
      </c>
    </row>
    <row r="1872" spans="1:14" x14ac:dyDescent="0.4">
      <c r="A1872" s="108">
        <f t="shared" si="209"/>
        <v>1856</v>
      </c>
      <c r="B1872" s="45">
        <v>42748</v>
      </c>
      <c r="C1872" s="46"/>
      <c r="D1872" s="47"/>
      <c r="E1872" s="48"/>
      <c r="F1872" s="49"/>
      <c r="G1872" s="46">
        <v>2274.639893</v>
      </c>
      <c r="H1872" s="49">
        <v>1.8498406076092877E-3</v>
      </c>
      <c r="I1872" s="83">
        <f t="shared" si="210"/>
        <v>0.18498406076092877</v>
      </c>
      <c r="J1872" s="72">
        <f t="shared" si="214"/>
        <v>191.29148408240493</v>
      </c>
      <c r="K1872" s="88">
        <f t="shared" si="211"/>
        <v>191.3928765182994</v>
      </c>
      <c r="L1872" s="79">
        <f t="shared" si="212"/>
        <v>0.35485942217198385</v>
      </c>
      <c r="M1872" s="72" t="str">
        <f t="shared" si="213"/>
        <v/>
      </c>
      <c r="N1872" s="51" t="str">
        <f t="shared" si="215"/>
        <v/>
      </c>
    </row>
    <row r="1873" spans="1:14" x14ac:dyDescent="0.4">
      <c r="A1873" s="108">
        <f t="shared" si="209"/>
        <v>1857</v>
      </c>
      <c r="B1873" s="39">
        <v>42752</v>
      </c>
      <c r="C1873" s="40"/>
      <c r="D1873" s="51"/>
      <c r="E1873" s="52"/>
      <c r="F1873" s="53"/>
      <c r="G1873" s="40">
        <v>2267.889893</v>
      </c>
      <c r="H1873" s="53">
        <v>-2.9675026894465661E-3</v>
      </c>
      <c r="I1873" s="83">
        <f t="shared" si="210"/>
        <v>-0.29675026894465661</v>
      </c>
      <c r="J1873" s="72">
        <f t="shared" si="214"/>
        <v>190.99473381346027</v>
      </c>
      <c r="K1873" s="88">
        <f t="shared" si="211"/>
        <v>191.3928765182994</v>
      </c>
      <c r="L1873" s="79">
        <f t="shared" si="212"/>
        <v>0.39814270483913106</v>
      </c>
      <c r="M1873" s="72" t="str">
        <f t="shared" si="213"/>
        <v/>
      </c>
      <c r="N1873" s="51" t="str">
        <f t="shared" si="215"/>
        <v/>
      </c>
    </row>
    <row r="1874" spans="1:14" x14ac:dyDescent="0.4">
      <c r="A1874" s="108">
        <f t="shared" ref="A1874:A1937" si="216">A1873+1</f>
        <v>1858</v>
      </c>
      <c r="B1874" s="45">
        <v>42753</v>
      </c>
      <c r="C1874" s="46"/>
      <c r="D1874" s="47"/>
      <c r="E1874" s="48"/>
      <c r="F1874" s="49"/>
      <c r="G1874" s="46">
        <v>2271.889893</v>
      </c>
      <c r="H1874" s="49">
        <v>1.7637540571728838E-3</v>
      </c>
      <c r="I1874" s="83">
        <f t="shared" ref="I1874:I1937" si="217">H1874*$I$17</f>
        <v>0.17637540571728838</v>
      </c>
      <c r="J1874" s="72">
        <f t="shared" si="214"/>
        <v>191.17110921917757</v>
      </c>
      <c r="K1874" s="88">
        <f t="shared" ref="K1874:K1937" si="218">MAX(J1874,K1873)</f>
        <v>191.3928765182994</v>
      </c>
      <c r="L1874" s="79">
        <f t="shared" ref="L1874:L1937" si="219">IF(J1874=K1874,0,MAX(L1873,K1874-J1874))</f>
        <v>0.39814270483913106</v>
      </c>
      <c r="M1874" s="72" t="str">
        <f t="shared" ref="M1874:M1937" si="220">IF(AND(L1873&gt;0,L1874=0),L1873,"")</f>
        <v/>
      </c>
      <c r="N1874" s="51" t="str">
        <f t="shared" si="215"/>
        <v/>
      </c>
    </row>
    <row r="1875" spans="1:14" x14ac:dyDescent="0.4">
      <c r="A1875" s="108">
        <f t="shared" si="216"/>
        <v>1859</v>
      </c>
      <c r="B1875" s="39">
        <v>42754</v>
      </c>
      <c r="C1875" s="40"/>
      <c r="D1875" s="51"/>
      <c r="E1875" s="52"/>
      <c r="F1875" s="53"/>
      <c r="G1875" s="40">
        <v>2263.6899410000001</v>
      </c>
      <c r="H1875" s="53">
        <v>-3.6093087192583528E-3</v>
      </c>
      <c r="I1875" s="83">
        <f t="shared" si="217"/>
        <v>-0.36093087192583528</v>
      </c>
      <c r="J1875" s="72">
        <f t="shared" ref="J1875:J1938" si="221">J1874+I1875</f>
        <v>190.81017834725174</v>
      </c>
      <c r="K1875" s="88">
        <f t="shared" si="218"/>
        <v>191.3928765182994</v>
      </c>
      <c r="L1875" s="79">
        <f t="shared" si="219"/>
        <v>0.5826981710476673</v>
      </c>
      <c r="M1875" s="72" t="str">
        <f t="shared" si="220"/>
        <v/>
      </c>
      <c r="N1875" s="51" t="str">
        <f t="shared" si="215"/>
        <v/>
      </c>
    </row>
    <row r="1876" spans="1:14" x14ac:dyDescent="0.4">
      <c r="A1876" s="108">
        <f t="shared" si="216"/>
        <v>1860</v>
      </c>
      <c r="B1876" s="45">
        <v>42755</v>
      </c>
      <c r="C1876" s="46"/>
      <c r="D1876" s="47"/>
      <c r="E1876" s="48"/>
      <c r="F1876" s="49"/>
      <c r="G1876" s="46">
        <v>2271.3100589999999</v>
      </c>
      <c r="H1876" s="49">
        <v>3.3662375142391454E-3</v>
      </c>
      <c r="I1876" s="83">
        <f t="shared" si="217"/>
        <v>0.33662375142391454</v>
      </c>
      <c r="J1876" s="72">
        <f t="shared" si="221"/>
        <v>191.14680209867566</v>
      </c>
      <c r="K1876" s="88">
        <f t="shared" si="218"/>
        <v>191.3928765182994</v>
      </c>
      <c r="L1876" s="79">
        <f t="shared" si="219"/>
        <v>0.5826981710476673</v>
      </c>
      <c r="M1876" s="72" t="str">
        <f t="shared" si="220"/>
        <v/>
      </c>
      <c r="N1876" s="51" t="str">
        <f t="shared" ref="N1876:N1939" si="222">IFERROR((M1876/K1876),"")</f>
        <v/>
      </c>
    </row>
    <row r="1877" spans="1:14" x14ac:dyDescent="0.4">
      <c r="A1877" s="108">
        <f t="shared" si="216"/>
        <v>1861</v>
      </c>
      <c r="B1877" s="39">
        <v>42758</v>
      </c>
      <c r="C1877" s="40"/>
      <c r="D1877" s="51"/>
      <c r="E1877" s="52"/>
      <c r="F1877" s="53"/>
      <c r="G1877" s="40">
        <v>2265.1999510000001</v>
      </c>
      <c r="H1877" s="53">
        <v>-2.6901250121218467E-3</v>
      </c>
      <c r="I1877" s="83">
        <f t="shared" si="217"/>
        <v>-0.26901250121218467</v>
      </c>
      <c r="J1877" s="72">
        <f t="shared" si="221"/>
        <v>190.87778959746348</v>
      </c>
      <c r="K1877" s="88">
        <f t="shared" si="218"/>
        <v>191.3928765182994</v>
      </c>
      <c r="L1877" s="79">
        <f t="shared" si="219"/>
        <v>0.5826981710476673</v>
      </c>
      <c r="M1877" s="72" t="str">
        <f t="shared" si="220"/>
        <v/>
      </c>
      <c r="N1877" s="51" t="str">
        <f t="shared" si="222"/>
        <v/>
      </c>
    </row>
    <row r="1878" spans="1:14" x14ac:dyDescent="0.4">
      <c r="A1878" s="108">
        <f t="shared" si="216"/>
        <v>1862</v>
      </c>
      <c r="B1878" s="45">
        <v>42759</v>
      </c>
      <c r="C1878" s="46"/>
      <c r="D1878" s="47"/>
      <c r="E1878" s="48"/>
      <c r="F1878" s="49"/>
      <c r="G1878" s="46">
        <v>2280.070068</v>
      </c>
      <c r="H1878" s="49">
        <v>6.5645935553879653E-3</v>
      </c>
      <c r="I1878" s="83">
        <f t="shared" si="217"/>
        <v>0.65645935553879653</v>
      </c>
      <c r="J1878" s="72">
        <f t="shared" si="221"/>
        <v>191.53424895300228</v>
      </c>
      <c r="K1878" s="88">
        <f t="shared" si="218"/>
        <v>191.53424895300228</v>
      </c>
      <c r="L1878" s="79">
        <f t="shared" si="219"/>
        <v>0</v>
      </c>
      <c r="M1878" s="72">
        <f t="shared" si="220"/>
        <v>0.5826981710476673</v>
      </c>
      <c r="N1878" s="51">
        <f t="shared" si="222"/>
        <v>3.0422661964265561E-3</v>
      </c>
    </row>
    <row r="1879" spans="1:14" x14ac:dyDescent="0.4">
      <c r="A1879" s="108">
        <f t="shared" si="216"/>
        <v>1863</v>
      </c>
      <c r="B1879" s="39">
        <v>42760</v>
      </c>
      <c r="C1879" s="40"/>
      <c r="D1879" s="51"/>
      <c r="E1879" s="52"/>
      <c r="F1879" s="53"/>
      <c r="G1879" s="40">
        <v>2298.3701169999999</v>
      </c>
      <c r="H1879" s="53">
        <v>8.0260906262639153E-3</v>
      </c>
      <c r="I1879" s="83">
        <f t="shared" si="217"/>
        <v>0.80260906262639153</v>
      </c>
      <c r="J1879" s="72">
        <f t="shared" si="221"/>
        <v>192.33685801562868</v>
      </c>
      <c r="K1879" s="88">
        <f t="shared" si="218"/>
        <v>192.33685801562868</v>
      </c>
      <c r="L1879" s="79">
        <f t="shared" si="219"/>
        <v>0</v>
      </c>
      <c r="M1879" s="72" t="str">
        <f t="shared" si="220"/>
        <v/>
      </c>
      <c r="N1879" s="51" t="str">
        <f t="shared" si="222"/>
        <v/>
      </c>
    </row>
    <row r="1880" spans="1:14" x14ac:dyDescent="0.4">
      <c r="A1880" s="108">
        <f t="shared" si="216"/>
        <v>1864</v>
      </c>
      <c r="B1880" s="45">
        <v>42761</v>
      </c>
      <c r="C1880" s="46"/>
      <c r="D1880" s="47"/>
      <c r="E1880" s="48"/>
      <c r="F1880" s="49"/>
      <c r="G1880" s="46">
        <v>2296.679932</v>
      </c>
      <c r="H1880" s="49">
        <v>-7.3538416963325748E-4</v>
      </c>
      <c r="I1880" s="83">
        <f t="shared" si="217"/>
        <v>-7.3538416963325748E-2</v>
      </c>
      <c r="J1880" s="72">
        <f t="shared" si="221"/>
        <v>192.26331959866536</v>
      </c>
      <c r="K1880" s="88">
        <f t="shared" si="218"/>
        <v>192.33685801562868</v>
      </c>
      <c r="L1880" s="79">
        <f t="shared" si="219"/>
        <v>7.3538416963316422E-2</v>
      </c>
      <c r="M1880" s="72" t="str">
        <f t="shared" si="220"/>
        <v/>
      </c>
      <c r="N1880" s="51" t="str">
        <f t="shared" si="222"/>
        <v/>
      </c>
    </row>
    <row r="1881" spans="1:14" x14ac:dyDescent="0.4">
      <c r="A1881" s="108">
        <f t="shared" si="216"/>
        <v>1865</v>
      </c>
      <c r="B1881" s="39">
        <v>42762</v>
      </c>
      <c r="C1881" s="40"/>
      <c r="D1881" s="51"/>
      <c r="E1881" s="52"/>
      <c r="F1881" s="53"/>
      <c r="G1881" s="40">
        <v>2294.6899410000001</v>
      </c>
      <c r="H1881" s="53">
        <v>-8.6646422615233032E-4</v>
      </c>
      <c r="I1881" s="83">
        <f t="shared" si="217"/>
        <v>-8.6646422615233032E-2</v>
      </c>
      <c r="J1881" s="72">
        <f t="shared" si="221"/>
        <v>192.17667317605012</v>
      </c>
      <c r="K1881" s="88">
        <f t="shared" si="218"/>
        <v>192.33685801562868</v>
      </c>
      <c r="L1881" s="79">
        <f t="shared" si="219"/>
        <v>0.16018483957856233</v>
      </c>
      <c r="M1881" s="72" t="str">
        <f t="shared" si="220"/>
        <v/>
      </c>
      <c r="N1881" s="51" t="str">
        <f t="shared" si="222"/>
        <v/>
      </c>
    </row>
    <row r="1882" spans="1:14" x14ac:dyDescent="0.4">
      <c r="A1882" s="108">
        <f t="shared" si="216"/>
        <v>1866</v>
      </c>
      <c r="B1882" s="45">
        <v>42765</v>
      </c>
      <c r="C1882" s="46"/>
      <c r="D1882" s="47"/>
      <c r="E1882" s="48"/>
      <c r="F1882" s="49"/>
      <c r="G1882" s="46">
        <v>2280.8999020000001</v>
      </c>
      <c r="H1882" s="49">
        <v>-6.0095434915230506E-3</v>
      </c>
      <c r="I1882" s="83">
        <f t="shared" si="217"/>
        <v>-0.60095434915230506</v>
      </c>
      <c r="J1882" s="72">
        <f t="shared" si="221"/>
        <v>191.5757188268978</v>
      </c>
      <c r="K1882" s="88">
        <f t="shared" si="218"/>
        <v>192.33685801562868</v>
      </c>
      <c r="L1882" s="79">
        <f t="shared" si="219"/>
        <v>0.76113918873087982</v>
      </c>
      <c r="M1882" s="72" t="str">
        <f t="shared" si="220"/>
        <v/>
      </c>
      <c r="N1882" s="51" t="str">
        <f t="shared" si="222"/>
        <v/>
      </c>
    </row>
    <row r="1883" spans="1:14" x14ac:dyDescent="0.4">
      <c r="A1883" s="108">
        <f t="shared" si="216"/>
        <v>1867</v>
      </c>
      <c r="B1883" s="39">
        <v>42766</v>
      </c>
      <c r="C1883" s="40"/>
      <c r="D1883" s="51"/>
      <c r="E1883" s="52"/>
      <c r="F1883" s="53"/>
      <c r="G1883" s="40">
        <v>2278.8701169999999</v>
      </c>
      <c r="H1883" s="53">
        <v>-8.8990533877453259E-4</v>
      </c>
      <c r="I1883" s="83">
        <f t="shared" si="217"/>
        <v>-8.8990533877453259E-2</v>
      </c>
      <c r="J1883" s="72">
        <f t="shared" si="221"/>
        <v>191.48672829302035</v>
      </c>
      <c r="K1883" s="88">
        <f t="shared" si="218"/>
        <v>192.33685801562868</v>
      </c>
      <c r="L1883" s="79">
        <f t="shared" si="219"/>
        <v>0.85012972260832953</v>
      </c>
      <c r="M1883" s="72" t="str">
        <f t="shared" si="220"/>
        <v/>
      </c>
      <c r="N1883" s="51" t="str">
        <f t="shared" si="222"/>
        <v/>
      </c>
    </row>
    <row r="1884" spans="1:14" x14ac:dyDescent="0.4">
      <c r="A1884" s="108">
        <f t="shared" si="216"/>
        <v>1868</v>
      </c>
      <c r="B1884" s="45">
        <v>42767</v>
      </c>
      <c r="C1884" s="46"/>
      <c r="D1884" s="47"/>
      <c r="E1884" s="48"/>
      <c r="F1884" s="49"/>
      <c r="G1884" s="46">
        <v>2279.5500489999999</v>
      </c>
      <c r="H1884" s="49">
        <v>2.9836364737412246E-4</v>
      </c>
      <c r="I1884" s="83">
        <f t="shared" si="217"/>
        <v>2.9836364737412246E-2</v>
      </c>
      <c r="J1884" s="72">
        <f t="shared" si="221"/>
        <v>191.51656465775775</v>
      </c>
      <c r="K1884" s="88">
        <f t="shared" si="218"/>
        <v>192.33685801562868</v>
      </c>
      <c r="L1884" s="79">
        <f t="shared" si="219"/>
        <v>0.85012972260832953</v>
      </c>
      <c r="M1884" s="72" t="str">
        <f t="shared" si="220"/>
        <v/>
      </c>
      <c r="N1884" s="51" t="str">
        <f t="shared" si="222"/>
        <v/>
      </c>
    </row>
    <row r="1885" spans="1:14" x14ac:dyDescent="0.4">
      <c r="A1885" s="108">
        <f t="shared" si="216"/>
        <v>1869</v>
      </c>
      <c r="B1885" s="39">
        <v>42768</v>
      </c>
      <c r="C1885" s="40"/>
      <c r="D1885" s="51"/>
      <c r="E1885" s="52"/>
      <c r="F1885" s="53"/>
      <c r="G1885" s="40">
        <v>2280.8500979999999</v>
      </c>
      <c r="H1885" s="53">
        <v>5.7030947864911141E-4</v>
      </c>
      <c r="I1885" s="83">
        <f t="shared" si="217"/>
        <v>5.7030947864911141E-2</v>
      </c>
      <c r="J1885" s="72">
        <f t="shared" si="221"/>
        <v>191.57359560562267</v>
      </c>
      <c r="K1885" s="88">
        <f t="shared" si="218"/>
        <v>192.33685801562868</v>
      </c>
      <c r="L1885" s="79">
        <f t="shared" si="219"/>
        <v>0.85012972260832953</v>
      </c>
      <c r="M1885" s="72" t="str">
        <f t="shared" si="220"/>
        <v/>
      </c>
      <c r="N1885" s="51" t="str">
        <f t="shared" si="222"/>
        <v/>
      </c>
    </row>
    <row r="1886" spans="1:14" x14ac:dyDescent="0.4">
      <c r="A1886" s="108">
        <f t="shared" si="216"/>
        <v>1870</v>
      </c>
      <c r="B1886" s="45">
        <v>42769</v>
      </c>
      <c r="C1886" s="46"/>
      <c r="D1886" s="47"/>
      <c r="E1886" s="48"/>
      <c r="F1886" s="49"/>
      <c r="G1886" s="46">
        <v>2297.419922</v>
      </c>
      <c r="H1886" s="49">
        <v>7.2647580016458324E-3</v>
      </c>
      <c r="I1886" s="83">
        <f t="shared" si="217"/>
        <v>0.72647580016458324</v>
      </c>
      <c r="J1886" s="72">
        <f t="shared" si="221"/>
        <v>192.30007140578726</v>
      </c>
      <c r="K1886" s="88">
        <f t="shared" si="218"/>
        <v>192.33685801562868</v>
      </c>
      <c r="L1886" s="79">
        <f t="shared" si="219"/>
        <v>0.85012972260832953</v>
      </c>
      <c r="M1886" s="72" t="str">
        <f t="shared" si="220"/>
        <v/>
      </c>
      <c r="N1886" s="51" t="str">
        <f t="shared" si="222"/>
        <v/>
      </c>
    </row>
    <row r="1887" spans="1:14" x14ac:dyDescent="0.4">
      <c r="A1887" s="108">
        <f t="shared" si="216"/>
        <v>1871</v>
      </c>
      <c r="B1887" s="39">
        <v>42772</v>
      </c>
      <c r="C1887" s="40"/>
      <c r="D1887" s="51"/>
      <c r="E1887" s="52"/>
      <c r="F1887" s="53"/>
      <c r="G1887" s="40">
        <v>2292.5600589999999</v>
      </c>
      <c r="H1887" s="53">
        <v>-2.1153568633501818E-3</v>
      </c>
      <c r="I1887" s="83">
        <f t="shared" si="217"/>
        <v>-0.21153568633501818</v>
      </c>
      <c r="J1887" s="72">
        <f t="shared" si="221"/>
        <v>192.08853571945224</v>
      </c>
      <c r="K1887" s="88">
        <f t="shared" si="218"/>
        <v>192.33685801562868</v>
      </c>
      <c r="L1887" s="79">
        <f t="shared" si="219"/>
        <v>0.85012972260832953</v>
      </c>
      <c r="M1887" s="72" t="str">
        <f t="shared" si="220"/>
        <v/>
      </c>
      <c r="N1887" s="51" t="str">
        <f t="shared" si="222"/>
        <v/>
      </c>
    </row>
    <row r="1888" spans="1:14" x14ac:dyDescent="0.4">
      <c r="A1888" s="108">
        <f t="shared" si="216"/>
        <v>1872</v>
      </c>
      <c r="B1888" s="45">
        <v>42773</v>
      </c>
      <c r="C1888" s="46"/>
      <c r="D1888" s="47"/>
      <c r="E1888" s="48"/>
      <c r="F1888" s="49"/>
      <c r="G1888" s="46">
        <v>2293.080078</v>
      </c>
      <c r="H1888" s="49">
        <v>2.268289539280044E-4</v>
      </c>
      <c r="I1888" s="83">
        <f t="shared" si="217"/>
        <v>2.268289539280044E-2</v>
      </c>
      <c r="J1888" s="72">
        <f t="shared" si="221"/>
        <v>192.11121861484503</v>
      </c>
      <c r="K1888" s="88">
        <f t="shared" si="218"/>
        <v>192.33685801562868</v>
      </c>
      <c r="L1888" s="79">
        <f t="shared" si="219"/>
        <v>0.85012972260832953</v>
      </c>
      <c r="M1888" s="72" t="str">
        <f t="shared" si="220"/>
        <v/>
      </c>
      <c r="N1888" s="51" t="str">
        <f t="shared" si="222"/>
        <v/>
      </c>
    </row>
    <row r="1889" spans="1:14" x14ac:dyDescent="0.4">
      <c r="A1889" s="108">
        <f t="shared" si="216"/>
        <v>1873</v>
      </c>
      <c r="B1889" s="39">
        <v>42774</v>
      </c>
      <c r="C1889" s="40"/>
      <c r="D1889" s="51"/>
      <c r="E1889" s="52"/>
      <c r="F1889" s="53"/>
      <c r="G1889" s="40">
        <v>2294.669922</v>
      </c>
      <c r="H1889" s="53">
        <v>6.9332249460152262E-4</v>
      </c>
      <c r="I1889" s="83">
        <f t="shared" si="217"/>
        <v>6.9332249460152262E-2</v>
      </c>
      <c r="J1889" s="72">
        <f t="shared" si="221"/>
        <v>192.18055086430519</v>
      </c>
      <c r="K1889" s="88">
        <f t="shared" si="218"/>
        <v>192.33685801562868</v>
      </c>
      <c r="L1889" s="79">
        <f t="shared" si="219"/>
        <v>0.85012972260832953</v>
      </c>
      <c r="M1889" s="72" t="str">
        <f t="shared" si="220"/>
        <v/>
      </c>
      <c r="N1889" s="51" t="str">
        <f t="shared" si="222"/>
        <v/>
      </c>
    </row>
    <row r="1890" spans="1:14" x14ac:dyDescent="0.4">
      <c r="A1890" s="108">
        <f t="shared" si="216"/>
        <v>1874</v>
      </c>
      <c r="B1890" s="45">
        <v>42775</v>
      </c>
      <c r="C1890" s="46"/>
      <c r="D1890" s="47"/>
      <c r="E1890" s="48"/>
      <c r="F1890" s="49"/>
      <c r="G1890" s="46">
        <v>2307.8701169999999</v>
      </c>
      <c r="H1890" s="49">
        <v>5.7525463132819254E-3</v>
      </c>
      <c r="I1890" s="83">
        <f t="shared" si="217"/>
        <v>0.57525463132819254</v>
      </c>
      <c r="J1890" s="72">
        <f t="shared" si="221"/>
        <v>192.75580549563338</v>
      </c>
      <c r="K1890" s="88">
        <f t="shared" si="218"/>
        <v>192.75580549563338</v>
      </c>
      <c r="L1890" s="79">
        <f t="shared" si="219"/>
        <v>0</v>
      </c>
      <c r="M1890" s="72">
        <f t="shared" si="220"/>
        <v>0.85012972260832953</v>
      </c>
      <c r="N1890" s="51">
        <f t="shared" si="222"/>
        <v>4.4103974996882161E-3</v>
      </c>
    </row>
    <row r="1891" spans="1:14" x14ac:dyDescent="0.4">
      <c r="A1891" s="108">
        <f t="shared" si="216"/>
        <v>1875</v>
      </c>
      <c r="B1891" s="39">
        <v>42776</v>
      </c>
      <c r="C1891" s="40"/>
      <c r="D1891" s="51"/>
      <c r="E1891" s="52"/>
      <c r="F1891" s="53"/>
      <c r="G1891" s="40">
        <v>2316.1000979999999</v>
      </c>
      <c r="H1891" s="53">
        <v>3.5660503333254656E-3</v>
      </c>
      <c r="I1891" s="83">
        <f t="shared" si="217"/>
        <v>0.35660503333254656</v>
      </c>
      <c r="J1891" s="72">
        <f t="shared" si="221"/>
        <v>193.11241052896594</v>
      </c>
      <c r="K1891" s="88">
        <f t="shared" si="218"/>
        <v>193.11241052896594</v>
      </c>
      <c r="L1891" s="79">
        <f t="shared" si="219"/>
        <v>0</v>
      </c>
      <c r="M1891" s="72" t="str">
        <f t="shared" si="220"/>
        <v/>
      </c>
      <c r="N1891" s="51" t="str">
        <f t="shared" si="222"/>
        <v/>
      </c>
    </row>
    <row r="1892" spans="1:14" x14ac:dyDescent="0.4">
      <c r="A1892" s="108">
        <f t="shared" si="216"/>
        <v>1876</v>
      </c>
      <c r="B1892" s="45">
        <v>42779</v>
      </c>
      <c r="C1892" s="46"/>
      <c r="D1892" s="47"/>
      <c r="E1892" s="48"/>
      <c r="F1892" s="49"/>
      <c r="G1892" s="46">
        <v>2328.25</v>
      </c>
      <c r="H1892" s="49">
        <v>5.2458449487964298E-3</v>
      </c>
      <c r="I1892" s="83">
        <f t="shared" si="217"/>
        <v>0.52458449487964298</v>
      </c>
      <c r="J1892" s="72">
        <f t="shared" si="221"/>
        <v>193.63699502384557</v>
      </c>
      <c r="K1892" s="88">
        <f t="shared" si="218"/>
        <v>193.63699502384557</v>
      </c>
      <c r="L1892" s="79">
        <f t="shared" si="219"/>
        <v>0</v>
      </c>
      <c r="M1892" s="72" t="str">
        <f t="shared" si="220"/>
        <v/>
      </c>
      <c r="N1892" s="51" t="str">
        <f t="shared" si="222"/>
        <v/>
      </c>
    </row>
    <row r="1893" spans="1:14" x14ac:dyDescent="0.4">
      <c r="A1893" s="108">
        <f t="shared" si="216"/>
        <v>1877</v>
      </c>
      <c r="B1893" s="39">
        <v>42780</v>
      </c>
      <c r="C1893" s="40"/>
      <c r="D1893" s="51"/>
      <c r="E1893" s="52"/>
      <c r="F1893" s="53"/>
      <c r="G1893" s="40">
        <v>2337.580078</v>
      </c>
      <c r="H1893" s="53">
        <v>4.0073351229463761E-3</v>
      </c>
      <c r="I1893" s="83">
        <f t="shared" si="217"/>
        <v>0.40073351229463761</v>
      </c>
      <c r="J1893" s="72">
        <f t="shared" si="221"/>
        <v>194.03772853614021</v>
      </c>
      <c r="K1893" s="88">
        <f t="shared" si="218"/>
        <v>194.03772853614021</v>
      </c>
      <c r="L1893" s="79">
        <f t="shared" si="219"/>
        <v>0</v>
      </c>
      <c r="M1893" s="72" t="str">
        <f t="shared" si="220"/>
        <v/>
      </c>
      <c r="N1893" s="51" t="str">
        <f t="shared" si="222"/>
        <v/>
      </c>
    </row>
    <row r="1894" spans="1:14" x14ac:dyDescent="0.4">
      <c r="A1894" s="108">
        <f t="shared" si="216"/>
        <v>1878</v>
      </c>
      <c r="B1894" s="45">
        <v>42781</v>
      </c>
      <c r="C1894" s="46"/>
      <c r="D1894" s="47"/>
      <c r="E1894" s="48"/>
      <c r="F1894" s="49"/>
      <c r="G1894" s="46">
        <v>2349.25</v>
      </c>
      <c r="H1894" s="49">
        <v>4.9923089736394477E-3</v>
      </c>
      <c r="I1894" s="83">
        <f t="shared" si="217"/>
        <v>0.49923089736394477</v>
      </c>
      <c r="J1894" s="72">
        <f t="shared" si="221"/>
        <v>194.53695943350417</v>
      </c>
      <c r="K1894" s="88">
        <f t="shared" si="218"/>
        <v>194.53695943350417</v>
      </c>
      <c r="L1894" s="79">
        <f t="shared" si="219"/>
        <v>0</v>
      </c>
      <c r="M1894" s="72" t="str">
        <f t="shared" si="220"/>
        <v/>
      </c>
      <c r="N1894" s="51" t="str">
        <f t="shared" si="222"/>
        <v/>
      </c>
    </row>
    <row r="1895" spans="1:14" x14ac:dyDescent="0.4">
      <c r="A1895" s="108">
        <f t="shared" si="216"/>
        <v>1879</v>
      </c>
      <c r="B1895" s="39">
        <v>42782</v>
      </c>
      <c r="C1895" s="40"/>
      <c r="D1895" s="51"/>
      <c r="E1895" s="52"/>
      <c r="F1895" s="53"/>
      <c r="G1895" s="40">
        <v>2347.219971</v>
      </c>
      <c r="H1895" s="53">
        <v>-8.641179099713181E-4</v>
      </c>
      <c r="I1895" s="83">
        <f t="shared" si="217"/>
        <v>-8.641179099713181E-2</v>
      </c>
      <c r="J1895" s="72">
        <f t="shared" si="221"/>
        <v>194.45054764250705</v>
      </c>
      <c r="K1895" s="88">
        <f t="shared" si="218"/>
        <v>194.53695943350417</v>
      </c>
      <c r="L1895" s="79">
        <f t="shared" si="219"/>
        <v>8.6411790997118487E-2</v>
      </c>
      <c r="M1895" s="72" t="str">
        <f t="shared" si="220"/>
        <v/>
      </c>
      <c r="N1895" s="51" t="str">
        <f t="shared" si="222"/>
        <v/>
      </c>
    </row>
    <row r="1896" spans="1:14" x14ac:dyDescent="0.4">
      <c r="A1896" s="108">
        <f t="shared" si="216"/>
        <v>1880</v>
      </c>
      <c r="B1896" s="45">
        <v>42783</v>
      </c>
      <c r="C1896" s="46"/>
      <c r="D1896" s="47"/>
      <c r="E1896" s="48"/>
      <c r="F1896" s="49"/>
      <c r="G1896" s="46">
        <v>2351.1599120000001</v>
      </c>
      <c r="H1896" s="49">
        <v>1.6785563554666538E-3</v>
      </c>
      <c r="I1896" s="83">
        <f t="shared" si="217"/>
        <v>0.16785563554666538</v>
      </c>
      <c r="J1896" s="72">
        <f t="shared" si="221"/>
        <v>194.61840327805371</v>
      </c>
      <c r="K1896" s="88">
        <f t="shared" si="218"/>
        <v>194.61840327805371</v>
      </c>
      <c r="L1896" s="79">
        <f t="shared" si="219"/>
        <v>0</v>
      </c>
      <c r="M1896" s="72">
        <f t="shared" si="220"/>
        <v>8.6411790997118487E-2</v>
      </c>
      <c r="N1896" s="51">
        <f t="shared" si="222"/>
        <v>4.440062683777181E-4</v>
      </c>
    </row>
    <row r="1897" spans="1:14" x14ac:dyDescent="0.4">
      <c r="A1897" s="108">
        <f t="shared" si="216"/>
        <v>1881</v>
      </c>
      <c r="B1897" s="39">
        <v>42787</v>
      </c>
      <c r="C1897" s="40"/>
      <c r="D1897" s="51"/>
      <c r="E1897" s="52"/>
      <c r="F1897" s="53"/>
      <c r="G1897" s="40">
        <v>2365.3798830000001</v>
      </c>
      <c r="H1897" s="53">
        <v>6.0480662873771962E-3</v>
      </c>
      <c r="I1897" s="83">
        <f t="shared" si="217"/>
        <v>0.60480662873771962</v>
      </c>
      <c r="J1897" s="72">
        <f t="shared" si="221"/>
        <v>195.22320990679142</v>
      </c>
      <c r="K1897" s="88">
        <f t="shared" si="218"/>
        <v>195.22320990679142</v>
      </c>
      <c r="L1897" s="79">
        <f t="shared" si="219"/>
        <v>0</v>
      </c>
      <c r="M1897" s="72" t="str">
        <f t="shared" si="220"/>
        <v/>
      </c>
      <c r="N1897" s="51" t="str">
        <f t="shared" si="222"/>
        <v/>
      </c>
    </row>
    <row r="1898" spans="1:14" x14ac:dyDescent="0.4">
      <c r="A1898" s="108">
        <f t="shared" si="216"/>
        <v>1882</v>
      </c>
      <c r="B1898" s="45">
        <v>42788</v>
      </c>
      <c r="C1898" s="46"/>
      <c r="D1898" s="47"/>
      <c r="E1898" s="48"/>
      <c r="F1898" s="49"/>
      <c r="G1898" s="46">
        <v>2362.820068</v>
      </c>
      <c r="H1898" s="49">
        <v>-1.0822003765219579E-3</v>
      </c>
      <c r="I1898" s="83">
        <f t="shared" si="217"/>
        <v>-0.10822003765219579</v>
      </c>
      <c r="J1898" s="72">
        <f t="shared" si="221"/>
        <v>195.11498986913924</v>
      </c>
      <c r="K1898" s="88">
        <f t="shared" si="218"/>
        <v>195.22320990679142</v>
      </c>
      <c r="L1898" s="79">
        <f t="shared" si="219"/>
        <v>0.10822003765218824</v>
      </c>
      <c r="M1898" s="72" t="str">
        <f t="shared" si="220"/>
        <v/>
      </c>
      <c r="N1898" s="51" t="str">
        <f t="shared" si="222"/>
        <v/>
      </c>
    </row>
    <row r="1899" spans="1:14" x14ac:dyDescent="0.4">
      <c r="A1899" s="108">
        <f t="shared" si="216"/>
        <v>1883</v>
      </c>
      <c r="B1899" s="39">
        <v>42789</v>
      </c>
      <c r="C1899" s="40"/>
      <c r="D1899" s="51"/>
      <c r="E1899" s="52"/>
      <c r="F1899" s="53"/>
      <c r="G1899" s="40">
        <v>2363.8100589999999</v>
      </c>
      <c r="H1899" s="53">
        <v>4.1898704577958412E-4</v>
      </c>
      <c r="I1899" s="83">
        <f t="shared" si="217"/>
        <v>4.1898704577958412E-2</v>
      </c>
      <c r="J1899" s="72">
        <f t="shared" si="221"/>
        <v>195.1568885737172</v>
      </c>
      <c r="K1899" s="88">
        <f t="shared" si="218"/>
        <v>195.22320990679142</v>
      </c>
      <c r="L1899" s="79">
        <f t="shared" si="219"/>
        <v>0.10822003765218824</v>
      </c>
      <c r="M1899" s="72" t="str">
        <f t="shared" si="220"/>
        <v/>
      </c>
      <c r="N1899" s="51" t="str">
        <f t="shared" si="222"/>
        <v/>
      </c>
    </row>
    <row r="1900" spans="1:14" x14ac:dyDescent="0.4">
      <c r="A1900" s="108">
        <f t="shared" si="216"/>
        <v>1884</v>
      </c>
      <c r="B1900" s="45">
        <v>42790</v>
      </c>
      <c r="C1900" s="46"/>
      <c r="D1900" s="47"/>
      <c r="E1900" s="48"/>
      <c r="F1900" s="49"/>
      <c r="G1900" s="46">
        <v>2367.3400879999999</v>
      </c>
      <c r="H1900" s="49">
        <v>1.4933640655938607E-3</v>
      </c>
      <c r="I1900" s="83">
        <f t="shared" si="217"/>
        <v>0.14933640655938607</v>
      </c>
      <c r="J1900" s="72">
        <f t="shared" si="221"/>
        <v>195.3062249802766</v>
      </c>
      <c r="K1900" s="88">
        <f t="shared" si="218"/>
        <v>195.3062249802766</v>
      </c>
      <c r="L1900" s="79">
        <f t="shared" si="219"/>
        <v>0</v>
      </c>
      <c r="M1900" s="72">
        <f t="shared" si="220"/>
        <v>0.10822003765218824</v>
      </c>
      <c r="N1900" s="51">
        <f t="shared" si="222"/>
        <v>5.5410439510116514E-4</v>
      </c>
    </row>
    <row r="1901" spans="1:14" x14ac:dyDescent="0.4">
      <c r="A1901" s="108">
        <f t="shared" si="216"/>
        <v>1885</v>
      </c>
      <c r="B1901" s="39">
        <v>42793</v>
      </c>
      <c r="C1901" s="40"/>
      <c r="D1901" s="51"/>
      <c r="E1901" s="52"/>
      <c r="F1901" s="53"/>
      <c r="G1901" s="40">
        <v>2369.75</v>
      </c>
      <c r="H1901" s="53">
        <v>1.0179830148679958E-3</v>
      </c>
      <c r="I1901" s="83">
        <f t="shared" si="217"/>
        <v>0.10179830148679958</v>
      </c>
      <c r="J1901" s="72">
        <f t="shared" si="221"/>
        <v>195.40802328176341</v>
      </c>
      <c r="K1901" s="88">
        <f t="shared" si="218"/>
        <v>195.40802328176341</v>
      </c>
      <c r="L1901" s="79">
        <f t="shared" si="219"/>
        <v>0</v>
      </c>
      <c r="M1901" s="72" t="str">
        <f t="shared" si="220"/>
        <v/>
      </c>
      <c r="N1901" s="51" t="str">
        <f t="shared" si="222"/>
        <v/>
      </c>
    </row>
    <row r="1902" spans="1:14" x14ac:dyDescent="0.4">
      <c r="A1902" s="108">
        <f t="shared" si="216"/>
        <v>1886</v>
      </c>
      <c r="B1902" s="45">
        <v>42794</v>
      </c>
      <c r="C1902" s="46"/>
      <c r="D1902" s="47"/>
      <c r="E1902" s="48"/>
      <c r="F1902" s="49"/>
      <c r="G1902" s="46">
        <v>2363.639893</v>
      </c>
      <c r="H1902" s="49">
        <v>-2.5783762000211041E-3</v>
      </c>
      <c r="I1902" s="83">
        <f t="shared" si="217"/>
        <v>-0.25783762000211041</v>
      </c>
      <c r="J1902" s="72">
        <f t="shared" si="221"/>
        <v>195.1501856617613</v>
      </c>
      <c r="K1902" s="88">
        <f t="shared" si="218"/>
        <v>195.40802328176341</v>
      </c>
      <c r="L1902" s="79">
        <f t="shared" si="219"/>
        <v>0.25783762000210686</v>
      </c>
      <c r="M1902" s="72" t="str">
        <f t="shared" si="220"/>
        <v/>
      </c>
      <c r="N1902" s="51" t="str">
        <f t="shared" si="222"/>
        <v/>
      </c>
    </row>
    <row r="1903" spans="1:14" x14ac:dyDescent="0.4">
      <c r="A1903" s="108">
        <f t="shared" si="216"/>
        <v>1887</v>
      </c>
      <c r="B1903" s="39">
        <v>42795</v>
      </c>
      <c r="C1903" s="40"/>
      <c r="D1903" s="51"/>
      <c r="E1903" s="52"/>
      <c r="F1903" s="53"/>
      <c r="G1903" s="40">
        <v>2395.959961</v>
      </c>
      <c r="H1903" s="53">
        <v>1.3673854505382499E-2</v>
      </c>
      <c r="I1903" s="83">
        <f t="shared" si="217"/>
        <v>1.3673854505382499</v>
      </c>
      <c r="J1903" s="72">
        <f t="shared" si="221"/>
        <v>196.51757111229955</v>
      </c>
      <c r="K1903" s="88">
        <f t="shared" si="218"/>
        <v>196.51757111229955</v>
      </c>
      <c r="L1903" s="79">
        <f t="shared" si="219"/>
        <v>0</v>
      </c>
      <c r="M1903" s="72">
        <f t="shared" si="220"/>
        <v>0.25783762000210686</v>
      </c>
      <c r="N1903" s="51">
        <f t="shared" si="222"/>
        <v>1.3120334153466924E-3</v>
      </c>
    </row>
    <row r="1904" spans="1:14" x14ac:dyDescent="0.4">
      <c r="A1904" s="108">
        <f t="shared" si="216"/>
        <v>1888</v>
      </c>
      <c r="B1904" s="45">
        <v>42796</v>
      </c>
      <c r="C1904" s="46"/>
      <c r="D1904" s="47"/>
      <c r="E1904" s="48"/>
      <c r="F1904" s="49"/>
      <c r="G1904" s="46">
        <v>2381.919922</v>
      </c>
      <c r="H1904" s="49">
        <v>-5.8598804773599689E-3</v>
      </c>
      <c r="I1904" s="83">
        <f t="shared" si="217"/>
        <v>-0.58598804773599689</v>
      </c>
      <c r="J1904" s="72">
        <f t="shared" si="221"/>
        <v>195.93158306456354</v>
      </c>
      <c r="K1904" s="88">
        <f t="shared" si="218"/>
        <v>196.51757111229955</v>
      </c>
      <c r="L1904" s="79">
        <f t="shared" si="219"/>
        <v>0.58598804773600932</v>
      </c>
      <c r="M1904" s="72" t="str">
        <f t="shared" si="220"/>
        <v/>
      </c>
      <c r="N1904" s="51" t="str">
        <f t="shared" si="222"/>
        <v/>
      </c>
    </row>
    <row r="1905" spans="1:14" x14ac:dyDescent="0.4">
      <c r="A1905" s="108">
        <f t="shared" si="216"/>
        <v>1889</v>
      </c>
      <c r="B1905" s="39">
        <v>42797</v>
      </c>
      <c r="C1905" s="40"/>
      <c r="D1905" s="51"/>
      <c r="E1905" s="52"/>
      <c r="F1905" s="53"/>
      <c r="G1905" s="40">
        <v>2383.1201169999999</v>
      </c>
      <c r="H1905" s="53">
        <v>5.0387714083699464E-4</v>
      </c>
      <c r="I1905" s="83">
        <f t="shared" si="217"/>
        <v>5.0387714083699464E-2</v>
      </c>
      <c r="J1905" s="72">
        <f t="shared" si="221"/>
        <v>195.98197077864725</v>
      </c>
      <c r="K1905" s="88">
        <f t="shared" si="218"/>
        <v>196.51757111229955</v>
      </c>
      <c r="L1905" s="79">
        <f t="shared" si="219"/>
        <v>0.58598804773600932</v>
      </c>
      <c r="M1905" s="72" t="str">
        <f t="shared" si="220"/>
        <v/>
      </c>
      <c r="N1905" s="51" t="str">
        <f t="shared" si="222"/>
        <v/>
      </c>
    </row>
    <row r="1906" spans="1:14" x14ac:dyDescent="0.4">
      <c r="A1906" s="108">
        <f t="shared" si="216"/>
        <v>1890</v>
      </c>
      <c r="B1906" s="45">
        <v>42800</v>
      </c>
      <c r="C1906" s="46"/>
      <c r="D1906" s="47"/>
      <c r="E1906" s="48"/>
      <c r="F1906" s="49"/>
      <c r="G1906" s="46">
        <v>2375.3100589999999</v>
      </c>
      <c r="H1906" s="49">
        <v>-3.2772405991149389E-3</v>
      </c>
      <c r="I1906" s="83">
        <f t="shared" si="217"/>
        <v>-0.32772405991149389</v>
      </c>
      <c r="J1906" s="72">
        <f t="shared" si="221"/>
        <v>195.65424671873575</v>
      </c>
      <c r="K1906" s="88">
        <f t="shared" si="218"/>
        <v>196.51757111229955</v>
      </c>
      <c r="L1906" s="79">
        <f t="shared" si="219"/>
        <v>0.86332439356380064</v>
      </c>
      <c r="M1906" s="72" t="str">
        <f t="shared" si="220"/>
        <v/>
      </c>
      <c r="N1906" s="51" t="str">
        <f t="shared" si="222"/>
        <v/>
      </c>
    </row>
    <row r="1907" spans="1:14" x14ac:dyDescent="0.4">
      <c r="A1907" s="108">
        <f t="shared" si="216"/>
        <v>1891</v>
      </c>
      <c r="B1907" s="39">
        <v>42801</v>
      </c>
      <c r="C1907" s="40"/>
      <c r="D1907" s="51"/>
      <c r="E1907" s="52"/>
      <c r="F1907" s="53"/>
      <c r="G1907" s="40">
        <v>2368.389893</v>
      </c>
      <c r="H1907" s="53">
        <v>-2.9133737609452481E-3</v>
      </c>
      <c r="I1907" s="83">
        <f t="shared" si="217"/>
        <v>-0.29133737609452481</v>
      </c>
      <c r="J1907" s="72">
        <f t="shared" si="221"/>
        <v>195.36290934264122</v>
      </c>
      <c r="K1907" s="88">
        <f t="shared" si="218"/>
        <v>196.51757111229955</v>
      </c>
      <c r="L1907" s="79">
        <f t="shared" si="219"/>
        <v>1.1546617696583326</v>
      </c>
      <c r="M1907" s="72" t="str">
        <f t="shared" si="220"/>
        <v/>
      </c>
      <c r="N1907" s="51" t="str">
        <f t="shared" si="222"/>
        <v/>
      </c>
    </row>
    <row r="1908" spans="1:14" x14ac:dyDescent="0.4">
      <c r="A1908" s="108">
        <f t="shared" si="216"/>
        <v>1892</v>
      </c>
      <c r="B1908" s="45">
        <v>42802</v>
      </c>
      <c r="C1908" s="46"/>
      <c r="D1908" s="47"/>
      <c r="E1908" s="48"/>
      <c r="F1908" s="49"/>
      <c r="G1908" s="46">
        <v>2362.9799800000001</v>
      </c>
      <c r="H1908" s="49">
        <v>-2.2842155406883613E-3</v>
      </c>
      <c r="I1908" s="83">
        <f t="shared" si="217"/>
        <v>-0.22842155406883613</v>
      </c>
      <c r="J1908" s="72">
        <f t="shared" si="221"/>
        <v>195.13448778857239</v>
      </c>
      <c r="K1908" s="88">
        <f t="shared" si="218"/>
        <v>196.51757111229955</v>
      </c>
      <c r="L1908" s="79">
        <f t="shared" si="219"/>
        <v>1.3830833237271634</v>
      </c>
      <c r="M1908" s="72" t="str">
        <f t="shared" si="220"/>
        <v/>
      </c>
      <c r="N1908" s="51" t="str">
        <f t="shared" si="222"/>
        <v/>
      </c>
    </row>
    <row r="1909" spans="1:14" x14ac:dyDescent="0.4">
      <c r="A1909" s="108">
        <f t="shared" si="216"/>
        <v>1893</v>
      </c>
      <c r="B1909" s="39">
        <v>42803</v>
      </c>
      <c r="C1909" s="40"/>
      <c r="D1909" s="51"/>
      <c r="E1909" s="52"/>
      <c r="F1909" s="53"/>
      <c r="G1909" s="40">
        <v>2364.8701169999999</v>
      </c>
      <c r="H1909" s="53">
        <v>7.9989547774328429E-4</v>
      </c>
      <c r="I1909" s="83">
        <f t="shared" si="217"/>
        <v>7.9989547774328429E-2</v>
      </c>
      <c r="J1909" s="72">
        <f t="shared" si="221"/>
        <v>195.2144773363467</v>
      </c>
      <c r="K1909" s="88">
        <f t="shared" si="218"/>
        <v>196.51757111229955</v>
      </c>
      <c r="L1909" s="79">
        <f t="shared" si="219"/>
        <v>1.3830833237271634</v>
      </c>
      <c r="M1909" s="72" t="str">
        <f t="shared" si="220"/>
        <v/>
      </c>
      <c r="N1909" s="51" t="str">
        <f t="shared" si="222"/>
        <v/>
      </c>
    </row>
    <row r="1910" spans="1:14" x14ac:dyDescent="0.4">
      <c r="A1910" s="108">
        <f t="shared" si="216"/>
        <v>1894</v>
      </c>
      <c r="B1910" s="45">
        <v>42804</v>
      </c>
      <c r="C1910" s="46"/>
      <c r="D1910" s="47"/>
      <c r="E1910" s="48"/>
      <c r="F1910" s="49"/>
      <c r="G1910" s="46">
        <v>2372.6000979999999</v>
      </c>
      <c r="H1910" s="49">
        <v>3.2686704206004169E-3</v>
      </c>
      <c r="I1910" s="83">
        <f t="shared" si="217"/>
        <v>0.32686704206004169</v>
      </c>
      <c r="J1910" s="72">
        <f t="shared" si="221"/>
        <v>195.54134437840673</v>
      </c>
      <c r="K1910" s="88">
        <f t="shared" si="218"/>
        <v>196.51757111229955</v>
      </c>
      <c r="L1910" s="79">
        <f t="shared" si="219"/>
        <v>1.3830833237271634</v>
      </c>
      <c r="M1910" s="72" t="str">
        <f t="shared" si="220"/>
        <v/>
      </c>
      <c r="N1910" s="51" t="str">
        <f t="shared" si="222"/>
        <v/>
      </c>
    </row>
    <row r="1911" spans="1:14" x14ac:dyDescent="0.4">
      <c r="A1911" s="108">
        <f t="shared" si="216"/>
        <v>1895</v>
      </c>
      <c r="B1911" s="39">
        <v>42807</v>
      </c>
      <c r="C1911" s="40"/>
      <c r="D1911" s="51"/>
      <c r="E1911" s="52"/>
      <c r="F1911" s="53"/>
      <c r="G1911" s="40">
        <v>2373.469971</v>
      </c>
      <c r="H1911" s="53">
        <v>3.666327927462909E-4</v>
      </c>
      <c r="I1911" s="83">
        <f t="shared" si="217"/>
        <v>3.666327927462909E-2</v>
      </c>
      <c r="J1911" s="72">
        <f t="shared" si="221"/>
        <v>195.57800765768135</v>
      </c>
      <c r="K1911" s="88">
        <f t="shared" si="218"/>
        <v>196.51757111229955</v>
      </c>
      <c r="L1911" s="79">
        <f t="shared" si="219"/>
        <v>1.3830833237271634</v>
      </c>
      <c r="M1911" s="72" t="str">
        <f t="shared" si="220"/>
        <v/>
      </c>
      <c r="N1911" s="51" t="str">
        <f t="shared" si="222"/>
        <v/>
      </c>
    </row>
    <row r="1912" spans="1:14" x14ac:dyDescent="0.4">
      <c r="A1912" s="108">
        <f t="shared" si="216"/>
        <v>1896</v>
      </c>
      <c r="B1912" s="45">
        <v>42808</v>
      </c>
      <c r="C1912" s="46"/>
      <c r="D1912" s="47"/>
      <c r="E1912" s="48"/>
      <c r="F1912" s="49"/>
      <c r="G1912" s="46">
        <v>2365.4499510000001</v>
      </c>
      <c r="H1912" s="49">
        <v>-3.3790273725775588E-3</v>
      </c>
      <c r="I1912" s="83">
        <f t="shared" si="217"/>
        <v>-0.33790273725775588</v>
      </c>
      <c r="J1912" s="72">
        <f t="shared" si="221"/>
        <v>195.24010492042359</v>
      </c>
      <c r="K1912" s="88">
        <f t="shared" si="218"/>
        <v>196.51757111229955</v>
      </c>
      <c r="L1912" s="79">
        <f t="shared" si="219"/>
        <v>1.3830833237271634</v>
      </c>
      <c r="M1912" s="72" t="str">
        <f t="shared" si="220"/>
        <v/>
      </c>
      <c r="N1912" s="51" t="str">
        <f t="shared" si="222"/>
        <v/>
      </c>
    </row>
    <row r="1913" spans="1:14" x14ac:dyDescent="0.4">
      <c r="A1913" s="108">
        <f t="shared" si="216"/>
        <v>1897</v>
      </c>
      <c r="B1913" s="39">
        <v>42809</v>
      </c>
      <c r="C1913" s="40"/>
      <c r="D1913" s="51"/>
      <c r="E1913" s="52"/>
      <c r="F1913" s="53"/>
      <c r="G1913" s="40">
        <v>2385.26001</v>
      </c>
      <c r="H1913" s="53">
        <v>8.3747529689330857E-3</v>
      </c>
      <c r="I1913" s="83">
        <f t="shared" si="217"/>
        <v>0.83747529689330857</v>
      </c>
      <c r="J1913" s="72">
        <f t="shared" si="221"/>
        <v>196.07758021731689</v>
      </c>
      <c r="K1913" s="88">
        <f t="shared" si="218"/>
        <v>196.51757111229955</v>
      </c>
      <c r="L1913" s="79">
        <f t="shared" si="219"/>
        <v>1.3830833237271634</v>
      </c>
      <c r="M1913" s="72" t="str">
        <f t="shared" si="220"/>
        <v/>
      </c>
      <c r="N1913" s="51" t="str">
        <f t="shared" si="222"/>
        <v/>
      </c>
    </row>
    <row r="1914" spans="1:14" x14ac:dyDescent="0.4">
      <c r="A1914" s="108">
        <f t="shared" si="216"/>
        <v>1898</v>
      </c>
      <c r="B1914" s="45">
        <v>42810</v>
      </c>
      <c r="C1914" s="46"/>
      <c r="D1914" s="47"/>
      <c r="E1914" s="48"/>
      <c r="F1914" s="49"/>
      <c r="G1914" s="46">
        <v>2381.3798830000001</v>
      </c>
      <c r="H1914" s="49">
        <v>-1.6267102889130358E-3</v>
      </c>
      <c r="I1914" s="83">
        <f t="shared" si="217"/>
        <v>-0.16267102889130358</v>
      </c>
      <c r="J1914" s="72">
        <f t="shared" si="221"/>
        <v>195.91490918842558</v>
      </c>
      <c r="K1914" s="88">
        <f t="shared" si="218"/>
        <v>196.51757111229955</v>
      </c>
      <c r="L1914" s="79">
        <f t="shared" si="219"/>
        <v>1.3830833237271634</v>
      </c>
      <c r="M1914" s="72" t="str">
        <f t="shared" si="220"/>
        <v/>
      </c>
      <c r="N1914" s="51" t="str">
        <f t="shared" si="222"/>
        <v/>
      </c>
    </row>
    <row r="1915" spans="1:14" x14ac:dyDescent="0.4">
      <c r="A1915" s="108">
        <f t="shared" si="216"/>
        <v>1899</v>
      </c>
      <c r="B1915" s="39">
        <v>42811</v>
      </c>
      <c r="C1915" s="40"/>
      <c r="D1915" s="51"/>
      <c r="E1915" s="52"/>
      <c r="F1915" s="53"/>
      <c r="G1915" s="40">
        <v>2378.25</v>
      </c>
      <c r="H1915" s="53">
        <v>-1.3143148736342036E-3</v>
      </c>
      <c r="I1915" s="83">
        <f t="shared" si="217"/>
        <v>-0.13143148736342036</v>
      </c>
      <c r="J1915" s="72">
        <f t="shared" si="221"/>
        <v>195.78347770106217</v>
      </c>
      <c r="K1915" s="88">
        <f t="shared" si="218"/>
        <v>196.51757111229955</v>
      </c>
      <c r="L1915" s="79">
        <f t="shared" si="219"/>
        <v>1.3830833237271634</v>
      </c>
      <c r="M1915" s="72" t="str">
        <f t="shared" si="220"/>
        <v/>
      </c>
      <c r="N1915" s="51" t="str">
        <f t="shared" si="222"/>
        <v/>
      </c>
    </row>
    <row r="1916" spans="1:14" x14ac:dyDescent="0.4">
      <c r="A1916" s="108">
        <f t="shared" si="216"/>
        <v>1900</v>
      </c>
      <c r="B1916" s="45">
        <v>42814</v>
      </c>
      <c r="C1916" s="46"/>
      <c r="D1916" s="47"/>
      <c r="E1916" s="48"/>
      <c r="F1916" s="49"/>
      <c r="G1916" s="46">
        <v>2373.469971</v>
      </c>
      <c r="H1916" s="49">
        <v>-2.0098934090192477E-3</v>
      </c>
      <c r="I1916" s="83">
        <f t="shared" si="217"/>
        <v>-0.20098934090192477</v>
      </c>
      <c r="J1916" s="72">
        <f t="shared" si="221"/>
        <v>195.58248836016026</v>
      </c>
      <c r="K1916" s="88">
        <f t="shared" si="218"/>
        <v>196.51757111229955</v>
      </c>
      <c r="L1916" s="79">
        <f t="shared" si="219"/>
        <v>1.3830833237271634</v>
      </c>
      <c r="M1916" s="72" t="str">
        <f t="shared" si="220"/>
        <v/>
      </c>
      <c r="N1916" s="51" t="str">
        <f t="shared" si="222"/>
        <v/>
      </c>
    </row>
    <row r="1917" spans="1:14" x14ac:dyDescent="0.4">
      <c r="A1917" s="108">
        <f t="shared" si="216"/>
        <v>1901</v>
      </c>
      <c r="B1917" s="39">
        <v>42815</v>
      </c>
      <c r="C1917" s="40"/>
      <c r="D1917" s="51"/>
      <c r="E1917" s="52"/>
      <c r="F1917" s="53"/>
      <c r="G1917" s="40">
        <v>2344.0200199999999</v>
      </c>
      <c r="H1917" s="53">
        <v>-1.2407972866659844E-2</v>
      </c>
      <c r="I1917" s="83">
        <f t="shared" si="217"/>
        <v>-1.2407972866659844</v>
      </c>
      <c r="J1917" s="72">
        <f t="shared" si="221"/>
        <v>194.34169107349427</v>
      </c>
      <c r="K1917" s="88">
        <f t="shared" si="218"/>
        <v>196.51757111229955</v>
      </c>
      <c r="L1917" s="79">
        <f t="shared" si="219"/>
        <v>2.1758800388052748</v>
      </c>
      <c r="M1917" s="72" t="str">
        <f t="shared" si="220"/>
        <v/>
      </c>
      <c r="N1917" s="51" t="str">
        <f t="shared" si="222"/>
        <v/>
      </c>
    </row>
    <row r="1918" spans="1:14" x14ac:dyDescent="0.4">
      <c r="A1918" s="108">
        <f t="shared" si="216"/>
        <v>1902</v>
      </c>
      <c r="B1918" s="45">
        <v>42816</v>
      </c>
      <c r="C1918" s="46"/>
      <c r="D1918" s="47"/>
      <c r="E1918" s="48"/>
      <c r="F1918" s="49"/>
      <c r="G1918" s="46">
        <v>2348.4499510000001</v>
      </c>
      <c r="H1918" s="49">
        <v>1.8898861623204422E-3</v>
      </c>
      <c r="I1918" s="83">
        <f t="shared" si="217"/>
        <v>0.18898861623204422</v>
      </c>
      <c r="J1918" s="72">
        <f t="shared" si="221"/>
        <v>194.53067968972633</v>
      </c>
      <c r="K1918" s="88">
        <f t="shared" si="218"/>
        <v>196.51757111229955</v>
      </c>
      <c r="L1918" s="79">
        <f t="shared" si="219"/>
        <v>2.1758800388052748</v>
      </c>
      <c r="M1918" s="72" t="str">
        <f t="shared" si="220"/>
        <v/>
      </c>
      <c r="N1918" s="51" t="str">
        <f t="shared" si="222"/>
        <v/>
      </c>
    </row>
    <row r="1919" spans="1:14" x14ac:dyDescent="0.4">
      <c r="A1919" s="108">
        <f t="shared" si="216"/>
        <v>1903</v>
      </c>
      <c r="B1919" s="39">
        <v>42817</v>
      </c>
      <c r="C1919" s="40"/>
      <c r="D1919" s="51"/>
      <c r="E1919" s="52"/>
      <c r="F1919" s="53"/>
      <c r="G1919" s="40">
        <v>2345.959961</v>
      </c>
      <c r="H1919" s="53">
        <v>-1.0602695616058755E-3</v>
      </c>
      <c r="I1919" s="83">
        <f t="shared" si="217"/>
        <v>-0.10602695616058755</v>
      </c>
      <c r="J1919" s="72">
        <f t="shared" si="221"/>
        <v>194.42465273356575</v>
      </c>
      <c r="K1919" s="88">
        <f t="shared" si="218"/>
        <v>196.51757111229955</v>
      </c>
      <c r="L1919" s="79">
        <f t="shared" si="219"/>
        <v>2.1758800388052748</v>
      </c>
      <c r="M1919" s="72" t="str">
        <f t="shared" si="220"/>
        <v/>
      </c>
      <c r="N1919" s="51" t="str">
        <f t="shared" si="222"/>
        <v/>
      </c>
    </row>
    <row r="1920" spans="1:14" x14ac:dyDescent="0.4">
      <c r="A1920" s="108">
        <f t="shared" si="216"/>
        <v>1904</v>
      </c>
      <c r="B1920" s="45">
        <v>42818</v>
      </c>
      <c r="C1920" s="46"/>
      <c r="D1920" s="47"/>
      <c r="E1920" s="48"/>
      <c r="F1920" s="49"/>
      <c r="G1920" s="46">
        <v>2343.9799800000001</v>
      </c>
      <c r="H1920" s="49">
        <v>-8.4399607534479948E-4</v>
      </c>
      <c r="I1920" s="83">
        <f t="shared" si="217"/>
        <v>-8.4399607534479948E-2</v>
      </c>
      <c r="J1920" s="72">
        <f t="shared" si="221"/>
        <v>194.34025312603126</v>
      </c>
      <c r="K1920" s="88">
        <f t="shared" si="218"/>
        <v>196.51757111229955</v>
      </c>
      <c r="L1920" s="79">
        <f t="shared" si="219"/>
        <v>2.1773179862682923</v>
      </c>
      <c r="M1920" s="72" t="str">
        <f t="shared" si="220"/>
        <v/>
      </c>
      <c r="N1920" s="51" t="str">
        <f t="shared" si="222"/>
        <v/>
      </c>
    </row>
    <row r="1921" spans="1:14" x14ac:dyDescent="0.4">
      <c r="A1921" s="108">
        <f t="shared" si="216"/>
        <v>1905</v>
      </c>
      <c r="B1921" s="39">
        <v>42821</v>
      </c>
      <c r="C1921" s="40"/>
      <c r="D1921" s="51"/>
      <c r="E1921" s="52"/>
      <c r="F1921" s="53"/>
      <c r="G1921" s="40">
        <v>2341.5900879999999</v>
      </c>
      <c r="H1921" s="53">
        <v>-1.0195872065427158E-3</v>
      </c>
      <c r="I1921" s="83">
        <f t="shared" si="217"/>
        <v>-0.10195872065427158</v>
      </c>
      <c r="J1921" s="72">
        <f t="shared" si="221"/>
        <v>194.23829440537699</v>
      </c>
      <c r="K1921" s="88">
        <f t="shared" si="218"/>
        <v>196.51757111229955</v>
      </c>
      <c r="L1921" s="79">
        <f t="shared" si="219"/>
        <v>2.279276706922559</v>
      </c>
      <c r="M1921" s="72" t="str">
        <f t="shared" si="220"/>
        <v/>
      </c>
      <c r="N1921" s="51" t="str">
        <f t="shared" si="222"/>
        <v/>
      </c>
    </row>
    <row r="1922" spans="1:14" x14ac:dyDescent="0.4">
      <c r="A1922" s="108">
        <f t="shared" si="216"/>
        <v>1906</v>
      </c>
      <c r="B1922" s="45">
        <v>42822</v>
      </c>
      <c r="C1922" s="46"/>
      <c r="D1922" s="47"/>
      <c r="E1922" s="48"/>
      <c r="F1922" s="49"/>
      <c r="G1922" s="46">
        <v>2358.570068</v>
      </c>
      <c r="H1922" s="49">
        <v>7.251474152977444E-3</v>
      </c>
      <c r="I1922" s="83">
        <f t="shared" si="217"/>
        <v>0.7251474152977444</v>
      </c>
      <c r="J1922" s="72">
        <f t="shared" si="221"/>
        <v>194.96344182067475</v>
      </c>
      <c r="K1922" s="88">
        <f t="shared" si="218"/>
        <v>196.51757111229955</v>
      </c>
      <c r="L1922" s="79">
        <f t="shared" si="219"/>
        <v>2.279276706922559</v>
      </c>
      <c r="M1922" s="72" t="str">
        <f t="shared" si="220"/>
        <v/>
      </c>
      <c r="N1922" s="51" t="str">
        <f t="shared" si="222"/>
        <v/>
      </c>
    </row>
    <row r="1923" spans="1:14" x14ac:dyDescent="0.4">
      <c r="A1923" s="108">
        <f t="shared" si="216"/>
        <v>1907</v>
      </c>
      <c r="B1923" s="39">
        <v>42823</v>
      </c>
      <c r="C1923" s="40"/>
      <c r="D1923" s="51"/>
      <c r="E1923" s="52"/>
      <c r="F1923" s="53"/>
      <c r="G1923" s="40">
        <v>2361.1298830000001</v>
      </c>
      <c r="H1923" s="53">
        <v>1.0853249749627203E-3</v>
      </c>
      <c r="I1923" s="83">
        <f t="shared" si="217"/>
        <v>0.10853249749627203</v>
      </c>
      <c r="J1923" s="72">
        <f t="shared" si="221"/>
        <v>195.07197431817102</v>
      </c>
      <c r="K1923" s="88">
        <f t="shared" si="218"/>
        <v>196.51757111229955</v>
      </c>
      <c r="L1923" s="79">
        <f t="shared" si="219"/>
        <v>2.279276706922559</v>
      </c>
      <c r="M1923" s="72" t="str">
        <f t="shared" si="220"/>
        <v/>
      </c>
      <c r="N1923" s="51" t="str">
        <f t="shared" si="222"/>
        <v/>
      </c>
    </row>
    <row r="1924" spans="1:14" x14ac:dyDescent="0.4">
      <c r="A1924" s="108">
        <f t="shared" si="216"/>
        <v>1908</v>
      </c>
      <c r="B1924" s="45">
        <v>42824</v>
      </c>
      <c r="C1924" s="46"/>
      <c r="D1924" s="47"/>
      <c r="E1924" s="48"/>
      <c r="F1924" s="49"/>
      <c r="G1924" s="46">
        <v>2368.0600589999999</v>
      </c>
      <c r="H1924" s="49">
        <v>2.9351100292689392E-3</v>
      </c>
      <c r="I1924" s="83">
        <f t="shared" si="217"/>
        <v>0.29351100292689392</v>
      </c>
      <c r="J1924" s="72">
        <f t="shared" si="221"/>
        <v>195.36548532109791</v>
      </c>
      <c r="K1924" s="88">
        <f t="shared" si="218"/>
        <v>196.51757111229955</v>
      </c>
      <c r="L1924" s="79">
        <f t="shared" si="219"/>
        <v>2.279276706922559</v>
      </c>
      <c r="M1924" s="72" t="str">
        <f t="shared" si="220"/>
        <v/>
      </c>
      <c r="N1924" s="51" t="str">
        <f t="shared" si="222"/>
        <v/>
      </c>
    </row>
    <row r="1925" spans="1:14" x14ac:dyDescent="0.4">
      <c r="A1925" s="108">
        <f t="shared" si="216"/>
        <v>1909</v>
      </c>
      <c r="B1925" s="39">
        <v>42825</v>
      </c>
      <c r="C1925" s="40"/>
      <c r="D1925" s="51"/>
      <c r="E1925" s="52"/>
      <c r="F1925" s="53"/>
      <c r="G1925" s="40">
        <v>2362.719971</v>
      </c>
      <c r="H1925" s="53">
        <v>-2.2550475355151978E-3</v>
      </c>
      <c r="I1925" s="83">
        <f t="shared" si="217"/>
        <v>-0.22550475355151978</v>
      </c>
      <c r="J1925" s="72">
        <f t="shared" si="221"/>
        <v>195.13998056754639</v>
      </c>
      <c r="K1925" s="88">
        <f t="shared" si="218"/>
        <v>196.51757111229955</v>
      </c>
      <c r="L1925" s="79">
        <f t="shared" si="219"/>
        <v>2.279276706922559</v>
      </c>
      <c r="M1925" s="72" t="str">
        <f t="shared" si="220"/>
        <v/>
      </c>
      <c r="N1925" s="51" t="str">
        <f t="shared" si="222"/>
        <v/>
      </c>
    </row>
    <row r="1926" spans="1:14" x14ac:dyDescent="0.4">
      <c r="A1926" s="108">
        <f t="shared" si="216"/>
        <v>1910</v>
      </c>
      <c r="B1926" s="45">
        <v>42828</v>
      </c>
      <c r="C1926" s="46"/>
      <c r="D1926" s="47"/>
      <c r="E1926" s="48"/>
      <c r="F1926" s="49"/>
      <c r="G1926" s="46">
        <v>2358.8400879999999</v>
      </c>
      <c r="H1926" s="49">
        <v>-1.6421256211577306E-3</v>
      </c>
      <c r="I1926" s="83">
        <f t="shared" si="217"/>
        <v>-0.16421256211577306</v>
      </c>
      <c r="J1926" s="72">
        <f t="shared" si="221"/>
        <v>194.97576800543061</v>
      </c>
      <c r="K1926" s="88">
        <f t="shared" si="218"/>
        <v>196.51757111229955</v>
      </c>
      <c r="L1926" s="79">
        <f t="shared" si="219"/>
        <v>2.279276706922559</v>
      </c>
      <c r="M1926" s="72" t="str">
        <f t="shared" si="220"/>
        <v/>
      </c>
      <c r="N1926" s="51" t="str">
        <f t="shared" si="222"/>
        <v/>
      </c>
    </row>
    <row r="1927" spans="1:14" x14ac:dyDescent="0.4">
      <c r="A1927" s="108">
        <f t="shared" si="216"/>
        <v>1911</v>
      </c>
      <c r="B1927" s="39">
        <v>42829</v>
      </c>
      <c r="C1927" s="40"/>
      <c r="D1927" s="51"/>
      <c r="E1927" s="52"/>
      <c r="F1927" s="53"/>
      <c r="G1927" s="40">
        <v>2360.1599120000001</v>
      </c>
      <c r="H1927" s="53">
        <v>5.5952245627599595E-4</v>
      </c>
      <c r="I1927" s="83">
        <f t="shared" si="217"/>
        <v>5.5952245627599595E-2</v>
      </c>
      <c r="J1927" s="72">
        <f t="shared" si="221"/>
        <v>195.0317202510582</v>
      </c>
      <c r="K1927" s="88">
        <f t="shared" si="218"/>
        <v>196.51757111229955</v>
      </c>
      <c r="L1927" s="79">
        <f t="shared" si="219"/>
        <v>2.279276706922559</v>
      </c>
      <c r="M1927" s="72" t="str">
        <f t="shared" si="220"/>
        <v/>
      </c>
      <c r="N1927" s="51" t="str">
        <f t="shared" si="222"/>
        <v/>
      </c>
    </row>
    <row r="1928" spans="1:14" x14ac:dyDescent="0.4">
      <c r="A1928" s="108">
        <f t="shared" si="216"/>
        <v>1912</v>
      </c>
      <c r="B1928" s="45">
        <v>42830</v>
      </c>
      <c r="C1928" s="46"/>
      <c r="D1928" s="47"/>
      <c r="E1928" s="48"/>
      <c r="F1928" s="49"/>
      <c r="G1928" s="46">
        <v>2352.9499510000001</v>
      </c>
      <c r="H1928" s="49">
        <v>-3.0548612250135276E-3</v>
      </c>
      <c r="I1928" s="83">
        <f t="shared" si="217"/>
        <v>-0.30548612250135276</v>
      </c>
      <c r="J1928" s="72">
        <f t="shared" si="221"/>
        <v>194.72623412855685</v>
      </c>
      <c r="K1928" s="88">
        <f t="shared" si="218"/>
        <v>196.51757111229955</v>
      </c>
      <c r="L1928" s="79">
        <f t="shared" si="219"/>
        <v>2.279276706922559</v>
      </c>
      <c r="M1928" s="72" t="str">
        <f t="shared" si="220"/>
        <v/>
      </c>
      <c r="N1928" s="51" t="str">
        <f t="shared" si="222"/>
        <v/>
      </c>
    </row>
    <row r="1929" spans="1:14" x14ac:dyDescent="0.4">
      <c r="A1929" s="108">
        <f t="shared" si="216"/>
        <v>1913</v>
      </c>
      <c r="B1929" s="39">
        <v>42831</v>
      </c>
      <c r="C1929" s="40"/>
      <c r="D1929" s="51"/>
      <c r="E1929" s="52"/>
      <c r="F1929" s="53"/>
      <c r="G1929" s="40">
        <v>2357.48999</v>
      </c>
      <c r="H1929" s="53">
        <v>1.9295093795217433E-3</v>
      </c>
      <c r="I1929" s="83">
        <f t="shared" si="217"/>
        <v>0.19295093795217433</v>
      </c>
      <c r="J1929" s="72">
        <f t="shared" si="221"/>
        <v>194.91918506650902</v>
      </c>
      <c r="K1929" s="88">
        <f t="shared" si="218"/>
        <v>196.51757111229955</v>
      </c>
      <c r="L1929" s="79">
        <f t="shared" si="219"/>
        <v>2.279276706922559</v>
      </c>
      <c r="M1929" s="72" t="str">
        <f t="shared" si="220"/>
        <v/>
      </c>
      <c r="N1929" s="51" t="str">
        <f t="shared" si="222"/>
        <v/>
      </c>
    </row>
    <row r="1930" spans="1:14" x14ac:dyDescent="0.4">
      <c r="A1930" s="108">
        <f t="shared" si="216"/>
        <v>1914</v>
      </c>
      <c r="B1930" s="45">
        <v>42832</v>
      </c>
      <c r="C1930" s="46"/>
      <c r="D1930" s="47"/>
      <c r="E1930" s="48"/>
      <c r="F1930" s="49"/>
      <c r="G1930" s="46">
        <v>2355.540039</v>
      </c>
      <c r="H1930" s="49">
        <v>-8.2713012919310991E-4</v>
      </c>
      <c r="I1930" s="83">
        <f t="shared" si="217"/>
        <v>-8.2713012919310991E-2</v>
      </c>
      <c r="J1930" s="72">
        <f t="shared" si="221"/>
        <v>194.83647205358972</v>
      </c>
      <c r="K1930" s="88">
        <f t="shared" si="218"/>
        <v>196.51757111229955</v>
      </c>
      <c r="L1930" s="79">
        <f t="shared" si="219"/>
        <v>2.279276706922559</v>
      </c>
      <c r="M1930" s="72" t="str">
        <f t="shared" si="220"/>
        <v/>
      </c>
      <c r="N1930" s="51" t="str">
        <f t="shared" si="222"/>
        <v/>
      </c>
    </row>
    <row r="1931" spans="1:14" x14ac:dyDescent="0.4">
      <c r="A1931" s="108">
        <f t="shared" si="216"/>
        <v>1915</v>
      </c>
      <c r="B1931" s="39">
        <v>42835</v>
      </c>
      <c r="C1931" s="40"/>
      <c r="D1931" s="51"/>
      <c r="E1931" s="52"/>
      <c r="F1931" s="53"/>
      <c r="G1931" s="40">
        <v>2357.1599120000001</v>
      </c>
      <c r="H1931" s="53">
        <v>6.8768646390227062E-4</v>
      </c>
      <c r="I1931" s="83">
        <f t="shared" si="217"/>
        <v>6.8768646390227062E-2</v>
      </c>
      <c r="J1931" s="72">
        <f t="shared" si="221"/>
        <v>194.90524069997994</v>
      </c>
      <c r="K1931" s="88">
        <f t="shared" si="218"/>
        <v>196.51757111229955</v>
      </c>
      <c r="L1931" s="79">
        <f t="shared" si="219"/>
        <v>2.279276706922559</v>
      </c>
      <c r="M1931" s="72" t="str">
        <f t="shared" si="220"/>
        <v/>
      </c>
      <c r="N1931" s="51" t="str">
        <f t="shared" si="222"/>
        <v/>
      </c>
    </row>
    <row r="1932" spans="1:14" x14ac:dyDescent="0.4">
      <c r="A1932" s="108">
        <f t="shared" si="216"/>
        <v>1916</v>
      </c>
      <c r="B1932" s="45">
        <v>42836</v>
      </c>
      <c r="C1932" s="46"/>
      <c r="D1932" s="47"/>
      <c r="E1932" s="48"/>
      <c r="F1932" s="49"/>
      <c r="G1932" s="46">
        <v>2353.780029</v>
      </c>
      <c r="H1932" s="49">
        <v>-1.4338793828936325E-3</v>
      </c>
      <c r="I1932" s="83">
        <f t="shared" si="217"/>
        <v>-0.14338793828936325</v>
      </c>
      <c r="J1932" s="72">
        <f t="shared" si="221"/>
        <v>194.76185276169059</v>
      </c>
      <c r="K1932" s="88">
        <f t="shared" si="218"/>
        <v>196.51757111229955</v>
      </c>
      <c r="L1932" s="79">
        <f t="shared" si="219"/>
        <v>2.279276706922559</v>
      </c>
      <c r="M1932" s="72" t="str">
        <f t="shared" si="220"/>
        <v/>
      </c>
      <c r="N1932" s="51" t="str">
        <f t="shared" si="222"/>
        <v/>
      </c>
    </row>
    <row r="1933" spans="1:14" x14ac:dyDescent="0.4">
      <c r="A1933" s="108">
        <f t="shared" si="216"/>
        <v>1917</v>
      </c>
      <c r="B1933" s="39">
        <v>42837</v>
      </c>
      <c r="C1933" s="40"/>
      <c r="D1933" s="51"/>
      <c r="E1933" s="52"/>
      <c r="F1933" s="53"/>
      <c r="G1933" s="40">
        <v>2344.929932</v>
      </c>
      <c r="H1933" s="53">
        <v>-3.7599507562140477E-3</v>
      </c>
      <c r="I1933" s="83">
        <f t="shared" si="217"/>
        <v>-0.37599507562140477</v>
      </c>
      <c r="J1933" s="72">
        <f t="shared" si="221"/>
        <v>194.38585768606919</v>
      </c>
      <c r="K1933" s="88">
        <f t="shared" si="218"/>
        <v>196.51757111229955</v>
      </c>
      <c r="L1933" s="79">
        <f t="shared" si="219"/>
        <v>2.279276706922559</v>
      </c>
      <c r="M1933" s="72" t="str">
        <f t="shared" si="220"/>
        <v/>
      </c>
      <c r="N1933" s="51" t="str">
        <f t="shared" si="222"/>
        <v/>
      </c>
    </row>
    <row r="1934" spans="1:14" x14ac:dyDescent="0.4">
      <c r="A1934" s="108">
        <f t="shared" si="216"/>
        <v>1918</v>
      </c>
      <c r="B1934" s="45">
        <v>42838</v>
      </c>
      <c r="C1934" s="46"/>
      <c r="D1934" s="47"/>
      <c r="E1934" s="48"/>
      <c r="F1934" s="49"/>
      <c r="G1934" s="46">
        <v>2328.9499510000001</v>
      </c>
      <c r="H1934" s="49">
        <v>-6.8146944528830744E-3</v>
      </c>
      <c r="I1934" s="83">
        <f t="shared" si="217"/>
        <v>-0.68146944528830744</v>
      </c>
      <c r="J1934" s="72">
        <f t="shared" si="221"/>
        <v>193.70438824078087</v>
      </c>
      <c r="K1934" s="88">
        <f t="shared" si="218"/>
        <v>196.51757111229955</v>
      </c>
      <c r="L1934" s="79">
        <f t="shared" si="219"/>
        <v>2.8131828715186771</v>
      </c>
      <c r="M1934" s="72" t="str">
        <f t="shared" si="220"/>
        <v/>
      </c>
      <c r="N1934" s="51" t="str">
        <f t="shared" si="222"/>
        <v/>
      </c>
    </row>
    <row r="1935" spans="1:14" x14ac:dyDescent="0.4">
      <c r="A1935" s="108">
        <f t="shared" si="216"/>
        <v>1919</v>
      </c>
      <c r="B1935" s="39">
        <v>42842</v>
      </c>
      <c r="C1935" s="40"/>
      <c r="D1935" s="51"/>
      <c r="E1935" s="52"/>
      <c r="F1935" s="53"/>
      <c r="G1935" s="40">
        <v>2349.01001</v>
      </c>
      <c r="H1935" s="53">
        <v>8.6133491152897701E-3</v>
      </c>
      <c r="I1935" s="83">
        <f t="shared" si="217"/>
        <v>0.86133491152897701</v>
      </c>
      <c r="J1935" s="72">
        <f t="shared" si="221"/>
        <v>194.56572315230986</v>
      </c>
      <c r="K1935" s="88">
        <f t="shared" si="218"/>
        <v>196.51757111229955</v>
      </c>
      <c r="L1935" s="79">
        <f t="shared" si="219"/>
        <v>2.8131828715186771</v>
      </c>
      <c r="M1935" s="72" t="str">
        <f t="shared" si="220"/>
        <v/>
      </c>
      <c r="N1935" s="51" t="str">
        <f t="shared" si="222"/>
        <v/>
      </c>
    </row>
    <row r="1936" spans="1:14" x14ac:dyDescent="0.4">
      <c r="A1936" s="108">
        <f t="shared" si="216"/>
        <v>1920</v>
      </c>
      <c r="B1936" s="45">
        <v>42843</v>
      </c>
      <c r="C1936" s="46"/>
      <c r="D1936" s="47"/>
      <c r="E1936" s="48"/>
      <c r="F1936" s="49"/>
      <c r="G1936" s="46">
        <v>2342.1899410000001</v>
      </c>
      <c r="H1936" s="49">
        <v>-2.9033801350211164E-3</v>
      </c>
      <c r="I1936" s="83">
        <f t="shared" si="217"/>
        <v>-0.29033801350211164</v>
      </c>
      <c r="J1936" s="72">
        <f t="shared" si="221"/>
        <v>194.27538513880774</v>
      </c>
      <c r="K1936" s="88">
        <f t="shared" si="218"/>
        <v>196.51757111229955</v>
      </c>
      <c r="L1936" s="79">
        <f t="shared" si="219"/>
        <v>2.8131828715186771</v>
      </c>
      <c r="M1936" s="72" t="str">
        <f t="shared" si="220"/>
        <v/>
      </c>
      <c r="N1936" s="51" t="str">
        <f t="shared" si="222"/>
        <v/>
      </c>
    </row>
    <row r="1937" spans="1:15" x14ac:dyDescent="0.4">
      <c r="A1937" s="108">
        <f t="shared" si="216"/>
        <v>1921</v>
      </c>
      <c r="B1937" s="39">
        <v>42844</v>
      </c>
      <c r="C1937" s="40"/>
      <c r="D1937" s="51"/>
      <c r="E1937" s="52"/>
      <c r="F1937" s="53"/>
      <c r="G1937" s="40">
        <v>2338.169922</v>
      </c>
      <c r="H1937" s="53">
        <v>-1.7163505528009493E-3</v>
      </c>
      <c r="I1937" s="83">
        <f t="shared" si="217"/>
        <v>-0.17163505528009493</v>
      </c>
      <c r="J1937" s="72">
        <f t="shared" si="221"/>
        <v>194.10375008352764</v>
      </c>
      <c r="K1937" s="88">
        <f t="shared" si="218"/>
        <v>196.51757111229955</v>
      </c>
      <c r="L1937" s="79">
        <f t="shared" si="219"/>
        <v>2.8131828715186771</v>
      </c>
      <c r="M1937" s="72" t="str">
        <f t="shared" si="220"/>
        <v/>
      </c>
      <c r="N1937" s="51" t="str">
        <f t="shared" si="222"/>
        <v/>
      </c>
    </row>
    <row r="1938" spans="1:15" x14ac:dyDescent="0.4">
      <c r="A1938" s="108">
        <f t="shared" ref="A1938:A1944" si="223">A1937+1</f>
        <v>1922</v>
      </c>
      <c r="B1938" s="45">
        <v>42845</v>
      </c>
      <c r="C1938" s="46"/>
      <c r="D1938" s="47"/>
      <c r="E1938" s="48"/>
      <c r="F1938" s="49"/>
      <c r="G1938" s="46">
        <v>2355.8400879999999</v>
      </c>
      <c r="H1938" s="49">
        <v>7.5572634109009051E-3</v>
      </c>
      <c r="I1938" s="83">
        <f t="shared" ref="I1938:I1944" si="224">H1938*$I$17</f>
        <v>0.75572634109009051</v>
      </c>
      <c r="J1938" s="72">
        <f t="shared" si="221"/>
        <v>194.85947642461772</v>
      </c>
      <c r="K1938" s="88">
        <f t="shared" ref="K1938:K1944" si="225">MAX(J1938,K1937)</f>
        <v>196.51757111229955</v>
      </c>
      <c r="L1938" s="79">
        <f t="shared" ref="L1938:L1944" si="226">IF(J1938=K1938,0,MAX(L1937,K1938-J1938))</f>
        <v>2.8131828715186771</v>
      </c>
      <c r="M1938" s="72" t="str">
        <f t="shared" ref="M1938:M1944" si="227">IF(AND(L1937&gt;0,L1938=0),L1937,"")</f>
        <v/>
      </c>
      <c r="N1938" s="51" t="str">
        <f t="shared" si="222"/>
        <v/>
      </c>
    </row>
    <row r="1939" spans="1:15" x14ac:dyDescent="0.4">
      <c r="A1939" s="108">
        <f t="shared" si="223"/>
        <v>1923</v>
      </c>
      <c r="B1939" s="39">
        <v>42846</v>
      </c>
      <c r="C1939" s="40"/>
      <c r="D1939" s="51"/>
      <c r="E1939" s="52"/>
      <c r="F1939" s="53"/>
      <c r="G1939" s="40">
        <v>2348.6899410000001</v>
      </c>
      <c r="H1939" s="53">
        <v>-3.0350731513657525E-3</v>
      </c>
      <c r="I1939" s="83">
        <f t="shared" si="224"/>
        <v>-0.30350731513657525</v>
      </c>
      <c r="J1939" s="72">
        <f t="shared" ref="J1939:J1944" si="228">J1938+I1939</f>
        <v>194.55596910948114</v>
      </c>
      <c r="K1939" s="88">
        <f t="shared" si="225"/>
        <v>196.51757111229955</v>
      </c>
      <c r="L1939" s="79">
        <f t="shared" si="226"/>
        <v>2.8131828715186771</v>
      </c>
      <c r="M1939" s="72" t="str">
        <f t="shared" si="227"/>
        <v/>
      </c>
      <c r="N1939" s="51" t="str">
        <f t="shared" si="222"/>
        <v/>
      </c>
    </row>
    <row r="1940" spans="1:15" x14ac:dyDescent="0.4">
      <c r="A1940" s="108">
        <f t="shared" si="223"/>
        <v>1924</v>
      </c>
      <c r="B1940" s="45">
        <v>42849</v>
      </c>
      <c r="C1940" s="46"/>
      <c r="D1940" s="47"/>
      <c r="E1940" s="48"/>
      <c r="F1940" s="49"/>
      <c r="G1940" s="46">
        <v>2374.1499020000001</v>
      </c>
      <c r="H1940" s="49">
        <v>1.0840068991465168E-2</v>
      </c>
      <c r="I1940" s="83">
        <f t="shared" si="224"/>
        <v>1.0840068991465168</v>
      </c>
      <c r="J1940" s="72">
        <f t="shared" si="228"/>
        <v>195.63997600862766</v>
      </c>
      <c r="K1940" s="88">
        <f t="shared" si="225"/>
        <v>196.51757111229955</v>
      </c>
      <c r="L1940" s="79">
        <f t="shared" si="226"/>
        <v>2.8131828715186771</v>
      </c>
      <c r="M1940" s="72" t="str">
        <f t="shared" si="227"/>
        <v/>
      </c>
      <c r="N1940" s="51" t="str">
        <f t="shared" ref="N1940:N1944" si="229">IFERROR((M1940/K1940),"")</f>
        <v/>
      </c>
    </row>
    <row r="1941" spans="1:15" x14ac:dyDescent="0.4">
      <c r="A1941" s="108">
        <f t="shared" si="223"/>
        <v>1925</v>
      </c>
      <c r="B1941" s="39">
        <v>42850</v>
      </c>
      <c r="C1941" s="40"/>
      <c r="D1941" s="51"/>
      <c r="E1941" s="52"/>
      <c r="F1941" s="53"/>
      <c r="G1941" s="40">
        <v>2388.610107</v>
      </c>
      <c r="H1941" s="53">
        <v>6.090687444722187E-3</v>
      </c>
      <c r="I1941" s="83">
        <f t="shared" si="224"/>
        <v>0.6090687444722187</v>
      </c>
      <c r="J1941" s="72">
        <f t="shared" si="228"/>
        <v>196.24904475309987</v>
      </c>
      <c r="K1941" s="88">
        <f t="shared" si="225"/>
        <v>196.51757111229955</v>
      </c>
      <c r="L1941" s="79">
        <f t="shared" si="226"/>
        <v>2.8131828715186771</v>
      </c>
      <c r="M1941" s="72" t="str">
        <f t="shared" si="227"/>
        <v/>
      </c>
      <c r="N1941" s="51" t="str">
        <f t="shared" si="229"/>
        <v/>
      </c>
    </row>
    <row r="1942" spans="1:15" x14ac:dyDescent="0.4">
      <c r="A1942" s="108">
        <f t="shared" si="223"/>
        <v>1926</v>
      </c>
      <c r="B1942" s="45">
        <v>42851</v>
      </c>
      <c r="C1942" s="46"/>
      <c r="D1942" s="47"/>
      <c r="E1942" s="48"/>
      <c r="F1942" s="49"/>
      <c r="G1942" s="46">
        <v>2387.4499510000001</v>
      </c>
      <c r="H1942" s="49">
        <v>-4.8570337896503002E-4</v>
      </c>
      <c r="I1942" s="83">
        <f t="shared" si="224"/>
        <v>-4.8570337896503002E-2</v>
      </c>
      <c r="J1942" s="72">
        <f t="shared" si="228"/>
        <v>196.20047441520336</v>
      </c>
      <c r="K1942" s="88">
        <f t="shared" si="225"/>
        <v>196.51757111229955</v>
      </c>
      <c r="L1942" s="79">
        <f t="shared" si="226"/>
        <v>2.8131828715186771</v>
      </c>
      <c r="M1942" s="72" t="str">
        <f t="shared" si="227"/>
        <v/>
      </c>
      <c r="N1942" s="51" t="str">
        <f t="shared" si="229"/>
        <v/>
      </c>
    </row>
    <row r="1943" spans="1:15" x14ac:dyDescent="0.4">
      <c r="A1943" s="108">
        <f t="shared" si="223"/>
        <v>1927</v>
      </c>
      <c r="B1943" s="39">
        <v>42852</v>
      </c>
      <c r="C1943" s="40"/>
      <c r="D1943" s="51"/>
      <c r="E1943" s="52"/>
      <c r="F1943" s="53"/>
      <c r="G1943" s="40">
        <v>2388.7700199999999</v>
      </c>
      <c r="H1943" s="53">
        <v>5.5292007250118402E-4</v>
      </c>
      <c r="I1943" s="83">
        <f t="shared" si="224"/>
        <v>5.5292007250118402E-2</v>
      </c>
      <c r="J1943" s="72">
        <f t="shared" si="228"/>
        <v>196.25576642245349</v>
      </c>
      <c r="K1943" s="88">
        <f t="shared" si="225"/>
        <v>196.51757111229955</v>
      </c>
      <c r="L1943" s="79">
        <f t="shared" si="226"/>
        <v>2.8131828715186771</v>
      </c>
      <c r="M1943" s="72" t="str">
        <f t="shared" si="227"/>
        <v/>
      </c>
      <c r="N1943" s="51" t="str">
        <f t="shared" si="229"/>
        <v/>
      </c>
    </row>
    <row r="1944" spans="1:15" ht="15" thickBot="1" x14ac:dyDescent="0.45">
      <c r="A1944" s="162">
        <f t="shared" si="223"/>
        <v>1928</v>
      </c>
      <c r="B1944" s="163">
        <v>42853</v>
      </c>
      <c r="C1944" s="164"/>
      <c r="D1944" s="68"/>
      <c r="E1944" s="65"/>
      <c r="F1944" s="66"/>
      <c r="G1944" s="164">
        <v>2384.1999510000001</v>
      </c>
      <c r="H1944" s="68">
        <v>-1.9131473359665918E-3</v>
      </c>
      <c r="I1944" s="89">
        <f t="shared" si="224"/>
        <v>-0.19131473359665918</v>
      </c>
      <c r="J1944" s="90">
        <f t="shared" si="228"/>
        <v>196.06445168885682</v>
      </c>
      <c r="K1944" s="91">
        <f t="shared" si="225"/>
        <v>196.51757111229955</v>
      </c>
      <c r="L1944" s="77">
        <f t="shared" si="226"/>
        <v>2.8131828715186771</v>
      </c>
      <c r="M1944" s="90" t="str">
        <f t="shared" si="227"/>
        <v/>
      </c>
      <c r="N1944" s="64" t="str">
        <f t="shared" si="229"/>
        <v/>
      </c>
      <c r="O1944" s="19"/>
    </row>
    <row r="1945" spans="1:15" x14ac:dyDescent="0.4">
      <c r="B1945" s="106"/>
      <c r="C1945" s="106"/>
      <c r="D1945" s="106"/>
      <c r="E1945" s="106"/>
      <c r="F1945" s="106"/>
      <c r="G1945" s="106"/>
      <c r="H1945" s="165">
        <f>SUM(H18:H1944)</f>
        <v>0.96064451688857178</v>
      </c>
      <c r="I1945" s="106"/>
      <c r="J1945" s="106"/>
      <c r="K1945" s="70"/>
      <c r="L1945" s="79"/>
      <c r="M1945" s="79"/>
      <c r="N1945" s="79"/>
    </row>
    <row r="1946" spans="1:15" x14ac:dyDescent="0.4">
      <c r="B1946" s="106"/>
      <c r="C1946" s="106"/>
      <c r="D1946" s="106"/>
      <c r="E1946" s="106"/>
      <c r="F1946" s="106"/>
      <c r="G1946" s="106"/>
      <c r="H1946" s="106"/>
      <c r="I1946" s="106"/>
      <c r="J1946" s="106"/>
      <c r="K1946" s="70"/>
      <c r="L1946" s="79"/>
      <c r="M1946" s="79"/>
      <c r="N1946" s="79"/>
    </row>
    <row r="1947" spans="1:15" x14ac:dyDescent="0.4">
      <c r="B1947" s="106"/>
      <c r="C1947" s="106"/>
      <c r="D1947" s="106"/>
      <c r="E1947" s="106"/>
      <c r="F1947" s="106"/>
      <c r="G1947" s="106"/>
      <c r="H1947" s="106"/>
      <c r="I1947" s="106"/>
      <c r="J1947" s="106"/>
      <c r="K1947" s="70"/>
      <c r="L1947" s="79"/>
      <c r="M1947" s="79"/>
      <c r="N1947" s="79"/>
    </row>
    <row r="1948" spans="1:15" x14ac:dyDescent="0.4">
      <c r="E1948" s="11"/>
      <c r="I1948" s="79"/>
      <c r="J1948" s="30"/>
      <c r="K1948" s="70"/>
      <c r="L1948" s="79"/>
      <c r="M1948" s="79"/>
    </row>
    <row r="1949" spans="1:15" x14ac:dyDescent="0.4">
      <c r="E1949" s="11"/>
    </row>
    <row r="1950" spans="1:15" x14ac:dyDescent="0.4">
      <c r="E1950" s="11"/>
    </row>
    <row r="1951" spans="1:15" x14ac:dyDescent="0.4">
      <c r="E1951" s="11"/>
    </row>
    <row r="1952" spans="1:15" x14ac:dyDescent="0.4">
      <c r="E1952" s="11"/>
    </row>
    <row r="1953" spans="2:10" x14ac:dyDescent="0.4">
      <c r="E1953" s="11"/>
    </row>
    <row r="1954" spans="2:10" x14ac:dyDescent="0.4">
      <c r="E1954" s="11"/>
    </row>
    <row r="1955" spans="2:10" x14ac:dyDescent="0.4">
      <c r="E1955" s="11"/>
    </row>
    <row r="1956" spans="2:10" x14ac:dyDescent="0.4">
      <c r="E1956" s="11"/>
    </row>
    <row r="1957" spans="2:10" x14ac:dyDescent="0.4">
      <c r="E1957" s="11"/>
    </row>
    <row r="1958" spans="2:10" x14ac:dyDescent="0.4">
      <c r="E1958" s="11"/>
    </row>
    <row r="1959" spans="2:10" x14ac:dyDescent="0.4">
      <c r="B1959"/>
      <c r="C1959"/>
      <c r="D1959"/>
      <c r="E1959" s="11"/>
      <c r="G1959"/>
      <c r="H1959" s="11"/>
      <c r="I1959" s="75"/>
      <c r="J1959"/>
    </row>
    <row r="1960" spans="2:10" x14ac:dyDescent="0.4">
      <c r="B1960"/>
      <c r="C1960"/>
      <c r="D1960"/>
      <c r="E1960" s="11"/>
      <c r="G1960"/>
      <c r="H1960" s="11"/>
      <c r="I1960" s="75"/>
      <c r="J1960"/>
    </row>
    <row r="1961" spans="2:10" x14ac:dyDescent="0.4">
      <c r="B1961"/>
      <c r="C1961"/>
      <c r="D1961"/>
      <c r="E1961" s="11"/>
      <c r="G1961"/>
      <c r="H1961" s="11"/>
      <c r="I1961" s="75"/>
      <c r="J1961"/>
    </row>
    <row r="1962" spans="2:10" x14ac:dyDescent="0.4">
      <c r="B1962"/>
      <c r="C1962"/>
      <c r="D1962"/>
      <c r="E1962" s="11"/>
      <c r="G1962"/>
      <c r="H1962" s="11"/>
      <c r="I1962" s="75"/>
      <c r="J1962"/>
    </row>
    <row r="1963" spans="2:10" x14ac:dyDescent="0.4">
      <c r="B1963"/>
      <c r="C1963"/>
      <c r="D1963"/>
      <c r="E1963" s="11"/>
      <c r="G1963"/>
      <c r="H1963" s="11"/>
      <c r="I1963" s="75"/>
      <c r="J1963"/>
    </row>
    <row r="1964" spans="2:10" x14ac:dyDescent="0.4">
      <c r="B1964"/>
      <c r="C1964"/>
      <c r="D1964"/>
      <c r="E1964" s="11"/>
      <c r="G1964"/>
      <c r="H1964" s="11"/>
      <c r="I1964" s="75"/>
      <c r="J1964"/>
    </row>
    <row r="1965" spans="2:10" x14ac:dyDescent="0.4">
      <c r="B1965"/>
      <c r="C1965"/>
      <c r="D1965"/>
      <c r="E1965" s="11"/>
      <c r="G1965"/>
      <c r="H1965" s="11"/>
      <c r="I1965" s="75"/>
      <c r="J1965"/>
    </row>
    <row r="1966" spans="2:10" x14ac:dyDescent="0.4">
      <c r="B1966"/>
      <c r="C1966"/>
      <c r="D1966"/>
      <c r="E1966" s="11"/>
      <c r="G1966"/>
      <c r="H1966" s="11"/>
      <c r="I1966" s="75"/>
      <c r="J1966"/>
    </row>
    <row r="1967" spans="2:10" x14ac:dyDescent="0.4">
      <c r="B1967"/>
      <c r="C1967"/>
      <c r="D1967"/>
      <c r="E1967" s="11"/>
      <c r="G1967"/>
      <c r="H1967" s="11"/>
      <c r="I1967" s="75"/>
      <c r="J1967"/>
    </row>
    <row r="1968" spans="2:10" x14ac:dyDescent="0.4">
      <c r="B1968"/>
      <c r="C1968"/>
      <c r="D1968"/>
      <c r="E1968" s="11"/>
      <c r="G1968"/>
      <c r="H1968" s="11"/>
      <c r="I1968" s="75"/>
      <c r="J1968"/>
    </row>
    <row r="1969" spans="2:10" x14ac:dyDescent="0.4">
      <c r="B1969"/>
      <c r="C1969"/>
      <c r="D1969"/>
      <c r="E1969" s="11"/>
      <c r="G1969"/>
      <c r="H1969" s="11"/>
      <c r="I1969" s="75"/>
      <c r="J1969"/>
    </row>
    <row r="1970" spans="2:10" x14ac:dyDescent="0.4">
      <c r="B1970"/>
      <c r="C1970"/>
      <c r="D1970"/>
      <c r="E1970" s="11"/>
      <c r="G1970"/>
      <c r="H1970" s="11"/>
      <c r="I1970" s="75"/>
      <c r="J1970"/>
    </row>
    <row r="1971" spans="2:10" x14ac:dyDescent="0.4">
      <c r="B1971"/>
      <c r="C1971"/>
      <c r="D1971"/>
      <c r="E1971" s="11"/>
      <c r="G1971"/>
      <c r="H1971" s="11"/>
      <c r="I1971" s="75"/>
      <c r="J1971"/>
    </row>
    <row r="1972" spans="2:10" x14ac:dyDescent="0.4">
      <c r="B1972"/>
      <c r="C1972"/>
      <c r="D1972"/>
      <c r="E1972" s="11"/>
      <c r="G1972"/>
      <c r="H1972" s="11"/>
      <c r="I1972" s="75"/>
      <c r="J1972"/>
    </row>
    <row r="1973" spans="2:10" x14ac:dyDescent="0.4">
      <c r="B1973"/>
      <c r="C1973"/>
      <c r="D1973"/>
      <c r="E1973" s="11"/>
      <c r="G1973"/>
      <c r="H1973" s="11"/>
      <c r="I1973" s="75"/>
      <c r="J1973"/>
    </row>
    <row r="1974" spans="2:10" x14ac:dyDescent="0.4">
      <c r="B1974"/>
      <c r="C1974"/>
      <c r="D1974"/>
      <c r="E1974" s="11"/>
      <c r="G1974"/>
      <c r="H1974" s="11"/>
      <c r="I1974" s="75"/>
      <c r="J1974"/>
    </row>
    <row r="1975" spans="2:10" x14ac:dyDescent="0.4">
      <c r="B1975"/>
      <c r="C1975"/>
      <c r="D1975"/>
      <c r="E1975" s="11"/>
      <c r="G1975"/>
      <c r="H1975" s="11"/>
      <c r="I1975" s="75"/>
      <c r="J1975"/>
    </row>
    <row r="1976" spans="2:10" x14ac:dyDescent="0.4">
      <c r="B1976"/>
      <c r="C1976"/>
      <c r="D1976"/>
      <c r="E1976" s="11"/>
      <c r="G1976"/>
      <c r="H1976" s="11"/>
      <c r="I1976" s="75"/>
      <c r="J1976"/>
    </row>
    <row r="1977" spans="2:10" x14ac:dyDescent="0.4">
      <c r="B1977"/>
      <c r="C1977"/>
      <c r="D1977"/>
      <c r="E1977" s="11"/>
      <c r="G1977"/>
      <c r="H1977" s="11"/>
      <c r="I1977" s="75"/>
      <c r="J1977"/>
    </row>
    <row r="1978" spans="2:10" x14ac:dyDescent="0.4">
      <c r="B1978"/>
      <c r="C1978"/>
      <c r="D1978"/>
      <c r="E1978" s="11"/>
      <c r="G1978"/>
      <c r="H1978" s="11"/>
      <c r="I1978" s="75"/>
      <c r="J1978"/>
    </row>
    <row r="1979" spans="2:10" x14ac:dyDescent="0.4">
      <c r="B1979"/>
      <c r="C1979"/>
      <c r="D1979"/>
      <c r="E1979" s="11"/>
      <c r="G1979"/>
      <c r="H1979" s="11"/>
      <c r="I1979" s="75"/>
      <c r="J1979"/>
    </row>
    <row r="1980" spans="2:10" x14ac:dyDescent="0.4">
      <c r="B1980"/>
      <c r="C1980"/>
      <c r="D1980"/>
      <c r="E1980" s="11"/>
      <c r="G1980"/>
      <c r="H1980" s="11"/>
      <c r="I1980" s="75"/>
      <c r="J1980"/>
    </row>
    <row r="1981" spans="2:10" x14ac:dyDescent="0.4">
      <c r="B1981"/>
      <c r="C1981"/>
      <c r="D1981"/>
      <c r="E1981" s="11"/>
      <c r="G1981"/>
      <c r="H1981" s="11"/>
      <c r="I1981" s="75"/>
      <c r="J1981"/>
    </row>
    <row r="1982" spans="2:10" x14ac:dyDescent="0.4">
      <c r="B1982"/>
      <c r="C1982"/>
      <c r="D1982"/>
      <c r="E1982" s="11"/>
      <c r="G1982"/>
      <c r="H1982" s="11"/>
      <c r="I1982" s="75"/>
      <c r="J1982"/>
    </row>
    <row r="1983" spans="2:10" x14ac:dyDescent="0.4">
      <c r="B1983"/>
      <c r="C1983"/>
      <c r="D1983"/>
      <c r="E1983" s="11"/>
      <c r="G1983"/>
      <c r="H1983" s="11"/>
      <c r="I1983" s="75"/>
      <c r="J1983"/>
    </row>
    <row r="1984" spans="2:10" x14ac:dyDescent="0.4">
      <c r="B1984"/>
      <c r="C1984"/>
      <c r="D1984"/>
      <c r="E1984" s="11"/>
      <c r="G1984"/>
      <c r="H1984" s="11"/>
      <c r="I1984" s="75"/>
      <c r="J1984"/>
    </row>
    <row r="1985" spans="2:10" x14ac:dyDescent="0.4">
      <c r="B1985"/>
      <c r="C1985"/>
      <c r="D1985"/>
      <c r="E1985" s="11"/>
      <c r="G1985"/>
      <c r="H1985" s="11"/>
      <c r="I1985" s="75"/>
      <c r="J1985"/>
    </row>
    <row r="1986" spans="2:10" x14ac:dyDescent="0.4">
      <c r="B1986"/>
      <c r="C1986"/>
      <c r="D1986"/>
      <c r="E1986" s="11"/>
      <c r="G1986"/>
      <c r="H1986" s="11"/>
      <c r="I1986" s="75"/>
      <c r="J1986"/>
    </row>
    <row r="1987" spans="2:10" x14ac:dyDescent="0.4">
      <c r="B1987"/>
      <c r="C1987"/>
      <c r="D1987"/>
      <c r="E1987" s="11"/>
      <c r="G1987"/>
      <c r="H1987" s="11"/>
      <c r="I1987" s="75"/>
      <c r="J1987"/>
    </row>
    <row r="1988" spans="2:10" x14ac:dyDescent="0.4">
      <c r="B1988"/>
      <c r="C1988"/>
      <c r="D1988"/>
      <c r="E1988" s="11"/>
      <c r="G1988"/>
      <c r="H1988" s="11"/>
      <c r="I1988" s="75"/>
      <c r="J1988"/>
    </row>
    <row r="1989" spans="2:10" x14ac:dyDescent="0.4">
      <c r="B1989"/>
      <c r="C1989"/>
      <c r="D1989"/>
      <c r="E1989" s="11"/>
      <c r="G1989"/>
      <c r="H1989" s="11"/>
      <c r="I1989" s="75"/>
      <c r="J1989"/>
    </row>
    <row r="1990" spans="2:10" x14ac:dyDescent="0.4">
      <c r="B1990"/>
      <c r="C1990"/>
      <c r="D1990"/>
      <c r="E1990" s="11"/>
      <c r="G1990"/>
      <c r="H1990" s="11"/>
      <c r="I1990" s="75"/>
      <c r="J1990"/>
    </row>
    <row r="1991" spans="2:10" x14ac:dyDescent="0.4">
      <c r="B1991"/>
      <c r="C1991"/>
      <c r="D1991"/>
      <c r="E1991" s="11"/>
      <c r="G1991"/>
      <c r="H1991" s="11"/>
      <c r="I1991" s="75"/>
      <c r="J1991"/>
    </row>
    <row r="1992" spans="2:10" x14ac:dyDescent="0.4">
      <c r="B1992"/>
      <c r="C1992"/>
      <c r="D1992"/>
      <c r="E1992" s="11"/>
      <c r="G1992"/>
      <c r="H1992" s="11"/>
      <c r="I1992" s="75"/>
      <c r="J1992"/>
    </row>
    <row r="1993" spans="2:10" x14ac:dyDescent="0.4">
      <c r="B1993"/>
      <c r="C1993"/>
      <c r="D1993"/>
      <c r="E1993" s="11"/>
      <c r="G1993"/>
      <c r="H1993" s="11"/>
      <c r="I1993" s="75"/>
      <c r="J1993"/>
    </row>
    <row r="1994" spans="2:10" x14ac:dyDescent="0.4">
      <c r="B1994"/>
      <c r="C1994"/>
      <c r="D1994"/>
      <c r="E1994" s="11"/>
      <c r="G1994"/>
      <c r="H1994" s="11"/>
      <c r="I1994" s="75"/>
      <c r="J1994"/>
    </row>
    <row r="1995" spans="2:10" x14ac:dyDescent="0.4">
      <c r="B1995"/>
      <c r="C1995"/>
      <c r="D1995"/>
      <c r="E1995" s="11"/>
      <c r="G1995"/>
      <c r="H1995" s="11"/>
      <c r="I1995" s="75"/>
      <c r="J1995"/>
    </row>
    <row r="1996" spans="2:10" x14ac:dyDescent="0.4">
      <c r="B1996"/>
      <c r="C1996"/>
      <c r="D1996"/>
      <c r="E1996" s="11"/>
      <c r="G1996"/>
      <c r="H1996" s="11"/>
      <c r="I1996" s="75"/>
      <c r="J1996"/>
    </row>
    <row r="1997" spans="2:10" x14ac:dyDescent="0.4">
      <c r="B1997"/>
      <c r="C1997"/>
      <c r="D1997"/>
      <c r="E1997" s="11"/>
      <c r="G1997"/>
      <c r="H1997" s="11"/>
      <c r="I1997" s="75"/>
      <c r="J1997"/>
    </row>
    <row r="1998" spans="2:10" x14ac:dyDescent="0.4">
      <c r="B1998"/>
      <c r="C1998"/>
      <c r="D1998"/>
      <c r="E1998" s="11"/>
      <c r="G1998"/>
      <c r="H1998" s="11"/>
      <c r="I1998" s="75"/>
      <c r="J1998"/>
    </row>
    <row r="1999" spans="2:10" x14ac:dyDescent="0.4">
      <c r="B1999"/>
      <c r="C1999"/>
      <c r="D1999"/>
      <c r="E1999" s="11"/>
      <c r="G1999"/>
      <c r="H1999" s="11"/>
      <c r="I1999" s="75"/>
      <c r="J1999"/>
    </row>
    <row r="2000" spans="2:10" x14ac:dyDescent="0.4">
      <c r="B2000"/>
      <c r="C2000"/>
      <c r="D2000"/>
      <c r="E2000" s="11"/>
      <c r="G2000"/>
      <c r="H2000" s="11"/>
      <c r="I2000" s="75"/>
      <c r="J2000"/>
    </row>
    <row r="2001" spans="2:10" x14ac:dyDescent="0.4">
      <c r="B2001"/>
      <c r="C2001"/>
      <c r="D2001"/>
      <c r="E2001" s="11"/>
      <c r="G2001"/>
      <c r="H2001" s="11"/>
      <c r="I2001" s="75"/>
      <c r="J2001"/>
    </row>
    <row r="2002" spans="2:10" x14ac:dyDescent="0.4">
      <c r="B2002"/>
      <c r="C2002"/>
      <c r="D2002"/>
      <c r="E2002" s="11"/>
      <c r="G2002"/>
      <c r="H2002" s="11"/>
      <c r="I2002" s="75"/>
      <c r="J2002"/>
    </row>
    <row r="2003" spans="2:10" x14ac:dyDescent="0.4">
      <c r="B2003"/>
      <c r="C2003"/>
      <c r="D2003"/>
      <c r="E2003" s="11"/>
      <c r="G2003"/>
      <c r="H2003" s="11"/>
      <c r="I2003" s="75"/>
      <c r="J2003"/>
    </row>
    <row r="2004" spans="2:10" x14ac:dyDescent="0.4">
      <c r="B2004"/>
      <c r="C2004"/>
      <c r="D2004"/>
      <c r="E2004" s="11"/>
      <c r="G2004"/>
      <c r="H2004" s="11"/>
      <c r="I2004" s="75"/>
      <c r="J2004"/>
    </row>
    <row r="2005" spans="2:10" x14ac:dyDescent="0.4">
      <c r="B2005"/>
      <c r="C2005"/>
      <c r="D2005"/>
      <c r="E2005" s="11"/>
      <c r="G2005"/>
      <c r="H2005" s="11"/>
      <c r="I2005" s="75"/>
      <c r="J2005"/>
    </row>
    <row r="2006" spans="2:10" x14ac:dyDescent="0.4">
      <c r="B2006"/>
      <c r="C2006"/>
      <c r="D2006"/>
      <c r="E2006" s="11"/>
      <c r="G2006"/>
      <c r="H2006" s="11"/>
      <c r="I2006" s="75"/>
      <c r="J2006"/>
    </row>
    <row r="2007" spans="2:10" x14ac:dyDescent="0.4">
      <c r="B2007"/>
      <c r="C2007"/>
      <c r="D2007"/>
      <c r="E2007" s="11"/>
      <c r="G2007"/>
      <c r="H2007" s="11"/>
      <c r="I2007" s="75"/>
      <c r="J2007"/>
    </row>
    <row r="2008" spans="2:10" x14ac:dyDescent="0.4">
      <c r="B2008"/>
      <c r="C2008"/>
      <c r="D2008"/>
      <c r="E2008" s="11"/>
      <c r="G2008"/>
      <c r="H2008" s="11"/>
      <c r="I2008" s="75"/>
      <c r="J2008"/>
    </row>
    <row r="2009" spans="2:10" x14ac:dyDescent="0.4">
      <c r="B2009"/>
      <c r="C2009"/>
      <c r="D2009"/>
      <c r="E2009" s="11"/>
      <c r="G2009"/>
      <c r="H2009" s="11"/>
      <c r="I2009" s="75"/>
      <c r="J2009"/>
    </row>
    <row r="2010" spans="2:10" x14ac:dyDescent="0.4">
      <c r="B2010"/>
      <c r="C2010"/>
      <c r="D2010"/>
      <c r="E2010" s="11"/>
      <c r="G2010"/>
      <c r="H2010" s="11"/>
      <c r="I2010" s="75"/>
      <c r="J2010"/>
    </row>
    <row r="2011" spans="2:10" x14ac:dyDescent="0.4">
      <c r="B2011"/>
      <c r="C2011"/>
      <c r="D2011"/>
      <c r="E2011" s="11"/>
      <c r="G2011"/>
      <c r="H2011" s="11"/>
      <c r="I2011" s="75"/>
      <c r="J2011"/>
    </row>
    <row r="2012" spans="2:10" x14ac:dyDescent="0.4">
      <c r="B2012"/>
      <c r="C2012"/>
      <c r="D2012"/>
      <c r="E2012" s="11"/>
      <c r="G2012"/>
      <c r="H2012" s="11"/>
      <c r="I2012" s="75"/>
      <c r="J2012"/>
    </row>
    <row r="2013" spans="2:10" x14ac:dyDescent="0.4">
      <c r="B2013"/>
      <c r="C2013"/>
      <c r="D2013"/>
      <c r="E2013" s="11"/>
      <c r="G2013"/>
      <c r="H2013" s="11"/>
      <c r="I2013" s="75"/>
      <c r="J2013"/>
    </row>
    <row r="2014" spans="2:10" x14ac:dyDescent="0.4">
      <c r="B2014"/>
      <c r="C2014"/>
      <c r="D2014"/>
      <c r="E2014" s="11"/>
      <c r="G2014"/>
      <c r="H2014" s="11"/>
      <c r="I2014" s="75"/>
      <c r="J2014"/>
    </row>
    <row r="2015" spans="2:10" x14ac:dyDescent="0.4">
      <c r="B2015"/>
      <c r="C2015"/>
      <c r="D2015"/>
      <c r="E2015" s="11"/>
      <c r="G2015"/>
      <c r="H2015" s="11"/>
      <c r="I2015" s="75"/>
      <c r="J20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015"/>
  <sheetViews>
    <sheetView topLeftCell="A9" workbookViewId="0">
      <pane xSplit="4" ySplit="8" topLeftCell="E17" activePane="bottomRight" state="frozen"/>
      <selection activeCell="A9" sqref="A9"/>
      <selection pane="topRight" activeCell="E9" sqref="E9"/>
      <selection pane="bottomLeft" activeCell="A17" sqref="A17"/>
      <selection pane="bottomRight" activeCell="G27" sqref="G27"/>
    </sheetView>
  </sheetViews>
  <sheetFormatPr defaultRowHeight="14.6" x14ac:dyDescent="0.4"/>
  <cols>
    <col min="1" max="1" width="3.921875" style="106" bestFit="1" customWidth="1"/>
    <col min="2" max="2" width="10.4609375" style="7" bestFit="1" customWidth="1"/>
    <col min="3" max="4" width="10.61328125" style="7" hidden="1" customWidth="1"/>
    <col min="5" max="5" width="10.3828125" bestFit="1" customWidth="1"/>
    <col min="6" max="6" width="11.921875" style="7" bestFit="1" customWidth="1"/>
    <col min="7" max="7" width="9.15234375" style="7" bestFit="1" customWidth="1"/>
    <col min="8" max="8" width="11.921875" style="19" bestFit="1" customWidth="1"/>
    <col min="9" max="9" width="10.61328125" style="74" hidden="1" customWidth="1"/>
    <col min="10" max="10" width="10.61328125" style="7" hidden="1" customWidth="1"/>
    <col min="11" max="11" width="10.61328125" style="69" hidden="1" customWidth="1"/>
    <col min="12" max="14" width="10.61328125" style="74" hidden="1" customWidth="1"/>
    <col min="15" max="15" width="9.23046875" style="7" bestFit="1" customWidth="1"/>
    <col min="17" max="18" width="0" style="118" hidden="1" customWidth="1"/>
    <col min="19" max="19" width="9.69140625" style="118" bestFit="1" customWidth="1"/>
    <col min="20" max="20" width="12.3828125" style="128" bestFit="1" customWidth="1"/>
    <col min="21" max="21" width="8.69140625" style="114"/>
  </cols>
  <sheetData>
    <row r="1" spans="1:23" hidden="1" x14ac:dyDescent="0.4">
      <c r="Q1" s="7"/>
      <c r="R1" s="7"/>
      <c r="S1"/>
      <c r="T1" s="118"/>
      <c r="U1" s="118"/>
      <c r="V1" s="128"/>
      <c r="W1" s="114"/>
    </row>
    <row r="2" spans="1:23" hidden="1" x14ac:dyDescent="0.4">
      <c r="Q2" s="7"/>
      <c r="R2" s="7"/>
      <c r="S2"/>
      <c r="T2" s="118"/>
      <c r="U2" s="118"/>
      <c r="V2" s="128"/>
      <c r="W2" s="114"/>
    </row>
    <row r="3" spans="1:23" hidden="1" x14ac:dyDescent="0.4">
      <c r="O3" s="113"/>
      <c r="P3" s="113"/>
      <c r="Q3" s="7"/>
      <c r="R3" s="7"/>
      <c r="S3"/>
      <c r="T3" s="118"/>
      <c r="U3" s="118"/>
      <c r="V3" s="128"/>
      <c r="W3" s="114"/>
    </row>
    <row r="4" spans="1:23" hidden="1" x14ac:dyDescent="0.4">
      <c r="O4" s="74"/>
      <c r="P4" s="74"/>
      <c r="Q4" s="7"/>
      <c r="R4" s="7"/>
      <c r="S4"/>
      <c r="T4" s="118"/>
      <c r="U4" s="118"/>
      <c r="V4" s="128"/>
      <c r="W4" s="114"/>
    </row>
    <row r="5" spans="1:23" hidden="1" x14ac:dyDescent="0.4">
      <c r="C5" s="109"/>
      <c r="D5" s="110"/>
      <c r="E5" s="110"/>
      <c r="F5" s="111"/>
      <c r="G5" s="112"/>
      <c r="O5" s="74"/>
      <c r="P5" s="74"/>
      <c r="Q5" s="7"/>
      <c r="R5" s="7"/>
      <c r="S5"/>
      <c r="T5" s="118"/>
      <c r="U5" s="118"/>
      <c r="V5" s="128"/>
      <c r="W5" s="114"/>
    </row>
    <row r="6" spans="1:23" hidden="1" x14ac:dyDescent="0.4">
      <c r="F6" s="111"/>
      <c r="G6" s="112"/>
      <c r="O6" s="74"/>
      <c r="P6" s="74"/>
      <c r="Q6" s="7"/>
      <c r="R6" s="7"/>
      <c r="S6"/>
      <c r="T6" s="118"/>
      <c r="U6" s="118"/>
      <c r="V6" s="128"/>
      <c r="W6" s="114"/>
    </row>
    <row r="7" spans="1:23" hidden="1" x14ac:dyDescent="0.4">
      <c r="F7" s="111"/>
      <c r="G7" s="112"/>
      <c r="O7" s="74"/>
      <c r="P7" s="74"/>
      <c r="Q7" s="7"/>
      <c r="R7" s="7"/>
      <c r="S7"/>
      <c r="T7" s="118"/>
      <c r="U7" s="118"/>
      <c r="V7" s="128"/>
      <c r="W7" s="114"/>
    </row>
    <row r="8" spans="1:23" hidden="1" x14ac:dyDescent="0.4">
      <c r="C8" s="109"/>
      <c r="D8" s="110"/>
      <c r="E8" s="110"/>
      <c r="F8" s="111"/>
      <c r="G8" s="112"/>
      <c r="O8" s="74"/>
      <c r="P8" s="74"/>
      <c r="Q8" s="7"/>
      <c r="R8" s="7"/>
      <c r="S8"/>
      <c r="T8" s="118"/>
      <c r="U8" s="118"/>
      <c r="V8" s="128"/>
      <c r="W8" s="114"/>
    </row>
    <row r="9" spans="1:23" ht="15" thickBot="1" x14ac:dyDescent="0.45">
      <c r="C9" s="109"/>
      <c r="D9" s="110"/>
      <c r="E9" s="110"/>
      <c r="F9" s="111"/>
      <c r="G9" s="112"/>
      <c r="O9" s="74"/>
      <c r="P9" s="74"/>
      <c r="Q9" s="7"/>
      <c r="R9" s="7"/>
      <c r="S9"/>
      <c r="T9" s="118"/>
      <c r="U9" s="118"/>
      <c r="V9" s="128"/>
      <c r="W9" s="114"/>
    </row>
    <row r="10" spans="1:23" ht="15" thickBot="1" x14ac:dyDescent="0.45">
      <c r="C10" s="109"/>
      <c r="D10" s="110"/>
      <c r="E10" s="137" t="s">
        <v>59</v>
      </c>
      <c r="F10" s="138"/>
      <c r="G10" s="138"/>
      <c r="H10" s="139"/>
      <c r="O10" s="74"/>
      <c r="P10" s="74"/>
      <c r="Q10" s="7"/>
      <c r="R10" s="7"/>
      <c r="S10"/>
      <c r="T10" s="118"/>
      <c r="U10" s="118"/>
      <c r="V10" s="128"/>
      <c r="W10" s="114"/>
    </row>
    <row r="11" spans="1:23" x14ac:dyDescent="0.4">
      <c r="C11" s="109"/>
      <c r="D11" s="110"/>
      <c r="E11" s="140" t="s">
        <v>33</v>
      </c>
      <c r="F11" s="141"/>
      <c r="G11" s="141"/>
      <c r="H11" s="142">
        <v>1.4E-2</v>
      </c>
      <c r="O11" s="74"/>
      <c r="P11" s="74"/>
      <c r="Q11" s="7"/>
      <c r="R11" s="7"/>
      <c r="S11"/>
      <c r="T11" s="118"/>
      <c r="U11" s="118"/>
      <c r="V11" s="128"/>
      <c r="W11" s="114"/>
    </row>
    <row r="12" spans="1:23" x14ac:dyDescent="0.4">
      <c r="C12" s="109"/>
      <c r="D12" s="110"/>
      <c r="E12" s="140" t="s">
        <v>62</v>
      </c>
      <c r="F12" s="141"/>
      <c r="G12" s="141"/>
      <c r="H12" s="143">
        <v>67.408039994999996</v>
      </c>
      <c r="O12" s="74"/>
      <c r="P12" s="74"/>
      <c r="Q12" s="7"/>
      <c r="R12" s="7"/>
      <c r="S12"/>
      <c r="T12" s="118"/>
      <c r="U12" s="118"/>
      <c r="V12" s="128"/>
      <c r="W12" s="114"/>
    </row>
    <row r="13" spans="1:23" ht="15" thickBot="1" x14ac:dyDescent="0.45">
      <c r="B13" s="16"/>
      <c r="E13" s="144" t="s">
        <v>40</v>
      </c>
      <c r="F13" s="145"/>
      <c r="G13" s="145"/>
      <c r="H13" s="146">
        <f>H11/H12</f>
        <v>2.0769035861357862E-4</v>
      </c>
    </row>
    <row r="14" spans="1:23" ht="15" thickBot="1" x14ac:dyDescent="0.45">
      <c r="B14" s="30"/>
      <c r="C14" s="34" t="s">
        <v>35</v>
      </c>
      <c r="D14" s="29"/>
      <c r="E14" s="35" t="s">
        <v>34</v>
      </c>
      <c r="F14" s="35"/>
      <c r="G14" s="35"/>
      <c r="H14" s="36"/>
      <c r="I14" s="84" t="s">
        <v>48</v>
      </c>
      <c r="J14" s="85"/>
      <c r="K14" s="86"/>
      <c r="L14" s="87"/>
      <c r="M14" s="87"/>
      <c r="N14" s="93"/>
    </row>
    <row r="15" spans="1:23" x14ac:dyDescent="0.4">
      <c r="A15" s="107"/>
      <c r="B15" s="26"/>
      <c r="C15" s="37" t="s">
        <v>43</v>
      </c>
      <c r="D15" s="33" t="s">
        <v>45</v>
      </c>
      <c r="E15" s="27" t="s">
        <v>42</v>
      </c>
      <c r="F15" s="27" t="s">
        <v>41</v>
      </c>
      <c r="G15" s="31" t="s">
        <v>60</v>
      </c>
      <c r="H15" s="24" t="s">
        <v>61</v>
      </c>
      <c r="I15" s="94"/>
      <c r="J15" s="95"/>
      <c r="K15" s="96"/>
      <c r="L15" s="97"/>
      <c r="M15" s="97"/>
      <c r="N15" s="98" t="s">
        <v>49</v>
      </c>
      <c r="O15" s="119" t="s">
        <v>86</v>
      </c>
      <c r="P15" s="120" t="s">
        <v>50</v>
      </c>
      <c r="Q15" s="120" t="s">
        <v>50</v>
      </c>
      <c r="R15" s="120"/>
      <c r="S15" s="120" t="s">
        <v>66</v>
      </c>
      <c r="T15" s="131" t="s">
        <v>68</v>
      </c>
      <c r="U15" s="132" t="s">
        <v>70</v>
      </c>
    </row>
    <row r="16" spans="1:23" ht="15" thickBot="1" x14ac:dyDescent="0.45">
      <c r="A16" s="107"/>
      <c r="B16" s="105" t="s">
        <v>0</v>
      </c>
      <c r="C16" s="17" t="s">
        <v>44</v>
      </c>
      <c r="D16" s="18" t="s">
        <v>36</v>
      </c>
      <c r="E16" s="28" t="s">
        <v>37</v>
      </c>
      <c r="F16" s="28" t="s">
        <v>37</v>
      </c>
      <c r="G16" s="32" t="s">
        <v>58</v>
      </c>
      <c r="H16" s="25" t="s">
        <v>37</v>
      </c>
      <c r="I16" s="99"/>
      <c r="J16" s="100"/>
      <c r="K16" s="101"/>
      <c r="L16" s="102"/>
      <c r="M16" s="102"/>
      <c r="N16" s="103" t="s">
        <v>50</v>
      </c>
      <c r="O16" s="121" t="s">
        <v>50</v>
      </c>
      <c r="P16" s="122" t="s">
        <v>65</v>
      </c>
      <c r="Q16" s="122" t="s">
        <v>64</v>
      </c>
      <c r="R16" s="122"/>
      <c r="S16" s="122" t="s">
        <v>67</v>
      </c>
      <c r="T16" s="122" t="s">
        <v>69</v>
      </c>
      <c r="U16" s="123" t="s">
        <v>71</v>
      </c>
    </row>
    <row r="17" spans="1:21" ht="15" thickBot="1" x14ac:dyDescent="0.45">
      <c r="A17" s="108">
        <v>1</v>
      </c>
      <c r="B17" s="39">
        <v>40057</v>
      </c>
      <c r="C17" s="40">
        <v>998.03997800000002</v>
      </c>
      <c r="D17" s="41"/>
      <c r="E17" s="42"/>
      <c r="F17" s="43"/>
      <c r="G17" s="44"/>
      <c r="H17" s="43"/>
      <c r="I17" s="76">
        <v>100</v>
      </c>
      <c r="J17" s="73"/>
      <c r="K17" s="44"/>
      <c r="L17" s="78"/>
      <c r="M17" s="73"/>
      <c r="N17" s="104"/>
      <c r="O17" s="124">
        <v>52</v>
      </c>
      <c r="P17" s="125">
        <v>1.0215451462249963E-2</v>
      </c>
      <c r="Q17" s="117">
        <v>31</v>
      </c>
      <c r="R17" s="117"/>
      <c r="S17" s="117">
        <f>Q17</f>
        <v>31</v>
      </c>
      <c r="T17" s="134">
        <f>J18</f>
        <v>99.515118040006143</v>
      </c>
      <c r="U17" s="136">
        <v>40058</v>
      </c>
    </row>
    <row r="18" spans="1:21" x14ac:dyDescent="0.4">
      <c r="A18" s="108">
        <f>A17+1</f>
        <v>2</v>
      </c>
      <c r="B18" s="45">
        <v>40058</v>
      </c>
      <c r="C18" s="46">
        <v>994.75</v>
      </c>
      <c r="D18" s="47">
        <f>C18/C17-1</f>
        <v>-3.2964390931442544E-3</v>
      </c>
      <c r="E18" s="48">
        <v>-5.0565099585521203E-3</v>
      </c>
      <c r="F18" s="49">
        <f>E18-E17</f>
        <v>-5.0565099585521203E-3</v>
      </c>
      <c r="G18" s="50">
        <f>$H$13</f>
        <v>2.0769035861357862E-4</v>
      </c>
      <c r="H18" s="80">
        <f>F18+G18</f>
        <v>-4.8488195999385414E-3</v>
      </c>
      <c r="I18" s="83">
        <f>H18*$I$17</f>
        <v>-0.48488195999385414</v>
      </c>
      <c r="J18" s="72">
        <f>I17+I18</f>
        <v>99.515118040006143</v>
      </c>
      <c r="K18" s="88">
        <f t="shared" ref="K18:K81" si="0">MAX(J18,K17)</f>
        <v>99.515118040006143</v>
      </c>
      <c r="L18" s="79">
        <f t="shared" ref="L18:L81" si="1">IF(J18=K18,0,MAX(L17,K18-J18))</f>
        <v>0</v>
      </c>
      <c r="M18" s="72" t="str">
        <f t="shared" ref="M18:M81" si="2">IF(AND(L17&gt;0,L18=0),L17,"")</f>
        <v/>
      </c>
      <c r="N18" s="51" t="str">
        <f>IFERROR(IF(L18=0,"",M18/K18),"")</f>
        <v/>
      </c>
      <c r="O18" s="126">
        <v>12</v>
      </c>
      <c r="P18" s="127">
        <v>5.3847342798428934E-2</v>
      </c>
      <c r="Q18" s="128">
        <v>43</v>
      </c>
      <c r="R18" s="128">
        <f>Q17</f>
        <v>31</v>
      </c>
      <c r="S18" s="128">
        <f>Q18-Q17</f>
        <v>12</v>
      </c>
      <c r="T18" s="135">
        <f t="shared" ref="T18:T49" ca="1" si="3">MIN(OFFSET(INDEX(J:J,Q18,0),-S18,0,S18,1))</f>
        <v>103.82403238882537</v>
      </c>
      <c r="U18" s="176">
        <v>40088</v>
      </c>
    </row>
    <row r="19" spans="1:21" x14ac:dyDescent="0.4">
      <c r="A19" s="108">
        <f t="shared" ref="A19:A82" si="4">A18+1</f>
        <v>3</v>
      </c>
      <c r="B19" s="39">
        <v>40059</v>
      </c>
      <c r="C19" s="40">
        <v>1003.23999</v>
      </c>
      <c r="D19" s="51">
        <f t="shared" ref="D19:D82" si="5">C19/C18-1</f>
        <v>8.5347976878613618E-3</v>
      </c>
      <c r="E19" s="52">
        <v>8.2771048883972399E-3</v>
      </c>
      <c r="F19" s="53">
        <f>E19-E18</f>
        <v>1.333361484694936E-2</v>
      </c>
      <c r="G19" s="54">
        <f>G18</f>
        <v>2.0769035861357862E-4</v>
      </c>
      <c r="H19" s="81">
        <f t="shared" ref="H19:H82" si="6">F19+G19</f>
        <v>1.3541305205562938E-2</v>
      </c>
      <c r="I19" s="83">
        <f t="shared" ref="I19:I82" si="7">H19*$I$17</f>
        <v>1.3541305205562939</v>
      </c>
      <c r="J19" s="72">
        <f>J18+I19</f>
        <v>100.86924856056244</v>
      </c>
      <c r="K19" s="88">
        <f t="shared" si="0"/>
        <v>100.86924856056244</v>
      </c>
      <c r="L19" s="79">
        <f t="shared" si="1"/>
        <v>0</v>
      </c>
      <c r="M19" s="72" t="str">
        <f t="shared" si="2"/>
        <v/>
      </c>
      <c r="N19" s="51" t="str">
        <f>IFERROR(IF(L19=0,"",M19/K19),"")</f>
        <v/>
      </c>
      <c r="O19" s="126">
        <v>131</v>
      </c>
      <c r="P19" s="127">
        <v>5.2191381171260592E-4</v>
      </c>
      <c r="Q19" s="128">
        <v>47</v>
      </c>
      <c r="R19" s="128">
        <f t="shared" ref="R19:R82" si="8">Q18</f>
        <v>43</v>
      </c>
      <c r="S19" s="128">
        <f t="shared" ref="S19:S82" si="9">Q19-Q18</f>
        <v>4</v>
      </c>
      <c r="T19" s="135">
        <f t="shared" ca="1" si="3"/>
        <v>110.09650916620858</v>
      </c>
      <c r="U19" s="176">
        <v>40094</v>
      </c>
    </row>
    <row r="20" spans="1:21" x14ac:dyDescent="0.4">
      <c r="A20" s="108">
        <f t="shared" si="4"/>
        <v>4</v>
      </c>
      <c r="B20" s="45">
        <v>40060</v>
      </c>
      <c r="C20" s="46">
        <v>1016.400024</v>
      </c>
      <c r="D20" s="47">
        <f t="shared" si="5"/>
        <v>1.3117533323208086E-2</v>
      </c>
      <c r="E20" s="48">
        <v>2.5569705783036398E-2</v>
      </c>
      <c r="F20" s="49">
        <f t="shared" ref="F20:F83" si="10">E20-E19</f>
        <v>1.729260089463916E-2</v>
      </c>
      <c r="G20" s="50">
        <f t="shared" ref="G20:G83" si="11">G19</f>
        <v>2.0769035861357862E-4</v>
      </c>
      <c r="H20" s="80">
        <f t="shared" si="6"/>
        <v>1.7500291253252739E-2</v>
      </c>
      <c r="I20" s="83">
        <f t="shared" si="7"/>
        <v>1.750029125325274</v>
      </c>
      <c r="J20" s="72">
        <f t="shared" ref="J20:J83" si="12">J19+I20</f>
        <v>102.61927768588771</v>
      </c>
      <c r="K20" s="88">
        <f t="shared" si="0"/>
        <v>102.61927768588771</v>
      </c>
      <c r="L20" s="79">
        <f t="shared" si="1"/>
        <v>0</v>
      </c>
      <c r="M20" s="72" t="str">
        <f t="shared" si="2"/>
        <v/>
      </c>
      <c r="N20" s="51" t="str">
        <f t="shared" ref="N20:N83" si="13">IFERROR((M20/K20),"")</f>
        <v/>
      </c>
      <c r="O20" s="126">
        <v>75</v>
      </c>
      <c r="P20" s="127">
        <v>5.0411004513273155E-3</v>
      </c>
      <c r="Q20" s="128">
        <v>50</v>
      </c>
      <c r="R20" s="128">
        <f t="shared" si="8"/>
        <v>47</v>
      </c>
      <c r="S20" s="128">
        <f t="shared" si="9"/>
        <v>3</v>
      </c>
      <c r="T20" s="135">
        <f t="shared" ca="1" si="3"/>
        <v>113.99781847296325</v>
      </c>
      <c r="U20" s="176">
        <v>40100</v>
      </c>
    </row>
    <row r="21" spans="1:21" x14ac:dyDescent="0.4">
      <c r="A21" s="108">
        <f t="shared" si="4"/>
        <v>5</v>
      </c>
      <c r="B21" s="39">
        <v>40064</v>
      </c>
      <c r="C21" s="40">
        <v>1025.3900149999999</v>
      </c>
      <c r="D21" s="51">
        <f t="shared" si="5"/>
        <v>8.8449338722171866E-3</v>
      </c>
      <c r="E21" s="52">
        <v>3.6961592947920702E-2</v>
      </c>
      <c r="F21" s="53">
        <f t="shared" si="10"/>
        <v>1.1391887164884304E-2</v>
      </c>
      <c r="G21" s="54">
        <f t="shared" si="11"/>
        <v>2.0769035861357862E-4</v>
      </c>
      <c r="H21" s="81">
        <f t="shared" si="6"/>
        <v>1.1599577523497882E-2</v>
      </c>
      <c r="I21" s="83">
        <f t="shared" si="7"/>
        <v>1.1599577523497882</v>
      </c>
      <c r="J21" s="72">
        <f t="shared" si="12"/>
        <v>103.77923543823749</v>
      </c>
      <c r="K21" s="88">
        <f t="shared" si="0"/>
        <v>103.77923543823749</v>
      </c>
      <c r="L21" s="79">
        <f t="shared" si="1"/>
        <v>0</v>
      </c>
      <c r="M21" s="72" t="str">
        <f t="shared" si="2"/>
        <v/>
      </c>
      <c r="N21" s="51" t="str">
        <f t="shared" si="13"/>
        <v/>
      </c>
      <c r="O21" s="126">
        <v>5</v>
      </c>
      <c r="P21" s="127">
        <v>7.9523155693824191E-2</v>
      </c>
      <c r="Q21" s="128">
        <v>102</v>
      </c>
      <c r="R21" s="128">
        <f t="shared" si="8"/>
        <v>50</v>
      </c>
      <c r="S21" s="128">
        <f t="shared" si="9"/>
        <v>52</v>
      </c>
      <c r="T21" s="135">
        <f t="shared" ca="1" si="3"/>
        <v>106.75844845086475</v>
      </c>
      <c r="U21" s="176">
        <v>40116</v>
      </c>
    </row>
    <row r="22" spans="1:21" x14ac:dyDescent="0.4">
      <c r="A22" s="108">
        <f t="shared" si="4"/>
        <v>6</v>
      </c>
      <c r="B22" s="45">
        <v>40065</v>
      </c>
      <c r="C22" s="46">
        <v>1033.369995</v>
      </c>
      <c r="D22" s="47">
        <f t="shared" si="5"/>
        <v>7.782385124942115E-3</v>
      </c>
      <c r="E22" s="48">
        <v>4.5240787078734801E-2</v>
      </c>
      <c r="F22" s="49">
        <f t="shared" si="10"/>
        <v>8.2791941308140993E-3</v>
      </c>
      <c r="G22" s="50">
        <f t="shared" si="11"/>
        <v>2.0769035861357862E-4</v>
      </c>
      <c r="H22" s="80">
        <f t="shared" si="6"/>
        <v>8.4868844894276773E-3</v>
      </c>
      <c r="I22" s="83">
        <f t="shared" si="7"/>
        <v>0.84868844894276774</v>
      </c>
      <c r="J22" s="72">
        <f t="shared" si="12"/>
        <v>104.62792388718026</v>
      </c>
      <c r="K22" s="88">
        <f t="shared" si="0"/>
        <v>104.62792388718026</v>
      </c>
      <c r="L22" s="79">
        <f t="shared" si="1"/>
        <v>0</v>
      </c>
      <c r="M22" s="72" t="str">
        <f t="shared" si="2"/>
        <v/>
      </c>
      <c r="N22" s="51" t="str">
        <f t="shared" si="13"/>
        <v/>
      </c>
      <c r="O22" s="126">
        <v>80</v>
      </c>
      <c r="P22" s="127">
        <v>4.4279856700300217E-3</v>
      </c>
      <c r="Q22" s="128">
        <v>109</v>
      </c>
      <c r="R22" s="128">
        <f t="shared" si="8"/>
        <v>102</v>
      </c>
      <c r="S22" s="128">
        <f t="shared" si="9"/>
        <v>7</v>
      </c>
      <c r="T22" s="135">
        <f t="shared" ca="1" si="3"/>
        <v>116.04909210500517</v>
      </c>
      <c r="U22" s="176">
        <v>40182</v>
      </c>
    </row>
    <row r="23" spans="1:21" x14ac:dyDescent="0.4">
      <c r="A23" s="108">
        <f t="shared" si="4"/>
        <v>7</v>
      </c>
      <c r="B23" s="39">
        <v>40066</v>
      </c>
      <c r="C23" s="40">
        <v>1044.1400149999999</v>
      </c>
      <c r="D23" s="51">
        <f t="shared" si="5"/>
        <v>1.042223022935751E-2</v>
      </c>
      <c r="E23" s="52">
        <v>5.5994380255715702E-2</v>
      </c>
      <c r="F23" s="53">
        <f t="shared" si="10"/>
        <v>1.0753593176980901E-2</v>
      </c>
      <c r="G23" s="54">
        <f t="shared" si="11"/>
        <v>2.0769035861357862E-4</v>
      </c>
      <c r="H23" s="81">
        <f t="shared" si="6"/>
        <v>1.0961283535594479E-2</v>
      </c>
      <c r="I23" s="83">
        <f t="shared" si="7"/>
        <v>1.0961283535594479</v>
      </c>
      <c r="J23" s="72">
        <f t="shared" si="12"/>
        <v>105.72405224073971</v>
      </c>
      <c r="K23" s="88">
        <f t="shared" si="0"/>
        <v>105.72405224073971</v>
      </c>
      <c r="L23" s="79">
        <f t="shared" si="1"/>
        <v>0</v>
      </c>
      <c r="M23" s="72" t="str">
        <f t="shared" si="2"/>
        <v/>
      </c>
      <c r="N23" s="51" t="str">
        <f t="shared" si="13"/>
        <v/>
      </c>
      <c r="O23" s="126">
        <v>59</v>
      </c>
      <c r="P23" s="127">
        <v>8.876537929679254E-3</v>
      </c>
      <c r="Q23" s="128">
        <v>112</v>
      </c>
      <c r="R23" s="128">
        <f t="shared" si="8"/>
        <v>109</v>
      </c>
      <c r="S23" s="128">
        <f t="shared" si="9"/>
        <v>3</v>
      </c>
      <c r="T23" s="135">
        <f t="shared" ca="1" si="3"/>
        <v>117.94828601186408</v>
      </c>
      <c r="U23" s="176">
        <v>40193</v>
      </c>
    </row>
    <row r="24" spans="1:21" x14ac:dyDescent="0.4">
      <c r="A24" s="108">
        <f t="shared" si="4"/>
        <v>8</v>
      </c>
      <c r="B24" s="45">
        <v>40067</v>
      </c>
      <c r="C24" s="46">
        <v>1042.7299800000001</v>
      </c>
      <c r="D24" s="47">
        <f t="shared" si="5"/>
        <v>-1.3504271263848899E-3</v>
      </c>
      <c r="E24" s="48">
        <v>5.63761712544954E-2</v>
      </c>
      <c r="F24" s="49">
        <f t="shared" si="10"/>
        <v>3.8179099877969774E-4</v>
      </c>
      <c r="G24" s="50">
        <f t="shared" si="11"/>
        <v>2.0769035861357862E-4</v>
      </c>
      <c r="H24" s="80">
        <f t="shared" si="6"/>
        <v>5.8948135739327642E-4</v>
      </c>
      <c r="I24" s="83">
        <f t="shared" si="7"/>
        <v>5.894813573932764E-2</v>
      </c>
      <c r="J24" s="72">
        <f t="shared" si="12"/>
        <v>105.78300037647904</v>
      </c>
      <c r="K24" s="88">
        <f t="shared" si="0"/>
        <v>105.78300037647904</v>
      </c>
      <c r="L24" s="79">
        <f t="shared" si="1"/>
        <v>0</v>
      </c>
      <c r="M24" s="72" t="str">
        <f t="shared" si="2"/>
        <v/>
      </c>
      <c r="N24" s="51" t="str">
        <f t="shared" si="13"/>
        <v/>
      </c>
      <c r="O24" s="126">
        <v>9</v>
      </c>
      <c r="P24" s="127">
        <v>6.1943808175148413E-2</v>
      </c>
      <c r="Q24" s="128">
        <v>143</v>
      </c>
      <c r="R24" s="128">
        <f t="shared" si="8"/>
        <v>112</v>
      </c>
      <c r="S24" s="128">
        <f t="shared" si="9"/>
        <v>31</v>
      </c>
      <c r="T24" s="135">
        <f t="shared" ca="1" si="3"/>
        <v>111.76594203226</v>
      </c>
      <c r="U24" s="176">
        <v>40217</v>
      </c>
    </row>
    <row r="25" spans="1:21" x14ac:dyDescent="0.4">
      <c r="A25" s="108">
        <f t="shared" si="4"/>
        <v>9</v>
      </c>
      <c r="B25" s="39">
        <v>40070</v>
      </c>
      <c r="C25" s="40">
        <v>1049.339966</v>
      </c>
      <c r="D25" s="51">
        <f t="shared" si="5"/>
        <v>6.339115712391763E-3</v>
      </c>
      <c r="E25" s="52">
        <v>6.6205173767684394E-2</v>
      </c>
      <c r="F25" s="53">
        <f t="shared" si="10"/>
        <v>9.8290025131889946E-3</v>
      </c>
      <c r="G25" s="54">
        <f t="shared" si="11"/>
        <v>2.0769035861357862E-4</v>
      </c>
      <c r="H25" s="81">
        <f t="shared" si="6"/>
        <v>1.0036692871802573E-2</v>
      </c>
      <c r="I25" s="83">
        <f t="shared" si="7"/>
        <v>1.0036692871802573</v>
      </c>
      <c r="J25" s="72">
        <f t="shared" si="12"/>
        <v>106.7866696636593</v>
      </c>
      <c r="K25" s="88">
        <f t="shared" si="0"/>
        <v>106.7866696636593</v>
      </c>
      <c r="L25" s="79">
        <f t="shared" si="1"/>
        <v>0</v>
      </c>
      <c r="M25" s="72" t="str">
        <f t="shared" si="2"/>
        <v/>
      </c>
      <c r="N25" s="51" t="str">
        <f t="shared" si="13"/>
        <v/>
      </c>
      <c r="O25" s="126">
        <v>130</v>
      </c>
      <c r="P25" s="127">
        <v>5.225305652687063E-4</v>
      </c>
      <c r="Q25" s="128">
        <v>146</v>
      </c>
      <c r="R25" s="128">
        <f t="shared" si="8"/>
        <v>143</v>
      </c>
      <c r="S25" s="128">
        <f t="shared" si="9"/>
        <v>3</v>
      </c>
      <c r="T25" s="135">
        <f t="shared" ca="1" si="3"/>
        <v>119.31748427051122</v>
      </c>
      <c r="U25" s="176">
        <v>40241</v>
      </c>
    </row>
    <row r="26" spans="1:21" x14ac:dyDescent="0.4">
      <c r="A26" s="108">
        <f t="shared" si="4"/>
        <v>10</v>
      </c>
      <c r="B26" s="45">
        <v>40071</v>
      </c>
      <c r="C26" s="46">
        <v>1052.630005</v>
      </c>
      <c r="D26" s="47">
        <f t="shared" si="5"/>
        <v>3.1353413637158489E-3</v>
      </c>
      <c r="E26" s="48">
        <v>7.5385624360700995E-2</v>
      </c>
      <c r="F26" s="49">
        <f t="shared" si="10"/>
        <v>9.1804505930166008E-3</v>
      </c>
      <c r="G26" s="50">
        <f t="shared" si="11"/>
        <v>2.0769035861357862E-4</v>
      </c>
      <c r="H26" s="80">
        <f t="shared" si="6"/>
        <v>9.3881409516301789E-3</v>
      </c>
      <c r="I26" s="83">
        <f t="shared" si="7"/>
        <v>0.93881409516301784</v>
      </c>
      <c r="J26" s="72">
        <f t="shared" si="12"/>
        <v>107.72548375882232</v>
      </c>
      <c r="K26" s="88">
        <f t="shared" si="0"/>
        <v>107.72548375882232</v>
      </c>
      <c r="L26" s="79">
        <f t="shared" si="1"/>
        <v>0</v>
      </c>
      <c r="M26" s="72" t="str">
        <f t="shared" si="2"/>
        <v/>
      </c>
      <c r="N26" s="51" t="str">
        <f t="shared" si="13"/>
        <v/>
      </c>
      <c r="O26" s="126">
        <v>123</v>
      </c>
      <c r="P26" s="127">
        <v>1.1746135203849243E-3</v>
      </c>
      <c r="Q26" s="128">
        <v>150</v>
      </c>
      <c r="R26" s="128">
        <f t="shared" si="8"/>
        <v>146</v>
      </c>
      <c r="S26" s="128">
        <f t="shared" si="9"/>
        <v>4</v>
      </c>
      <c r="T26" s="135">
        <f t="shared" ca="1" si="3"/>
        <v>120.83529683947839</v>
      </c>
      <c r="U26" s="176">
        <v>40246</v>
      </c>
    </row>
    <row r="27" spans="1:21" x14ac:dyDescent="0.4">
      <c r="A27" s="108">
        <f t="shared" si="4"/>
        <v>11</v>
      </c>
      <c r="B27" s="39">
        <v>40072</v>
      </c>
      <c r="C27" s="40">
        <v>1068.76001</v>
      </c>
      <c r="D27" s="51">
        <f t="shared" si="5"/>
        <v>1.5323527662504777E-2</v>
      </c>
      <c r="E27" s="52">
        <v>9.4409203055254201E-2</v>
      </c>
      <c r="F27" s="53">
        <f t="shared" si="10"/>
        <v>1.9023578694553206E-2</v>
      </c>
      <c r="G27" s="54">
        <f t="shared" si="11"/>
        <v>2.0769035861357862E-4</v>
      </c>
      <c r="H27" s="81">
        <f t="shared" si="6"/>
        <v>1.9231269053166786E-2</v>
      </c>
      <c r="I27" s="83">
        <f t="shared" si="7"/>
        <v>1.9231269053166786</v>
      </c>
      <c r="J27" s="72">
        <f t="shared" si="12"/>
        <v>109.648610664139</v>
      </c>
      <c r="K27" s="88">
        <f t="shared" si="0"/>
        <v>109.648610664139</v>
      </c>
      <c r="L27" s="79">
        <f t="shared" si="1"/>
        <v>0</v>
      </c>
      <c r="M27" s="72" t="str">
        <f t="shared" si="2"/>
        <v/>
      </c>
      <c r="N27" s="51" t="str">
        <f t="shared" si="13"/>
        <v/>
      </c>
      <c r="O27" s="126">
        <v>66</v>
      </c>
      <c r="P27" s="127">
        <v>6.1792959440474101E-3</v>
      </c>
      <c r="Q27" s="128">
        <v>156</v>
      </c>
      <c r="R27" s="128">
        <f t="shared" si="8"/>
        <v>150</v>
      </c>
      <c r="S27" s="128">
        <f t="shared" si="9"/>
        <v>6</v>
      </c>
      <c r="T27" s="135">
        <f t="shared" ca="1" si="3"/>
        <v>122.21356415870181</v>
      </c>
      <c r="U27" s="176">
        <v>40252</v>
      </c>
    </row>
    <row r="28" spans="1:21" x14ac:dyDescent="0.4">
      <c r="A28" s="108">
        <f t="shared" si="4"/>
        <v>12</v>
      </c>
      <c r="B28" s="45">
        <v>40073</v>
      </c>
      <c r="C28" s="46">
        <v>1065.48999</v>
      </c>
      <c r="D28" s="47">
        <f t="shared" si="5"/>
        <v>-3.059639179426199E-3</v>
      </c>
      <c r="E28" s="48">
        <v>8.8522911031888293E-2</v>
      </c>
      <c r="F28" s="49">
        <f t="shared" si="10"/>
        <v>-5.8862920233659077E-3</v>
      </c>
      <c r="G28" s="50">
        <f t="shared" si="11"/>
        <v>2.0769035861357862E-4</v>
      </c>
      <c r="H28" s="80">
        <f t="shared" si="6"/>
        <v>-5.6786016647523288E-3</v>
      </c>
      <c r="I28" s="83">
        <f t="shared" si="7"/>
        <v>-0.56786016647523285</v>
      </c>
      <c r="J28" s="72">
        <f t="shared" si="12"/>
        <v>109.08075049766377</v>
      </c>
      <c r="K28" s="88">
        <f t="shared" si="0"/>
        <v>109.648610664139</v>
      </c>
      <c r="L28" s="79">
        <f t="shared" si="1"/>
        <v>0.56786016647522786</v>
      </c>
      <c r="M28" s="72" t="str">
        <f t="shared" si="2"/>
        <v/>
      </c>
      <c r="N28" s="51" t="str">
        <f t="shared" si="13"/>
        <v/>
      </c>
      <c r="O28" s="126">
        <v>57</v>
      </c>
      <c r="P28" s="127">
        <v>9.1402425641516297E-3</v>
      </c>
      <c r="Q28" s="128">
        <v>161</v>
      </c>
      <c r="R28" s="128">
        <f t="shared" si="8"/>
        <v>156</v>
      </c>
      <c r="S28" s="128">
        <f t="shared" si="9"/>
        <v>5</v>
      </c>
      <c r="T28" s="135">
        <f t="shared" ca="1" si="3"/>
        <v>123.53005323944477</v>
      </c>
      <c r="U28" s="176">
        <v>40262</v>
      </c>
    </row>
    <row r="29" spans="1:21" x14ac:dyDescent="0.4">
      <c r="A29" s="108">
        <f t="shared" si="4"/>
        <v>13</v>
      </c>
      <c r="B29" s="39">
        <v>40074</v>
      </c>
      <c r="C29" s="40">
        <v>1068.3000489999999</v>
      </c>
      <c r="D29" s="51">
        <f t="shared" si="5"/>
        <v>2.6373396525292137E-3</v>
      </c>
      <c r="E29" s="52">
        <v>8.8205581611004003E-2</v>
      </c>
      <c r="F29" s="53">
        <f t="shared" si="10"/>
        <v>-3.1732942088429084E-4</v>
      </c>
      <c r="G29" s="54">
        <f t="shared" si="11"/>
        <v>2.0769035861357862E-4</v>
      </c>
      <c r="H29" s="81">
        <f t="shared" si="6"/>
        <v>-1.0963906227071221E-4</v>
      </c>
      <c r="I29" s="83">
        <f t="shared" si="7"/>
        <v>-1.0963906227071222E-2</v>
      </c>
      <c r="J29" s="72">
        <f t="shared" si="12"/>
        <v>109.0697865914367</v>
      </c>
      <c r="K29" s="88">
        <f t="shared" si="0"/>
        <v>109.648610664139</v>
      </c>
      <c r="L29" s="79">
        <f t="shared" si="1"/>
        <v>0.57882407270230374</v>
      </c>
      <c r="M29" s="72" t="str">
        <f t="shared" si="2"/>
        <v/>
      </c>
      <c r="N29" s="51" t="str">
        <f t="shared" si="13"/>
        <v/>
      </c>
      <c r="O29" s="126">
        <v>78</v>
      </c>
      <c r="P29" s="127">
        <v>4.6487414147587209E-3</v>
      </c>
      <c r="Q29" s="128">
        <v>163</v>
      </c>
      <c r="R29" s="128">
        <f t="shared" si="8"/>
        <v>161</v>
      </c>
      <c r="S29" s="128">
        <f t="shared" si="9"/>
        <v>2</v>
      </c>
      <c r="T29" s="135">
        <f t="shared" ca="1" si="3"/>
        <v>124.37387315776749</v>
      </c>
      <c r="U29" s="176">
        <v>40268</v>
      </c>
    </row>
    <row r="30" spans="1:21" x14ac:dyDescent="0.4">
      <c r="A30" s="108">
        <f t="shared" si="4"/>
        <v>14</v>
      </c>
      <c r="B30" s="45">
        <v>40077</v>
      </c>
      <c r="C30" s="46">
        <v>1064.660034</v>
      </c>
      <c r="D30" s="47">
        <f t="shared" si="5"/>
        <v>-3.4072964832373431E-3</v>
      </c>
      <c r="E30" s="48">
        <v>8.2574425063465295E-2</v>
      </c>
      <c r="F30" s="49">
        <f t="shared" si="10"/>
        <v>-5.6311565475387071E-3</v>
      </c>
      <c r="G30" s="50">
        <f t="shared" si="11"/>
        <v>2.0769035861357862E-4</v>
      </c>
      <c r="H30" s="80">
        <f t="shared" si="6"/>
        <v>-5.4234661889251282E-3</v>
      </c>
      <c r="I30" s="83">
        <f t="shared" si="7"/>
        <v>-0.54234661889251279</v>
      </c>
      <c r="J30" s="72">
        <f t="shared" si="12"/>
        <v>108.52743997254419</v>
      </c>
      <c r="K30" s="88">
        <f t="shared" si="0"/>
        <v>109.648610664139</v>
      </c>
      <c r="L30" s="79">
        <f t="shared" si="1"/>
        <v>1.1211706915948128</v>
      </c>
      <c r="M30" s="72" t="str">
        <f t="shared" si="2"/>
        <v/>
      </c>
      <c r="N30" s="51" t="str">
        <f t="shared" si="13"/>
        <v/>
      </c>
      <c r="O30" s="126">
        <v>65</v>
      </c>
      <c r="P30" s="127">
        <v>6.4500335752424023E-3</v>
      </c>
      <c r="Q30" s="128">
        <v>168</v>
      </c>
      <c r="R30" s="128">
        <f t="shared" si="8"/>
        <v>163</v>
      </c>
      <c r="S30" s="128">
        <f t="shared" si="9"/>
        <v>5</v>
      </c>
      <c r="T30" s="135">
        <f t="shared" ca="1" si="3"/>
        <v>125.08368069019095</v>
      </c>
      <c r="U30" s="176">
        <v>40269</v>
      </c>
    </row>
    <row r="31" spans="1:21" x14ac:dyDescent="0.4">
      <c r="A31" s="108">
        <f t="shared" si="4"/>
        <v>15</v>
      </c>
      <c r="B31" s="39">
        <v>40078</v>
      </c>
      <c r="C31" s="40">
        <v>1071.660034</v>
      </c>
      <c r="D31" s="51">
        <f t="shared" si="5"/>
        <v>6.5748687622850799E-3</v>
      </c>
      <c r="E31" s="52">
        <v>9.4616703567495589E-2</v>
      </c>
      <c r="F31" s="53">
        <f t="shared" si="10"/>
        <v>1.2042278504030293E-2</v>
      </c>
      <c r="G31" s="54">
        <f t="shared" si="11"/>
        <v>2.0769035861357862E-4</v>
      </c>
      <c r="H31" s="81">
        <f t="shared" si="6"/>
        <v>1.2249968862643871E-2</v>
      </c>
      <c r="I31" s="83">
        <f t="shared" si="7"/>
        <v>1.2249968862643872</v>
      </c>
      <c r="J31" s="72">
        <f t="shared" si="12"/>
        <v>109.75243685880858</v>
      </c>
      <c r="K31" s="88">
        <f t="shared" si="0"/>
        <v>109.75243685880858</v>
      </c>
      <c r="L31" s="79">
        <f t="shared" si="1"/>
        <v>0</v>
      </c>
      <c r="M31" s="72">
        <f t="shared" si="2"/>
        <v>1.1211706915948128</v>
      </c>
      <c r="N31" s="51">
        <f t="shared" si="13"/>
        <v>1.0215451462249963E-2</v>
      </c>
      <c r="O31" s="126">
        <v>53</v>
      </c>
      <c r="P31" s="127">
        <v>1.0140029920030979E-2</v>
      </c>
      <c r="Q31" s="128">
        <v>175</v>
      </c>
      <c r="R31" s="128">
        <f t="shared" si="8"/>
        <v>168</v>
      </c>
      <c r="S31" s="128">
        <f t="shared" si="9"/>
        <v>7</v>
      </c>
      <c r="T31" s="135">
        <f t="shared" ca="1" si="3"/>
        <v>126.22249310639774</v>
      </c>
      <c r="U31" s="176">
        <v>40284</v>
      </c>
    </row>
    <row r="32" spans="1:21" x14ac:dyDescent="0.4">
      <c r="A32" s="108">
        <f t="shared" si="4"/>
        <v>16</v>
      </c>
      <c r="B32" s="45">
        <v>40079</v>
      </c>
      <c r="C32" s="46">
        <v>1060.869995</v>
      </c>
      <c r="D32" s="47">
        <f t="shared" si="5"/>
        <v>-1.0068527945122585E-2</v>
      </c>
      <c r="E32" s="48">
        <v>7.7725988203883392E-2</v>
      </c>
      <c r="F32" s="49">
        <f t="shared" si="10"/>
        <v>-1.6890715363612196E-2</v>
      </c>
      <c r="G32" s="50">
        <f t="shared" si="11"/>
        <v>2.0769035861357862E-4</v>
      </c>
      <c r="H32" s="80">
        <f t="shared" si="6"/>
        <v>-1.6683025004998617E-2</v>
      </c>
      <c r="I32" s="83">
        <f t="shared" si="7"/>
        <v>-1.6683025004998617</v>
      </c>
      <c r="J32" s="72">
        <f t="shared" si="12"/>
        <v>108.08413435830872</v>
      </c>
      <c r="K32" s="88">
        <f t="shared" si="0"/>
        <v>109.75243685880858</v>
      </c>
      <c r="L32" s="79">
        <f t="shared" si="1"/>
        <v>1.6683025004998626</v>
      </c>
      <c r="M32" s="72" t="str">
        <f t="shared" si="2"/>
        <v/>
      </c>
      <c r="N32" s="51" t="str">
        <f t="shared" si="13"/>
        <v/>
      </c>
      <c r="O32" s="126">
        <v>2</v>
      </c>
      <c r="P32" s="127">
        <v>0.13867837819050935</v>
      </c>
      <c r="Q32" s="128">
        <v>312</v>
      </c>
      <c r="R32" s="128">
        <f t="shared" si="8"/>
        <v>175</v>
      </c>
      <c r="S32" s="128">
        <f t="shared" si="9"/>
        <v>137</v>
      </c>
      <c r="T32" s="135">
        <f t="shared" ca="1" si="3"/>
        <v>111.85706481671565</v>
      </c>
      <c r="U32" s="176">
        <v>40365</v>
      </c>
    </row>
    <row r="33" spans="1:21" x14ac:dyDescent="0.4">
      <c r="A33" s="108">
        <f t="shared" si="4"/>
        <v>17</v>
      </c>
      <c r="B33" s="39">
        <v>40080</v>
      </c>
      <c r="C33" s="40">
        <v>1050.780029</v>
      </c>
      <c r="D33" s="51">
        <f t="shared" si="5"/>
        <v>-9.5110296714537856E-3</v>
      </c>
      <c r="E33" s="52">
        <v>5.9600379411856003E-2</v>
      </c>
      <c r="F33" s="53">
        <f t="shared" si="10"/>
        <v>-1.812560879202739E-2</v>
      </c>
      <c r="G33" s="54">
        <f t="shared" si="11"/>
        <v>2.0769035861357862E-4</v>
      </c>
      <c r="H33" s="81">
        <f t="shared" si="6"/>
        <v>-1.791791843341381E-2</v>
      </c>
      <c r="I33" s="83">
        <f t="shared" si="7"/>
        <v>-1.7917918433413811</v>
      </c>
      <c r="J33" s="72">
        <f t="shared" si="12"/>
        <v>106.29234251496733</v>
      </c>
      <c r="K33" s="88">
        <f t="shared" si="0"/>
        <v>109.75243685880858</v>
      </c>
      <c r="L33" s="79">
        <f t="shared" si="1"/>
        <v>3.4600943438412486</v>
      </c>
      <c r="M33" s="72" t="str">
        <f t="shared" si="2"/>
        <v/>
      </c>
      <c r="N33" s="51" t="str">
        <f t="shared" si="13"/>
        <v/>
      </c>
      <c r="O33" s="126">
        <v>27</v>
      </c>
      <c r="P33" s="127">
        <v>3.2993669233817496E-2</v>
      </c>
      <c r="Q33" s="128">
        <v>341</v>
      </c>
      <c r="R33" s="128">
        <f t="shared" si="8"/>
        <v>312</v>
      </c>
      <c r="S33" s="128">
        <f t="shared" si="9"/>
        <v>29</v>
      </c>
      <c r="T33" s="135">
        <f t="shared" ca="1" si="3"/>
        <v>129.18782147038732</v>
      </c>
      <c r="U33" s="176">
        <v>40498</v>
      </c>
    </row>
    <row r="34" spans="1:21" x14ac:dyDescent="0.4">
      <c r="A34" s="108">
        <f t="shared" si="4"/>
        <v>18</v>
      </c>
      <c r="B34" s="45">
        <v>40081</v>
      </c>
      <c r="C34" s="46">
        <v>1044.380005</v>
      </c>
      <c r="D34" s="47">
        <f t="shared" si="5"/>
        <v>-6.0907362372415452E-3</v>
      </c>
      <c r="E34" s="48">
        <v>5.1229293735325199E-2</v>
      </c>
      <c r="F34" s="49">
        <f t="shared" si="10"/>
        <v>-8.3710856765308039E-3</v>
      </c>
      <c r="G34" s="50">
        <f t="shared" si="11"/>
        <v>2.0769035861357862E-4</v>
      </c>
      <c r="H34" s="80">
        <f t="shared" si="6"/>
        <v>-8.1633953179172259E-3</v>
      </c>
      <c r="I34" s="83">
        <f t="shared" si="7"/>
        <v>-0.81633953179172258</v>
      </c>
      <c r="J34" s="72">
        <f t="shared" si="12"/>
        <v>105.4760029831756</v>
      </c>
      <c r="K34" s="88">
        <f t="shared" si="0"/>
        <v>109.75243685880858</v>
      </c>
      <c r="L34" s="79">
        <f t="shared" si="1"/>
        <v>4.2764338756329749</v>
      </c>
      <c r="M34" s="72" t="str">
        <f t="shared" si="2"/>
        <v/>
      </c>
      <c r="N34" s="51" t="str">
        <f t="shared" si="13"/>
        <v/>
      </c>
      <c r="O34" s="126">
        <v>104</v>
      </c>
      <c r="P34" s="127">
        <v>2.3695837405292579E-3</v>
      </c>
      <c r="Q34" s="128">
        <v>343</v>
      </c>
      <c r="R34" s="128">
        <f t="shared" si="8"/>
        <v>341</v>
      </c>
      <c r="S34" s="128">
        <f t="shared" si="9"/>
        <v>2</v>
      </c>
      <c r="T34" s="135">
        <f t="shared" ca="1" si="3"/>
        <v>133.50659700007202</v>
      </c>
      <c r="U34" s="176">
        <v>40527</v>
      </c>
    </row>
    <row r="35" spans="1:21" x14ac:dyDescent="0.4">
      <c r="A35" s="108">
        <f t="shared" si="4"/>
        <v>19</v>
      </c>
      <c r="B35" s="39">
        <v>40084</v>
      </c>
      <c r="C35" s="40">
        <v>1062.9799800000001</v>
      </c>
      <c r="D35" s="51">
        <f t="shared" si="5"/>
        <v>1.7809585506187497E-2</v>
      </c>
      <c r="E35" s="52">
        <v>6.6543307476751898E-2</v>
      </c>
      <c r="F35" s="53">
        <f t="shared" si="10"/>
        <v>1.5314013741426699E-2</v>
      </c>
      <c r="G35" s="54">
        <f t="shared" si="11"/>
        <v>2.0769035861357862E-4</v>
      </c>
      <c r="H35" s="81">
        <f t="shared" si="6"/>
        <v>1.5521704100040277E-2</v>
      </c>
      <c r="I35" s="83">
        <f t="shared" si="7"/>
        <v>1.5521704100040277</v>
      </c>
      <c r="J35" s="72">
        <f t="shared" si="12"/>
        <v>107.02817339317963</v>
      </c>
      <c r="K35" s="88">
        <f t="shared" si="0"/>
        <v>109.75243685880858</v>
      </c>
      <c r="L35" s="79">
        <f t="shared" si="1"/>
        <v>4.2764338756329749</v>
      </c>
      <c r="M35" s="72" t="str">
        <f t="shared" si="2"/>
        <v/>
      </c>
      <c r="N35" s="51" t="str">
        <f t="shared" si="13"/>
        <v/>
      </c>
      <c r="O35" s="126">
        <v>137</v>
      </c>
      <c r="P35" s="127">
        <v>2.4134797511327454E-4</v>
      </c>
      <c r="Q35" s="128">
        <v>345</v>
      </c>
      <c r="R35" s="128">
        <f t="shared" si="8"/>
        <v>343</v>
      </c>
      <c r="S35" s="128">
        <f t="shared" si="9"/>
        <v>2</v>
      </c>
      <c r="T35" s="135">
        <f t="shared" ca="1" si="3"/>
        <v>134.48420143794084</v>
      </c>
      <c r="U35" s="176">
        <v>40529</v>
      </c>
    </row>
    <row r="36" spans="1:21" x14ac:dyDescent="0.4">
      <c r="A36" s="108">
        <f t="shared" si="4"/>
        <v>20</v>
      </c>
      <c r="B36" s="45">
        <v>40085</v>
      </c>
      <c r="C36" s="46">
        <v>1060.6099850000001</v>
      </c>
      <c r="D36" s="47">
        <f t="shared" si="5"/>
        <v>-2.2295763274864377E-3</v>
      </c>
      <c r="E36" s="48">
        <v>6.5228547326799502E-2</v>
      </c>
      <c r="F36" s="49">
        <f t="shared" si="10"/>
        <v>-1.3147601499523959E-3</v>
      </c>
      <c r="G36" s="50">
        <f t="shared" si="11"/>
        <v>2.0769035861357862E-4</v>
      </c>
      <c r="H36" s="80">
        <f t="shared" si="6"/>
        <v>-1.1070697913388172E-3</v>
      </c>
      <c r="I36" s="83">
        <f t="shared" si="7"/>
        <v>-0.11070697913388172</v>
      </c>
      <c r="J36" s="72">
        <f t="shared" si="12"/>
        <v>106.91746641404575</v>
      </c>
      <c r="K36" s="88">
        <f t="shared" si="0"/>
        <v>109.75243685880858</v>
      </c>
      <c r="L36" s="79">
        <f t="shared" si="1"/>
        <v>4.2764338756329749</v>
      </c>
      <c r="M36" s="72" t="str">
        <f t="shared" si="2"/>
        <v/>
      </c>
      <c r="N36" s="51" t="str">
        <f t="shared" si="13"/>
        <v/>
      </c>
      <c r="O36" s="126">
        <v>106</v>
      </c>
      <c r="P36" s="127">
        <v>2.1156497994044708E-3</v>
      </c>
      <c r="Q36" s="128">
        <v>351</v>
      </c>
      <c r="R36" s="128">
        <f t="shared" si="8"/>
        <v>345</v>
      </c>
      <c r="S36" s="128">
        <f t="shared" si="9"/>
        <v>6</v>
      </c>
      <c r="T36" s="135">
        <f t="shared" ca="1" si="3"/>
        <v>134.59529170608451</v>
      </c>
      <c r="U36" s="176">
        <v>40532</v>
      </c>
    </row>
    <row r="37" spans="1:21" x14ac:dyDescent="0.4">
      <c r="A37" s="108">
        <f t="shared" si="4"/>
        <v>21</v>
      </c>
      <c r="B37" s="39">
        <v>40086</v>
      </c>
      <c r="C37" s="40">
        <v>1057.079956</v>
      </c>
      <c r="D37" s="51">
        <f t="shared" si="5"/>
        <v>-3.3283007419546706E-3</v>
      </c>
      <c r="E37" s="52">
        <v>6.94388663619213E-2</v>
      </c>
      <c r="F37" s="53">
        <f t="shared" si="10"/>
        <v>4.2103190351217984E-3</v>
      </c>
      <c r="G37" s="54">
        <f t="shared" si="11"/>
        <v>2.0769035861357862E-4</v>
      </c>
      <c r="H37" s="81">
        <f t="shared" si="6"/>
        <v>4.4180093937353773E-3</v>
      </c>
      <c r="I37" s="83">
        <f t="shared" si="7"/>
        <v>0.4418009393735377</v>
      </c>
      <c r="J37" s="72">
        <f t="shared" si="12"/>
        <v>107.35926735341928</v>
      </c>
      <c r="K37" s="88">
        <f t="shared" si="0"/>
        <v>109.75243685880858</v>
      </c>
      <c r="L37" s="79">
        <f t="shared" si="1"/>
        <v>4.2764338756329749</v>
      </c>
      <c r="M37" s="72" t="str">
        <f t="shared" si="2"/>
        <v/>
      </c>
      <c r="N37" s="51" t="str">
        <f t="shared" si="13"/>
        <v/>
      </c>
      <c r="O37" s="126">
        <v>108</v>
      </c>
      <c r="P37" s="127">
        <v>2.0168103701224895E-3</v>
      </c>
      <c r="Q37" s="128">
        <v>354</v>
      </c>
      <c r="R37" s="128">
        <f t="shared" si="8"/>
        <v>351</v>
      </c>
      <c r="S37" s="128">
        <f t="shared" si="9"/>
        <v>3</v>
      </c>
      <c r="T37" s="135">
        <f t="shared" ca="1" si="3"/>
        <v>135.2411518462346</v>
      </c>
      <c r="U37" s="176">
        <v>40543</v>
      </c>
    </row>
    <row r="38" spans="1:21" x14ac:dyDescent="0.4">
      <c r="A38" s="108">
        <f t="shared" si="4"/>
        <v>22</v>
      </c>
      <c r="B38" s="45">
        <v>40087</v>
      </c>
      <c r="C38" s="46">
        <v>1029.849976</v>
      </c>
      <c r="D38" s="47">
        <f t="shared" si="5"/>
        <v>-2.5759621914541397E-2</v>
      </c>
      <c r="E38" s="48">
        <v>4.0241306064009795E-2</v>
      </c>
      <c r="F38" s="49">
        <f t="shared" si="10"/>
        <v>-2.9197560297911505E-2</v>
      </c>
      <c r="G38" s="50">
        <f t="shared" si="11"/>
        <v>2.0769035861357862E-4</v>
      </c>
      <c r="H38" s="80">
        <f t="shared" si="6"/>
        <v>-2.8989869939297926E-2</v>
      </c>
      <c r="I38" s="83">
        <f t="shared" si="7"/>
        <v>-2.8989869939297925</v>
      </c>
      <c r="J38" s="72">
        <f t="shared" si="12"/>
        <v>104.46028035948949</v>
      </c>
      <c r="K38" s="88">
        <f t="shared" si="0"/>
        <v>109.75243685880858</v>
      </c>
      <c r="L38" s="79">
        <f t="shared" si="1"/>
        <v>5.2921564993190913</v>
      </c>
      <c r="M38" s="72" t="str">
        <f t="shared" si="2"/>
        <v/>
      </c>
      <c r="N38" s="51" t="str">
        <f t="shared" si="13"/>
        <v/>
      </c>
      <c r="O38" s="126">
        <v>71</v>
      </c>
      <c r="P38" s="127">
        <v>5.7229595834340568E-3</v>
      </c>
      <c r="Q38" s="128">
        <v>360</v>
      </c>
      <c r="R38" s="128">
        <f t="shared" si="8"/>
        <v>354</v>
      </c>
      <c r="S38" s="128">
        <f t="shared" si="9"/>
        <v>6</v>
      </c>
      <c r="T38" s="135">
        <f t="shared" ca="1" si="3"/>
        <v>135.11611136234521</v>
      </c>
      <c r="U38" s="176">
        <v>40548</v>
      </c>
    </row>
    <row r="39" spans="1:21" x14ac:dyDescent="0.4">
      <c r="A39" s="108">
        <f t="shared" si="4"/>
        <v>23</v>
      </c>
      <c r="B39" s="39">
        <v>40088</v>
      </c>
      <c r="C39" s="40">
        <v>1025.209961</v>
      </c>
      <c r="D39" s="51">
        <f t="shared" si="5"/>
        <v>-4.5055251814658526E-3</v>
      </c>
      <c r="E39" s="52">
        <v>3.3671135998755E-2</v>
      </c>
      <c r="F39" s="53">
        <f t="shared" si="10"/>
        <v>-6.5701700652547948E-3</v>
      </c>
      <c r="G39" s="54">
        <f t="shared" si="11"/>
        <v>2.0769035861357862E-4</v>
      </c>
      <c r="H39" s="81">
        <f t="shared" si="6"/>
        <v>-6.3624797066412159E-3</v>
      </c>
      <c r="I39" s="83">
        <f t="shared" si="7"/>
        <v>-0.63624797066412164</v>
      </c>
      <c r="J39" s="72">
        <f t="shared" si="12"/>
        <v>103.82403238882537</v>
      </c>
      <c r="K39" s="88">
        <f t="shared" si="0"/>
        <v>109.75243685880858</v>
      </c>
      <c r="L39" s="79">
        <f t="shared" si="1"/>
        <v>5.9284044699832066</v>
      </c>
      <c r="M39" s="72" t="str">
        <f t="shared" si="2"/>
        <v/>
      </c>
      <c r="N39" s="51" t="str">
        <f t="shared" si="13"/>
        <v/>
      </c>
      <c r="O39" s="126">
        <v>124</v>
      </c>
      <c r="P39" s="127">
        <v>1.1246819013975503E-3</v>
      </c>
      <c r="Q39" s="128">
        <v>363</v>
      </c>
      <c r="R39" s="128">
        <f t="shared" si="8"/>
        <v>360</v>
      </c>
      <c r="S39" s="128">
        <f t="shared" si="9"/>
        <v>3</v>
      </c>
      <c r="T39" s="135">
        <f t="shared" ca="1" si="3"/>
        <v>136.17096567955184</v>
      </c>
      <c r="U39" s="176">
        <v>40554</v>
      </c>
    </row>
    <row r="40" spans="1:21" x14ac:dyDescent="0.4">
      <c r="A40" s="108">
        <f t="shared" si="4"/>
        <v>24</v>
      </c>
      <c r="B40" s="45">
        <v>40091</v>
      </c>
      <c r="C40" s="46">
        <v>1040.459961</v>
      </c>
      <c r="D40" s="47">
        <f t="shared" si="5"/>
        <v>1.4875001785122244E-2</v>
      </c>
      <c r="E40" s="48">
        <v>5.5439045122426499E-2</v>
      </c>
      <c r="F40" s="49">
        <f t="shared" si="10"/>
        <v>2.1767909123671499E-2</v>
      </c>
      <c r="G40" s="50">
        <f t="shared" si="11"/>
        <v>2.0769035861357862E-4</v>
      </c>
      <c r="H40" s="80">
        <f t="shared" si="6"/>
        <v>2.1975599482285078E-2</v>
      </c>
      <c r="I40" s="83">
        <f t="shared" si="7"/>
        <v>2.1975599482285078</v>
      </c>
      <c r="J40" s="72">
        <f t="shared" si="12"/>
        <v>106.02159233705387</v>
      </c>
      <c r="K40" s="88">
        <f t="shared" si="0"/>
        <v>109.75243685880858</v>
      </c>
      <c r="L40" s="79">
        <f t="shared" si="1"/>
        <v>5.9284044699832066</v>
      </c>
      <c r="M40" s="72" t="str">
        <f t="shared" si="2"/>
        <v/>
      </c>
      <c r="N40" s="51" t="str">
        <f t="shared" si="13"/>
        <v/>
      </c>
      <c r="O40" s="126">
        <v>74</v>
      </c>
      <c r="P40" s="127">
        <v>5.2476899516367432E-3</v>
      </c>
      <c r="Q40" s="128">
        <v>368</v>
      </c>
      <c r="R40" s="128">
        <f t="shared" si="8"/>
        <v>363</v>
      </c>
      <c r="S40" s="128">
        <f t="shared" si="9"/>
        <v>5</v>
      </c>
      <c r="T40" s="135">
        <f t="shared" ca="1" si="3"/>
        <v>137.80097119474564</v>
      </c>
      <c r="U40" s="176">
        <v>40557</v>
      </c>
    </row>
    <row r="41" spans="1:21" x14ac:dyDescent="0.4">
      <c r="A41" s="108">
        <f t="shared" si="4"/>
        <v>25</v>
      </c>
      <c r="B41" s="39">
        <v>40092</v>
      </c>
      <c r="C41" s="40">
        <v>1054.719971</v>
      </c>
      <c r="D41" s="51">
        <f t="shared" si="5"/>
        <v>1.3705486548751367E-2</v>
      </c>
      <c r="E41" s="52">
        <v>7.3091212559838692E-2</v>
      </c>
      <c r="F41" s="53">
        <f t="shared" si="10"/>
        <v>1.7652167437412193E-2</v>
      </c>
      <c r="G41" s="54">
        <f t="shared" si="11"/>
        <v>2.0769035861357862E-4</v>
      </c>
      <c r="H41" s="81">
        <f t="shared" si="6"/>
        <v>1.7859857796025773E-2</v>
      </c>
      <c r="I41" s="83">
        <f t="shared" si="7"/>
        <v>1.7859857796025773</v>
      </c>
      <c r="J41" s="72">
        <f t="shared" si="12"/>
        <v>107.80757811665646</v>
      </c>
      <c r="K41" s="88">
        <f t="shared" si="0"/>
        <v>109.75243685880858</v>
      </c>
      <c r="L41" s="79">
        <f t="shared" si="1"/>
        <v>5.9284044699832066</v>
      </c>
      <c r="M41" s="72" t="str">
        <f t="shared" si="2"/>
        <v/>
      </c>
      <c r="N41" s="51" t="str">
        <f t="shared" si="13"/>
        <v/>
      </c>
      <c r="O41" s="126">
        <v>33</v>
      </c>
      <c r="P41" s="127">
        <v>1.8815087422788691E-2</v>
      </c>
      <c r="Q41" s="128">
        <v>378</v>
      </c>
      <c r="R41" s="128">
        <f t="shared" si="8"/>
        <v>368</v>
      </c>
      <c r="S41" s="128">
        <f t="shared" si="9"/>
        <v>10</v>
      </c>
      <c r="T41" s="135">
        <f t="shared" ca="1" si="3"/>
        <v>136.82952294645546</v>
      </c>
      <c r="U41" s="176">
        <v>40571</v>
      </c>
    </row>
    <row r="42" spans="1:21" x14ac:dyDescent="0.4">
      <c r="A42" s="108">
        <f t="shared" si="4"/>
        <v>26</v>
      </c>
      <c r="B42" s="45">
        <v>40093</v>
      </c>
      <c r="C42" s="46">
        <v>1057.579956</v>
      </c>
      <c r="D42" s="47">
        <f t="shared" si="5"/>
        <v>2.7116059984040319E-3</v>
      </c>
      <c r="E42" s="48">
        <v>7.4586173005894804E-2</v>
      </c>
      <c r="F42" s="49">
        <f t="shared" si="10"/>
        <v>1.4949604460561122E-3</v>
      </c>
      <c r="G42" s="50">
        <f t="shared" si="11"/>
        <v>2.0769035861357862E-4</v>
      </c>
      <c r="H42" s="80">
        <f t="shared" si="6"/>
        <v>1.7026508046696909E-3</v>
      </c>
      <c r="I42" s="83">
        <f t="shared" si="7"/>
        <v>0.17026508046696909</v>
      </c>
      <c r="J42" s="72">
        <f t="shared" si="12"/>
        <v>107.97784319712343</v>
      </c>
      <c r="K42" s="88">
        <f t="shared" si="0"/>
        <v>109.75243685880858</v>
      </c>
      <c r="L42" s="79">
        <f t="shared" si="1"/>
        <v>5.9284044699832066</v>
      </c>
      <c r="M42" s="72" t="str">
        <f t="shared" si="2"/>
        <v/>
      </c>
      <c r="N42" s="51" t="str">
        <f t="shared" si="13"/>
        <v/>
      </c>
      <c r="O42" s="126">
        <v>117</v>
      </c>
      <c r="P42" s="127">
        <v>1.3284788337892808E-3</v>
      </c>
      <c r="Q42" s="128">
        <v>381</v>
      </c>
      <c r="R42" s="128">
        <f t="shared" si="8"/>
        <v>378</v>
      </c>
      <c r="S42" s="128">
        <f t="shared" si="9"/>
        <v>3</v>
      </c>
      <c r="T42" s="135">
        <f t="shared" ca="1" si="3"/>
        <v>139.6645566431952</v>
      </c>
      <c r="U42" s="176">
        <v>40581</v>
      </c>
    </row>
    <row r="43" spans="1:21" x14ac:dyDescent="0.4">
      <c r="A43" s="108">
        <f t="shared" si="4"/>
        <v>27</v>
      </c>
      <c r="B43" s="39">
        <v>40094</v>
      </c>
      <c r="C43" s="40">
        <v>1065.4799800000001</v>
      </c>
      <c r="D43" s="51">
        <f t="shared" si="5"/>
        <v>7.4699070790633648E-3</v>
      </c>
      <c r="E43" s="52">
        <v>9.5565142338132597E-2</v>
      </c>
      <c r="F43" s="53">
        <f t="shared" si="10"/>
        <v>2.0978969332237793E-2</v>
      </c>
      <c r="G43" s="54">
        <f t="shared" si="11"/>
        <v>2.0769035861357862E-4</v>
      </c>
      <c r="H43" s="81">
        <f t="shared" si="6"/>
        <v>2.1186659690851373E-2</v>
      </c>
      <c r="I43" s="83">
        <f t="shared" si="7"/>
        <v>2.1186659690851375</v>
      </c>
      <c r="J43" s="72">
        <f t="shared" si="12"/>
        <v>110.09650916620858</v>
      </c>
      <c r="K43" s="88">
        <f t="shared" si="0"/>
        <v>110.09650916620858</v>
      </c>
      <c r="L43" s="79">
        <f t="shared" si="1"/>
        <v>0</v>
      </c>
      <c r="M43" s="72">
        <f t="shared" si="2"/>
        <v>5.9284044699832066</v>
      </c>
      <c r="N43" s="51">
        <f t="shared" si="13"/>
        <v>5.3847342798428934E-2</v>
      </c>
      <c r="O43" s="126">
        <v>96</v>
      </c>
      <c r="P43" s="127">
        <v>3.239910398854995E-3</v>
      </c>
      <c r="Q43" s="128">
        <v>385</v>
      </c>
      <c r="R43" s="128">
        <f t="shared" si="8"/>
        <v>381</v>
      </c>
      <c r="S43" s="128">
        <f t="shared" si="9"/>
        <v>4</v>
      </c>
      <c r="T43" s="135">
        <f t="shared" ca="1" si="3"/>
        <v>140.89124258507158</v>
      </c>
      <c r="U43" s="176">
        <v>40584</v>
      </c>
    </row>
    <row r="44" spans="1:21" x14ac:dyDescent="0.4">
      <c r="A44" s="108">
        <f t="shared" si="4"/>
        <v>28</v>
      </c>
      <c r="B44" s="45">
        <v>40095</v>
      </c>
      <c r="C44" s="46">
        <v>1071.48999</v>
      </c>
      <c r="D44" s="47">
        <f t="shared" si="5"/>
        <v>5.6406597146949622E-3</v>
      </c>
      <c r="E44" s="48">
        <v>0.10513431014547299</v>
      </c>
      <c r="F44" s="49">
        <f t="shared" si="10"/>
        <v>9.5691678073403924E-3</v>
      </c>
      <c r="G44" s="50">
        <f t="shared" si="11"/>
        <v>2.0769035861357862E-4</v>
      </c>
      <c r="H44" s="80">
        <f t="shared" si="6"/>
        <v>9.7768581659539704E-3</v>
      </c>
      <c r="I44" s="83">
        <f t="shared" si="7"/>
        <v>0.97768581659539699</v>
      </c>
      <c r="J44" s="72">
        <f t="shared" si="12"/>
        <v>111.07419498280397</v>
      </c>
      <c r="K44" s="88">
        <f t="shared" si="0"/>
        <v>111.07419498280397</v>
      </c>
      <c r="L44" s="79">
        <f t="shared" si="1"/>
        <v>0</v>
      </c>
      <c r="M44" s="72" t="str">
        <f t="shared" si="2"/>
        <v/>
      </c>
      <c r="N44" s="51" t="str">
        <f t="shared" si="13"/>
        <v/>
      </c>
      <c r="O44" s="126">
        <v>17</v>
      </c>
      <c r="P44" s="127">
        <v>4.3617263318073571E-2</v>
      </c>
      <c r="Q44" s="128">
        <v>414</v>
      </c>
      <c r="R44" s="128">
        <f t="shared" si="8"/>
        <v>385</v>
      </c>
      <c r="S44" s="128">
        <f t="shared" si="9"/>
        <v>29</v>
      </c>
      <c r="T44" s="135">
        <f t="shared" ca="1" si="3"/>
        <v>137.61191076202863</v>
      </c>
      <c r="U44" s="176">
        <v>40618</v>
      </c>
    </row>
    <row r="45" spans="1:21" x14ac:dyDescent="0.4">
      <c r="A45" s="108">
        <f t="shared" si="4"/>
        <v>29</v>
      </c>
      <c r="B45" s="39">
        <v>40098</v>
      </c>
      <c r="C45" s="40">
        <v>1076.1899410000001</v>
      </c>
      <c r="D45" s="51">
        <f t="shared" si="5"/>
        <v>4.3863694890888816E-3</v>
      </c>
      <c r="E45" s="52">
        <v>0.110738167247889</v>
      </c>
      <c r="F45" s="53">
        <f t="shared" si="10"/>
        <v>5.60385710241601E-3</v>
      </c>
      <c r="G45" s="54">
        <f t="shared" si="11"/>
        <v>2.0769035861357862E-4</v>
      </c>
      <c r="H45" s="81">
        <f t="shared" si="6"/>
        <v>5.8115474610295889E-3</v>
      </c>
      <c r="I45" s="83">
        <f t="shared" si="7"/>
        <v>0.58115474610295892</v>
      </c>
      <c r="J45" s="72">
        <f t="shared" si="12"/>
        <v>111.65534972890693</v>
      </c>
      <c r="K45" s="88">
        <f t="shared" si="0"/>
        <v>111.65534972890693</v>
      </c>
      <c r="L45" s="79">
        <f t="shared" si="1"/>
        <v>0</v>
      </c>
      <c r="M45" s="72" t="str">
        <f t="shared" si="2"/>
        <v/>
      </c>
      <c r="N45" s="51" t="str">
        <f t="shared" si="13"/>
        <v/>
      </c>
      <c r="O45" s="126">
        <v>114</v>
      </c>
      <c r="P45" s="127">
        <v>1.7135873059852507E-3</v>
      </c>
      <c r="Q45" s="128">
        <v>416</v>
      </c>
      <c r="R45" s="128">
        <f t="shared" si="8"/>
        <v>414</v>
      </c>
      <c r="S45" s="128">
        <f t="shared" si="9"/>
        <v>2</v>
      </c>
      <c r="T45" s="135">
        <f t="shared" ca="1" si="3"/>
        <v>143.968178694557</v>
      </c>
      <c r="U45" s="176">
        <v>40633</v>
      </c>
    </row>
    <row r="46" spans="1:21" x14ac:dyDescent="0.4">
      <c r="A46" s="108">
        <f t="shared" si="4"/>
        <v>30</v>
      </c>
      <c r="B46" s="45">
        <v>40099</v>
      </c>
      <c r="C46" s="46">
        <v>1073.1899410000001</v>
      </c>
      <c r="D46" s="47">
        <f t="shared" si="5"/>
        <v>-2.7876120057509501E-3</v>
      </c>
      <c r="E46" s="48">
        <v>0.10993550652961399</v>
      </c>
      <c r="F46" s="49">
        <f t="shared" si="10"/>
        <v>-8.0266071827500562E-4</v>
      </c>
      <c r="G46" s="50">
        <f t="shared" si="11"/>
        <v>2.0769035861357862E-4</v>
      </c>
      <c r="H46" s="80">
        <f t="shared" si="6"/>
        <v>-5.9497035966142695E-4</v>
      </c>
      <c r="I46" s="83">
        <f t="shared" si="7"/>
        <v>-5.9497035966142697E-2</v>
      </c>
      <c r="J46" s="72">
        <f t="shared" si="12"/>
        <v>111.59585269294078</v>
      </c>
      <c r="K46" s="88">
        <f t="shared" si="0"/>
        <v>111.65534972890693</v>
      </c>
      <c r="L46" s="79">
        <f t="shared" si="1"/>
        <v>5.9497035966145972E-2</v>
      </c>
      <c r="M46" s="72" t="str">
        <f t="shared" si="2"/>
        <v/>
      </c>
      <c r="N46" s="51" t="str">
        <f t="shared" si="13"/>
        <v/>
      </c>
      <c r="O46" s="126">
        <v>39</v>
      </c>
      <c r="P46" s="127">
        <v>1.4679402059372865E-2</v>
      </c>
      <c r="Q46" s="128">
        <v>429</v>
      </c>
      <c r="R46" s="128">
        <f t="shared" si="8"/>
        <v>416</v>
      </c>
      <c r="S46" s="128">
        <f t="shared" si="9"/>
        <v>13</v>
      </c>
      <c r="T46" s="135">
        <f t="shared" ca="1" si="3"/>
        <v>144.78447748233376</v>
      </c>
      <c r="U46" s="176">
        <v>40634</v>
      </c>
    </row>
    <row r="47" spans="1:21" x14ac:dyDescent="0.4">
      <c r="A47" s="108">
        <f t="shared" si="4"/>
        <v>31</v>
      </c>
      <c r="B47" s="39">
        <v>40100</v>
      </c>
      <c r="C47" s="40">
        <v>1092.0200199999999</v>
      </c>
      <c r="D47" s="51">
        <f t="shared" si="5"/>
        <v>1.7545895913312348E-2</v>
      </c>
      <c r="E47" s="52">
        <v>0.13374747397122499</v>
      </c>
      <c r="F47" s="53">
        <f t="shared" si="10"/>
        <v>2.3811967441611001E-2</v>
      </c>
      <c r="G47" s="54">
        <f t="shared" si="11"/>
        <v>2.0769035861357862E-4</v>
      </c>
      <c r="H47" s="81">
        <f t="shared" si="6"/>
        <v>2.4019657800224581E-2</v>
      </c>
      <c r="I47" s="83">
        <f t="shared" si="7"/>
        <v>2.4019657800224579</v>
      </c>
      <c r="J47" s="72">
        <f t="shared" si="12"/>
        <v>113.99781847296325</v>
      </c>
      <c r="K47" s="88">
        <f t="shared" si="0"/>
        <v>113.99781847296325</v>
      </c>
      <c r="L47" s="79">
        <f t="shared" si="1"/>
        <v>0</v>
      </c>
      <c r="M47" s="72">
        <f t="shared" si="2"/>
        <v>5.9497035966145972E-2</v>
      </c>
      <c r="N47" s="51">
        <f t="shared" si="13"/>
        <v>5.2191381171260592E-4</v>
      </c>
      <c r="O47" s="126">
        <v>105</v>
      </c>
      <c r="P47" s="127">
        <v>2.2281422556414349E-3</v>
      </c>
      <c r="Q47" s="128">
        <v>432</v>
      </c>
      <c r="R47" s="128">
        <f t="shared" si="8"/>
        <v>429</v>
      </c>
      <c r="S47" s="128">
        <f t="shared" si="9"/>
        <v>3</v>
      </c>
      <c r="T47" s="135">
        <f t="shared" ca="1" si="3"/>
        <v>150.37379551139173</v>
      </c>
      <c r="U47" s="176">
        <v>40653</v>
      </c>
    </row>
    <row r="48" spans="1:21" x14ac:dyDescent="0.4">
      <c r="A48" s="108">
        <f t="shared" si="4"/>
        <v>32</v>
      </c>
      <c r="B48" s="45">
        <v>40101</v>
      </c>
      <c r="C48" s="46">
        <v>1096.5600589999999</v>
      </c>
      <c r="D48" s="47">
        <f t="shared" si="5"/>
        <v>4.1574686515362114E-3</v>
      </c>
      <c r="E48" s="48">
        <v>0.14318072256463099</v>
      </c>
      <c r="F48" s="49">
        <f t="shared" si="10"/>
        <v>9.4332485934059962E-3</v>
      </c>
      <c r="G48" s="50">
        <f t="shared" si="11"/>
        <v>2.0769035861357862E-4</v>
      </c>
      <c r="H48" s="80">
        <f t="shared" si="6"/>
        <v>9.6409389520195742E-3</v>
      </c>
      <c r="I48" s="83">
        <f t="shared" si="7"/>
        <v>0.96409389520195743</v>
      </c>
      <c r="J48" s="72">
        <f t="shared" si="12"/>
        <v>114.9619123681652</v>
      </c>
      <c r="K48" s="88">
        <f t="shared" si="0"/>
        <v>114.9619123681652</v>
      </c>
      <c r="L48" s="79">
        <f t="shared" si="1"/>
        <v>0</v>
      </c>
      <c r="M48" s="72" t="str">
        <f t="shared" si="2"/>
        <v/>
      </c>
      <c r="N48" s="51" t="str">
        <f t="shared" si="13"/>
        <v/>
      </c>
      <c r="O48" s="126">
        <v>51</v>
      </c>
      <c r="P48" s="127">
        <v>1.0776159833684316E-2</v>
      </c>
      <c r="Q48" s="128">
        <v>442</v>
      </c>
      <c r="R48" s="128">
        <f t="shared" si="8"/>
        <v>432</v>
      </c>
      <c r="S48" s="128">
        <f t="shared" si="9"/>
        <v>10</v>
      </c>
      <c r="T48" s="135">
        <f t="shared" ca="1" si="3"/>
        <v>152.1746947176548</v>
      </c>
      <c r="U48" s="176">
        <v>40659</v>
      </c>
    </row>
    <row r="49" spans="1:21" x14ac:dyDescent="0.4">
      <c r="A49" s="108">
        <f t="shared" si="4"/>
        <v>33</v>
      </c>
      <c r="B49" s="39">
        <v>40102</v>
      </c>
      <c r="C49" s="40">
        <v>1087.6800539999999</v>
      </c>
      <c r="D49" s="51">
        <f t="shared" si="5"/>
        <v>-8.098056214174032E-3</v>
      </c>
      <c r="E49" s="52">
        <v>0.13712600908620198</v>
      </c>
      <c r="F49" s="53">
        <f t="shared" si="10"/>
        <v>-6.054713478429008E-3</v>
      </c>
      <c r="G49" s="54">
        <f t="shared" si="11"/>
        <v>2.0769035861357862E-4</v>
      </c>
      <c r="H49" s="81">
        <f t="shared" si="6"/>
        <v>-5.8470231198154291E-3</v>
      </c>
      <c r="I49" s="83">
        <f t="shared" si="7"/>
        <v>-0.58470231198154288</v>
      </c>
      <c r="J49" s="72">
        <f t="shared" si="12"/>
        <v>114.37721005618366</v>
      </c>
      <c r="K49" s="88">
        <f t="shared" si="0"/>
        <v>114.9619123681652</v>
      </c>
      <c r="L49" s="79">
        <f t="shared" si="1"/>
        <v>0.58470231198154465</v>
      </c>
      <c r="M49" s="72" t="str">
        <f t="shared" si="2"/>
        <v/>
      </c>
      <c r="N49" s="51" t="str">
        <f t="shared" si="13"/>
        <v/>
      </c>
      <c r="O49" s="126">
        <v>15</v>
      </c>
      <c r="P49" s="127">
        <v>4.7497622138554685E-2</v>
      </c>
      <c r="Q49" s="128">
        <v>479</v>
      </c>
      <c r="R49" s="128">
        <f t="shared" si="8"/>
        <v>442</v>
      </c>
      <c r="S49" s="128">
        <f t="shared" si="9"/>
        <v>37</v>
      </c>
      <c r="T49" s="135">
        <f t="shared" ca="1" si="3"/>
        <v>147.91876715002391</v>
      </c>
      <c r="U49" s="176">
        <v>40704</v>
      </c>
    </row>
    <row r="50" spans="1:21" x14ac:dyDescent="0.4">
      <c r="A50" s="108">
        <f t="shared" si="4"/>
        <v>34</v>
      </c>
      <c r="B50" s="45">
        <v>40105</v>
      </c>
      <c r="C50" s="46">
        <v>1097.910034</v>
      </c>
      <c r="D50" s="47">
        <f t="shared" si="5"/>
        <v>9.4053209511186786E-3</v>
      </c>
      <c r="E50" s="48">
        <v>0.153016602870332</v>
      </c>
      <c r="F50" s="49">
        <f t="shared" si="10"/>
        <v>1.5890593784130019E-2</v>
      </c>
      <c r="G50" s="50">
        <f t="shared" si="11"/>
        <v>2.0769035861357862E-4</v>
      </c>
      <c r="H50" s="80">
        <f t="shared" si="6"/>
        <v>1.6098284142743599E-2</v>
      </c>
      <c r="I50" s="83">
        <f t="shared" si="7"/>
        <v>1.60982841427436</v>
      </c>
      <c r="J50" s="72">
        <f t="shared" si="12"/>
        <v>115.98703847045802</v>
      </c>
      <c r="K50" s="88">
        <f t="shared" si="0"/>
        <v>115.98703847045802</v>
      </c>
      <c r="L50" s="79">
        <f t="shared" si="1"/>
        <v>0</v>
      </c>
      <c r="M50" s="72">
        <f t="shared" si="2"/>
        <v>0.58470231198154465</v>
      </c>
      <c r="N50" s="51">
        <f t="shared" si="13"/>
        <v>5.0411004513273155E-3</v>
      </c>
      <c r="O50" s="126">
        <v>77</v>
      </c>
      <c r="P50" s="127">
        <v>4.6629939341557465E-3</v>
      </c>
      <c r="Q50" s="128">
        <v>482</v>
      </c>
      <c r="R50" s="128">
        <f t="shared" si="8"/>
        <v>479</v>
      </c>
      <c r="S50" s="128">
        <f t="shared" si="9"/>
        <v>3</v>
      </c>
      <c r="T50" s="135">
        <f t="shared" ref="T50:T81" ca="1" si="14">MIN(OFFSET(INDEX(J:J,Q50,0),-S50,0,S50,1))</f>
        <v>155.43374639947021</v>
      </c>
      <c r="U50" s="176">
        <v>40729</v>
      </c>
    </row>
    <row r="51" spans="1:21" x14ac:dyDescent="0.4">
      <c r="A51" s="108">
        <f t="shared" si="4"/>
        <v>35</v>
      </c>
      <c r="B51" s="39">
        <v>40106</v>
      </c>
      <c r="C51" s="40">
        <v>1091.0600589999999</v>
      </c>
      <c r="D51" s="51">
        <f t="shared" si="5"/>
        <v>-6.2391041049544294E-3</v>
      </c>
      <c r="E51" s="52">
        <v>0.148315778821065</v>
      </c>
      <c r="F51" s="53">
        <f t="shared" si="10"/>
        <v>-4.7008240492669995E-3</v>
      </c>
      <c r="G51" s="54">
        <f t="shared" si="11"/>
        <v>2.0769035861357862E-4</v>
      </c>
      <c r="H51" s="81">
        <f t="shared" si="6"/>
        <v>-4.4931336906534206E-3</v>
      </c>
      <c r="I51" s="83">
        <f t="shared" si="7"/>
        <v>-0.44931336906534208</v>
      </c>
      <c r="J51" s="72">
        <f t="shared" si="12"/>
        <v>115.53772510139268</v>
      </c>
      <c r="K51" s="88">
        <f t="shared" si="0"/>
        <v>115.98703847045802</v>
      </c>
      <c r="L51" s="79">
        <f t="shared" si="1"/>
        <v>0.44931336906533659</v>
      </c>
      <c r="M51" s="72" t="str">
        <f t="shared" si="2"/>
        <v/>
      </c>
      <c r="N51" s="51" t="str">
        <f t="shared" si="13"/>
        <v/>
      </c>
      <c r="O51" s="126">
        <v>1</v>
      </c>
      <c r="P51" s="127">
        <v>0.13876241621005508</v>
      </c>
      <c r="Q51" s="128">
        <v>561</v>
      </c>
      <c r="R51" s="128">
        <f t="shared" si="8"/>
        <v>482</v>
      </c>
      <c r="S51" s="128">
        <f t="shared" si="9"/>
        <v>79</v>
      </c>
      <c r="T51" s="135">
        <f t="shared" ca="1" si="14"/>
        <v>134.77864497277639</v>
      </c>
      <c r="U51" s="176">
        <v>40763</v>
      </c>
    </row>
    <row r="52" spans="1:21" x14ac:dyDescent="0.4">
      <c r="A52" s="108">
        <f t="shared" si="4"/>
        <v>36</v>
      </c>
      <c r="B52" s="45">
        <v>40107</v>
      </c>
      <c r="C52" s="46">
        <v>1081.400024</v>
      </c>
      <c r="D52" s="47">
        <f t="shared" si="5"/>
        <v>-8.8538068278786186E-3</v>
      </c>
      <c r="E52" s="48">
        <v>0.138267689677462</v>
      </c>
      <c r="F52" s="49">
        <f t="shared" si="10"/>
        <v>-1.0048089143603001E-2</v>
      </c>
      <c r="G52" s="50">
        <f t="shared" si="11"/>
        <v>2.0769035861357862E-4</v>
      </c>
      <c r="H52" s="80">
        <f t="shared" si="6"/>
        <v>-9.8403987849894226E-3</v>
      </c>
      <c r="I52" s="83">
        <f t="shared" si="7"/>
        <v>-0.98403987849894226</v>
      </c>
      <c r="J52" s="72">
        <f t="shared" si="12"/>
        <v>114.55368522289373</v>
      </c>
      <c r="K52" s="88">
        <f t="shared" si="0"/>
        <v>115.98703847045802</v>
      </c>
      <c r="L52" s="79">
        <f t="shared" si="1"/>
        <v>1.4333532475642841</v>
      </c>
      <c r="M52" s="72" t="str">
        <f t="shared" si="2"/>
        <v/>
      </c>
      <c r="N52" s="51" t="str">
        <f t="shared" si="13"/>
        <v/>
      </c>
      <c r="O52" s="126">
        <v>19</v>
      </c>
      <c r="P52" s="127">
        <v>3.9263633984817886E-2</v>
      </c>
      <c r="Q52" s="128">
        <v>569</v>
      </c>
      <c r="R52" s="128">
        <f t="shared" si="8"/>
        <v>561</v>
      </c>
      <c r="S52" s="128">
        <f t="shared" si="9"/>
        <v>8</v>
      </c>
      <c r="T52" s="135">
        <f t="shared" ca="1" si="14"/>
        <v>152.89167644796655</v>
      </c>
      <c r="U52" s="176">
        <v>40848</v>
      </c>
    </row>
    <row r="53" spans="1:21" x14ac:dyDescent="0.4">
      <c r="A53" s="108">
        <f t="shared" si="4"/>
        <v>37</v>
      </c>
      <c r="B53" s="39">
        <v>40108</v>
      </c>
      <c r="C53" s="40">
        <v>1092.910034</v>
      </c>
      <c r="D53" s="51">
        <f t="shared" si="5"/>
        <v>1.0643619146063488E-2</v>
      </c>
      <c r="E53" s="52">
        <v>0.14531406599751201</v>
      </c>
      <c r="F53" s="53">
        <f t="shared" si="10"/>
        <v>7.0463763200500074E-3</v>
      </c>
      <c r="G53" s="54">
        <f t="shared" si="11"/>
        <v>2.0769035861357862E-4</v>
      </c>
      <c r="H53" s="81">
        <f t="shared" si="6"/>
        <v>7.2540666786635863E-3</v>
      </c>
      <c r="I53" s="83">
        <f t="shared" si="7"/>
        <v>0.72540666786635866</v>
      </c>
      <c r="J53" s="72">
        <f t="shared" si="12"/>
        <v>115.27909189076009</v>
      </c>
      <c r="K53" s="88">
        <f t="shared" si="0"/>
        <v>115.98703847045802</v>
      </c>
      <c r="L53" s="79">
        <f t="shared" si="1"/>
        <v>1.4333532475642841</v>
      </c>
      <c r="M53" s="72" t="str">
        <f t="shared" si="2"/>
        <v/>
      </c>
      <c r="N53" s="51" t="str">
        <f t="shared" si="13"/>
        <v/>
      </c>
      <c r="O53" s="126">
        <v>6</v>
      </c>
      <c r="P53" s="127">
        <v>7.436569214819487E-2</v>
      </c>
      <c r="Q53" s="128">
        <v>606</v>
      </c>
      <c r="R53" s="128">
        <f t="shared" si="8"/>
        <v>569</v>
      </c>
      <c r="S53" s="128">
        <f t="shared" si="9"/>
        <v>37</v>
      </c>
      <c r="T53" s="135">
        <f t="shared" ca="1" si="14"/>
        <v>147.89837111459946</v>
      </c>
      <c r="U53" s="176">
        <v>40872</v>
      </c>
    </row>
    <row r="54" spans="1:21" x14ac:dyDescent="0.4">
      <c r="A54" s="108">
        <f t="shared" si="4"/>
        <v>38</v>
      </c>
      <c r="B54" s="45">
        <v>40109</v>
      </c>
      <c r="C54" s="46">
        <v>1079.599976</v>
      </c>
      <c r="D54" s="47">
        <f t="shared" si="5"/>
        <v>-1.2178548632485131E-2</v>
      </c>
      <c r="E54" s="48">
        <v>0.121089861049369</v>
      </c>
      <c r="F54" s="49">
        <f t="shared" si="10"/>
        <v>-2.4224204948143008E-2</v>
      </c>
      <c r="G54" s="50">
        <f t="shared" si="11"/>
        <v>2.0769035861357862E-4</v>
      </c>
      <c r="H54" s="80">
        <f t="shared" si="6"/>
        <v>-2.4016514589529428E-2</v>
      </c>
      <c r="I54" s="83">
        <f t="shared" si="7"/>
        <v>-2.401651458952943</v>
      </c>
      <c r="J54" s="72">
        <f t="shared" si="12"/>
        <v>112.87744043180714</v>
      </c>
      <c r="K54" s="88">
        <f t="shared" si="0"/>
        <v>115.98703847045802</v>
      </c>
      <c r="L54" s="79">
        <f t="shared" si="1"/>
        <v>3.1095980386508728</v>
      </c>
      <c r="M54" s="72" t="str">
        <f t="shared" si="2"/>
        <v/>
      </c>
      <c r="N54" s="51" t="str">
        <f t="shared" si="13"/>
        <v/>
      </c>
      <c r="O54" s="126">
        <v>87</v>
      </c>
      <c r="P54" s="127">
        <v>3.8661303399254504E-3</v>
      </c>
      <c r="Q54" s="128">
        <v>611</v>
      </c>
      <c r="R54" s="128">
        <f t="shared" si="8"/>
        <v>606</v>
      </c>
      <c r="S54" s="128">
        <f t="shared" si="9"/>
        <v>5</v>
      </c>
      <c r="T54" s="135">
        <f t="shared" ca="1" si="14"/>
        <v>160.12809881805072</v>
      </c>
      <c r="U54" s="176">
        <v>40911</v>
      </c>
    </row>
    <row r="55" spans="1:21" x14ac:dyDescent="0.4">
      <c r="A55" s="108">
        <f t="shared" si="4"/>
        <v>39</v>
      </c>
      <c r="B55" s="39">
        <v>40112</v>
      </c>
      <c r="C55" s="40">
        <v>1066.9499510000001</v>
      </c>
      <c r="D55" s="51">
        <f t="shared" si="5"/>
        <v>-1.1717326121911564E-2</v>
      </c>
      <c r="E55" s="52">
        <v>0.108421951054505</v>
      </c>
      <c r="F55" s="53">
        <f t="shared" si="10"/>
        <v>-1.2667909994864002E-2</v>
      </c>
      <c r="G55" s="54">
        <f t="shared" si="11"/>
        <v>2.0769035861357862E-4</v>
      </c>
      <c r="H55" s="81">
        <f t="shared" si="6"/>
        <v>-1.2460219636250424E-2</v>
      </c>
      <c r="I55" s="83">
        <f t="shared" si="7"/>
        <v>-1.2460219636250425</v>
      </c>
      <c r="J55" s="72">
        <f t="shared" si="12"/>
        <v>111.6314184681821</v>
      </c>
      <c r="K55" s="88">
        <f t="shared" si="0"/>
        <v>115.98703847045802</v>
      </c>
      <c r="L55" s="79">
        <f t="shared" si="1"/>
        <v>4.3556200022759128</v>
      </c>
      <c r="M55" s="72" t="str">
        <f t="shared" si="2"/>
        <v/>
      </c>
      <c r="N55" s="51" t="str">
        <f t="shared" si="13"/>
        <v/>
      </c>
      <c r="O55" s="126">
        <v>69</v>
      </c>
      <c r="P55" s="127">
        <v>6.0507542445674238E-3</v>
      </c>
      <c r="Q55" s="128">
        <v>616</v>
      </c>
      <c r="R55" s="128">
        <f t="shared" si="8"/>
        <v>611</v>
      </c>
      <c r="S55" s="128">
        <f t="shared" si="9"/>
        <v>5</v>
      </c>
      <c r="T55" s="135">
        <f t="shared" ca="1" si="14"/>
        <v>162.74734779404017</v>
      </c>
      <c r="U55" s="176">
        <v>40921</v>
      </c>
    </row>
    <row r="56" spans="1:21" x14ac:dyDescent="0.4">
      <c r="A56" s="108">
        <f t="shared" si="4"/>
        <v>40</v>
      </c>
      <c r="B56" s="45">
        <v>40113</v>
      </c>
      <c r="C56" s="46">
        <v>1063.410034</v>
      </c>
      <c r="D56" s="47">
        <f t="shared" si="5"/>
        <v>-3.3177910516629661E-3</v>
      </c>
      <c r="E56" s="48">
        <v>9.9532026275576599E-2</v>
      </c>
      <c r="F56" s="49">
        <f t="shared" si="10"/>
        <v>-8.8899247789284014E-3</v>
      </c>
      <c r="G56" s="50">
        <f t="shared" si="11"/>
        <v>2.0769035861357862E-4</v>
      </c>
      <c r="H56" s="80">
        <f t="shared" si="6"/>
        <v>-8.6822344203148234E-3</v>
      </c>
      <c r="I56" s="83">
        <f t="shared" si="7"/>
        <v>-0.86822344203148238</v>
      </c>
      <c r="J56" s="72">
        <f t="shared" si="12"/>
        <v>110.76319502615063</v>
      </c>
      <c r="K56" s="88">
        <f t="shared" si="0"/>
        <v>115.98703847045802</v>
      </c>
      <c r="L56" s="79">
        <f t="shared" si="1"/>
        <v>5.2238434443073913</v>
      </c>
      <c r="M56" s="72" t="str">
        <f t="shared" si="2"/>
        <v/>
      </c>
      <c r="N56" s="51" t="str">
        <f t="shared" si="13"/>
        <v/>
      </c>
      <c r="O56" s="126">
        <v>54</v>
      </c>
      <c r="P56" s="127">
        <v>1.0040986275974415E-2</v>
      </c>
      <c r="Q56" s="128">
        <v>628</v>
      </c>
      <c r="R56" s="128">
        <f t="shared" si="8"/>
        <v>616</v>
      </c>
      <c r="S56" s="128">
        <f t="shared" si="9"/>
        <v>12</v>
      </c>
      <c r="T56" s="135">
        <f t="shared" ca="1" si="14"/>
        <v>165.27612539152656</v>
      </c>
      <c r="U56" s="176">
        <v>40926</v>
      </c>
    </row>
    <row r="57" spans="1:21" x14ac:dyDescent="0.4">
      <c r="A57" s="108">
        <f t="shared" si="4"/>
        <v>41</v>
      </c>
      <c r="B57" s="39">
        <v>40114</v>
      </c>
      <c r="C57" s="40">
        <v>1042.630005</v>
      </c>
      <c r="D57" s="51">
        <f t="shared" si="5"/>
        <v>-1.9540937489404997E-2</v>
      </c>
      <c r="E57" s="52">
        <v>6.8213992471917007E-2</v>
      </c>
      <c r="F57" s="53">
        <f t="shared" si="10"/>
        <v>-3.1318033803659592E-2</v>
      </c>
      <c r="G57" s="54">
        <f t="shared" si="11"/>
        <v>2.0769035861357862E-4</v>
      </c>
      <c r="H57" s="81">
        <f t="shared" si="6"/>
        <v>-3.1110343445046013E-2</v>
      </c>
      <c r="I57" s="83">
        <f t="shared" si="7"/>
        <v>-3.1110343445046014</v>
      </c>
      <c r="J57" s="72">
        <f t="shared" si="12"/>
        <v>107.65216068164602</v>
      </c>
      <c r="K57" s="88">
        <f t="shared" si="0"/>
        <v>115.98703847045802</v>
      </c>
      <c r="L57" s="79">
        <f t="shared" si="1"/>
        <v>8.334877788811994</v>
      </c>
      <c r="M57" s="72" t="str">
        <f t="shared" si="2"/>
        <v/>
      </c>
      <c r="N57" s="51" t="str">
        <f t="shared" si="13"/>
        <v/>
      </c>
      <c r="O57" s="126">
        <v>82</v>
      </c>
      <c r="P57" s="127">
        <v>4.3126286004666397E-3</v>
      </c>
      <c r="Q57" s="128">
        <v>632</v>
      </c>
      <c r="R57" s="128">
        <f t="shared" si="8"/>
        <v>628</v>
      </c>
      <c r="S57" s="128">
        <f t="shared" si="9"/>
        <v>4</v>
      </c>
      <c r="T57" s="135">
        <f t="shared" ca="1" si="14"/>
        <v>170.48980215292374</v>
      </c>
      <c r="U57" s="176">
        <v>40945</v>
      </c>
    </row>
    <row r="58" spans="1:21" x14ac:dyDescent="0.4">
      <c r="A58" s="108">
        <f t="shared" si="4"/>
        <v>42</v>
      </c>
      <c r="B58" s="45">
        <v>40115</v>
      </c>
      <c r="C58" s="46">
        <v>1066.1099850000001</v>
      </c>
      <c r="D58" s="47">
        <f t="shared" si="5"/>
        <v>2.2519954238224837E-2</v>
      </c>
      <c r="E58" s="48">
        <v>9.3099774414287101E-2</v>
      </c>
      <c r="F58" s="49">
        <f t="shared" si="10"/>
        <v>2.4885781942370094E-2</v>
      </c>
      <c r="G58" s="50">
        <f t="shared" si="11"/>
        <v>2.0769035861357862E-4</v>
      </c>
      <c r="H58" s="80">
        <f t="shared" si="6"/>
        <v>2.5093472300983674E-2</v>
      </c>
      <c r="I58" s="83">
        <f t="shared" si="7"/>
        <v>2.5093472300983675</v>
      </c>
      <c r="J58" s="72">
        <f t="shared" si="12"/>
        <v>110.16150791174439</v>
      </c>
      <c r="K58" s="88">
        <f t="shared" si="0"/>
        <v>115.98703847045802</v>
      </c>
      <c r="L58" s="79">
        <f t="shared" si="1"/>
        <v>8.334877788811994</v>
      </c>
      <c r="M58" s="72" t="str">
        <f t="shared" si="2"/>
        <v/>
      </c>
      <c r="N58" s="51" t="str">
        <f t="shared" si="13"/>
        <v/>
      </c>
      <c r="O58" s="126">
        <v>50</v>
      </c>
      <c r="P58" s="127">
        <v>1.1007570903002306E-2</v>
      </c>
      <c r="Q58" s="128">
        <v>637</v>
      </c>
      <c r="R58" s="128">
        <f t="shared" si="8"/>
        <v>632</v>
      </c>
      <c r="S58" s="128">
        <f t="shared" si="9"/>
        <v>5</v>
      </c>
      <c r="T58" s="135">
        <f t="shared" ca="1" si="14"/>
        <v>169.52525723146934</v>
      </c>
      <c r="U58" s="176">
        <v>40954</v>
      </c>
    </row>
    <row r="59" spans="1:21" x14ac:dyDescent="0.4">
      <c r="A59" s="108">
        <f t="shared" si="4"/>
        <v>43</v>
      </c>
      <c r="B59" s="39">
        <v>40116</v>
      </c>
      <c r="C59" s="40">
        <v>1036.1899410000001</v>
      </c>
      <c r="D59" s="51">
        <f t="shared" si="5"/>
        <v>-2.8064687903659347E-2</v>
      </c>
      <c r="E59" s="52">
        <v>5.8861489446877101E-2</v>
      </c>
      <c r="F59" s="53">
        <f t="shared" si="10"/>
        <v>-3.423828496741E-2</v>
      </c>
      <c r="G59" s="54">
        <f t="shared" si="11"/>
        <v>2.0769035861357862E-4</v>
      </c>
      <c r="H59" s="81">
        <f t="shared" si="6"/>
        <v>-3.403059460879642E-2</v>
      </c>
      <c r="I59" s="83">
        <f t="shared" si="7"/>
        <v>-3.4030594608796418</v>
      </c>
      <c r="J59" s="72">
        <f t="shared" si="12"/>
        <v>106.75844845086475</v>
      </c>
      <c r="K59" s="88">
        <f t="shared" si="0"/>
        <v>115.98703847045802</v>
      </c>
      <c r="L59" s="79">
        <f t="shared" si="1"/>
        <v>9.2285900195932697</v>
      </c>
      <c r="M59" s="72" t="str">
        <f t="shared" si="2"/>
        <v/>
      </c>
      <c r="N59" s="51" t="str">
        <f t="shared" si="13"/>
        <v/>
      </c>
      <c r="O59" s="126">
        <v>90</v>
      </c>
      <c r="P59" s="127">
        <v>3.5397100310602231E-3</v>
      </c>
      <c r="Q59" s="128">
        <v>641</v>
      </c>
      <c r="R59" s="128">
        <f t="shared" si="8"/>
        <v>637</v>
      </c>
      <c r="S59" s="128">
        <f t="shared" si="9"/>
        <v>4</v>
      </c>
      <c r="T59" s="135">
        <f t="shared" ca="1" si="14"/>
        <v>171.16928516562857</v>
      </c>
      <c r="U59" s="176">
        <v>40961</v>
      </c>
    </row>
    <row r="60" spans="1:21" x14ac:dyDescent="0.4">
      <c r="A60" s="108">
        <f t="shared" si="4"/>
        <v>44</v>
      </c>
      <c r="B60" s="45">
        <v>40119</v>
      </c>
      <c r="C60" s="46">
        <v>1042.880005</v>
      </c>
      <c r="D60" s="47">
        <f t="shared" si="5"/>
        <v>6.4564070111927663E-3</v>
      </c>
      <c r="E60" s="48">
        <v>6.7191357484252798E-2</v>
      </c>
      <c r="F60" s="49">
        <f t="shared" si="10"/>
        <v>8.329868037375697E-3</v>
      </c>
      <c r="G60" s="50">
        <f t="shared" si="11"/>
        <v>2.0769035861357862E-4</v>
      </c>
      <c r="H60" s="80">
        <f t="shared" si="6"/>
        <v>8.537558395989275E-3</v>
      </c>
      <c r="I60" s="83">
        <f t="shared" si="7"/>
        <v>0.85375583959892754</v>
      </c>
      <c r="J60" s="72">
        <f t="shared" si="12"/>
        <v>107.61220429046368</v>
      </c>
      <c r="K60" s="88">
        <f t="shared" si="0"/>
        <v>115.98703847045802</v>
      </c>
      <c r="L60" s="79">
        <f t="shared" si="1"/>
        <v>9.2285900195932697</v>
      </c>
      <c r="M60" s="72" t="str">
        <f t="shared" si="2"/>
        <v/>
      </c>
      <c r="N60" s="51" t="str">
        <f t="shared" si="13"/>
        <v/>
      </c>
      <c r="O60" s="126">
        <v>128</v>
      </c>
      <c r="P60" s="127">
        <v>7.9074140936056592E-4</v>
      </c>
      <c r="Q60" s="128">
        <v>643</v>
      </c>
      <c r="R60" s="128">
        <f t="shared" si="8"/>
        <v>641</v>
      </c>
      <c r="S60" s="128">
        <f t="shared" si="9"/>
        <v>2</v>
      </c>
      <c r="T60" s="135">
        <f t="shared" ca="1" si="14"/>
        <v>172.056185279967</v>
      </c>
      <c r="U60" s="176">
        <v>40963</v>
      </c>
    </row>
    <row r="61" spans="1:21" x14ac:dyDescent="0.4">
      <c r="A61" s="108">
        <f t="shared" si="4"/>
        <v>45</v>
      </c>
      <c r="B61" s="39">
        <v>40120</v>
      </c>
      <c r="C61" s="40">
        <v>1045.410034</v>
      </c>
      <c r="D61" s="51">
        <f t="shared" si="5"/>
        <v>2.4260020212008016E-3</v>
      </c>
      <c r="E61" s="52">
        <v>8.163145960283559E-2</v>
      </c>
      <c r="F61" s="53">
        <f t="shared" si="10"/>
        <v>1.4440102118582793E-2</v>
      </c>
      <c r="G61" s="54">
        <f t="shared" si="11"/>
        <v>2.0769035861357862E-4</v>
      </c>
      <c r="H61" s="81">
        <f t="shared" si="6"/>
        <v>1.4647792477196371E-2</v>
      </c>
      <c r="I61" s="83">
        <f t="shared" si="7"/>
        <v>1.4647792477196371</v>
      </c>
      <c r="J61" s="72">
        <f t="shared" si="12"/>
        <v>109.07698353818331</v>
      </c>
      <c r="K61" s="88">
        <f t="shared" si="0"/>
        <v>115.98703847045802</v>
      </c>
      <c r="L61" s="79">
        <f t="shared" si="1"/>
        <v>9.2285900195932697</v>
      </c>
      <c r="M61" s="72" t="str">
        <f t="shared" si="2"/>
        <v/>
      </c>
      <c r="N61" s="51" t="str">
        <f t="shared" si="13"/>
        <v/>
      </c>
      <c r="O61" s="126">
        <v>89</v>
      </c>
      <c r="P61" s="127">
        <v>3.5688089282322056E-3</v>
      </c>
      <c r="Q61" s="128">
        <v>646</v>
      </c>
      <c r="R61" s="128">
        <f t="shared" si="8"/>
        <v>643</v>
      </c>
      <c r="S61" s="128">
        <f t="shared" si="9"/>
        <v>3</v>
      </c>
      <c r="T61" s="135">
        <f t="shared" ca="1" si="14"/>
        <v>171.95721322606295</v>
      </c>
      <c r="U61" s="176">
        <v>40968</v>
      </c>
    </row>
    <row r="62" spans="1:21" x14ac:dyDescent="0.4">
      <c r="A62" s="108">
        <f t="shared" si="4"/>
        <v>46</v>
      </c>
      <c r="B62" s="45">
        <v>40121</v>
      </c>
      <c r="C62" s="46">
        <v>1046.5</v>
      </c>
      <c r="D62" s="47">
        <f t="shared" si="5"/>
        <v>1.0426205647076081E-3</v>
      </c>
      <c r="E62" s="48">
        <v>8.6138453970868001E-2</v>
      </c>
      <c r="F62" s="49">
        <f t="shared" si="10"/>
        <v>4.5069943680324104E-3</v>
      </c>
      <c r="G62" s="50">
        <f t="shared" si="11"/>
        <v>2.0769035861357862E-4</v>
      </c>
      <c r="H62" s="80">
        <f t="shared" si="6"/>
        <v>4.7146847266459893E-3</v>
      </c>
      <c r="I62" s="83">
        <f t="shared" si="7"/>
        <v>0.4714684726645989</v>
      </c>
      <c r="J62" s="72">
        <f t="shared" si="12"/>
        <v>109.54845201084791</v>
      </c>
      <c r="K62" s="88">
        <f t="shared" si="0"/>
        <v>115.98703847045802</v>
      </c>
      <c r="L62" s="79">
        <f t="shared" si="1"/>
        <v>9.2285900195932697</v>
      </c>
      <c r="M62" s="72" t="str">
        <f t="shared" si="2"/>
        <v/>
      </c>
      <c r="N62" s="51" t="str">
        <f t="shared" si="13"/>
        <v/>
      </c>
      <c r="O62" s="126">
        <v>32</v>
      </c>
      <c r="P62" s="127">
        <v>1.9335625088397371E-2</v>
      </c>
      <c r="Q62" s="128">
        <v>652</v>
      </c>
      <c r="R62" s="128">
        <f t="shared" si="8"/>
        <v>646</v>
      </c>
      <c r="S62" s="128">
        <f t="shared" si="9"/>
        <v>6</v>
      </c>
      <c r="T62" s="135">
        <f t="shared" ca="1" si="14"/>
        <v>169.62009900749848</v>
      </c>
      <c r="U62" s="176">
        <v>40974</v>
      </c>
    </row>
    <row r="63" spans="1:21" x14ac:dyDescent="0.4">
      <c r="A63" s="108">
        <f t="shared" si="4"/>
        <v>47</v>
      </c>
      <c r="B63" s="39">
        <v>40122</v>
      </c>
      <c r="C63" s="40">
        <v>1066.630005</v>
      </c>
      <c r="D63" s="51">
        <f t="shared" si="5"/>
        <v>1.9235551839464904E-2</v>
      </c>
      <c r="E63" s="52">
        <v>9.99109934046961E-2</v>
      </c>
      <c r="F63" s="53">
        <f t="shared" si="10"/>
        <v>1.3772539433828099E-2</v>
      </c>
      <c r="G63" s="54">
        <f t="shared" si="11"/>
        <v>2.0769035861357862E-4</v>
      </c>
      <c r="H63" s="81">
        <f t="shared" si="6"/>
        <v>1.3980229792441677E-2</v>
      </c>
      <c r="I63" s="83">
        <f t="shared" si="7"/>
        <v>1.3980229792441676</v>
      </c>
      <c r="J63" s="72">
        <f t="shared" si="12"/>
        <v>110.94647499009207</v>
      </c>
      <c r="K63" s="88">
        <f t="shared" si="0"/>
        <v>115.98703847045802</v>
      </c>
      <c r="L63" s="79">
        <f t="shared" si="1"/>
        <v>9.2285900195932697</v>
      </c>
      <c r="M63" s="72" t="str">
        <f t="shared" si="2"/>
        <v/>
      </c>
      <c r="N63" s="51" t="str">
        <f t="shared" si="13"/>
        <v/>
      </c>
      <c r="O63" s="126">
        <v>84</v>
      </c>
      <c r="P63" s="127">
        <v>4.160667033245133E-3</v>
      </c>
      <c r="Q63" s="128">
        <v>656</v>
      </c>
      <c r="R63" s="128">
        <f t="shared" si="8"/>
        <v>652</v>
      </c>
      <c r="S63" s="128">
        <f t="shared" si="9"/>
        <v>4</v>
      </c>
      <c r="T63" s="135">
        <f t="shared" ca="1" si="14"/>
        <v>173.35185608139787</v>
      </c>
      <c r="U63" s="176">
        <v>40977</v>
      </c>
    </row>
    <row r="64" spans="1:21" x14ac:dyDescent="0.4">
      <c r="A64" s="108">
        <f t="shared" si="4"/>
        <v>48</v>
      </c>
      <c r="B64" s="45">
        <v>40123</v>
      </c>
      <c r="C64" s="46">
        <v>1069.3000489999999</v>
      </c>
      <c r="D64" s="47">
        <f t="shared" si="5"/>
        <v>2.5032522875634289E-3</v>
      </c>
      <c r="E64" s="48">
        <v>0.102314623699442</v>
      </c>
      <c r="F64" s="49">
        <f t="shared" si="10"/>
        <v>2.4036302947458982E-3</v>
      </c>
      <c r="G64" s="50">
        <f t="shared" si="11"/>
        <v>2.0769035861357862E-4</v>
      </c>
      <c r="H64" s="80">
        <f t="shared" si="6"/>
        <v>2.6113206533594766E-3</v>
      </c>
      <c r="I64" s="83">
        <f t="shared" si="7"/>
        <v>0.26113206533594768</v>
      </c>
      <c r="J64" s="72">
        <f t="shared" si="12"/>
        <v>111.20760705542801</v>
      </c>
      <c r="K64" s="88">
        <f t="shared" si="0"/>
        <v>115.98703847045802</v>
      </c>
      <c r="L64" s="79">
        <f t="shared" si="1"/>
        <v>9.2285900195932697</v>
      </c>
      <c r="M64" s="72" t="str">
        <f t="shared" si="2"/>
        <v/>
      </c>
      <c r="N64" s="51" t="str">
        <f t="shared" si="13"/>
        <v/>
      </c>
      <c r="O64" s="126">
        <v>58</v>
      </c>
      <c r="P64" s="127">
        <v>9.083104271081964E-3</v>
      </c>
      <c r="Q64" s="128">
        <v>663</v>
      </c>
      <c r="R64" s="128">
        <f t="shared" si="8"/>
        <v>656</v>
      </c>
      <c r="S64" s="128">
        <f t="shared" si="9"/>
        <v>7</v>
      </c>
      <c r="T64" s="135">
        <f t="shared" ca="1" si="14"/>
        <v>175.47931966142039</v>
      </c>
      <c r="U64" s="176">
        <v>40990</v>
      </c>
    </row>
    <row r="65" spans="1:21" x14ac:dyDescent="0.4">
      <c r="A65" s="108">
        <f t="shared" si="4"/>
        <v>49</v>
      </c>
      <c r="B65" s="39">
        <v>40126</v>
      </c>
      <c r="C65" s="40">
        <v>1093.079956</v>
      </c>
      <c r="D65" s="51">
        <f t="shared" si="5"/>
        <v>2.2238759852521106E-2</v>
      </c>
      <c r="E65" s="52">
        <v>0.12839549155577401</v>
      </c>
      <c r="F65" s="53">
        <f t="shared" si="10"/>
        <v>2.6080867856332013E-2</v>
      </c>
      <c r="G65" s="54">
        <f t="shared" si="11"/>
        <v>2.0769035861357862E-4</v>
      </c>
      <c r="H65" s="81">
        <f t="shared" si="6"/>
        <v>2.6288558214945593E-2</v>
      </c>
      <c r="I65" s="83">
        <f t="shared" si="7"/>
        <v>2.6288558214945592</v>
      </c>
      <c r="J65" s="72">
        <f t="shared" si="12"/>
        <v>113.83646287692257</v>
      </c>
      <c r="K65" s="88">
        <f t="shared" si="0"/>
        <v>115.98703847045802</v>
      </c>
      <c r="L65" s="79">
        <f t="shared" si="1"/>
        <v>9.2285900195932697</v>
      </c>
      <c r="M65" s="72" t="str">
        <f t="shared" si="2"/>
        <v/>
      </c>
      <c r="N65" s="51" t="str">
        <f t="shared" si="13"/>
        <v/>
      </c>
      <c r="O65" s="126">
        <v>48</v>
      </c>
      <c r="P65" s="127">
        <v>1.1330549672281896E-2</v>
      </c>
      <c r="Q65" s="128">
        <v>668</v>
      </c>
      <c r="R65" s="128">
        <f t="shared" si="8"/>
        <v>663</v>
      </c>
      <c r="S65" s="128">
        <f t="shared" si="9"/>
        <v>5</v>
      </c>
      <c r="T65" s="135">
        <f t="shared" ca="1" si="14"/>
        <v>176.39791883001152</v>
      </c>
      <c r="U65" s="176">
        <v>40996</v>
      </c>
    </row>
    <row r="66" spans="1:21" x14ac:dyDescent="0.4">
      <c r="A66" s="108">
        <f t="shared" si="4"/>
        <v>50</v>
      </c>
      <c r="B66" s="45">
        <v>40127</v>
      </c>
      <c r="C66" s="46">
        <v>1093.01001</v>
      </c>
      <c r="D66" s="47">
        <f t="shared" si="5"/>
        <v>-6.3989829486965633E-5</v>
      </c>
      <c r="E66" s="48">
        <v>0.12729725028817701</v>
      </c>
      <c r="F66" s="49">
        <f t="shared" si="10"/>
        <v>-1.0982412675969999E-3</v>
      </c>
      <c r="G66" s="50">
        <f t="shared" si="11"/>
        <v>2.0769035861357862E-4</v>
      </c>
      <c r="H66" s="80">
        <f t="shared" si="6"/>
        <v>-8.9055090898342124E-4</v>
      </c>
      <c r="I66" s="83">
        <f t="shared" si="7"/>
        <v>-8.9055090898342126E-2</v>
      </c>
      <c r="J66" s="72">
        <f t="shared" si="12"/>
        <v>113.74740778602423</v>
      </c>
      <c r="K66" s="88">
        <f t="shared" si="0"/>
        <v>115.98703847045802</v>
      </c>
      <c r="L66" s="79">
        <f t="shared" si="1"/>
        <v>9.2285900195932697</v>
      </c>
      <c r="M66" s="72" t="str">
        <f t="shared" si="2"/>
        <v/>
      </c>
      <c r="N66" s="51" t="str">
        <f t="shared" si="13"/>
        <v/>
      </c>
      <c r="O66" s="126">
        <v>23</v>
      </c>
      <c r="P66" s="127">
        <v>3.7153133361718008E-2</v>
      </c>
      <c r="Q66" s="128">
        <v>686</v>
      </c>
      <c r="R66" s="128">
        <f t="shared" si="8"/>
        <v>668</v>
      </c>
      <c r="S66" s="128">
        <f t="shared" si="9"/>
        <v>18</v>
      </c>
      <c r="T66" s="135">
        <f t="shared" ca="1" si="14"/>
        <v>172.1229802524949</v>
      </c>
      <c r="U66" s="176">
        <v>41009</v>
      </c>
    </row>
    <row r="67" spans="1:21" x14ac:dyDescent="0.4">
      <c r="A67" s="108">
        <f t="shared" si="4"/>
        <v>51</v>
      </c>
      <c r="B67" s="39">
        <v>40128</v>
      </c>
      <c r="C67" s="40">
        <v>1098.51001</v>
      </c>
      <c r="D67" s="51">
        <f t="shared" si="5"/>
        <v>5.0319758736701026E-3</v>
      </c>
      <c r="E67" s="52">
        <v>0.130601293252953</v>
      </c>
      <c r="F67" s="53">
        <f t="shared" si="10"/>
        <v>3.3040429647759884E-3</v>
      </c>
      <c r="G67" s="54">
        <f t="shared" si="11"/>
        <v>2.0769035861357862E-4</v>
      </c>
      <c r="H67" s="81">
        <f t="shared" si="6"/>
        <v>3.5117333233895668E-3</v>
      </c>
      <c r="I67" s="83">
        <f t="shared" si="7"/>
        <v>0.3511733323389567</v>
      </c>
      <c r="J67" s="72">
        <f t="shared" si="12"/>
        <v>114.09858111836319</v>
      </c>
      <c r="K67" s="88">
        <f t="shared" si="0"/>
        <v>115.98703847045802</v>
      </c>
      <c r="L67" s="79">
        <f t="shared" si="1"/>
        <v>9.2285900195932697</v>
      </c>
      <c r="M67" s="72" t="str">
        <f t="shared" si="2"/>
        <v/>
      </c>
      <c r="N67" s="51" t="str">
        <f t="shared" si="13"/>
        <v/>
      </c>
      <c r="O67" s="126">
        <v>10</v>
      </c>
      <c r="P67" s="127">
        <v>6.097362932481179E-2</v>
      </c>
      <c r="Q67" s="128">
        <v>754</v>
      </c>
      <c r="R67" s="128">
        <f t="shared" si="8"/>
        <v>686</v>
      </c>
      <c r="S67" s="128">
        <f t="shared" si="9"/>
        <v>68</v>
      </c>
      <c r="T67" s="135">
        <f t="shared" ca="1" si="14"/>
        <v>168.39364323903897</v>
      </c>
      <c r="U67" s="176">
        <v>41061</v>
      </c>
    </row>
    <row r="68" spans="1:21" x14ac:dyDescent="0.4">
      <c r="A68" s="108">
        <f t="shared" si="4"/>
        <v>52</v>
      </c>
      <c r="B68" s="45">
        <v>40129</v>
      </c>
      <c r="C68" s="46">
        <v>1087.23999</v>
      </c>
      <c r="D68" s="47">
        <f t="shared" si="5"/>
        <v>-1.0259369416214859E-2</v>
      </c>
      <c r="E68" s="48">
        <v>0.11353724822271599</v>
      </c>
      <c r="F68" s="49">
        <f t="shared" si="10"/>
        <v>-1.7064045030237007E-2</v>
      </c>
      <c r="G68" s="50">
        <f t="shared" si="11"/>
        <v>2.0769035861357862E-4</v>
      </c>
      <c r="H68" s="80">
        <f t="shared" si="6"/>
        <v>-1.6856354671623427E-2</v>
      </c>
      <c r="I68" s="83">
        <f t="shared" si="7"/>
        <v>-1.6856354671623428</v>
      </c>
      <c r="J68" s="72">
        <f t="shared" si="12"/>
        <v>112.41294565120084</v>
      </c>
      <c r="K68" s="88">
        <f t="shared" si="0"/>
        <v>115.98703847045802</v>
      </c>
      <c r="L68" s="79">
        <f t="shared" si="1"/>
        <v>9.2285900195932697</v>
      </c>
      <c r="M68" s="72" t="str">
        <f t="shared" si="2"/>
        <v/>
      </c>
      <c r="N68" s="51" t="str">
        <f t="shared" si="13"/>
        <v/>
      </c>
      <c r="O68" s="126">
        <v>81</v>
      </c>
      <c r="P68" s="127">
        <v>4.3864813610832755E-3</v>
      </c>
      <c r="Q68" s="128">
        <v>763</v>
      </c>
      <c r="R68" s="128">
        <f t="shared" si="8"/>
        <v>754</v>
      </c>
      <c r="S68" s="128">
        <f t="shared" si="9"/>
        <v>9</v>
      </c>
      <c r="T68" s="135">
        <f t="shared" ca="1" si="14"/>
        <v>179.99010241343899</v>
      </c>
      <c r="U68" s="176">
        <v>41124</v>
      </c>
    </row>
    <row r="69" spans="1:21" x14ac:dyDescent="0.4">
      <c r="A69" s="108">
        <f t="shared" si="4"/>
        <v>53</v>
      </c>
      <c r="B69" s="39">
        <v>40130</v>
      </c>
      <c r="C69" s="40">
        <v>1093.4799800000001</v>
      </c>
      <c r="D69" s="51">
        <f t="shared" si="5"/>
        <v>5.739294044914578E-3</v>
      </c>
      <c r="E69" s="52">
        <v>0.11729042297292799</v>
      </c>
      <c r="F69" s="53">
        <f t="shared" si="10"/>
        <v>3.7531747502120016E-3</v>
      </c>
      <c r="G69" s="54">
        <f t="shared" si="11"/>
        <v>2.0769035861357862E-4</v>
      </c>
      <c r="H69" s="81">
        <f t="shared" si="6"/>
        <v>3.9608651088255805E-3</v>
      </c>
      <c r="I69" s="83">
        <f t="shared" si="7"/>
        <v>0.39608651088255803</v>
      </c>
      <c r="J69" s="72">
        <f t="shared" si="12"/>
        <v>112.8090321620834</v>
      </c>
      <c r="K69" s="88">
        <f t="shared" si="0"/>
        <v>115.98703847045802</v>
      </c>
      <c r="L69" s="79">
        <f t="shared" si="1"/>
        <v>9.2285900195932697</v>
      </c>
      <c r="M69" s="72" t="str">
        <f t="shared" si="2"/>
        <v/>
      </c>
      <c r="N69" s="51" t="str">
        <f t="shared" si="13"/>
        <v/>
      </c>
      <c r="O69" s="126">
        <v>38</v>
      </c>
      <c r="P69" s="127">
        <v>1.5910652860767139E-2</v>
      </c>
      <c r="Q69" s="128">
        <v>777</v>
      </c>
      <c r="R69" s="128">
        <f t="shared" si="8"/>
        <v>763</v>
      </c>
      <c r="S69" s="128">
        <f t="shared" si="9"/>
        <v>14</v>
      </c>
      <c r="T69" s="135">
        <f t="shared" ca="1" si="14"/>
        <v>179.56836048954662</v>
      </c>
      <c r="U69" s="176">
        <v>41151</v>
      </c>
    </row>
    <row r="70" spans="1:21" x14ac:dyDescent="0.4">
      <c r="A70" s="108">
        <f t="shared" si="4"/>
        <v>54</v>
      </c>
      <c r="B70" s="45">
        <v>40133</v>
      </c>
      <c r="C70" s="46">
        <v>1109.3000489999999</v>
      </c>
      <c r="D70" s="47">
        <f t="shared" si="5"/>
        <v>1.446763478925317E-2</v>
      </c>
      <c r="E70" s="48">
        <v>0.13831873032318501</v>
      </c>
      <c r="F70" s="49">
        <f t="shared" si="10"/>
        <v>2.1028307350257014E-2</v>
      </c>
      <c r="G70" s="50">
        <f t="shared" si="11"/>
        <v>2.0769035861357862E-4</v>
      </c>
      <c r="H70" s="80">
        <f t="shared" si="6"/>
        <v>2.1235997708870594E-2</v>
      </c>
      <c r="I70" s="83">
        <f t="shared" si="7"/>
        <v>2.1235997708870595</v>
      </c>
      <c r="J70" s="72">
        <f t="shared" si="12"/>
        <v>114.93263193297045</v>
      </c>
      <c r="K70" s="88">
        <f t="shared" si="0"/>
        <v>115.98703847045802</v>
      </c>
      <c r="L70" s="79">
        <f t="shared" si="1"/>
        <v>9.2285900195932697</v>
      </c>
      <c r="M70" s="72" t="str">
        <f t="shared" si="2"/>
        <v/>
      </c>
      <c r="N70" s="51" t="str">
        <f t="shared" si="13"/>
        <v/>
      </c>
      <c r="O70" s="126">
        <v>107</v>
      </c>
      <c r="P70" s="127">
        <v>2.0598917565140826E-3</v>
      </c>
      <c r="Q70" s="128">
        <v>780</v>
      </c>
      <c r="R70" s="128">
        <f t="shared" si="8"/>
        <v>777</v>
      </c>
      <c r="S70" s="128">
        <f t="shared" si="9"/>
        <v>3</v>
      </c>
      <c r="T70" s="135">
        <f t="shared" ca="1" si="14"/>
        <v>182.88165399023401</v>
      </c>
      <c r="U70" s="176">
        <v>41158</v>
      </c>
    </row>
    <row r="71" spans="1:21" x14ac:dyDescent="0.4">
      <c r="A71" s="108">
        <f t="shared" si="4"/>
        <v>55</v>
      </c>
      <c r="B71" s="39">
        <v>40134</v>
      </c>
      <c r="C71" s="40">
        <v>1110.3199460000001</v>
      </c>
      <c r="D71" s="51">
        <f t="shared" si="5"/>
        <v>9.1940589105665715E-4</v>
      </c>
      <c r="E71" s="52">
        <v>0.13850409059659299</v>
      </c>
      <c r="F71" s="53">
        <f t="shared" si="10"/>
        <v>1.8536027340798622E-4</v>
      </c>
      <c r="G71" s="54">
        <f t="shared" si="11"/>
        <v>2.0769035861357862E-4</v>
      </c>
      <c r="H71" s="81">
        <f t="shared" si="6"/>
        <v>3.9305063202156484E-4</v>
      </c>
      <c r="I71" s="83">
        <f t="shared" si="7"/>
        <v>3.9305063202156487E-2</v>
      </c>
      <c r="J71" s="72">
        <f t="shared" si="12"/>
        <v>114.9719369961726</v>
      </c>
      <c r="K71" s="88">
        <f t="shared" si="0"/>
        <v>115.98703847045802</v>
      </c>
      <c r="L71" s="79">
        <f t="shared" si="1"/>
        <v>9.2285900195932697</v>
      </c>
      <c r="M71" s="72" t="str">
        <f t="shared" si="2"/>
        <v/>
      </c>
      <c r="N71" s="51" t="str">
        <f t="shared" si="13"/>
        <v/>
      </c>
      <c r="O71" s="126">
        <v>11</v>
      </c>
      <c r="P71" s="127">
        <v>5.420593780143998E-2</v>
      </c>
      <c r="Q71" s="128">
        <v>856</v>
      </c>
      <c r="R71" s="128">
        <f t="shared" si="8"/>
        <v>780</v>
      </c>
      <c r="S71" s="128">
        <f t="shared" si="9"/>
        <v>76</v>
      </c>
      <c r="T71" s="135">
        <f t="shared" ca="1" si="14"/>
        <v>176.45502326050479</v>
      </c>
      <c r="U71" s="176">
        <v>41228</v>
      </c>
    </row>
    <row r="72" spans="1:21" x14ac:dyDescent="0.4">
      <c r="A72" s="108">
        <f t="shared" si="4"/>
        <v>56</v>
      </c>
      <c r="B72" s="45">
        <v>40135</v>
      </c>
      <c r="C72" s="46">
        <v>1109.8000489999999</v>
      </c>
      <c r="D72" s="47">
        <f t="shared" si="5"/>
        <v>-4.6824071014228696E-4</v>
      </c>
      <c r="E72" s="48">
        <v>0.13078028786041401</v>
      </c>
      <c r="F72" s="49">
        <f t="shared" si="10"/>
        <v>-7.7238027361789807E-3</v>
      </c>
      <c r="G72" s="50">
        <f t="shared" si="11"/>
        <v>2.0769035861357862E-4</v>
      </c>
      <c r="H72" s="80">
        <f t="shared" si="6"/>
        <v>-7.5161123775654018E-3</v>
      </c>
      <c r="I72" s="83">
        <f t="shared" si="7"/>
        <v>-0.75161123775654015</v>
      </c>
      <c r="J72" s="72">
        <f t="shared" si="12"/>
        <v>114.22032575841607</v>
      </c>
      <c r="K72" s="88">
        <f t="shared" si="0"/>
        <v>115.98703847045802</v>
      </c>
      <c r="L72" s="79">
        <f t="shared" si="1"/>
        <v>9.2285900195932697</v>
      </c>
      <c r="M72" s="72" t="str">
        <f t="shared" si="2"/>
        <v/>
      </c>
      <c r="N72" s="51" t="str">
        <f t="shared" si="13"/>
        <v/>
      </c>
      <c r="O72" s="126">
        <v>47</v>
      </c>
      <c r="P72" s="127">
        <v>1.1793113117464287E-2</v>
      </c>
      <c r="Q72" s="128">
        <v>865</v>
      </c>
      <c r="R72" s="128">
        <f t="shared" si="8"/>
        <v>856</v>
      </c>
      <c r="S72" s="128">
        <f t="shared" si="9"/>
        <v>9</v>
      </c>
      <c r="T72" s="135">
        <f t="shared" ca="1" si="14"/>
        <v>187.17530668735517</v>
      </c>
      <c r="U72" s="176">
        <v>41282</v>
      </c>
    </row>
    <row r="73" spans="1:21" x14ac:dyDescent="0.4">
      <c r="A73" s="108">
        <f t="shared" si="4"/>
        <v>57</v>
      </c>
      <c r="B73" s="39">
        <v>40136</v>
      </c>
      <c r="C73" s="40">
        <v>1094.900024</v>
      </c>
      <c r="D73" s="51">
        <f t="shared" si="5"/>
        <v>-1.3425864427944245E-2</v>
      </c>
      <c r="E73" s="52">
        <v>0.11102868706152201</v>
      </c>
      <c r="F73" s="53">
        <f t="shared" si="10"/>
        <v>-1.9751600798892002E-2</v>
      </c>
      <c r="G73" s="54">
        <f t="shared" si="11"/>
        <v>2.0769035861357862E-4</v>
      </c>
      <c r="H73" s="81">
        <f t="shared" si="6"/>
        <v>-1.9543910440278423E-2</v>
      </c>
      <c r="I73" s="83">
        <f t="shared" si="7"/>
        <v>-1.9543910440278423</v>
      </c>
      <c r="J73" s="72">
        <f t="shared" si="12"/>
        <v>112.26593471438822</v>
      </c>
      <c r="K73" s="88">
        <f t="shared" si="0"/>
        <v>115.98703847045802</v>
      </c>
      <c r="L73" s="79">
        <f t="shared" si="1"/>
        <v>9.2285900195932697</v>
      </c>
      <c r="M73" s="72" t="str">
        <f t="shared" si="2"/>
        <v/>
      </c>
      <c r="N73" s="51" t="str">
        <f t="shared" si="13"/>
        <v/>
      </c>
      <c r="O73" s="126">
        <v>111</v>
      </c>
      <c r="P73" s="127">
        <v>1.8916465719553887E-3</v>
      </c>
      <c r="Q73" s="128">
        <v>867</v>
      </c>
      <c r="R73" s="128">
        <f t="shared" si="8"/>
        <v>865</v>
      </c>
      <c r="S73" s="128">
        <f t="shared" si="9"/>
        <v>2</v>
      </c>
      <c r="T73" s="135">
        <f t="shared" ca="1" si="14"/>
        <v>189.599035764962</v>
      </c>
      <c r="U73" s="176">
        <v>41290</v>
      </c>
    </row>
    <row r="74" spans="1:21" x14ac:dyDescent="0.4">
      <c r="A74" s="108">
        <f t="shared" si="4"/>
        <v>58</v>
      </c>
      <c r="B74" s="45">
        <v>40137</v>
      </c>
      <c r="C74" s="46">
        <v>1091.380005</v>
      </c>
      <c r="D74" s="47">
        <f t="shared" si="5"/>
        <v>-3.2149227535317459E-3</v>
      </c>
      <c r="E74" s="48">
        <v>0.10778757353371599</v>
      </c>
      <c r="F74" s="49">
        <f t="shared" si="10"/>
        <v>-3.2411135278060249E-3</v>
      </c>
      <c r="G74" s="50">
        <f t="shared" si="11"/>
        <v>2.0769035861357862E-4</v>
      </c>
      <c r="H74" s="80">
        <f t="shared" si="6"/>
        <v>-3.0334231691924464E-3</v>
      </c>
      <c r="I74" s="83">
        <f t="shared" si="7"/>
        <v>-0.30334231691924463</v>
      </c>
      <c r="J74" s="72">
        <f t="shared" si="12"/>
        <v>111.96259239746898</v>
      </c>
      <c r="K74" s="88">
        <f t="shared" si="0"/>
        <v>115.98703847045802</v>
      </c>
      <c r="L74" s="79">
        <f t="shared" si="1"/>
        <v>9.2285900195932697</v>
      </c>
      <c r="M74" s="72" t="str">
        <f t="shared" si="2"/>
        <v/>
      </c>
      <c r="N74" s="51" t="str">
        <f t="shared" si="13"/>
        <v/>
      </c>
      <c r="O74" s="126">
        <v>122</v>
      </c>
      <c r="P74" s="127">
        <v>1.1836165238036684E-3</v>
      </c>
      <c r="Q74" s="128">
        <v>874</v>
      </c>
      <c r="R74" s="128">
        <f t="shared" si="8"/>
        <v>867</v>
      </c>
      <c r="S74" s="128">
        <f t="shared" si="9"/>
        <v>7</v>
      </c>
      <c r="T74" s="135">
        <f t="shared" ca="1" si="14"/>
        <v>191.24086730514196</v>
      </c>
      <c r="U74" s="176">
        <v>41291</v>
      </c>
    </row>
    <row r="75" spans="1:21" x14ac:dyDescent="0.4">
      <c r="A75" s="108">
        <f t="shared" si="4"/>
        <v>59</v>
      </c>
      <c r="B75" s="39">
        <v>40140</v>
      </c>
      <c r="C75" s="40">
        <v>1106.23999</v>
      </c>
      <c r="D75" s="51">
        <f t="shared" si="5"/>
        <v>1.3615775377889605E-2</v>
      </c>
      <c r="E75" s="52">
        <v>0.11923144954289899</v>
      </c>
      <c r="F75" s="53">
        <f t="shared" si="10"/>
        <v>1.1443876009183007E-2</v>
      </c>
      <c r="G75" s="54">
        <f t="shared" si="11"/>
        <v>2.0769035861357862E-4</v>
      </c>
      <c r="H75" s="81">
        <f t="shared" si="6"/>
        <v>1.1651566367796585E-2</v>
      </c>
      <c r="I75" s="83">
        <f t="shared" si="7"/>
        <v>1.1651566367796584</v>
      </c>
      <c r="J75" s="72">
        <f t="shared" si="12"/>
        <v>113.12774903424864</v>
      </c>
      <c r="K75" s="88">
        <f t="shared" si="0"/>
        <v>115.98703847045802</v>
      </c>
      <c r="L75" s="79">
        <f t="shared" si="1"/>
        <v>9.2285900195932697</v>
      </c>
      <c r="M75" s="72" t="str">
        <f t="shared" si="2"/>
        <v/>
      </c>
      <c r="N75" s="51" t="str">
        <f t="shared" si="13"/>
        <v/>
      </c>
      <c r="O75" s="126">
        <v>92</v>
      </c>
      <c r="P75" s="127">
        <v>3.5233783427974204E-3</v>
      </c>
      <c r="Q75" s="128">
        <v>877</v>
      </c>
      <c r="R75" s="128">
        <f t="shared" si="8"/>
        <v>874</v>
      </c>
      <c r="S75" s="128">
        <f t="shared" si="9"/>
        <v>3</v>
      </c>
      <c r="T75" s="135">
        <f t="shared" ca="1" si="14"/>
        <v>194.77843392323095</v>
      </c>
      <c r="U75" s="176">
        <v>41305</v>
      </c>
    </row>
    <row r="76" spans="1:21" x14ac:dyDescent="0.4">
      <c r="A76" s="108">
        <f t="shared" si="4"/>
        <v>60</v>
      </c>
      <c r="B76" s="45">
        <v>40141</v>
      </c>
      <c r="C76" s="46">
        <v>1105.650024</v>
      </c>
      <c r="D76" s="47">
        <f t="shared" si="5"/>
        <v>-5.3330742454904545E-4</v>
      </c>
      <c r="E76" s="48">
        <v>0.118259446969129</v>
      </c>
      <c r="F76" s="49">
        <f t="shared" si="10"/>
        <v>-9.7200257376998944E-4</v>
      </c>
      <c r="G76" s="50">
        <f t="shared" si="11"/>
        <v>2.0769035861357862E-4</v>
      </c>
      <c r="H76" s="80">
        <f t="shared" si="6"/>
        <v>-7.6431221515641076E-4</v>
      </c>
      <c r="I76" s="83">
        <f t="shared" si="7"/>
        <v>-7.6431221515641079E-2</v>
      </c>
      <c r="J76" s="72">
        <f t="shared" si="12"/>
        <v>113.05131781273299</v>
      </c>
      <c r="K76" s="88">
        <f t="shared" si="0"/>
        <v>115.98703847045802</v>
      </c>
      <c r="L76" s="79">
        <f t="shared" si="1"/>
        <v>9.2285900195932697</v>
      </c>
      <c r="M76" s="72" t="str">
        <f t="shared" si="2"/>
        <v/>
      </c>
      <c r="N76" s="51" t="str">
        <f t="shared" si="13"/>
        <v/>
      </c>
      <c r="O76" s="126">
        <v>60</v>
      </c>
      <c r="P76" s="127">
        <v>8.1405787499744184E-3</v>
      </c>
      <c r="Q76" s="128">
        <v>879</v>
      </c>
      <c r="R76" s="128">
        <f t="shared" si="8"/>
        <v>877</v>
      </c>
      <c r="S76" s="128">
        <f t="shared" si="9"/>
        <v>2</v>
      </c>
      <c r="T76" s="135">
        <f t="shared" ca="1" si="14"/>
        <v>194.41677265581939</v>
      </c>
      <c r="U76" s="176">
        <v>41309</v>
      </c>
    </row>
    <row r="77" spans="1:21" x14ac:dyDescent="0.4">
      <c r="A77" s="108">
        <f t="shared" si="4"/>
        <v>61</v>
      </c>
      <c r="B77" s="39">
        <v>40142</v>
      </c>
      <c r="C77" s="40">
        <v>1110.630005</v>
      </c>
      <c r="D77" s="51">
        <f t="shared" si="5"/>
        <v>4.5041205552398544E-3</v>
      </c>
      <c r="E77" s="52">
        <v>0.12845725725016499</v>
      </c>
      <c r="F77" s="53">
        <f t="shared" si="10"/>
        <v>1.0197810281035988E-2</v>
      </c>
      <c r="G77" s="54">
        <f t="shared" si="11"/>
        <v>2.0769035861357862E-4</v>
      </c>
      <c r="H77" s="81">
        <f t="shared" si="6"/>
        <v>1.0405500639649566E-2</v>
      </c>
      <c r="I77" s="83">
        <f t="shared" si="7"/>
        <v>1.0405500639649565</v>
      </c>
      <c r="J77" s="72">
        <f t="shared" si="12"/>
        <v>114.09186787669795</v>
      </c>
      <c r="K77" s="88">
        <f t="shared" si="0"/>
        <v>115.98703847045802</v>
      </c>
      <c r="L77" s="79">
        <f t="shared" si="1"/>
        <v>9.2285900195932697</v>
      </c>
      <c r="M77" s="72" t="str">
        <f t="shared" si="2"/>
        <v/>
      </c>
      <c r="N77" s="51" t="str">
        <f t="shared" si="13"/>
        <v/>
      </c>
      <c r="O77" s="126">
        <v>118</v>
      </c>
      <c r="P77" s="127">
        <v>1.3018268184330631E-3</v>
      </c>
      <c r="Q77" s="128">
        <v>882</v>
      </c>
      <c r="R77" s="128">
        <f t="shared" si="8"/>
        <v>879</v>
      </c>
      <c r="S77" s="128">
        <f t="shared" si="9"/>
        <v>3</v>
      </c>
      <c r="T77" s="135">
        <f t="shared" ca="1" si="14"/>
        <v>195.86697322033555</v>
      </c>
      <c r="U77" s="176">
        <v>41312</v>
      </c>
    </row>
    <row r="78" spans="1:21" x14ac:dyDescent="0.4">
      <c r="A78" s="108">
        <f t="shared" si="4"/>
        <v>62</v>
      </c>
      <c r="B78" s="45">
        <v>40144</v>
      </c>
      <c r="C78" s="46">
        <v>1091.48999</v>
      </c>
      <c r="D78" s="47">
        <f t="shared" si="5"/>
        <v>-1.7233475517348329E-2</v>
      </c>
      <c r="E78" s="48">
        <v>0.107876408497582</v>
      </c>
      <c r="F78" s="49">
        <f t="shared" si="10"/>
        <v>-2.0580848752582995E-2</v>
      </c>
      <c r="G78" s="50">
        <f t="shared" si="11"/>
        <v>2.0769035861357862E-4</v>
      </c>
      <c r="H78" s="80">
        <f t="shared" si="6"/>
        <v>-2.0373158393969415E-2</v>
      </c>
      <c r="I78" s="83">
        <f t="shared" si="7"/>
        <v>-2.0373158393969417</v>
      </c>
      <c r="J78" s="72">
        <f t="shared" si="12"/>
        <v>112.05455203730101</v>
      </c>
      <c r="K78" s="88">
        <f t="shared" si="0"/>
        <v>115.98703847045802</v>
      </c>
      <c r="L78" s="79">
        <f t="shared" si="1"/>
        <v>9.2285900195932697</v>
      </c>
      <c r="M78" s="72" t="str">
        <f t="shared" si="2"/>
        <v/>
      </c>
      <c r="N78" s="51" t="str">
        <f t="shared" si="13"/>
        <v/>
      </c>
      <c r="O78" s="126">
        <v>133</v>
      </c>
      <c r="P78" s="127">
        <v>3.933021222977591E-4</v>
      </c>
      <c r="Q78" s="128">
        <v>884</v>
      </c>
      <c r="R78" s="128">
        <f t="shared" si="8"/>
        <v>882</v>
      </c>
      <c r="S78" s="128">
        <f t="shared" si="9"/>
        <v>2</v>
      </c>
      <c r="T78" s="135">
        <f t="shared" ca="1" si="14"/>
        <v>196.90822466027058</v>
      </c>
      <c r="U78" s="176">
        <v>41316</v>
      </c>
    </row>
    <row r="79" spans="1:21" x14ac:dyDescent="0.4">
      <c r="A79" s="108">
        <f t="shared" si="4"/>
        <v>63</v>
      </c>
      <c r="B79" s="39">
        <v>40147</v>
      </c>
      <c r="C79" s="40">
        <v>1095.630005</v>
      </c>
      <c r="D79" s="51">
        <f t="shared" si="5"/>
        <v>3.7929940154557418E-3</v>
      </c>
      <c r="E79" s="52">
        <v>0.108789850474958</v>
      </c>
      <c r="F79" s="53">
        <f t="shared" si="10"/>
        <v>9.1344197737600052E-4</v>
      </c>
      <c r="G79" s="54">
        <f t="shared" si="11"/>
        <v>2.0769035861357862E-4</v>
      </c>
      <c r="H79" s="81">
        <f t="shared" si="6"/>
        <v>1.1211323359895792E-3</v>
      </c>
      <c r="I79" s="83">
        <f t="shared" si="7"/>
        <v>0.11211323359895792</v>
      </c>
      <c r="J79" s="72">
        <f t="shared" si="12"/>
        <v>112.16666527089997</v>
      </c>
      <c r="K79" s="88">
        <f t="shared" si="0"/>
        <v>115.98703847045802</v>
      </c>
      <c r="L79" s="79">
        <f t="shared" si="1"/>
        <v>9.2285900195932697</v>
      </c>
      <c r="M79" s="72" t="str">
        <f t="shared" si="2"/>
        <v/>
      </c>
      <c r="N79" s="51" t="str">
        <f t="shared" si="13"/>
        <v/>
      </c>
      <c r="O79" s="126">
        <v>116</v>
      </c>
      <c r="P79" s="127">
        <v>1.529859536633833E-3</v>
      </c>
      <c r="Q79" s="128">
        <v>887</v>
      </c>
      <c r="R79" s="128">
        <f t="shared" si="8"/>
        <v>884</v>
      </c>
      <c r="S79" s="128">
        <f t="shared" si="9"/>
        <v>3</v>
      </c>
      <c r="T79" s="135">
        <f t="shared" ca="1" si="14"/>
        <v>197.26804178819299</v>
      </c>
      <c r="U79" s="176">
        <v>41318</v>
      </c>
    </row>
    <row r="80" spans="1:21" x14ac:dyDescent="0.4">
      <c r="A80" s="108">
        <f t="shared" si="4"/>
        <v>64</v>
      </c>
      <c r="B80" s="45">
        <v>40148</v>
      </c>
      <c r="C80" s="46">
        <v>1108.8599850000001</v>
      </c>
      <c r="D80" s="47">
        <f t="shared" si="5"/>
        <v>1.2075226070501932E-2</v>
      </c>
      <c r="E80" s="48">
        <v>0.125187733459068</v>
      </c>
      <c r="F80" s="49">
        <f t="shared" si="10"/>
        <v>1.6397882984110004E-2</v>
      </c>
      <c r="G80" s="50">
        <f t="shared" si="11"/>
        <v>2.0769035861357862E-4</v>
      </c>
      <c r="H80" s="80">
        <f t="shared" si="6"/>
        <v>1.6605573342723584E-2</v>
      </c>
      <c r="I80" s="83">
        <f t="shared" si="7"/>
        <v>1.6605573342723585</v>
      </c>
      <c r="J80" s="72">
        <f t="shared" si="12"/>
        <v>113.82722260517232</v>
      </c>
      <c r="K80" s="88">
        <f t="shared" si="0"/>
        <v>115.98703847045802</v>
      </c>
      <c r="L80" s="79">
        <f t="shared" si="1"/>
        <v>9.2285900195932697</v>
      </c>
      <c r="M80" s="72" t="str">
        <f t="shared" si="2"/>
        <v/>
      </c>
      <c r="N80" s="51" t="str">
        <f t="shared" si="13"/>
        <v/>
      </c>
      <c r="O80" s="126">
        <v>28</v>
      </c>
      <c r="P80" s="127">
        <v>3.0529978695728675E-2</v>
      </c>
      <c r="Q80" s="128">
        <v>897</v>
      </c>
      <c r="R80" s="128">
        <f t="shared" si="8"/>
        <v>887</v>
      </c>
      <c r="S80" s="128">
        <f t="shared" si="9"/>
        <v>10</v>
      </c>
      <c r="T80" s="135">
        <f t="shared" ca="1" si="14"/>
        <v>193.15588009820559</v>
      </c>
      <c r="U80" s="176">
        <v>41330</v>
      </c>
    </row>
    <row r="81" spans="1:21" x14ac:dyDescent="0.4">
      <c r="A81" s="108">
        <f t="shared" si="4"/>
        <v>65</v>
      </c>
      <c r="B81" s="39">
        <v>40149</v>
      </c>
      <c r="C81" s="40">
        <v>1109.23999</v>
      </c>
      <c r="D81" s="51">
        <f t="shared" si="5"/>
        <v>3.4269881242043887E-4</v>
      </c>
      <c r="E81" s="52">
        <v>0.12084301453226001</v>
      </c>
      <c r="F81" s="53">
        <f t="shared" si="10"/>
        <v>-4.3447189268079889E-3</v>
      </c>
      <c r="G81" s="54">
        <f t="shared" si="11"/>
        <v>2.0769035861357862E-4</v>
      </c>
      <c r="H81" s="81">
        <f t="shared" si="6"/>
        <v>-4.13702856819441E-3</v>
      </c>
      <c r="I81" s="83">
        <f t="shared" si="7"/>
        <v>-0.41370285681944102</v>
      </c>
      <c r="J81" s="72">
        <f t="shared" si="12"/>
        <v>113.41351974835288</v>
      </c>
      <c r="K81" s="88">
        <f t="shared" si="0"/>
        <v>115.98703847045802</v>
      </c>
      <c r="L81" s="79">
        <f t="shared" si="1"/>
        <v>9.2285900195932697</v>
      </c>
      <c r="M81" s="72" t="str">
        <f t="shared" si="2"/>
        <v/>
      </c>
      <c r="N81" s="51" t="str">
        <f t="shared" si="13"/>
        <v/>
      </c>
      <c r="O81" s="126">
        <v>72</v>
      </c>
      <c r="P81" s="127">
        <v>5.7105880978912038E-3</v>
      </c>
      <c r="Q81" s="128">
        <v>901</v>
      </c>
      <c r="R81" s="128">
        <f t="shared" si="8"/>
        <v>897</v>
      </c>
      <c r="S81" s="128">
        <f t="shared" si="9"/>
        <v>4</v>
      </c>
      <c r="T81" s="135">
        <f t="shared" ca="1" si="14"/>
        <v>199.94151795082246</v>
      </c>
      <c r="U81" s="176">
        <v>41337</v>
      </c>
    </row>
    <row r="82" spans="1:21" x14ac:dyDescent="0.4">
      <c r="A82" s="108">
        <f t="shared" si="4"/>
        <v>66</v>
      </c>
      <c r="B82" s="45">
        <v>40150</v>
      </c>
      <c r="C82" s="46">
        <v>1099.920044</v>
      </c>
      <c r="D82" s="47">
        <f t="shared" si="5"/>
        <v>-8.4021006130513554E-3</v>
      </c>
      <c r="E82" s="48">
        <v>0.107971697458972</v>
      </c>
      <c r="F82" s="49">
        <f t="shared" si="10"/>
        <v>-1.2871317073288008E-2</v>
      </c>
      <c r="G82" s="50">
        <f t="shared" si="11"/>
        <v>2.0769035861357862E-4</v>
      </c>
      <c r="H82" s="80">
        <f t="shared" si="6"/>
        <v>-1.266362671467443E-2</v>
      </c>
      <c r="I82" s="83">
        <f t="shared" si="7"/>
        <v>-1.266362671467443</v>
      </c>
      <c r="J82" s="72">
        <f t="shared" si="12"/>
        <v>112.14715707688543</v>
      </c>
      <c r="K82" s="88">
        <f t="shared" ref="K82:K145" si="15">MAX(J82,K81)</f>
        <v>115.98703847045802</v>
      </c>
      <c r="L82" s="79">
        <f t="shared" ref="L82:L145" si="16">IF(J82=K82,0,MAX(L81,K82-J82))</f>
        <v>9.2285900195932697</v>
      </c>
      <c r="M82" s="72" t="str">
        <f t="shared" ref="M82:M145" si="17">IF(AND(L81&gt;0,L82=0),L81,"")</f>
        <v/>
      </c>
      <c r="N82" s="51" t="str">
        <f t="shared" si="13"/>
        <v/>
      </c>
      <c r="O82" s="126">
        <v>95</v>
      </c>
      <c r="P82" s="127">
        <v>3.3320345473247799E-3</v>
      </c>
      <c r="Q82" s="128">
        <v>905</v>
      </c>
      <c r="R82" s="128">
        <f t="shared" si="8"/>
        <v>901</v>
      </c>
      <c r="S82" s="128">
        <f t="shared" si="9"/>
        <v>4</v>
      </c>
      <c r="T82" s="135">
        <f t="shared" ref="T82:T113" ca="1" si="18">MIN(OFFSET(INDEX(J:J,Q82,0),-S82,0,S82,1))</f>
        <v>202.38314921456109</v>
      </c>
      <c r="U82" s="176">
        <v>41345</v>
      </c>
    </row>
    <row r="83" spans="1:21" x14ac:dyDescent="0.4">
      <c r="A83" s="108">
        <f t="shared" ref="A83:A146" si="19">A82+1</f>
        <v>67</v>
      </c>
      <c r="B83" s="39">
        <v>40151</v>
      </c>
      <c r="C83" s="40">
        <v>1105.9799800000001</v>
      </c>
      <c r="D83" s="51">
        <f t="shared" ref="D83:D146" si="20">C83/C82-1</f>
        <v>5.509433192945945E-3</v>
      </c>
      <c r="E83" s="52">
        <v>0.11204053659747601</v>
      </c>
      <c r="F83" s="53">
        <f t="shared" si="10"/>
        <v>4.0688391385040046E-3</v>
      </c>
      <c r="G83" s="54">
        <f t="shared" si="11"/>
        <v>2.0769035861357862E-4</v>
      </c>
      <c r="H83" s="81">
        <f t="shared" ref="H83:H146" si="21">F83+G83</f>
        <v>4.2765294971175835E-3</v>
      </c>
      <c r="I83" s="83">
        <f t="shared" ref="I83:I146" si="22">H83*$I$17</f>
        <v>0.42765294971175832</v>
      </c>
      <c r="J83" s="72">
        <f t="shared" si="12"/>
        <v>112.57481002659719</v>
      </c>
      <c r="K83" s="88">
        <f t="shared" si="15"/>
        <v>115.98703847045802</v>
      </c>
      <c r="L83" s="79">
        <f t="shared" si="16"/>
        <v>9.2285900195932697</v>
      </c>
      <c r="M83" s="72" t="str">
        <f t="shared" si="17"/>
        <v/>
      </c>
      <c r="N83" s="51" t="str">
        <f t="shared" si="13"/>
        <v/>
      </c>
      <c r="O83" s="126">
        <v>56</v>
      </c>
      <c r="P83" s="127">
        <v>9.6191883599053563E-3</v>
      </c>
      <c r="Q83" s="128">
        <v>915</v>
      </c>
      <c r="R83" s="128">
        <f t="shared" ref="R83:R146" si="23">Q82</f>
        <v>905</v>
      </c>
      <c r="S83" s="128">
        <f t="shared" ref="S83:S146" si="24">Q83-Q82</f>
        <v>10</v>
      </c>
      <c r="T83" s="135">
        <f t="shared" ca="1" si="18"/>
        <v>201.96149644085915</v>
      </c>
      <c r="U83" s="176">
        <v>41352</v>
      </c>
    </row>
    <row r="84" spans="1:21" x14ac:dyDescent="0.4">
      <c r="A84" s="108">
        <f t="shared" si="19"/>
        <v>68</v>
      </c>
      <c r="B84" s="45">
        <v>40154</v>
      </c>
      <c r="C84" s="46">
        <v>1103.25</v>
      </c>
      <c r="D84" s="47">
        <f t="shared" si="20"/>
        <v>-2.4683810280182739E-3</v>
      </c>
      <c r="E84" s="48">
        <v>0.11605686656952101</v>
      </c>
      <c r="F84" s="49">
        <f t="shared" ref="F84:F147" si="25">E84-E83</f>
        <v>4.0163299720449991E-3</v>
      </c>
      <c r="G84" s="50">
        <f t="shared" ref="G84:G147" si="26">G83</f>
        <v>2.0769035861357862E-4</v>
      </c>
      <c r="H84" s="80">
        <f t="shared" si="21"/>
        <v>4.224020330658578E-3</v>
      </c>
      <c r="I84" s="83">
        <f t="shared" si="22"/>
        <v>0.42240203306585777</v>
      </c>
      <c r="J84" s="72">
        <f t="shared" ref="J84:J147" si="27">J83+I84</f>
        <v>112.99721205966306</v>
      </c>
      <c r="K84" s="88">
        <f t="shared" si="15"/>
        <v>115.98703847045802</v>
      </c>
      <c r="L84" s="79">
        <f t="shared" si="16"/>
        <v>9.2285900195932697</v>
      </c>
      <c r="M84" s="72" t="str">
        <f t="shared" si="17"/>
        <v/>
      </c>
      <c r="N84" s="51" t="str">
        <f t="shared" ref="N84:N147" si="28">IFERROR((M84/K84),"")</f>
        <v/>
      </c>
      <c r="O84" s="126">
        <v>42</v>
      </c>
      <c r="P84" s="127">
        <v>1.383997160404119E-2</v>
      </c>
      <c r="Q84" s="128">
        <v>923</v>
      </c>
      <c r="R84" s="128">
        <f t="shared" si="23"/>
        <v>915</v>
      </c>
      <c r="S84" s="128">
        <f t="shared" si="24"/>
        <v>8</v>
      </c>
      <c r="T84" s="135">
        <f t="shared" ca="1" si="18"/>
        <v>202.20759316792945</v>
      </c>
      <c r="U84" s="176">
        <v>41367</v>
      </c>
    </row>
    <row r="85" spans="1:21" x14ac:dyDescent="0.4">
      <c r="A85" s="108">
        <f t="shared" si="19"/>
        <v>69</v>
      </c>
      <c r="B85" s="39">
        <v>40155</v>
      </c>
      <c r="C85" s="40">
        <v>1091.9399410000001</v>
      </c>
      <c r="D85" s="51">
        <f t="shared" si="20"/>
        <v>-1.0251583050079227E-2</v>
      </c>
      <c r="E85" s="52">
        <v>0.104700595784887</v>
      </c>
      <c r="F85" s="53">
        <f t="shared" si="25"/>
        <v>-1.1356270784634012E-2</v>
      </c>
      <c r="G85" s="54">
        <f t="shared" si="26"/>
        <v>2.0769035861357862E-4</v>
      </c>
      <c r="H85" s="81">
        <f t="shared" si="21"/>
        <v>-1.1148580426020434E-2</v>
      </c>
      <c r="I85" s="83">
        <f t="shared" si="22"/>
        <v>-1.1148580426020434</v>
      </c>
      <c r="J85" s="72">
        <f t="shared" si="27"/>
        <v>111.88235401706102</v>
      </c>
      <c r="K85" s="88">
        <f t="shared" si="15"/>
        <v>115.98703847045802</v>
      </c>
      <c r="L85" s="79">
        <f t="shared" si="16"/>
        <v>9.2285900195932697</v>
      </c>
      <c r="M85" s="72" t="str">
        <f t="shared" si="17"/>
        <v/>
      </c>
      <c r="N85" s="51" t="str">
        <f t="shared" si="28"/>
        <v/>
      </c>
      <c r="O85" s="126">
        <v>29</v>
      </c>
      <c r="P85" s="127">
        <v>2.4485276743592015E-2</v>
      </c>
      <c r="Q85" s="128">
        <v>934</v>
      </c>
      <c r="R85" s="128">
        <f t="shared" si="23"/>
        <v>923</v>
      </c>
      <c r="S85" s="128">
        <f t="shared" si="24"/>
        <v>11</v>
      </c>
      <c r="T85" s="135">
        <f t="shared" ca="1" si="18"/>
        <v>202.86187458547829</v>
      </c>
      <c r="U85" s="176">
        <v>41382</v>
      </c>
    </row>
    <row r="86" spans="1:21" x14ac:dyDescent="0.4">
      <c r="A86" s="108">
        <f t="shared" si="19"/>
        <v>70</v>
      </c>
      <c r="B86" s="45">
        <v>40156</v>
      </c>
      <c r="C86" s="46">
        <v>1095.9499510000001</v>
      </c>
      <c r="D86" s="47">
        <f t="shared" si="20"/>
        <v>3.6723723067841885E-3</v>
      </c>
      <c r="E86" s="48">
        <v>0.105956507137763</v>
      </c>
      <c r="F86" s="49">
        <f t="shared" si="25"/>
        <v>1.2559113528760046E-3</v>
      </c>
      <c r="G86" s="50">
        <f t="shared" si="26"/>
        <v>2.0769035861357862E-4</v>
      </c>
      <c r="H86" s="80">
        <f t="shared" si="21"/>
        <v>1.4636017114895833E-3</v>
      </c>
      <c r="I86" s="83">
        <f t="shared" si="22"/>
        <v>0.14636017114895833</v>
      </c>
      <c r="J86" s="72">
        <f t="shared" si="27"/>
        <v>112.02871418820997</v>
      </c>
      <c r="K86" s="88">
        <f t="shared" si="15"/>
        <v>115.98703847045802</v>
      </c>
      <c r="L86" s="79">
        <f t="shared" si="16"/>
        <v>9.2285900195932697</v>
      </c>
      <c r="M86" s="72" t="str">
        <f t="shared" si="17"/>
        <v/>
      </c>
      <c r="N86" s="51" t="str">
        <f t="shared" si="28"/>
        <v/>
      </c>
      <c r="O86" s="126">
        <v>110</v>
      </c>
      <c r="P86" s="127">
        <v>1.9591270139992746E-3</v>
      </c>
      <c r="Q86" s="128">
        <v>936</v>
      </c>
      <c r="R86" s="128">
        <f t="shared" si="23"/>
        <v>934</v>
      </c>
      <c r="S86" s="128">
        <f t="shared" si="24"/>
        <v>2</v>
      </c>
      <c r="T86" s="135">
        <f t="shared" ca="1" si="18"/>
        <v>208.13699885427354</v>
      </c>
      <c r="U86" s="176">
        <v>41390</v>
      </c>
    </row>
    <row r="87" spans="1:21" x14ac:dyDescent="0.4">
      <c r="A87" s="108">
        <f t="shared" si="19"/>
        <v>71</v>
      </c>
      <c r="B87" s="39">
        <v>40157</v>
      </c>
      <c r="C87" s="40">
        <v>1102.349976</v>
      </c>
      <c r="D87" s="51">
        <f t="shared" si="20"/>
        <v>5.8397055396191E-3</v>
      </c>
      <c r="E87" s="52">
        <v>0.11596438281139401</v>
      </c>
      <c r="F87" s="53">
        <f t="shared" si="25"/>
        <v>1.0007875673631011E-2</v>
      </c>
      <c r="G87" s="54">
        <f t="shared" si="26"/>
        <v>2.0769035861357862E-4</v>
      </c>
      <c r="H87" s="81">
        <f t="shared" si="21"/>
        <v>1.021556603224459E-2</v>
      </c>
      <c r="I87" s="83">
        <f t="shared" si="22"/>
        <v>1.021556603224459</v>
      </c>
      <c r="J87" s="72">
        <f t="shared" si="27"/>
        <v>113.05027079143443</v>
      </c>
      <c r="K87" s="88">
        <f t="shared" si="15"/>
        <v>115.98703847045802</v>
      </c>
      <c r="L87" s="79">
        <f t="shared" si="16"/>
        <v>9.2285900195932697</v>
      </c>
      <c r="M87" s="72" t="str">
        <f t="shared" si="17"/>
        <v/>
      </c>
      <c r="N87" s="51" t="str">
        <f t="shared" si="28"/>
        <v/>
      </c>
      <c r="O87" s="126">
        <v>76</v>
      </c>
      <c r="P87" s="127">
        <v>4.9642128840017919E-3</v>
      </c>
      <c r="Q87" s="128">
        <v>939</v>
      </c>
      <c r="R87" s="128">
        <f t="shared" si="23"/>
        <v>936</v>
      </c>
      <c r="S87" s="128">
        <f t="shared" si="24"/>
        <v>3</v>
      </c>
      <c r="T87" s="135">
        <f t="shared" ca="1" si="18"/>
        <v>209.18863444141502</v>
      </c>
      <c r="U87" s="176">
        <v>41395</v>
      </c>
    </row>
    <row r="88" spans="1:21" x14ac:dyDescent="0.4">
      <c r="A88" s="108">
        <f t="shared" si="19"/>
        <v>72</v>
      </c>
      <c r="B88" s="45">
        <v>40158</v>
      </c>
      <c r="C88" s="46">
        <v>1106.410034</v>
      </c>
      <c r="D88" s="47">
        <f t="shared" si="20"/>
        <v>3.683093471578136E-3</v>
      </c>
      <c r="E88" s="48">
        <v>0.11941016706112199</v>
      </c>
      <c r="F88" s="49">
        <f t="shared" si="25"/>
        <v>3.4457842497279817E-3</v>
      </c>
      <c r="G88" s="50">
        <f t="shared" si="26"/>
        <v>2.0769035861357862E-4</v>
      </c>
      <c r="H88" s="80">
        <f t="shared" si="21"/>
        <v>3.6534746083415602E-3</v>
      </c>
      <c r="I88" s="83">
        <f t="shared" si="22"/>
        <v>0.36534746083415603</v>
      </c>
      <c r="J88" s="72">
        <f t="shared" si="27"/>
        <v>113.41561825226859</v>
      </c>
      <c r="K88" s="88">
        <f t="shared" si="15"/>
        <v>115.98703847045802</v>
      </c>
      <c r="L88" s="79">
        <f t="shared" si="16"/>
        <v>9.2285900195932697</v>
      </c>
      <c r="M88" s="72" t="str">
        <f t="shared" si="17"/>
        <v/>
      </c>
      <c r="N88" s="51" t="str">
        <f t="shared" si="28"/>
        <v/>
      </c>
      <c r="O88" s="126">
        <v>135</v>
      </c>
      <c r="P88" s="127">
        <v>2.8107263540127396E-4</v>
      </c>
      <c r="Q88" s="128">
        <v>942</v>
      </c>
      <c r="R88" s="128">
        <f t="shared" si="23"/>
        <v>939</v>
      </c>
      <c r="S88" s="128">
        <f t="shared" si="24"/>
        <v>3</v>
      </c>
      <c r="T88" s="135">
        <f t="shared" ca="1" si="18"/>
        <v>210.56611053895779</v>
      </c>
      <c r="U88" s="176">
        <v>41396</v>
      </c>
    </row>
    <row r="89" spans="1:21" x14ac:dyDescent="0.4">
      <c r="A89" s="108">
        <f t="shared" si="19"/>
        <v>73</v>
      </c>
      <c r="B89" s="39">
        <v>40161</v>
      </c>
      <c r="C89" s="40">
        <v>1114.1099850000001</v>
      </c>
      <c r="D89" s="51">
        <f t="shared" si="20"/>
        <v>6.9594009123024048E-3</v>
      </c>
      <c r="E89" s="52">
        <v>0.13035943724710899</v>
      </c>
      <c r="F89" s="53">
        <f t="shared" si="25"/>
        <v>1.0949270185987001E-2</v>
      </c>
      <c r="G89" s="54">
        <f t="shared" si="26"/>
        <v>2.0769035861357862E-4</v>
      </c>
      <c r="H89" s="81">
        <f t="shared" si="21"/>
        <v>1.1156960544600579E-2</v>
      </c>
      <c r="I89" s="83">
        <f t="shared" si="22"/>
        <v>1.1156960544600578</v>
      </c>
      <c r="J89" s="72">
        <f t="shared" si="27"/>
        <v>114.53131430672865</v>
      </c>
      <c r="K89" s="88">
        <f t="shared" si="15"/>
        <v>115.98703847045802</v>
      </c>
      <c r="L89" s="79">
        <f t="shared" si="16"/>
        <v>9.2285900195932697</v>
      </c>
      <c r="M89" s="72" t="str">
        <f t="shared" si="17"/>
        <v/>
      </c>
      <c r="N89" s="51" t="str">
        <f t="shared" si="28"/>
        <v/>
      </c>
      <c r="O89" s="126">
        <v>94</v>
      </c>
      <c r="P89" s="127">
        <v>3.3728024265294071E-3</v>
      </c>
      <c r="Q89" s="128">
        <v>945</v>
      </c>
      <c r="R89" s="128">
        <f t="shared" si="23"/>
        <v>942</v>
      </c>
      <c r="S89" s="128">
        <f t="shared" si="24"/>
        <v>3</v>
      </c>
      <c r="T89" s="135">
        <f t="shared" ca="1" si="18"/>
        <v>215.1193305099433</v>
      </c>
      <c r="U89" s="176">
        <v>41403</v>
      </c>
    </row>
    <row r="90" spans="1:21" x14ac:dyDescent="0.4">
      <c r="A90" s="108">
        <f t="shared" si="19"/>
        <v>74</v>
      </c>
      <c r="B90" s="45">
        <v>40162</v>
      </c>
      <c r="C90" s="46">
        <v>1107.9300539999999</v>
      </c>
      <c r="D90" s="47">
        <f t="shared" si="20"/>
        <v>-5.5469667117291621E-3</v>
      </c>
      <c r="E90" s="48">
        <v>0.12833012759201701</v>
      </c>
      <c r="F90" s="49">
        <f t="shared" si="25"/>
        <v>-2.0293096550919876E-3</v>
      </c>
      <c r="G90" s="50">
        <f t="shared" si="26"/>
        <v>2.0769035861357862E-4</v>
      </c>
      <c r="H90" s="80">
        <f t="shared" si="21"/>
        <v>-1.8216192964784089E-3</v>
      </c>
      <c r="I90" s="83">
        <f t="shared" si="22"/>
        <v>-0.18216192964784089</v>
      </c>
      <c r="J90" s="72">
        <f t="shared" si="27"/>
        <v>114.3491523770808</v>
      </c>
      <c r="K90" s="88">
        <f t="shared" si="15"/>
        <v>115.98703847045802</v>
      </c>
      <c r="L90" s="79">
        <f t="shared" si="16"/>
        <v>9.2285900195932697</v>
      </c>
      <c r="M90" s="72" t="str">
        <f t="shared" si="17"/>
        <v/>
      </c>
      <c r="N90" s="51" t="str">
        <f t="shared" si="28"/>
        <v/>
      </c>
      <c r="O90" s="126">
        <v>115</v>
      </c>
      <c r="P90" s="127">
        <v>1.5913672740233214E-3</v>
      </c>
      <c r="Q90" s="128">
        <v>947</v>
      </c>
      <c r="R90" s="128">
        <f t="shared" si="23"/>
        <v>945</v>
      </c>
      <c r="S90" s="128">
        <f t="shared" si="24"/>
        <v>2</v>
      </c>
      <c r="T90" s="135">
        <f t="shared" ca="1" si="18"/>
        <v>215.87693585191303</v>
      </c>
      <c r="U90" s="176">
        <v>41407</v>
      </c>
    </row>
    <row r="91" spans="1:21" x14ac:dyDescent="0.4">
      <c r="A91" s="108">
        <f t="shared" si="19"/>
        <v>75</v>
      </c>
      <c r="B91" s="39">
        <v>40163</v>
      </c>
      <c r="C91" s="40">
        <v>1109.1800539999999</v>
      </c>
      <c r="D91" s="51">
        <f t="shared" si="20"/>
        <v>1.1282300678523427E-3</v>
      </c>
      <c r="E91" s="52">
        <v>0.12663942488535501</v>
      </c>
      <c r="F91" s="53">
        <f t="shared" si="25"/>
        <v>-1.6907027066619951E-3</v>
      </c>
      <c r="G91" s="54">
        <f t="shared" si="26"/>
        <v>2.0769035861357862E-4</v>
      </c>
      <c r="H91" s="81">
        <f t="shared" si="21"/>
        <v>-1.4830123480484164E-3</v>
      </c>
      <c r="I91" s="83">
        <f t="shared" si="22"/>
        <v>-0.14830123480484164</v>
      </c>
      <c r="J91" s="72">
        <f t="shared" si="27"/>
        <v>114.20085114227595</v>
      </c>
      <c r="K91" s="88">
        <f t="shared" si="15"/>
        <v>115.98703847045802</v>
      </c>
      <c r="L91" s="79">
        <f t="shared" si="16"/>
        <v>9.2285900195932697</v>
      </c>
      <c r="M91" s="72" t="str">
        <f t="shared" si="17"/>
        <v/>
      </c>
      <c r="N91" s="51" t="str">
        <f t="shared" si="28"/>
        <v/>
      </c>
      <c r="O91" s="126">
        <v>62</v>
      </c>
      <c r="P91" s="127">
        <v>7.777726128343777E-3</v>
      </c>
      <c r="Q91" s="128">
        <v>950</v>
      </c>
      <c r="R91" s="128">
        <f t="shared" si="23"/>
        <v>947</v>
      </c>
      <c r="S91" s="128">
        <f t="shared" si="24"/>
        <v>3</v>
      </c>
      <c r="T91" s="135">
        <f t="shared" ca="1" si="18"/>
        <v>217.52053640158238</v>
      </c>
      <c r="U91" s="176">
        <v>41410</v>
      </c>
    </row>
    <row r="92" spans="1:21" x14ac:dyDescent="0.4">
      <c r="A92" s="108">
        <f t="shared" si="19"/>
        <v>76</v>
      </c>
      <c r="B92" s="45">
        <v>40164</v>
      </c>
      <c r="C92" s="46">
        <v>1096.079956</v>
      </c>
      <c r="D92" s="47">
        <f t="shared" si="20"/>
        <v>-1.1810614473959813E-2</v>
      </c>
      <c r="E92" s="48">
        <v>0.112865118275376</v>
      </c>
      <c r="F92" s="49">
        <f t="shared" si="25"/>
        <v>-1.3774306609979012E-2</v>
      </c>
      <c r="G92" s="50">
        <f t="shared" si="26"/>
        <v>2.0769035861357862E-4</v>
      </c>
      <c r="H92" s="80">
        <f t="shared" si="21"/>
        <v>-1.3566616251365434E-2</v>
      </c>
      <c r="I92" s="83">
        <f t="shared" si="22"/>
        <v>-1.3566616251365433</v>
      </c>
      <c r="J92" s="72">
        <f t="shared" si="27"/>
        <v>112.84418951713941</v>
      </c>
      <c r="K92" s="88">
        <f t="shared" si="15"/>
        <v>115.98703847045802</v>
      </c>
      <c r="L92" s="79">
        <f t="shared" si="16"/>
        <v>9.2285900195932697</v>
      </c>
      <c r="M92" s="72" t="str">
        <f t="shared" si="17"/>
        <v/>
      </c>
      <c r="N92" s="51" t="str">
        <f t="shared" si="28"/>
        <v/>
      </c>
      <c r="O92" s="126">
        <v>138</v>
      </c>
      <c r="P92" s="127">
        <v>2.2718065943929292E-4</v>
      </c>
      <c r="Q92" s="128">
        <v>952</v>
      </c>
      <c r="R92" s="128">
        <f t="shared" si="23"/>
        <v>950</v>
      </c>
      <c r="S92" s="128">
        <f t="shared" si="24"/>
        <v>2</v>
      </c>
      <c r="T92" s="135">
        <f t="shared" ca="1" si="18"/>
        <v>219.97745949248019</v>
      </c>
      <c r="U92" s="176">
        <v>41414</v>
      </c>
    </row>
    <row r="93" spans="1:21" x14ac:dyDescent="0.4">
      <c r="A93" s="108">
        <f t="shared" si="19"/>
        <v>77</v>
      </c>
      <c r="B93" s="39">
        <v>40165</v>
      </c>
      <c r="C93" s="40">
        <v>1102.469971</v>
      </c>
      <c r="D93" s="51">
        <f t="shared" si="20"/>
        <v>5.8298803522687237E-3</v>
      </c>
      <c r="E93" s="52">
        <v>0.115964155337183</v>
      </c>
      <c r="F93" s="53">
        <f t="shared" si="25"/>
        <v>3.0990370618070029E-3</v>
      </c>
      <c r="G93" s="54">
        <f t="shared" si="26"/>
        <v>2.0769035861357862E-4</v>
      </c>
      <c r="H93" s="81">
        <f t="shared" si="21"/>
        <v>3.3067274204205814E-3</v>
      </c>
      <c r="I93" s="83">
        <f t="shared" si="22"/>
        <v>0.33067274204205815</v>
      </c>
      <c r="J93" s="72">
        <f t="shared" si="27"/>
        <v>113.17486225918147</v>
      </c>
      <c r="K93" s="88">
        <f t="shared" si="15"/>
        <v>115.98703847045802</v>
      </c>
      <c r="L93" s="79">
        <f t="shared" si="16"/>
        <v>9.2285900195932697</v>
      </c>
      <c r="M93" s="72" t="str">
        <f t="shared" si="17"/>
        <v/>
      </c>
      <c r="N93" s="51" t="str">
        <f t="shared" si="28"/>
        <v/>
      </c>
      <c r="O93" s="126">
        <v>13</v>
      </c>
      <c r="P93" s="127">
        <v>5.2859257368151363E-2</v>
      </c>
      <c r="Q93" s="128">
        <v>987</v>
      </c>
      <c r="R93" s="128">
        <f t="shared" si="23"/>
        <v>952</v>
      </c>
      <c r="S93" s="128">
        <f t="shared" si="24"/>
        <v>35</v>
      </c>
      <c r="T93" s="135">
        <f t="shared" ca="1" si="18"/>
        <v>209.18035721449496</v>
      </c>
      <c r="U93" s="176">
        <v>41449</v>
      </c>
    </row>
    <row r="94" spans="1:21" x14ac:dyDescent="0.4">
      <c r="A94" s="108">
        <f t="shared" si="19"/>
        <v>78</v>
      </c>
      <c r="B94" s="45">
        <v>40168</v>
      </c>
      <c r="C94" s="46">
        <v>1114.0500489999999</v>
      </c>
      <c r="D94" s="47">
        <f t="shared" si="20"/>
        <v>1.0503758201682478E-2</v>
      </c>
      <c r="E94" s="48">
        <v>0.12735509933515998</v>
      </c>
      <c r="F94" s="49">
        <f t="shared" si="25"/>
        <v>1.1390943997976979E-2</v>
      </c>
      <c r="G94" s="50">
        <f t="shared" si="26"/>
        <v>2.0769035861357862E-4</v>
      </c>
      <c r="H94" s="80">
        <f t="shared" si="21"/>
        <v>1.1598634356590557E-2</v>
      </c>
      <c r="I94" s="83">
        <f t="shared" si="22"/>
        <v>1.1598634356590558</v>
      </c>
      <c r="J94" s="72">
        <f t="shared" si="27"/>
        <v>114.33472569484053</v>
      </c>
      <c r="K94" s="88">
        <f t="shared" si="15"/>
        <v>115.98703847045802</v>
      </c>
      <c r="L94" s="79">
        <f t="shared" si="16"/>
        <v>9.2285900195932697</v>
      </c>
      <c r="M94" s="72" t="str">
        <f t="shared" si="17"/>
        <v/>
      </c>
      <c r="N94" s="51" t="str">
        <f t="shared" si="28"/>
        <v/>
      </c>
      <c r="O94" s="126">
        <v>100</v>
      </c>
      <c r="P94" s="127">
        <v>3.0109338194661862E-3</v>
      </c>
      <c r="Q94" s="128">
        <v>992</v>
      </c>
      <c r="R94" s="128">
        <f t="shared" si="23"/>
        <v>987</v>
      </c>
      <c r="S94" s="128">
        <f t="shared" si="24"/>
        <v>5</v>
      </c>
      <c r="T94" s="135">
        <f t="shared" ca="1" si="18"/>
        <v>222.67076321706605</v>
      </c>
      <c r="U94" s="176">
        <v>41466</v>
      </c>
    </row>
    <row r="95" spans="1:21" x14ac:dyDescent="0.4">
      <c r="A95" s="108">
        <f t="shared" si="19"/>
        <v>79</v>
      </c>
      <c r="B95" s="39">
        <v>40169</v>
      </c>
      <c r="C95" s="40">
        <v>1118.0200199999999</v>
      </c>
      <c r="D95" s="51">
        <f t="shared" si="20"/>
        <v>3.5635481579696648E-3</v>
      </c>
      <c r="E95" s="52">
        <v>0.12801144216624699</v>
      </c>
      <c r="F95" s="53">
        <f t="shared" si="25"/>
        <v>6.5634283108700897E-4</v>
      </c>
      <c r="G95" s="54">
        <f t="shared" si="26"/>
        <v>2.0769035861357862E-4</v>
      </c>
      <c r="H95" s="81">
        <f t="shared" si="21"/>
        <v>8.6403318970058765E-4</v>
      </c>
      <c r="I95" s="83">
        <f t="shared" si="22"/>
        <v>8.6403318970058762E-2</v>
      </c>
      <c r="J95" s="72">
        <f t="shared" si="27"/>
        <v>114.42112901381059</v>
      </c>
      <c r="K95" s="88">
        <f t="shared" si="15"/>
        <v>115.98703847045802</v>
      </c>
      <c r="L95" s="79">
        <f t="shared" si="16"/>
        <v>9.2285900195932697</v>
      </c>
      <c r="M95" s="72" t="str">
        <f t="shared" si="17"/>
        <v/>
      </c>
      <c r="N95" s="51" t="str">
        <f t="shared" si="28"/>
        <v/>
      </c>
      <c r="O95" s="126">
        <v>63</v>
      </c>
      <c r="P95" s="127">
        <v>7.7350178039756858E-3</v>
      </c>
      <c r="Q95" s="128">
        <v>1002</v>
      </c>
      <c r="R95" s="128">
        <f t="shared" si="23"/>
        <v>992</v>
      </c>
      <c r="S95" s="128">
        <f t="shared" si="24"/>
        <v>10</v>
      </c>
      <c r="T95" s="135">
        <f t="shared" ca="1" si="18"/>
        <v>222.77002306507339</v>
      </c>
      <c r="U95" s="176">
        <v>41484</v>
      </c>
    </row>
    <row r="96" spans="1:21" x14ac:dyDescent="0.4">
      <c r="A96" s="108">
        <f t="shared" si="19"/>
        <v>80</v>
      </c>
      <c r="B96" s="45">
        <v>40170</v>
      </c>
      <c r="C96" s="46">
        <v>1120.589966</v>
      </c>
      <c r="D96" s="47">
        <f t="shared" si="20"/>
        <v>2.2986583013067108E-3</v>
      </c>
      <c r="E96" s="48">
        <v>0.132169135542685</v>
      </c>
      <c r="F96" s="49">
        <f t="shared" si="25"/>
        <v>4.1576933764380097E-3</v>
      </c>
      <c r="G96" s="50">
        <f t="shared" si="26"/>
        <v>2.0769035861357862E-4</v>
      </c>
      <c r="H96" s="80">
        <f t="shared" si="21"/>
        <v>4.3653837350515886E-3</v>
      </c>
      <c r="I96" s="83">
        <f t="shared" si="22"/>
        <v>0.43653837350515884</v>
      </c>
      <c r="J96" s="72">
        <f t="shared" si="27"/>
        <v>114.85766738731574</v>
      </c>
      <c r="K96" s="88">
        <f t="shared" si="15"/>
        <v>115.98703847045802</v>
      </c>
      <c r="L96" s="79">
        <f t="shared" si="16"/>
        <v>9.2285900195932697</v>
      </c>
      <c r="M96" s="72" t="str">
        <f t="shared" si="17"/>
        <v/>
      </c>
      <c r="N96" s="51" t="str">
        <f t="shared" si="28"/>
        <v/>
      </c>
      <c r="O96" s="126">
        <v>16</v>
      </c>
      <c r="P96" s="127">
        <v>4.5763917739582126E-2</v>
      </c>
      <c r="Q96" s="128">
        <v>1034</v>
      </c>
      <c r="R96" s="128">
        <f t="shared" si="23"/>
        <v>1002</v>
      </c>
      <c r="S96" s="128">
        <f t="shared" si="24"/>
        <v>32</v>
      </c>
      <c r="T96" s="135">
        <f t="shared" ca="1" si="18"/>
        <v>217.97468901598663</v>
      </c>
      <c r="U96" s="176">
        <v>41513</v>
      </c>
    </row>
    <row r="97" spans="1:21" x14ac:dyDescent="0.4">
      <c r="A97" s="108">
        <f t="shared" si="19"/>
        <v>81</v>
      </c>
      <c r="B97" s="39">
        <v>40171</v>
      </c>
      <c r="C97" s="40">
        <v>1126.4799800000001</v>
      </c>
      <c r="D97" s="51">
        <f t="shared" si="20"/>
        <v>5.2561723544828354E-3</v>
      </c>
      <c r="E97" s="52">
        <v>0.134631077729782</v>
      </c>
      <c r="F97" s="53">
        <f t="shared" si="25"/>
        <v>2.4619421870969993E-3</v>
      </c>
      <c r="G97" s="54">
        <f t="shared" si="26"/>
        <v>2.0769035861357862E-4</v>
      </c>
      <c r="H97" s="81">
        <f t="shared" si="21"/>
        <v>2.6696325457105778E-3</v>
      </c>
      <c r="I97" s="83">
        <f t="shared" si="22"/>
        <v>0.2669632545710578</v>
      </c>
      <c r="J97" s="72">
        <f t="shared" si="27"/>
        <v>115.1246306418868</v>
      </c>
      <c r="K97" s="88">
        <f t="shared" si="15"/>
        <v>115.98703847045802</v>
      </c>
      <c r="L97" s="79">
        <f t="shared" si="16"/>
        <v>9.2285900195932697</v>
      </c>
      <c r="M97" s="72" t="str">
        <f t="shared" si="17"/>
        <v/>
      </c>
      <c r="N97" s="51" t="str">
        <f t="shared" si="28"/>
        <v/>
      </c>
      <c r="O97" s="126">
        <v>22</v>
      </c>
      <c r="P97" s="127">
        <v>3.721927019168416E-2</v>
      </c>
      <c r="Q97" s="128">
        <v>1058</v>
      </c>
      <c r="R97" s="128">
        <f t="shared" si="23"/>
        <v>1034</v>
      </c>
      <c r="S97" s="128">
        <f t="shared" si="24"/>
        <v>24</v>
      </c>
      <c r="T97" s="135">
        <f t="shared" ca="1" si="18"/>
        <v>222.58625708737466</v>
      </c>
      <c r="U97" s="176">
        <v>41556</v>
      </c>
    </row>
    <row r="98" spans="1:21" x14ac:dyDescent="0.4">
      <c r="A98" s="108">
        <f t="shared" si="19"/>
        <v>82</v>
      </c>
      <c r="B98" s="45">
        <v>40175</v>
      </c>
      <c r="C98" s="46">
        <v>1127.780029</v>
      </c>
      <c r="D98" s="47">
        <f t="shared" si="20"/>
        <v>1.1540808741226094E-3</v>
      </c>
      <c r="E98" s="48">
        <v>0.138242449565154</v>
      </c>
      <c r="F98" s="49">
        <f t="shared" si="25"/>
        <v>3.6113718353719959E-3</v>
      </c>
      <c r="G98" s="50">
        <f t="shared" si="26"/>
        <v>2.0769035861357862E-4</v>
      </c>
      <c r="H98" s="80">
        <f t="shared" si="21"/>
        <v>3.8190621939855744E-3</v>
      </c>
      <c r="I98" s="83">
        <f t="shared" si="22"/>
        <v>0.38190621939855746</v>
      </c>
      <c r="J98" s="72">
        <f t="shared" si="27"/>
        <v>115.50653686128535</v>
      </c>
      <c r="K98" s="88">
        <f t="shared" si="15"/>
        <v>115.98703847045802</v>
      </c>
      <c r="L98" s="79">
        <f t="shared" si="16"/>
        <v>9.2285900195932697</v>
      </c>
      <c r="M98" s="72" t="str">
        <f t="shared" si="17"/>
        <v/>
      </c>
      <c r="N98" s="51" t="str">
        <f t="shared" si="28"/>
        <v/>
      </c>
      <c r="O98" s="126">
        <v>79</v>
      </c>
      <c r="P98" s="127">
        <v>4.5679404984587096E-3</v>
      </c>
      <c r="Q98" s="128">
        <v>1061</v>
      </c>
      <c r="R98" s="128">
        <f t="shared" si="23"/>
        <v>1058</v>
      </c>
      <c r="S98" s="128">
        <f t="shared" si="24"/>
        <v>3</v>
      </c>
      <c r="T98" s="135">
        <f t="shared" ca="1" si="18"/>
        <v>231.36483932639351</v>
      </c>
      <c r="U98" s="176">
        <v>41568</v>
      </c>
    </row>
    <row r="99" spans="1:21" x14ac:dyDescent="0.4">
      <c r="A99" s="108">
        <f t="shared" si="19"/>
        <v>83</v>
      </c>
      <c r="B99" s="39">
        <v>40176</v>
      </c>
      <c r="C99" s="40">
        <v>1126.1999510000001</v>
      </c>
      <c r="D99" s="51">
        <f t="shared" si="20"/>
        <v>-1.4010515875165774E-3</v>
      </c>
      <c r="E99" s="52">
        <v>0.140407288047662</v>
      </c>
      <c r="F99" s="53">
        <f t="shared" si="25"/>
        <v>2.164838482508008E-3</v>
      </c>
      <c r="G99" s="54">
        <f t="shared" si="26"/>
        <v>2.0769035861357862E-4</v>
      </c>
      <c r="H99" s="81">
        <f t="shared" si="21"/>
        <v>2.3725288411215865E-3</v>
      </c>
      <c r="I99" s="83">
        <f t="shared" si="22"/>
        <v>0.23725288411215864</v>
      </c>
      <c r="J99" s="72">
        <f t="shared" si="27"/>
        <v>115.74378974539751</v>
      </c>
      <c r="K99" s="88">
        <f t="shared" si="15"/>
        <v>115.98703847045802</v>
      </c>
      <c r="L99" s="79">
        <f t="shared" si="16"/>
        <v>9.2285900195932697</v>
      </c>
      <c r="M99" s="72" t="str">
        <f t="shared" si="17"/>
        <v/>
      </c>
      <c r="N99" s="51" t="str">
        <f t="shared" si="28"/>
        <v/>
      </c>
      <c r="O99" s="126">
        <v>55</v>
      </c>
      <c r="P99" s="127">
        <v>9.826676108944124E-3</v>
      </c>
      <c r="Q99" s="128">
        <v>1070</v>
      </c>
      <c r="R99" s="128">
        <f t="shared" si="23"/>
        <v>1061</v>
      </c>
      <c r="S99" s="128">
        <f t="shared" si="24"/>
        <v>9</v>
      </c>
      <c r="T99" s="135">
        <f t="shared" ca="1" si="18"/>
        <v>232.47317701865401</v>
      </c>
      <c r="U99" s="176">
        <v>41577</v>
      </c>
    </row>
    <row r="100" spans="1:21" x14ac:dyDescent="0.4">
      <c r="A100" s="108">
        <f t="shared" si="19"/>
        <v>84</v>
      </c>
      <c r="B100" s="45">
        <v>40177</v>
      </c>
      <c r="C100" s="46">
        <v>1126.420044</v>
      </c>
      <c r="D100" s="47">
        <f t="shared" si="20"/>
        <v>1.9542977231035152E-4</v>
      </c>
      <c r="E100" s="48">
        <v>0.13985603435578001</v>
      </c>
      <c r="F100" s="49">
        <f t="shared" si="25"/>
        <v>-5.5125369188199769E-4</v>
      </c>
      <c r="G100" s="50">
        <f t="shared" si="26"/>
        <v>2.0769035861357862E-4</v>
      </c>
      <c r="H100" s="80">
        <f t="shared" si="21"/>
        <v>-3.4356333326841906E-4</v>
      </c>
      <c r="I100" s="83">
        <f t="shared" si="22"/>
        <v>-3.4356333326841904E-2</v>
      </c>
      <c r="J100" s="72">
        <f t="shared" si="27"/>
        <v>115.70943341207067</v>
      </c>
      <c r="K100" s="88">
        <f t="shared" si="15"/>
        <v>115.98703847045802</v>
      </c>
      <c r="L100" s="79">
        <f t="shared" si="16"/>
        <v>9.2285900195932697</v>
      </c>
      <c r="M100" s="72" t="str">
        <f t="shared" si="17"/>
        <v/>
      </c>
      <c r="N100" s="51" t="str">
        <f t="shared" si="28"/>
        <v/>
      </c>
      <c r="O100" s="126">
        <v>40</v>
      </c>
      <c r="P100" s="127">
        <v>1.4250377736408065E-2</v>
      </c>
      <c r="Q100" s="128">
        <v>1075</v>
      </c>
      <c r="R100" s="128">
        <f t="shared" si="23"/>
        <v>1070</v>
      </c>
      <c r="S100" s="128">
        <f t="shared" si="24"/>
        <v>5</v>
      </c>
      <c r="T100" s="135">
        <f t="shared" ca="1" si="18"/>
        <v>232.30044529016612</v>
      </c>
      <c r="U100" s="176">
        <v>41585</v>
      </c>
    </row>
    <row r="101" spans="1:21" x14ac:dyDescent="0.4">
      <c r="A101" s="108">
        <f t="shared" si="19"/>
        <v>85</v>
      </c>
      <c r="B101" s="39">
        <v>40178</v>
      </c>
      <c r="C101" s="40">
        <v>1115.099976</v>
      </c>
      <c r="D101" s="51">
        <f t="shared" si="20"/>
        <v>-1.0049597448391956E-2</v>
      </c>
      <c r="E101" s="52">
        <v>0.127997693048232</v>
      </c>
      <c r="F101" s="53">
        <f t="shared" si="25"/>
        <v>-1.1858341307548009E-2</v>
      </c>
      <c r="G101" s="54">
        <f t="shared" si="26"/>
        <v>2.0769035861357862E-4</v>
      </c>
      <c r="H101" s="81">
        <f t="shared" si="21"/>
        <v>-1.1650650948934431E-2</v>
      </c>
      <c r="I101" s="83">
        <f t="shared" si="22"/>
        <v>-1.1650650948934431</v>
      </c>
      <c r="J101" s="72">
        <f t="shared" si="27"/>
        <v>114.54436831717722</v>
      </c>
      <c r="K101" s="88">
        <f t="shared" si="15"/>
        <v>115.98703847045802</v>
      </c>
      <c r="L101" s="79">
        <f t="shared" si="16"/>
        <v>9.2285900195932697</v>
      </c>
      <c r="M101" s="72" t="str">
        <f t="shared" si="17"/>
        <v/>
      </c>
      <c r="N101" s="51" t="str">
        <f t="shared" si="28"/>
        <v/>
      </c>
      <c r="O101" s="126">
        <v>45</v>
      </c>
      <c r="P101" s="127">
        <v>1.1961869787903695E-2</v>
      </c>
      <c r="Q101" s="128">
        <v>1084</v>
      </c>
      <c r="R101" s="128">
        <f t="shared" si="23"/>
        <v>1075</v>
      </c>
      <c r="S101" s="128">
        <f t="shared" si="24"/>
        <v>9</v>
      </c>
      <c r="T101" s="135">
        <f t="shared" ca="1" si="18"/>
        <v>236.25959572295534</v>
      </c>
      <c r="U101" s="176">
        <v>41598</v>
      </c>
    </row>
    <row r="102" spans="1:21" x14ac:dyDescent="0.4">
      <c r="A102" s="108">
        <f t="shared" si="19"/>
        <v>86</v>
      </c>
      <c r="B102" s="45">
        <v>40182</v>
      </c>
      <c r="C102" s="46">
        <v>1132.98999</v>
      </c>
      <c r="D102" s="47">
        <f t="shared" si="20"/>
        <v>1.604341707922341E-2</v>
      </c>
      <c r="E102" s="48">
        <v>0.14283724056789801</v>
      </c>
      <c r="F102" s="49">
        <f t="shared" si="25"/>
        <v>1.4839547519666013E-2</v>
      </c>
      <c r="G102" s="50">
        <f t="shared" si="26"/>
        <v>2.0769035861357862E-4</v>
      </c>
      <c r="H102" s="80">
        <f t="shared" si="21"/>
        <v>1.5047237878279591E-2</v>
      </c>
      <c r="I102" s="83">
        <f t="shared" si="22"/>
        <v>1.5047237878279591</v>
      </c>
      <c r="J102" s="72">
        <f t="shared" si="27"/>
        <v>116.04909210500517</v>
      </c>
      <c r="K102" s="88">
        <f t="shared" si="15"/>
        <v>116.04909210500517</v>
      </c>
      <c r="L102" s="79">
        <f t="shared" si="16"/>
        <v>0</v>
      </c>
      <c r="M102" s="72">
        <f t="shared" si="17"/>
        <v>9.2285900195932697</v>
      </c>
      <c r="N102" s="51">
        <f t="shared" si="28"/>
        <v>7.9523155693824191E-2</v>
      </c>
      <c r="O102" s="126">
        <v>37</v>
      </c>
      <c r="P102" s="127">
        <v>1.5957439383614186E-2</v>
      </c>
      <c r="Q102" s="128">
        <v>1099</v>
      </c>
      <c r="R102" s="128">
        <f t="shared" si="23"/>
        <v>1084</v>
      </c>
      <c r="S102" s="128">
        <f t="shared" si="24"/>
        <v>15</v>
      </c>
      <c r="T102" s="135">
        <f t="shared" ca="1" si="18"/>
        <v>235.33392223623491</v>
      </c>
      <c r="U102" s="176">
        <v>41613</v>
      </c>
    </row>
    <row r="103" spans="1:21" x14ac:dyDescent="0.4">
      <c r="A103" s="108">
        <f t="shared" si="19"/>
        <v>87</v>
      </c>
      <c r="B103" s="39">
        <v>40183</v>
      </c>
      <c r="C103" s="40">
        <v>1136.5200199999999</v>
      </c>
      <c r="D103" s="51">
        <f t="shared" si="20"/>
        <v>3.1156762470601063E-3</v>
      </c>
      <c r="E103" s="52">
        <v>0.14749946407967798</v>
      </c>
      <c r="F103" s="53">
        <f t="shared" si="25"/>
        <v>4.6622235117799726E-3</v>
      </c>
      <c r="G103" s="54">
        <f t="shared" si="26"/>
        <v>2.0769035861357862E-4</v>
      </c>
      <c r="H103" s="81">
        <f t="shared" si="21"/>
        <v>4.8699138703935515E-3</v>
      </c>
      <c r="I103" s="83">
        <f t="shared" si="22"/>
        <v>0.48699138703935513</v>
      </c>
      <c r="J103" s="72">
        <f t="shared" si="27"/>
        <v>116.53608349204453</v>
      </c>
      <c r="K103" s="88">
        <f t="shared" si="15"/>
        <v>116.53608349204453</v>
      </c>
      <c r="L103" s="79">
        <f t="shared" si="16"/>
        <v>0</v>
      </c>
      <c r="M103" s="72" t="str">
        <f t="shared" si="17"/>
        <v/>
      </c>
      <c r="N103" s="51" t="str">
        <f t="shared" si="28"/>
        <v/>
      </c>
      <c r="O103" s="126">
        <v>134</v>
      </c>
      <c r="P103" s="127">
        <v>2.987059174284698E-4</v>
      </c>
      <c r="Q103" s="128">
        <v>1101</v>
      </c>
      <c r="R103" s="128">
        <f t="shared" si="23"/>
        <v>1099</v>
      </c>
      <c r="S103" s="128">
        <f t="shared" si="24"/>
        <v>2</v>
      </c>
      <c r="T103" s="135">
        <f t="shared" ca="1" si="18"/>
        <v>240.12676474940346</v>
      </c>
      <c r="U103" s="176">
        <v>41627</v>
      </c>
    </row>
    <row r="104" spans="1:21" x14ac:dyDescent="0.4">
      <c r="A104" s="108">
        <f t="shared" si="19"/>
        <v>88</v>
      </c>
      <c r="B104" s="45">
        <v>40184</v>
      </c>
      <c r="C104" s="46">
        <v>1137.1400149999999</v>
      </c>
      <c r="D104" s="47">
        <f t="shared" si="20"/>
        <v>5.4552052677436791E-4</v>
      </c>
      <c r="E104" s="48">
        <v>0.14811244163915299</v>
      </c>
      <c r="F104" s="49">
        <f t="shared" si="25"/>
        <v>6.1297755947500865E-4</v>
      </c>
      <c r="G104" s="50">
        <f t="shared" si="26"/>
        <v>2.0769035861357862E-4</v>
      </c>
      <c r="H104" s="80">
        <f t="shared" si="21"/>
        <v>8.2066791808858733E-4</v>
      </c>
      <c r="I104" s="83">
        <f t="shared" si="22"/>
        <v>8.206679180885873E-2</v>
      </c>
      <c r="J104" s="72">
        <f t="shared" si="27"/>
        <v>116.61815028385338</v>
      </c>
      <c r="K104" s="88">
        <f t="shared" si="15"/>
        <v>116.61815028385338</v>
      </c>
      <c r="L104" s="79">
        <f t="shared" si="16"/>
        <v>0</v>
      </c>
      <c r="M104" s="72" t="str">
        <f t="shared" si="17"/>
        <v/>
      </c>
      <c r="N104" s="51" t="str">
        <f t="shared" si="28"/>
        <v/>
      </c>
      <c r="O104" s="126">
        <v>125</v>
      </c>
      <c r="P104" s="127">
        <v>1.0518650837043509E-3</v>
      </c>
      <c r="Q104" s="128">
        <v>1106</v>
      </c>
      <c r="R104" s="128">
        <f t="shared" si="23"/>
        <v>1101</v>
      </c>
      <c r="S104" s="128">
        <f t="shared" si="24"/>
        <v>5</v>
      </c>
      <c r="T104" s="135">
        <f t="shared" ca="1" si="18"/>
        <v>240.81824632036182</v>
      </c>
      <c r="U104" s="176">
        <v>41628</v>
      </c>
    </row>
    <row r="105" spans="1:21" x14ac:dyDescent="0.4">
      <c r="A105" s="108">
        <f t="shared" si="19"/>
        <v>89</v>
      </c>
      <c r="B105" s="39">
        <v>40185</v>
      </c>
      <c r="C105" s="40">
        <v>1141.6899410000001</v>
      </c>
      <c r="D105" s="51">
        <f t="shared" si="20"/>
        <v>4.0012012065200331E-3</v>
      </c>
      <c r="E105" s="52">
        <v>0.154173872058252</v>
      </c>
      <c r="F105" s="53">
        <f t="shared" si="25"/>
        <v>6.061430419099012E-3</v>
      </c>
      <c r="G105" s="54">
        <f t="shared" si="26"/>
        <v>2.0769035861357862E-4</v>
      </c>
      <c r="H105" s="81">
        <f t="shared" si="21"/>
        <v>6.2691207777125909E-3</v>
      </c>
      <c r="I105" s="83">
        <f t="shared" si="22"/>
        <v>0.62691207777125912</v>
      </c>
      <c r="J105" s="72">
        <f t="shared" si="27"/>
        <v>117.24506236162465</v>
      </c>
      <c r="K105" s="88">
        <f t="shared" si="15"/>
        <v>117.24506236162465</v>
      </c>
      <c r="L105" s="79">
        <f t="shared" si="16"/>
        <v>0</v>
      </c>
      <c r="M105" s="72" t="str">
        <f t="shared" si="17"/>
        <v/>
      </c>
      <c r="N105" s="51" t="str">
        <f t="shared" si="28"/>
        <v/>
      </c>
      <c r="O105" s="126">
        <v>7</v>
      </c>
      <c r="P105" s="127">
        <v>7.1509072332235163E-2</v>
      </c>
      <c r="Q105" s="128">
        <v>1144</v>
      </c>
      <c r="R105" s="128">
        <f t="shared" si="23"/>
        <v>1106</v>
      </c>
      <c r="S105" s="128">
        <f t="shared" si="24"/>
        <v>38</v>
      </c>
      <c r="T105" s="135">
        <f t="shared" ca="1" si="18"/>
        <v>227.59224436151777</v>
      </c>
      <c r="U105" s="176">
        <v>41673</v>
      </c>
    </row>
    <row r="106" spans="1:21" x14ac:dyDescent="0.4">
      <c r="A106" s="108">
        <f t="shared" si="19"/>
        <v>90</v>
      </c>
      <c r="B106" s="45">
        <v>40186</v>
      </c>
      <c r="C106" s="46">
        <v>1144.9799800000001</v>
      </c>
      <c r="D106" s="47">
        <f t="shared" si="20"/>
        <v>2.8817272377106296E-3</v>
      </c>
      <c r="E106" s="48">
        <v>0.16095352462284002</v>
      </c>
      <c r="F106" s="49">
        <f t="shared" si="25"/>
        <v>6.7796525645880124E-3</v>
      </c>
      <c r="G106" s="50">
        <f t="shared" si="26"/>
        <v>2.0769035861357862E-4</v>
      </c>
      <c r="H106" s="80">
        <f t="shared" si="21"/>
        <v>6.9873429232015912E-3</v>
      </c>
      <c r="I106" s="83">
        <f t="shared" si="22"/>
        <v>0.69873429232015916</v>
      </c>
      <c r="J106" s="72">
        <f t="shared" si="27"/>
        <v>117.9437966539448</v>
      </c>
      <c r="K106" s="88">
        <f t="shared" si="15"/>
        <v>117.9437966539448</v>
      </c>
      <c r="L106" s="79">
        <f t="shared" si="16"/>
        <v>0</v>
      </c>
      <c r="M106" s="72" t="str">
        <f t="shared" si="17"/>
        <v/>
      </c>
      <c r="N106" s="51" t="str">
        <f t="shared" si="28"/>
        <v/>
      </c>
      <c r="O106" s="126">
        <v>61</v>
      </c>
      <c r="P106" s="127">
        <v>7.7886453731182198E-3</v>
      </c>
      <c r="Q106" s="128">
        <v>1149</v>
      </c>
      <c r="R106" s="128">
        <f t="shared" si="23"/>
        <v>1144</v>
      </c>
      <c r="S106" s="128">
        <f t="shared" si="24"/>
        <v>5</v>
      </c>
      <c r="T106" s="135">
        <f t="shared" ca="1" si="18"/>
        <v>245.14958967909516</v>
      </c>
      <c r="U106" s="176">
        <v>41695</v>
      </c>
    </row>
    <row r="107" spans="1:21" x14ac:dyDescent="0.4">
      <c r="A107" s="108">
        <f t="shared" si="19"/>
        <v>91</v>
      </c>
      <c r="B107" s="39">
        <v>40189</v>
      </c>
      <c r="C107" s="40">
        <v>1146.9799800000001</v>
      </c>
      <c r="D107" s="51">
        <f t="shared" si="20"/>
        <v>1.7467554323526979E-3</v>
      </c>
      <c r="E107" s="52">
        <v>0.16463813566133598</v>
      </c>
      <c r="F107" s="53">
        <f t="shared" si="25"/>
        <v>3.6846110384959607E-3</v>
      </c>
      <c r="G107" s="54">
        <f t="shared" si="26"/>
        <v>2.0769035861357862E-4</v>
      </c>
      <c r="H107" s="81">
        <f t="shared" si="21"/>
        <v>3.8923013971095392E-3</v>
      </c>
      <c r="I107" s="83">
        <f t="shared" si="22"/>
        <v>0.38923013971095394</v>
      </c>
      <c r="J107" s="72">
        <f t="shared" si="27"/>
        <v>118.33302679365576</v>
      </c>
      <c r="K107" s="88">
        <f t="shared" si="15"/>
        <v>118.33302679365576</v>
      </c>
      <c r="L107" s="79">
        <f t="shared" si="16"/>
        <v>0</v>
      </c>
      <c r="M107" s="72" t="str">
        <f t="shared" si="17"/>
        <v/>
      </c>
      <c r="N107" s="51" t="str">
        <f t="shared" si="28"/>
        <v/>
      </c>
      <c r="O107" s="126">
        <v>109</v>
      </c>
      <c r="P107" s="127">
        <v>1.976130612799699E-3</v>
      </c>
      <c r="Q107" s="128">
        <v>1151</v>
      </c>
      <c r="R107" s="128">
        <f t="shared" si="23"/>
        <v>1149</v>
      </c>
      <c r="S107" s="128">
        <f t="shared" si="24"/>
        <v>2</v>
      </c>
      <c r="T107" s="135">
        <f t="shared" ca="1" si="18"/>
        <v>249.26806210153629</v>
      </c>
      <c r="U107" s="176">
        <v>41703</v>
      </c>
    </row>
    <row r="108" spans="1:21" x14ac:dyDescent="0.4">
      <c r="A108" s="108">
        <f t="shared" si="19"/>
        <v>92</v>
      </c>
      <c r="B108" s="45">
        <v>40190</v>
      </c>
      <c r="C108" s="46">
        <v>1136.219971</v>
      </c>
      <c r="D108" s="47">
        <f t="shared" si="20"/>
        <v>-9.3811654846844839E-3</v>
      </c>
      <c r="E108" s="48">
        <v>0.15916963246209101</v>
      </c>
      <c r="F108" s="49">
        <f t="shared" si="25"/>
        <v>-5.4685031992449673E-3</v>
      </c>
      <c r="G108" s="50">
        <f t="shared" si="26"/>
        <v>2.0769035861357862E-4</v>
      </c>
      <c r="H108" s="80">
        <f t="shared" si="21"/>
        <v>-5.2608128406313884E-3</v>
      </c>
      <c r="I108" s="83">
        <f t="shared" si="22"/>
        <v>-0.52608128406313881</v>
      </c>
      <c r="J108" s="72">
        <f t="shared" si="27"/>
        <v>117.80694550959262</v>
      </c>
      <c r="K108" s="88">
        <f t="shared" si="15"/>
        <v>118.33302679365576</v>
      </c>
      <c r="L108" s="79">
        <f t="shared" si="16"/>
        <v>0.52608128406313881</v>
      </c>
      <c r="M108" s="72" t="str">
        <f t="shared" si="17"/>
        <v/>
      </c>
      <c r="N108" s="51" t="str">
        <f t="shared" si="28"/>
        <v/>
      </c>
      <c r="O108" s="126">
        <v>18</v>
      </c>
      <c r="P108" s="127">
        <v>4.0961090787723024E-2</v>
      </c>
      <c r="Q108" s="128">
        <v>1208</v>
      </c>
      <c r="R108" s="128">
        <f t="shared" si="23"/>
        <v>1151</v>
      </c>
      <c r="S108" s="128">
        <f t="shared" si="24"/>
        <v>57</v>
      </c>
      <c r="T108" s="135">
        <f t="shared" ca="1" si="18"/>
        <v>240.42126046444295</v>
      </c>
      <c r="U108" s="176">
        <v>41740</v>
      </c>
    </row>
    <row r="109" spans="1:21" x14ac:dyDescent="0.4">
      <c r="A109" s="108">
        <f t="shared" si="19"/>
        <v>93</v>
      </c>
      <c r="B109" s="39">
        <v>40191</v>
      </c>
      <c r="C109" s="40">
        <v>1145.6800539999999</v>
      </c>
      <c r="D109" s="51">
        <f t="shared" si="20"/>
        <v>8.3259256494796485E-3</v>
      </c>
      <c r="E109" s="52">
        <v>0.16897511253143199</v>
      </c>
      <c r="F109" s="53">
        <f t="shared" si="25"/>
        <v>9.8054800693409827E-3</v>
      </c>
      <c r="G109" s="54">
        <f t="shared" si="26"/>
        <v>2.0769035861357862E-4</v>
      </c>
      <c r="H109" s="81">
        <f t="shared" si="21"/>
        <v>1.0013170427954561E-2</v>
      </c>
      <c r="I109" s="83">
        <f t="shared" si="22"/>
        <v>1.0013170427954561</v>
      </c>
      <c r="J109" s="72">
        <f t="shared" si="27"/>
        <v>118.80826255238807</v>
      </c>
      <c r="K109" s="88">
        <f t="shared" si="15"/>
        <v>118.80826255238807</v>
      </c>
      <c r="L109" s="79">
        <f t="shared" si="16"/>
        <v>0</v>
      </c>
      <c r="M109" s="72">
        <f t="shared" si="17"/>
        <v>0.52608128406313881</v>
      </c>
      <c r="N109" s="51">
        <f t="shared" si="28"/>
        <v>4.4279856700300217E-3</v>
      </c>
      <c r="O109" s="126">
        <v>127</v>
      </c>
      <c r="P109" s="127">
        <v>8.3552189127195867E-4</v>
      </c>
      <c r="Q109" s="128">
        <v>1213</v>
      </c>
      <c r="R109" s="128">
        <f t="shared" si="23"/>
        <v>1208</v>
      </c>
      <c r="S109" s="128">
        <f t="shared" si="24"/>
        <v>5</v>
      </c>
      <c r="T109" s="135">
        <f t="shared" ca="1" si="18"/>
        <v>251.47295519315989</v>
      </c>
      <c r="U109" s="176">
        <v>41787</v>
      </c>
    </row>
    <row r="110" spans="1:21" x14ac:dyDescent="0.4">
      <c r="A110" s="108">
        <f t="shared" si="19"/>
        <v>94</v>
      </c>
      <c r="B110" s="45">
        <v>40192</v>
      </c>
      <c r="C110" s="46">
        <v>1148.459961</v>
      </c>
      <c r="D110" s="47">
        <f t="shared" si="20"/>
        <v>2.4264252400085784E-3</v>
      </c>
      <c r="E110" s="48">
        <v>0.170744666090587</v>
      </c>
      <c r="F110" s="49">
        <f t="shared" si="25"/>
        <v>1.7695535591550071E-3</v>
      </c>
      <c r="G110" s="50">
        <f t="shared" si="26"/>
        <v>2.0769035861357862E-4</v>
      </c>
      <c r="H110" s="80">
        <f t="shared" si="21"/>
        <v>1.9772439177685856E-3</v>
      </c>
      <c r="I110" s="83">
        <f t="shared" si="22"/>
        <v>0.19772439177685855</v>
      </c>
      <c r="J110" s="72">
        <f t="shared" si="27"/>
        <v>119.00598694416493</v>
      </c>
      <c r="K110" s="88">
        <f t="shared" si="15"/>
        <v>119.00598694416493</v>
      </c>
      <c r="L110" s="79">
        <f t="shared" si="16"/>
        <v>0</v>
      </c>
      <c r="M110" s="72" t="str">
        <f t="shared" si="17"/>
        <v/>
      </c>
      <c r="N110" s="51" t="str">
        <f t="shared" si="28"/>
        <v/>
      </c>
      <c r="O110" s="126">
        <v>36</v>
      </c>
      <c r="P110" s="127">
        <v>1.7810747503475232E-2</v>
      </c>
      <c r="Q110" s="128">
        <v>1232</v>
      </c>
      <c r="R110" s="128">
        <f t="shared" si="23"/>
        <v>1213</v>
      </c>
      <c r="S110" s="128">
        <f t="shared" si="24"/>
        <v>19</v>
      </c>
      <c r="T110" s="135">
        <f t="shared" ca="1" si="18"/>
        <v>253.28744202037282</v>
      </c>
      <c r="U110" s="176">
        <v>41802</v>
      </c>
    </row>
    <row r="111" spans="1:21" x14ac:dyDescent="0.4">
      <c r="A111" s="108">
        <f t="shared" si="19"/>
        <v>95</v>
      </c>
      <c r="B111" s="39">
        <v>40193</v>
      </c>
      <c r="C111" s="40">
        <v>1136.030029</v>
      </c>
      <c r="D111" s="51">
        <f t="shared" si="20"/>
        <v>-1.0823130472199405E-2</v>
      </c>
      <c r="E111" s="52">
        <v>0.15995996640896501</v>
      </c>
      <c r="F111" s="53">
        <f t="shared" si="25"/>
        <v>-1.078469968162199E-2</v>
      </c>
      <c r="G111" s="54">
        <f t="shared" si="26"/>
        <v>2.0769035861357862E-4</v>
      </c>
      <c r="H111" s="81">
        <f t="shared" si="21"/>
        <v>-1.0577009323008412E-2</v>
      </c>
      <c r="I111" s="83">
        <f t="shared" si="22"/>
        <v>-1.0577009323008413</v>
      </c>
      <c r="J111" s="72">
        <f t="shared" si="27"/>
        <v>117.94828601186408</v>
      </c>
      <c r="K111" s="88">
        <f t="shared" si="15"/>
        <v>119.00598694416493</v>
      </c>
      <c r="L111" s="79">
        <f t="shared" si="16"/>
        <v>1.0577009323008468</v>
      </c>
      <c r="M111" s="72" t="str">
        <f t="shared" si="17"/>
        <v/>
      </c>
      <c r="N111" s="51" t="str">
        <f t="shared" si="28"/>
        <v/>
      </c>
      <c r="O111" s="126">
        <v>26</v>
      </c>
      <c r="P111" s="127">
        <v>3.3172979808476902E-2</v>
      </c>
      <c r="Q111" s="128">
        <v>1265</v>
      </c>
      <c r="R111" s="128">
        <f t="shared" si="23"/>
        <v>1232</v>
      </c>
      <c r="S111" s="128">
        <f t="shared" si="24"/>
        <v>33</v>
      </c>
      <c r="T111" s="135">
        <f t="shared" ca="1" si="18"/>
        <v>251.63373540027976</v>
      </c>
      <c r="U111" s="176">
        <v>41858</v>
      </c>
    </row>
    <row r="112" spans="1:21" x14ac:dyDescent="0.4">
      <c r="A112" s="108">
        <f t="shared" si="19"/>
        <v>96</v>
      </c>
      <c r="B112" s="45">
        <v>40197</v>
      </c>
      <c r="C112" s="46">
        <v>1150.2299800000001</v>
      </c>
      <c r="D112" s="47">
        <f t="shared" si="20"/>
        <v>1.2499626451335732E-2</v>
      </c>
      <c r="E112" s="48">
        <v>0.17183862983024897</v>
      </c>
      <c r="F112" s="49">
        <f t="shared" si="25"/>
        <v>1.1878663421283964E-2</v>
      </c>
      <c r="G112" s="50">
        <f t="shared" si="26"/>
        <v>2.0769035861357862E-4</v>
      </c>
      <c r="H112" s="80">
        <f t="shared" si="21"/>
        <v>1.2086353779897542E-2</v>
      </c>
      <c r="I112" s="83">
        <f t="shared" si="22"/>
        <v>1.2086353779897541</v>
      </c>
      <c r="J112" s="72">
        <f t="shared" si="27"/>
        <v>119.15692138985384</v>
      </c>
      <c r="K112" s="88">
        <f t="shared" si="15"/>
        <v>119.15692138985384</v>
      </c>
      <c r="L112" s="79">
        <f t="shared" si="16"/>
        <v>0</v>
      </c>
      <c r="M112" s="72">
        <f t="shared" si="17"/>
        <v>1.0577009323008468</v>
      </c>
      <c r="N112" s="51">
        <f t="shared" si="28"/>
        <v>8.876537929679254E-3</v>
      </c>
      <c r="O112" s="126">
        <v>97</v>
      </c>
      <c r="P112" s="127">
        <v>3.2328596053693443E-3</v>
      </c>
      <c r="Q112" s="128">
        <v>1275</v>
      </c>
      <c r="R112" s="128">
        <f t="shared" si="23"/>
        <v>1265</v>
      </c>
      <c r="S112" s="128">
        <f t="shared" si="24"/>
        <v>10</v>
      </c>
      <c r="T112" s="135">
        <f t="shared" ca="1" si="18"/>
        <v>260.85429826967828</v>
      </c>
      <c r="U112" s="176">
        <v>41869</v>
      </c>
    </row>
    <row r="113" spans="1:21" x14ac:dyDescent="0.4">
      <c r="A113" s="108">
        <f t="shared" si="19"/>
        <v>97</v>
      </c>
      <c r="B113" s="39">
        <v>40198</v>
      </c>
      <c r="C113" s="40">
        <v>1138.040039</v>
      </c>
      <c r="D113" s="51">
        <f t="shared" si="20"/>
        <v>-1.0597829314099472E-2</v>
      </c>
      <c r="E113" s="52">
        <v>0.15865124797239699</v>
      </c>
      <c r="F113" s="53">
        <f t="shared" si="25"/>
        <v>-1.3187381857851982E-2</v>
      </c>
      <c r="G113" s="54">
        <f t="shared" si="26"/>
        <v>2.0769035861357862E-4</v>
      </c>
      <c r="H113" s="81">
        <f t="shared" si="21"/>
        <v>-1.2979691499238404E-2</v>
      </c>
      <c r="I113" s="83">
        <f t="shared" si="22"/>
        <v>-1.2979691499238404</v>
      </c>
      <c r="J113" s="72">
        <f t="shared" si="27"/>
        <v>117.85895223992999</v>
      </c>
      <c r="K113" s="88">
        <f t="shared" si="15"/>
        <v>119.15692138985384</v>
      </c>
      <c r="L113" s="79">
        <f t="shared" si="16"/>
        <v>1.2979691499238442</v>
      </c>
      <c r="M113" s="72" t="str">
        <f t="shared" si="17"/>
        <v/>
      </c>
      <c r="N113" s="51" t="str">
        <f t="shared" si="28"/>
        <v/>
      </c>
      <c r="O113" s="126">
        <v>8</v>
      </c>
      <c r="P113" s="127">
        <v>7.099767145308003E-2</v>
      </c>
      <c r="Q113" s="128">
        <v>1317</v>
      </c>
      <c r="R113" s="128">
        <f t="shared" si="23"/>
        <v>1275</v>
      </c>
      <c r="S113" s="128">
        <f t="shared" si="24"/>
        <v>42</v>
      </c>
      <c r="T113" s="135">
        <f t="shared" ca="1" si="18"/>
        <v>249.59678614546038</v>
      </c>
      <c r="U113" s="176">
        <v>41925</v>
      </c>
    </row>
    <row r="114" spans="1:21" x14ac:dyDescent="0.4">
      <c r="A114" s="108">
        <f t="shared" si="19"/>
        <v>98</v>
      </c>
      <c r="B114" s="45">
        <v>40199</v>
      </c>
      <c r="C114" s="46">
        <v>1116.4799800000001</v>
      </c>
      <c r="D114" s="47">
        <f t="shared" si="20"/>
        <v>-1.8944903747802111E-2</v>
      </c>
      <c r="E114" s="48">
        <v>0.143285244614236</v>
      </c>
      <c r="F114" s="49">
        <f t="shared" si="25"/>
        <v>-1.536600335816099E-2</v>
      </c>
      <c r="G114" s="50">
        <f t="shared" si="26"/>
        <v>2.0769035861357862E-4</v>
      </c>
      <c r="H114" s="80">
        <f t="shared" si="21"/>
        <v>-1.5158312999547412E-2</v>
      </c>
      <c r="I114" s="83">
        <f t="shared" si="22"/>
        <v>-1.5158312999547412</v>
      </c>
      <c r="J114" s="72">
        <f t="shared" si="27"/>
        <v>116.34312093997525</v>
      </c>
      <c r="K114" s="88">
        <f t="shared" si="15"/>
        <v>119.15692138985384</v>
      </c>
      <c r="L114" s="79">
        <f t="shared" si="16"/>
        <v>2.8138004498785847</v>
      </c>
      <c r="M114" s="72" t="str">
        <f t="shared" si="17"/>
        <v/>
      </c>
      <c r="N114" s="51" t="str">
        <f t="shared" si="28"/>
        <v/>
      </c>
      <c r="O114" s="126">
        <v>70</v>
      </c>
      <c r="P114" s="127">
        <v>6.0403699987129104E-3</v>
      </c>
      <c r="Q114" s="128">
        <v>1321</v>
      </c>
      <c r="R114" s="128">
        <f t="shared" si="23"/>
        <v>1317</v>
      </c>
      <c r="S114" s="128">
        <f t="shared" si="24"/>
        <v>4</v>
      </c>
      <c r="T114" s="135">
        <f t="shared" ref="T114:T145" ca="1" si="29">MIN(OFFSET(INDEX(J:J,Q114,0),-S114,0,S114,1))</f>
        <v>269.80346764717206</v>
      </c>
      <c r="U114" s="176">
        <v>41942</v>
      </c>
    </row>
    <row r="115" spans="1:21" x14ac:dyDescent="0.4">
      <c r="A115" s="108">
        <f t="shared" si="19"/>
        <v>99</v>
      </c>
      <c r="B115" s="39">
        <v>40200</v>
      </c>
      <c r="C115" s="40">
        <v>1091.76001</v>
      </c>
      <c r="D115" s="51">
        <f t="shared" si="20"/>
        <v>-2.2140988143826923E-2</v>
      </c>
      <c r="E115" s="52">
        <v>0.12617068428932801</v>
      </c>
      <c r="F115" s="53">
        <f t="shared" si="25"/>
        <v>-1.711456032490799E-2</v>
      </c>
      <c r="G115" s="54">
        <f t="shared" si="26"/>
        <v>2.0769035861357862E-4</v>
      </c>
      <c r="H115" s="81">
        <f t="shared" si="21"/>
        <v>-1.6906869966294411E-2</v>
      </c>
      <c r="I115" s="83">
        <f t="shared" si="22"/>
        <v>-1.6906869966294411</v>
      </c>
      <c r="J115" s="72">
        <f t="shared" si="27"/>
        <v>114.65243394334581</v>
      </c>
      <c r="K115" s="88">
        <f t="shared" si="15"/>
        <v>119.15692138985384</v>
      </c>
      <c r="L115" s="79">
        <f t="shared" si="16"/>
        <v>4.5044874465080227</v>
      </c>
      <c r="M115" s="72" t="str">
        <f t="shared" si="17"/>
        <v/>
      </c>
      <c r="N115" s="51" t="str">
        <f t="shared" si="28"/>
        <v/>
      </c>
      <c r="O115" s="126">
        <v>126</v>
      </c>
      <c r="P115" s="127">
        <v>9.9109538265388232E-4</v>
      </c>
      <c r="Q115" s="128">
        <v>1324</v>
      </c>
      <c r="R115" s="128">
        <f t="shared" si="23"/>
        <v>1321</v>
      </c>
      <c r="S115" s="128">
        <f t="shared" si="24"/>
        <v>3</v>
      </c>
      <c r="T115" s="135">
        <f t="shared" ca="1" si="29"/>
        <v>273.07152089343748</v>
      </c>
      <c r="U115" s="176">
        <v>41948</v>
      </c>
    </row>
    <row r="116" spans="1:21" x14ac:dyDescent="0.4">
      <c r="A116" s="108">
        <f t="shared" si="19"/>
        <v>100</v>
      </c>
      <c r="B116" s="45">
        <v>40203</v>
      </c>
      <c r="C116" s="46">
        <v>1096.780029</v>
      </c>
      <c r="D116" s="47">
        <f t="shared" si="20"/>
        <v>4.5980975251145306E-3</v>
      </c>
      <c r="E116" s="48">
        <v>0.13526980943233999</v>
      </c>
      <c r="F116" s="49">
        <f t="shared" si="25"/>
        <v>9.0991251430119768E-3</v>
      </c>
      <c r="G116" s="50">
        <f t="shared" si="26"/>
        <v>2.0769035861357862E-4</v>
      </c>
      <c r="H116" s="80">
        <f t="shared" si="21"/>
        <v>9.3068155016255549E-3</v>
      </c>
      <c r="I116" s="83">
        <f t="shared" si="22"/>
        <v>0.93068155016255549</v>
      </c>
      <c r="J116" s="72">
        <f t="shared" si="27"/>
        <v>115.58311549350837</v>
      </c>
      <c r="K116" s="88">
        <f t="shared" si="15"/>
        <v>119.15692138985384</v>
      </c>
      <c r="L116" s="79">
        <f t="shared" si="16"/>
        <v>4.5044874465080227</v>
      </c>
      <c r="M116" s="72" t="str">
        <f t="shared" si="17"/>
        <v/>
      </c>
      <c r="N116" s="51" t="str">
        <f t="shared" si="28"/>
        <v/>
      </c>
      <c r="O116" s="126">
        <v>98</v>
      </c>
      <c r="P116" s="127">
        <v>3.1773501717224832E-3</v>
      </c>
      <c r="Q116" s="128">
        <v>1330</v>
      </c>
      <c r="R116" s="128">
        <f t="shared" si="23"/>
        <v>1324</v>
      </c>
      <c r="S116" s="128">
        <f t="shared" si="24"/>
        <v>6</v>
      </c>
      <c r="T116" s="135">
        <f t="shared" ca="1" si="29"/>
        <v>276.33001951363059</v>
      </c>
      <c r="U116" s="176">
        <v>41953</v>
      </c>
    </row>
    <row r="117" spans="1:21" x14ac:dyDescent="0.4">
      <c r="A117" s="108">
        <f t="shared" si="19"/>
        <v>101</v>
      </c>
      <c r="B117" s="39">
        <v>40204</v>
      </c>
      <c r="C117" s="40">
        <v>1092.170044</v>
      </c>
      <c r="D117" s="51">
        <f t="shared" si="20"/>
        <v>-4.2031992542782559E-3</v>
      </c>
      <c r="E117" s="52">
        <v>0.136152864592409</v>
      </c>
      <c r="F117" s="53">
        <f t="shared" si="25"/>
        <v>8.8305516006900731E-4</v>
      </c>
      <c r="G117" s="54">
        <f t="shared" si="26"/>
        <v>2.0769035861357862E-4</v>
      </c>
      <c r="H117" s="81">
        <f t="shared" si="21"/>
        <v>1.090745518682586E-3</v>
      </c>
      <c r="I117" s="83">
        <f t="shared" si="22"/>
        <v>0.1090745518682586</v>
      </c>
      <c r="J117" s="72">
        <f t="shared" si="27"/>
        <v>115.69219004537663</v>
      </c>
      <c r="K117" s="88">
        <f t="shared" si="15"/>
        <v>119.15692138985384</v>
      </c>
      <c r="L117" s="79">
        <f t="shared" si="16"/>
        <v>4.5044874465080227</v>
      </c>
      <c r="M117" s="72" t="str">
        <f t="shared" si="17"/>
        <v/>
      </c>
      <c r="N117" s="51" t="str">
        <f t="shared" si="28"/>
        <v/>
      </c>
      <c r="O117" s="126">
        <v>132</v>
      </c>
      <c r="P117" s="127">
        <v>4.5798980648080863E-4</v>
      </c>
      <c r="Q117" s="128">
        <v>1332</v>
      </c>
      <c r="R117" s="128">
        <f t="shared" si="23"/>
        <v>1330</v>
      </c>
      <c r="S117" s="128">
        <f t="shared" si="24"/>
        <v>2</v>
      </c>
      <c r="T117" s="135">
        <f t="shared" ca="1" si="29"/>
        <v>278.12474151766213</v>
      </c>
      <c r="U117" s="176">
        <v>41962</v>
      </c>
    </row>
    <row r="118" spans="1:21" x14ac:dyDescent="0.4">
      <c r="A118" s="108">
        <f t="shared" si="19"/>
        <v>102</v>
      </c>
      <c r="B118" s="45">
        <v>40205</v>
      </c>
      <c r="C118" s="46">
        <v>1097.5</v>
      </c>
      <c r="D118" s="47">
        <f t="shared" si="20"/>
        <v>4.8801521606283149E-3</v>
      </c>
      <c r="E118" s="48">
        <v>0.135956252140328</v>
      </c>
      <c r="F118" s="49">
        <f t="shared" si="25"/>
        <v>-1.9661245208099642E-4</v>
      </c>
      <c r="G118" s="50">
        <f t="shared" si="26"/>
        <v>2.0769035861357862E-4</v>
      </c>
      <c r="H118" s="80">
        <f t="shared" si="21"/>
        <v>1.1077906532582199E-5</v>
      </c>
      <c r="I118" s="83">
        <f t="shared" si="22"/>
        <v>1.1077906532582199E-3</v>
      </c>
      <c r="J118" s="72">
        <f t="shared" si="27"/>
        <v>115.6932978360299</v>
      </c>
      <c r="K118" s="88">
        <f t="shared" si="15"/>
        <v>119.15692138985384</v>
      </c>
      <c r="L118" s="79">
        <f t="shared" si="16"/>
        <v>4.5044874465080227</v>
      </c>
      <c r="M118" s="72" t="str">
        <f t="shared" si="17"/>
        <v/>
      </c>
      <c r="N118" s="51" t="str">
        <f t="shared" si="28"/>
        <v/>
      </c>
      <c r="O118" s="126">
        <v>49</v>
      </c>
      <c r="P118" s="127">
        <v>1.1264492170631617E-2</v>
      </c>
      <c r="Q118" s="128">
        <v>1340</v>
      </c>
      <c r="R118" s="128">
        <f t="shared" si="23"/>
        <v>1332</v>
      </c>
      <c r="S118" s="128">
        <f t="shared" si="24"/>
        <v>8</v>
      </c>
      <c r="T118" s="135">
        <f t="shared" ca="1" si="29"/>
        <v>279.17443187025947</v>
      </c>
      <c r="U118" s="176">
        <v>41963</v>
      </c>
    </row>
    <row r="119" spans="1:21" x14ac:dyDescent="0.4">
      <c r="A119" s="108">
        <f t="shared" si="19"/>
        <v>103</v>
      </c>
      <c r="B119" s="39">
        <v>40206</v>
      </c>
      <c r="C119" s="40">
        <v>1084.530029</v>
      </c>
      <c r="D119" s="51">
        <f t="shared" si="20"/>
        <v>-1.181774123006829E-2</v>
      </c>
      <c r="E119" s="52">
        <v>0.12111632884385899</v>
      </c>
      <c r="F119" s="53">
        <f t="shared" si="25"/>
        <v>-1.4839923296469007E-2</v>
      </c>
      <c r="G119" s="54">
        <f t="shared" si="26"/>
        <v>2.0769035861357862E-4</v>
      </c>
      <c r="H119" s="81">
        <f t="shared" si="21"/>
        <v>-1.4632232937855429E-2</v>
      </c>
      <c r="I119" s="83">
        <f t="shared" si="22"/>
        <v>-1.4632232937855429</v>
      </c>
      <c r="J119" s="72">
        <f t="shared" si="27"/>
        <v>114.23007454224435</v>
      </c>
      <c r="K119" s="88">
        <f t="shared" si="15"/>
        <v>119.15692138985384</v>
      </c>
      <c r="L119" s="79">
        <f t="shared" si="16"/>
        <v>4.9268468476094824</v>
      </c>
      <c r="M119" s="72" t="str">
        <f t="shared" si="17"/>
        <v/>
      </c>
      <c r="N119" s="51" t="str">
        <f t="shared" si="28"/>
        <v/>
      </c>
      <c r="O119" s="126">
        <v>24</v>
      </c>
      <c r="P119" s="127">
        <v>3.684285523182388E-2</v>
      </c>
      <c r="Q119" s="128">
        <v>1351</v>
      </c>
      <c r="R119" s="128">
        <f t="shared" si="23"/>
        <v>1340</v>
      </c>
      <c r="S119" s="128">
        <f t="shared" si="24"/>
        <v>11</v>
      </c>
      <c r="T119" s="135">
        <f t="shared" ca="1" si="29"/>
        <v>274.74130263776851</v>
      </c>
      <c r="U119" s="176">
        <v>41989</v>
      </c>
    </row>
    <row r="120" spans="1:21" x14ac:dyDescent="0.4">
      <c r="A120" s="108">
        <f t="shared" si="19"/>
        <v>104</v>
      </c>
      <c r="B120" s="45">
        <v>40207</v>
      </c>
      <c r="C120" s="46">
        <v>1073.869995</v>
      </c>
      <c r="D120" s="47">
        <f t="shared" si="20"/>
        <v>-9.8291736650475414E-3</v>
      </c>
      <c r="E120" s="48">
        <v>0.110093276119792</v>
      </c>
      <c r="F120" s="49">
        <f t="shared" si="25"/>
        <v>-1.1023052724066992E-2</v>
      </c>
      <c r="G120" s="50">
        <f t="shared" si="26"/>
        <v>2.0769035861357862E-4</v>
      </c>
      <c r="H120" s="80">
        <f t="shared" si="21"/>
        <v>-1.0815362365453414E-2</v>
      </c>
      <c r="I120" s="83">
        <f t="shared" si="22"/>
        <v>-1.0815362365453414</v>
      </c>
      <c r="J120" s="72">
        <f t="shared" si="27"/>
        <v>113.14853830569901</v>
      </c>
      <c r="K120" s="88">
        <f t="shared" si="15"/>
        <v>119.15692138985384</v>
      </c>
      <c r="L120" s="79">
        <f t="shared" si="16"/>
        <v>6.0083830841548291</v>
      </c>
      <c r="M120" s="72" t="str">
        <f t="shared" si="17"/>
        <v/>
      </c>
      <c r="N120" s="51" t="str">
        <f t="shared" si="28"/>
        <v/>
      </c>
      <c r="O120" s="126">
        <v>25</v>
      </c>
      <c r="P120" s="127">
        <v>3.5835980319551229E-2</v>
      </c>
      <c r="Q120" s="128">
        <v>1373</v>
      </c>
      <c r="R120" s="128">
        <f t="shared" si="23"/>
        <v>1351</v>
      </c>
      <c r="S120" s="128">
        <f t="shared" si="24"/>
        <v>22</v>
      </c>
      <c r="T120" s="135">
        <f t="shared" ca="1" si="29"/>
        <v>279.5203455985087</v>
      </c>
      <c r="U120" s="176">
        <v>42019</v>
      </c>
    </row>
    <row r="121" spans="1:21" x14ac:dyDescent="0.4">
      <c r="A121" s="108">
        <f t="shared" si="19"/>
        <v>105</v>
      </c>
      <c r="B121" s="39">
        <v>40210</v>
      </c>
      <c r="C121" s="40">
        <v>1089.1899410000001</v>
      </c>
      <c r="D121" s="51">
        <f t="shared" si="20"/>
        <v>1.4266108627050356E-2</v>
      </c>
      <c r="E121" s="52">
        <v>0.12982070913091101</v>
      </c>
      <c r="F121" s="53">
        <f t="shared" si="25"/>
        <v>1.9727433011119011E-2</v>
      </c>
      <c r="G121" s="54">
        <f t="shared" si="26"/>
        <v>2.0769035861357862E-4</v>
      </c>
      <c r="H121" s="81">
        <f t="shared" si="21"/>
        <v>1.9935123369732591E-2</v>
      </c>
      <c r="I121" s="83">
        <f t="shared" si="22"/>
        <v>1.993512336973259</v>
      </c>
      <c r="J121" s="72">
        <f t="shared" si="27"/>
        <v>115.14205064267226</v>
      </c>
      <c r="K121" s="88">
        <f t="shared" si="15"/>
        <v>119.15692138985384</v>
      </c>
      <c r="L121" s="79">
        <f t="shared" si="16"/>
        <v>6.0083830841548291</v>
      </c>
      <c r="M121" s="72" t="str">
        <f t="shared" si="17"/>
        <v/>
      </c>
      <c r="N121" s="51" t="str">
        <f t="shared" si="28"/>
        <v/>
      </c>
      <c r="O121" s="126">
        <v>103</v>
      </c>
      <c r="P121" s="127">
        <v>2.3847274950512822E-3</v>
      </c>
      <c r="Q121" s="128">
        <v>1375</v>
      </c>
      <c r="R121" s="128">
        <f t="shared" si="23"/>
        <v>1373</v>
      </c>
      <c r="S121" s="128">
        <f t="shared" si="24"/>
        <v>2</v>
      </c>
      <c r="T121" s="135">
        <f t="shared" ca="1" si="29"/>
        <v>290.53513285337846</v>
      </c>
      <c r="U121" s="176">
        <v>42027</v>
      </c>
    </row>
    <row r="122" spans="1:21" x14ac:dyDescent="0.4">
      <c r="A122" s="108">
        <f t="shared" si="19"/>
        <v>106</v>
      </c>
      <c r="B122" s="45">
        <v>40211</v>
      </c>
      <c r="C122" s="46">
        <v>1103.3199460000001</v>
      </c>
      <c r="D122" s="47">
        <f t="shared" si="20"/>
        <v>1.2972948489615277E-2</v>
      </c>
      <c r="E122" s="48">
        <v>0.14485982540244499</v>
      </c>
      <c r="F122" s="49">
        <f t="shared" si="25"/>
        <v>1.5039116271533981E-2</v>
      </c>
      <c r="G122" s="50">
        <f t="shared" si="26"/>
        <v>2.0769035861357862E-4</v>
      </c>
      <c r="H122" s="80">
        <f t="shared" si="21"/>
        <v>1.5246806630147559E-2</v>
      </c>
      <c r="I122" s="83">
        <f t="shared" si="22"/>
        <v>1.5246806630147558</v>
      </c>
      <c r="J122" s="72">
        <f t="shared" si="27"/>
        <v>116.66673130568701</v>
      </c>
      <c r="K122" s="88">
        <f t="shared" si="15"/>
        <v>119.15692138985384</v>
      </c>
      <c r="L122" s="79">
        <f t="shared" si="16"/>
        <v>6.0083830841548291</v>
      </c>
      <c r="M122" s="72" t="str">
        <f t="shared" si="17"/>
        <v/>
      </c>
      <c r="N122" s="51" t="str">
        <f t="shared" si="28"/>
        <v/>
      </c>
      <c r="O122" s="126">
        <v>30</v>
      </c>
      <c r="P122" s="127">
        <v>2.1107525232459703E-2</v>
      </c>
      <c r="Q122" s="128">
        <v>1383</v>
      </c>
      <c r="R122" s="128">
        <f t="shared" si="23"/>
        <v>1375</v>
      </c>
      <c r="S122" s="128">
        <f t="shared" si="24"/>
        <v>8</v>
      </c>
      <c r="T122" s="135">
        <f t="shared" ca="1" si="29"/>
        <v>285.26333313965029</v>
      </c>
      <c r="U122" s="176">
        <v>42034</v>
      </c>
    </row>
    <row r="123" spans="1:21" x14ac:dyDescent="0.4">
      <c r="A123" s="108">
        <f t="shared" si="19"/>
        <v>107</v>
      </c>
      <c r="B123" s="39">
        <v>40212</v>
      </c>
      <c r="C123" s="40">
        <v>1097.280029</v>
      </c>
      <c r="D123" s="51">
        <f t="shared" si="20"/>
        <v>-5.4743114378538182E-3</v>
      </c>
      <c r="E123" s="52">
        <v>0.13916306944297099</v>
      </c>
      <c r="F123" s="53">
        <f t="shared" si="25"/>
        <v>-5.696755959473998E-3</v>
      </c>
      <c r="G123" s="54">
        <f t="shared" si="26"/>
        <v>2.0769035861357862E-4</v>
      </c>
      <c r="H123" s="81">
        <f t="shared" si="21"/>
        <v>-5.4890656008604191E-3</v>
      </c>
      <c r="I123" s="83">
        <f t="shared" si="22"/>
        <v>-0.54890656008604188</v>
      </c>
      <c r="J123" s="72">
        <f t="shared" si="27"/>
        <v>116.11782474560097</v>
      </c>
      <c r="K123" s="88">
        <f t="shared" si="15"/>
        <v>119.15692138985384</v>
      </c>
      <c r="L123" s="79">
        <f t="shared" si="16"/>
        <v>6.0083830841548291</v>
      </c>
      <c r="M123" s="72" t="str">
        <f t="shared" si="17"/>
        <v/>
      </c>
      <c r="N123" s="51" t="str">
        <f t="shared" si="28"/>
        <v/>
      </c>
      <c r="O123" s="126">
        <v>93</v>
      </c>
      <c r="P123" s="127">
        <v>3.4486934300096985E-3</v>
      </c>
      <c r="Q123" s="128">
        <v>1386</v>
      </c>
      <c r="R123" s="128">
        <f t="shared" si="23"/>
        <v>1383</v>
      </c>
      <c r="S123" s="128">
        <f t="shared" si="24"/>
        <v>3</v>
      </c>
      <c r="T123" s="135">
        <f t="shared" ca="1" si="29"/>
        <v>292.15746840043937</v>
      </c>
      <c r="U123" s="176">
        <v>42044</v>
      </c>
    </row>
    <row r="124" spans="1:21" x14ac:dyDescent="0.4">
      <c r="A124" s="108">
        <f t="shared" si="19"/>
        <v>108</v>
      </c>
      <c r="B124" s="45">
        <v>40213</v>
      </c>
      <c r="C124" s="46">
        <v>1063.1099850000001</v>
      </c>
      <c r="D124" s="47">
        <f t="shared" si="20"/>
        <v>-3.1140677946303819E-2</v>
      </c>
      <c r="E124" s="48">
        <v>0.106480769291474</v>
      </c>
      <c r="F124" s="49">
        <f t="shared" si="25"/>
        <v>-3.2682300151496993E-2</v>
      </c>
      <c r="G124" s="50">
        <f t="shared" si="26"/>
        <v>2.0769035861357862E-4</v>
      </c>
      <c r="H124" s="80">
        <f t="shared" si="21"/>
        <v>-3.2474609792883413E-2</v>
      </c>
      <c r="I124" s="83">
        <f t="shared" si="22"/>
        <v>-3.2474609792883413</v>
      </c>
      <c r="J124" s="72">
        <f t="shared" si="27"/>
        <v>112.87036376631264</v>
      </c>
      <c r="K124" s="88">
        <f t="shared" si="15"/>
        <v>119.15692138985384</v>
      </c>
      <c r="L124" s="79">
        <f t="shared" si="16"/>
        <v>6.2865576235411993</v>
      </c>
      <c r="M124" s="72" t="str">
        <f t="shared" si="17"/>
        <v/>
      </c>
      <c r="N124" s="51" t="str">
        <f t="shared" si="28"/>
        <v/>
      </c>
      <c r="O124" s="126">
        <v>139</v>
      </c>
      <c r="P124" s="127">
        <v>1.9226462835519458E-4</v>
      </c>
      <c r="Q124" s="128">
        <v>1391</v>
      </c>
      <c r="R124" s="128">
        <f t="shared" si="23"/>
        <v>1386</v>
      </c>
      <c r="S124" s="128">
        <f t="shared" si="24"/>
        <v>5</v>
      </c>
      <c r="T124" s="135">
        <f t="shared" ca="1" si="29"/>
        <v>294.99993344198873</v>
      </c>
      <c r="U124" s="176">
        <v>42045</v>
      </c>
    </row>
    <row r="125" spans="1:21" x14ac:dyDescent="0.4">
      <c r="A125" s="108">
        <f t="shared" si="19"/>
        <v>109</v>
      </c>
      <c r="B125" s="39">
        <v>40214</v>
      </c>
      <c r="C125" s="40">
        <v>1066.1899410000001</v>
      </c>
      <c r="D125" s="51">
        <f t="shared" si="20"/>
        <v>2.8971188714779217E-3</v>
      </c>
      <c r="E125" s="52">
        <v>0.10290497919022799</v>
      </c>
      <c r="F125" s="53">
        <f t="shared" si="25"/>
        <v>-3.5757901012460069E-3</v>
      </c>
      <c r="G125" s="54">
        <f t="shared" si="26"/>
        <v>2.0769035861357862E-4</v>
      </c>
      <c r="H125" s="81">
        <f t="shared" si="21"/>
        <v>-3.3680997426324285E-3</v>
      </c>
      <c r="I125" s="83">
        <f t="shared" si="22"/>
        <v>-0.33680997426324283</v>
      </c>
      <c r="J125" s="72">
        <f t="shared" si="27"/>
        <v>112.53355379204939</v>
      </c>
      <c r="K125" s="88">
        <f t="shared" si="15"/>
        <v>119.15692138985384</v>
      </c>
      <c r="L125" s="79">
        <f t="shared" si="16"/>
        <v>6.6233675978044459</v>
      </c>
      <c r="M125" s="72" t="str">
        <f t="shared" si="17"/>
        <v/>
      </c>
      <c r="N125" s="51" t="str">
        <f t="shared" si="28"/>
        <v/>
      </c>
      <c r="O125" s="126">
        <v>136</v>
      </c>
      <c r="P125" s="127">
        <v>2.6751274365723889E-4</v>
      </c>
      <c r="Q125" s="128">
        <v>1393</v>
      </c>
      <c r="R125" s="128">
        <f t="shared" si="23"/>
        <v>1391</v>
      </c>
      <c r="S125" s="128">
        <f t="shared" si="24"/>
        <v>2</v>
      </c>
      <c r="T125" s="135">
        <f t="shared" ca="1" si="29"/>
        <v>299.0050678563818</v>
      </c>
      <c r="U125" s="176">
        <v>42054</v>
      </c>
    </row>
    <row r="126" spans="1:21" x14ac:dyDescent="0.4">
      <c r="A126" s="108">
        <f t="shared" si="19"/>
        <v>110</v>
      </c>
      <c r="B126" s="45">
        <v>40217</v>
      </c>
      <c r="C126" s="46">
        <v>1056.73999</v>
      </c>
      <c r="D126" s="47">
        <f t="shared" si="20"/>
        <v>-8.8632903356195003E-3</v>
      </c>
      <c r="E126" s="48">
        <v>9.5021171233720503E-2</v>
      </c>
      <c r="F126" s="49">
        <f t="shared" si="25"/>
        <v>-7.8838079565074909E-3</v>
      </c>
      <c r="G126" s="50">
        <f t="shared" si="26"/>
        <v>2.0769035861357862E-4</v>
      </c>
      <c r="H126" s="80">
        <f t="shared" si="21"/>
        <v>-7.676117597893912E-3</v>
      </c>
      <c r="I126" s="83">
        <f t="shared" si="22"/>
        <v>-0.76761175978939122</v>
      </c>
      <c r="J126" s="72">
        <f t="shared" si="27"/>
        <v>111.76594203226</v>
      </c>
      <c r="K126" s="88">
        <f t="shared" si="15"/>
        <v>119.15692138985384</v>
      </c>
      <c r="L126" s="79">
        <f t="shared" si="16"/>
        <v>7.3909793575938352</v>
      </c>
      <c r="M126" s="72" t="str">
        <f t="shared" si="17"/>
        <v/>
      </c>
      <c r="N126" s="51" t="str">
        <f t="shared" si="28"/>
        <v/>
      </c>
      <c r="O126" s="126">
        <v>140</v>
      </c>
      <c r="P126" s="127">
        <v>1.4139953914358983E-4</v>
      </c>
      <c r="Q126" s="128">
        <v>1396</v>
      </c>
      <c r="R126" s="128">
        <f t="shared" si="23"/>
        <v>1393</v>
      </c>
      <c r="S126" s="128">
        <f t="shared" si="24"/>
        <v>3</v>
      </c>
      <c r="T126" s="135">
        <f t="shared" ca="1" si="29"/>
        <v>301.99292274534719</v>
      </c>
      <c r="U126" s="176">
        <v>42055</v>
      </c>
    </row>
    <row r="127" spans="1:21" x14ac:dyDescent="0.4">
      <c r="A127" s="108">
        <f t="shared" si="19"/>
        <v>111</v>
      </c>
      <c r="B127" s="39">
        <v>40218</v>
      </c>
      <c r="C127" s="40">
        <v>1070.5200199999999</v>
      </c>
      <c r="D127" s="51">
        <f t="shared" si="20"/>
        <v>1.3040132984841302E-2</v>
      </c>
      <c r="E127" s="52">
        <v>0.110244000677319</v>
      </c>
      <c r="F127" s="53">
        <f t="shared" si="25"/>
        <v>1.5222829443598498E-2</v>
      </c>
      <c r="G127" s="54">
        <f t="shared" si="26"/>
        <v>2.0769035861357862E-4</v>
      </c>
      <c r="H127" s="81">
        <f t="shared" si="21"/>
        <v>1.5430519802212076E-2</v>
      </c>
      <c r="I127" s="83">
        <f t="shared" si="22"/>
        <v>1.5430519802212077</v>
      </c>
      <c r="J127" s="72">
        <f t="shared" si="27"/>
        <v>113.30899401248121</v>
      </c>
      <c r="K127" s="88">
        <f t="shared" si="15"/>
        <v>119.15692138985384</v>
      </c>
      <c r="L127" s="79">
        <f t="shared" si="16"/>
        <v>7.3909793575938352</v>
      </c>
      <c r="M127" s="72" t="str">
        <f t="shared" si="17"/>
        <v/>
      </c>
      <c r="N127" s="51" t="str">
        <f t="shared" si="28"/>
        <v/>
      </c>
      <c r="O127" s="126">
        <v>73</v>
      </c>
      <c r="P127" s="127">
        <v>5.4370836408624435E-3</v>
      </c>
      <c r="Q127" s="128">
        <v>1399</v>
      </c>
      <c r="R127" s="128">
        <f t="shared" si="23"/>
        <v>1396</v>
      </c>
      <c r="S127" s="128">
        <f t="shared" si="24"/>
        <v>3</v>
      </c>
      <c r="T127" s="135">
        <f t="shared" ca="1" si="29"/>
        <v>300.867750846094</v>
      </c>
      <c r="U127" s="176">
        <v>42062</v>
      </c>
    </row>
    <row r="128" spans="1:21" x14ac:dyDescent="0.4">
      <c r="A128" s="108">
        <f t="shared" si="19"/>
        <v>112</v>
      </c>
      <c r="B128" s="45">
        <v>40219</v>
      </c>
      <c r="C128" s="46">
        <v>1068.130005</v>
      </c>
      <c r="D128" s="47">
        <f t="shared" si="20"/>
        <v>-2.2325738476146606E-3</v>
      </c>
      <c r="E128" s="48">
        <v>0.10648763539429699</v>
      </c>
      <c r="F128" s="49">
        <f t="shared" si="25"/>
        <v>-3.7563652830220062E-3</v>
      </c>
      <c r="G128" s="50">
        <f t="shared" si="26"/>
        <v>2.0769035861357862E-4</v>
      </c>
      <c r="H128" s="80">
        <f t="shared" si="21"/>
        <v>-3.5486749244084278E-3</v>
      </c>
      <c r="I128" s="83">
        <f t="shared" si="22"/>
        <v>-0.35486749244084276</v>
      </c>
      <c r="J128" s="72">
        <f t="shared" si="27"/>
        <v>112.95412652004036</v>
      </c>
      <c r="K128" s="88">
        <f t="shared" si="15"/>
        <v>119.15692138985384</v>
      </c>
      <c r="L128" s="79">
        <f t="shared" si="16"/>
        <v>7.3909793575938352</v>
      </c>
      <c r="M128" s="72" t="str">
        <f t="shared" si="17"/>
        <v/>
      </c>
      <c r="N128" s="51" t="str">
        <f t="shared" si="28"/>
        <v/>
      </c>
      <c r="O128" s="126">
        <v>31</v>
      </c>
      <c r="P128" s="127">
        <v>2.0506253420321925E-2</v>
      </c>
      <c r="Q128" s="128">
        <v>1409</v>
      </c>
      <c r="R128" s="128">
        <f t="shared" si="23"/>
        <v>1399</v>
      </c>
      <c r="S128" s="128">
        <f t="shared" si="24"/>
        <v>10</v>
      </c>
      <c r="T128" s="135">
        <f t="shared" ca="1" si="29"/>
        <v>297.29700045360187</v>
      </c>
      <c r="U128" s="176">
        <v>42074</v>
      </c>
    </row>
    <row r="129" spans="1:21" x14ac:dyDescent="0.4">
      <c r="A129" s="108">
        <f t="shared" si="19"/>
        <v>113</v>
      </c>
      <c r="B129" s="39">
        <v>40220</v>
      </c>
      <c r="C129" s="40">
        <v>1078.469971</v>
      </c>
      <c r="D129" s="51">
        <f t="shared" si="20"/>
        <v>9.6804377291133115E-3</v>
      </c>
      <c r="E129" s="52">
        <v>0.11890366232716999</v>
      </c>
      <c r="F129" s="53">
        <f t="shared" si="25"/>
        <v>1.2416026932872998E-2</v>
      </c>
      <c r="G129" s="54">
        <f t="shared" si="26"/>
        <v>2.0769035861357862E-4</v>
      </c>
      <c r="H129" s="81">
        <f t="shared" si="21"/>
        <v>1.2623717291486576E-2</v>
      </c>
      <c r="I129" s="83">
        <f t="shared" si="22"/>
        <v>1.2623717291486576</v>
      </c>
      <c r="J129" s="72">
        <f t="shared" si="27"/>
        <v>114.21649824918902</v>
      </c>
      <c r="K129" s="88">
        <f t="shared" si="15"/>
        <v>119.15692138985384</v>
      </c>
      <c r="L129" s="79">
        <f t="shared" si="16"/>
        <v>7.3909793575938352</v>
      </c>
      <c r="M129" s="72" t="str">
        <f t="shared" si="17"/>
        <v/>
      </c>
      <c r="N129" s="51" t="str">
        <f t="shared" si="28"/>
        <v/>
      </c>
      <c r="O129" s="126">
        <v>129</v>
      </c>
      <c r="P129" s="127">
        <v>5.3131931204764005E-4</v>
      </c>
      <c r="Q129" s="128">
        <v>1411</v>
      </c>
      <c r="R129" s="128">
        <f t="shared" si="23"/>
        <v>1409</v>
      </c>
      <c r="S129" s="128">
        <f t="shared" si="24"/>
        <v>2</v>
      </c>
      <c r="T129" s="135">
        <f t="shared" ca="1" si="29"/>
        <v>304.3687513929853</v>
      </c>
      <c r="U129" s="176">
        <v>42080</v>
      </c>
    </row>
    <row r="130" spans="1:21" x14ac:dyDescent="0.4">
      <c r="A130" s="108">
        <f t="shared" si="19"/>
        <v>114</v>
      </c>
      <c r="B130" s="45">
        <v>40221</v>
      </c>
      <c r="C130" s="46">
        <v>1075.51001</v>
      </c>
      <c r="D130" s="47">
        <f t="shared" si="20"/>
        <v>-2.7445928765688077E-3</v>
      </c>
      <c r="E130" s="48">
        <v>0.115346685541021</v>
      </c>
      <c r="F130" s="49">
        <f t="shared" si="25"/>
        <v>-3.5569767861489965E-3</v>
      </c>
      <c r="G130" s="50">
        <f t="shared" si="26"/>
        <v>2.0769035861357862E-4</v>
      </c>
      <c r="H130" s="80">
        <f t="shared" si="21"/>
        <v>-3.349286427535418E-3</v>
      </c>
      <c r="I130" s="83">
        <f t="shared" si="22"/>
        <v>-0.33492864275354178</v>
      </c>
      <c r="J130" s="72">
        <f t="shared" si="27"/>
        <v>113.88156960643548</v>
      </c>
      <c r="K130" s="88">
        <f t="shared" si="15"/>
        <v>119.15692138985384</v>
      </c>
      <c r="L130" s="79">
        <f t="shared" si="16"/>
        <v>7.3909793575938352</v>
      </c>
      <c r="M130" s="72" t="str">
        <f t="shared" si="17"/>
        <v/>
      </c>
      <c r="N130" s="51" t="str">
        <f t="shared" si="28"/>
        <v/>
      </c>
      <c r="O130" s="126">
        <v>112</v>
      </c>
      <c r="P130" s="127">
        <v>1.8295397687545186E-3</v>
      </c>
      <c r="Q130" s="128">
        <v>1413</v>
      </c>
      <c r="R130" s="128">
        <f t="shared" si="23"/>
        <v>1411</v>
      </c>
      <c r="S130" s="128">
        <f t="shared" si="24"/>
        <v>2</v>
      </c>
      <c r="T130" s="135">
        <f t="shared" ca="1" si="29"/>
        <v>305.53515585389596</v>
      </c>
      <c r="U130" s="176">
        <v>42082</v>
      </c>
    </row>
    <row r="131" spans="1:21" x14ac:dyDescent="0.4">
      <c r="A131" s="108">
        <f t="shared" si="19"/>
        <v>115</v>
      </c>
      <c r="B131" s="39">
        <v>40225</v>
      </c>
      <c r="C131" s="40">
        <v>1094.869995</v>
      </c>
      <c r="D131" s="51">
        <f t="shared" si="20"/>
        <v>1.8000748314746184E-2</v>
      </c>
      <c r="E131" s="52">
        <v>0.13247368511336599</v>
      </c>
      <c r="F131" s="53">
        <f t="shared" si="25"/>
        <v>1.7126999572344995E-2</v>
      </c>
      <c r="G131" s="54">
        <f t="shared" si="26"/>
        <v>2.0769035861357862E-4</v>
      </c>
      <c r="H131" s="81">
        <f t="shared" si="21"/>
        <v>1.7334689930958574E-2</v>
      </c>
      <c r="I131" s="83">
        <f t="shared" si="22"/>
        <v>1.7334689930958573</v>
      </c>
      <c r="J131" s="72">
        <f t="shared" si="27"/>
        <v>115.61503859953133</v>
      </c>
      <c r="K131" s="88">
        <f t="shared" si="15"/>
        <v>119.15692138985384</v>
      </c>
      <c r="L131" s="79">
        <f t="shared" si="16"/>
        <v>7.3909793575938352</v>
      </c>
      <c r="M131" s="72" t="str">
        <f t="shared" si="17"/>
        <v/>
      </c>
      <c r="N131" s="51" t="str">
        <f t="shared" si="28"/>
        <v/>
      </c>
      <c r="O131" s="126">
        <v>20</v>
      </c>
      <c r="P131" s="127">
        <v>3.8024988722730572E-2</v>
      </c>
      <c r="Q131" s="128">
        <v>1494</v>
      </c>
      <c r="R131" s="128">
        <f t="shared" si="23"/>
        <v>1413</v>
      </c>
      <c r="S131" s="128">
        <f t="shared" si="24"/>
        <v>81</v>
      </c>
      <c r="T131" s="135">
        <f t="shared" ca="1" si="29"/>
        <v>295.71342646749343</v>
      </c>
      <c r="U131" s="176">
        <v>42124</v>
      </c>
    </row>
    <row r="132" spans="1:21" x14ac:dyDescent="0.4">
      <c r="A132" s="108">
        <f t="shared" si="19"/>
        <v>116</v>
      </c>
      <c r="B132" s="45">
        <v>40226</v>
      </c>
      <c r="C132" s="46">
        <v>1099.51001</v>
      </c>
      <c r="D132" s="47">
        <f t="shared" si="20"/>
        <v>4.237959777133149E-3</v>
      </c>
      <c r="E132" s="48">
        <v>0.14087167033537301</v>
      </c>
      <c r="F132" s="49">
        <f t="shared" si="25"/>
        <v>8.3979852220070206E-3</v>
      </c>
      <c r="G132" s="50">
        <f t="shared" si="26"/>
        <v>2.0769035861357862E-4</v>
      </c>
      <c r="H132" s="80">
        <f t="shared" si="21"/>
        <v>8.6056755806205986E-3</v>
      </c>
      <c r="I132" s="83">
        <f t="shared" si="22"/>
        <v>0.86056755806205987</v>
      </c>
      <c r="J132" s="72">
        <f t="shared" si="27"/>
        <v>116.47560615759339</v>
      </c>
      <c r="K132" s="88">
        <f t="shared" si="15"/>
        <v>119.15692138985384</v>
      </c>
      <c r="L132" s="79">
        <f t="shared" si="16"/>
        <v>7.3909793575938352</v>
      </c>
      <c r="M132" s="72" t="str">
        <f t="shared" si="17"/>
        <v/>
      </c>
      <c r="N132" s="51" t="str">
        <f t="shared" si="28"/>
        <v/>
      </c>
      <c r="O132" s="126">
        <v>85</v>
      </c>
      <c r="P132" s="127">
        <v>4.0445696157745455E-3</v>
      </c>
      <c r="Q132" s="128">
        <v>1498</v>
      </c>
      <c r="R132" s="128">
        <f t="shared" si="23"/>
        <v>1494</v>
      </c>
      <c r="S132" s="128">
        <f t="shared" si="24"/>
        <v>4</v>
      </c>
      <c r="T132" s="135">
        <f t="shared" ca="1" si="29"/>
        <v>307.08179513257346</v>
      </c>
      <c r="U132" s="176">
        <v>42206</v>
      </c>
    </row>
    <row r="133" spans="1:21" x14ac:dyDescent="0.4">
      <c r="A133" s="108">
        <f t="shared" si="19"/>
        <v>117</v>
      </c>
      <c r="B133" s="39">
        <v>40227</v>
      </c>
      <c r="C133" s="40">
        <v>1106.75</v>
      </c>
      <c r="D133" s="51">
        <f t="shared" si="20"/>
        <v>6.5847422344067486E-3</v>
      </c>
      <c r="E133" s="52">
        <v>0.14936611136139802</v>
      </c>
      <c r="F133" s="53">
        <f t="shared" si="25"/>
        <v>8.4944410260250069E-3</v>
      </c>
      <c r="G133" s="54">
        <f t="shared" si="26"/>
        <v>2.0769035861357862E-4</v>
      </c>
      <c r="H133" s="81">
        <f t="shared" si="21"/>
        <v>8.702131384638585E-3</v>
      </c>
      <c r="I133" s="83">
        <f t="shared" si="22"/>
        <v>0.8702131384638585</v>
      </c>
      <c r="J133" s="72">
        <f t="shared" si="27"/>
        <v>117.34581929605724</v>
      </c>
      <c r="K133" s="88">
        <f t="shared" si="15"/>
        <v>119.15692138985384</v>
      </c>
      <c r="L133" s="79">
        <f t="shared" si="16"/>
        <v>7.3909793575938352</v>
      </c>
      <c r="M133" s="72" t="str">
        <f t="shared" si="17"/>
        <v/>
      </c>
      <c r="N133" s="51" t="str">
        <f t="shared" si="28"/>
        <v/>
      </c>
      <c r="O133" s="126">
        <v>34</v>
      </c>
      <c r="P133" s="127">
        <v>1.8791369490810044E-2</v>
      </c>
      <c r="Q133" s="128">
        <v>1508</v>
      </c>
      <c r="R133" s="128">
        <f t="shared" si="23"/>
        <v>1498</v>
      </c>
      <c r="S133" s="128">
        <f t="shared" si="24"/>
        <v>10</v>
      </c>
      <c r="T133" s="135">
        <f t="shared" ca="1" si="29"/>
        <v>302.9856348514889</v>
      </c>
      <c r="U133" s="176">
        <v>42212</v>
      </c>
    </row>
    <row r="134" spans="1:21" x14ac:dyDescent="0.4">
      <c r="A134" s="108">
        <f t="shared" si="19"/>
        <v>118</v>
      </c>
      <c r="B134" s="45">
        <v>40228</v>
      </c>
      <c r="C134" s="46">
        <v>1109.170044</v>
      </c>
      <c r="D134" s="47">
        <f t="shared" si="20"/>
        <v>2.1866220917099444E-3</v>
      </c>
      <c r="E134" s="48">
        <v>0.15380465446050398</v>
      </c>
      <c r="F134" s="49">
        <f t="shared" si="25"/>
        <v>4.4385430991059627E-3</v>
      </c>
      <c r="G134" s="50">
        <f t="shared" si="26"/>
        <v>2.0769035861357862E-4</v>
      </c>
      <c r="H134" s="80">
        <f t="shared" si="21"/>
        <v>4.6462334577195416E-3</v>
      </c>
      <c r="I134" s="83">
        <f t="shared" si="22"/>
        <v>0.46462334577195413</v>
      </c>
      <c r="J134" s="72">
        <f t="shared" si="27"/>
        <v>117.8104426418292</v>
      </c>
      <c r="K134" s="88">
        <f t="shared" si="15"/>
        <v>119.15692138985384</v>
      </c>
      <c r="L134" s="79">
        <f t="shared" si="16"/>
        <v>7.3909793575938352</v>
      </c>
      <c r="M134" s="72" t="str">
        <f t="shared" si="17"/>
        <v/>
      </c>
      <c r="N134" s="51" t="str">
        <f t="shared" si="28"/>
        <v/>
      </c>
      <c r="O134" s="126">
        <v>46</v>
      </c>
      <c r="P134" s="127">
        <v>1.1853986681144079E-2</v>
      </c>
      <c r="Q134" s="128">
        <v>1516</v>
      </c>
      <c r="R134" s="128">
        <f t="shared" si="23"/>
        <v>1508</v>
      </c>
      <c r="S134" s="128">
        <f t="shared" si="24"/>
        <v>8</v>
      </c>
      <c r="T134" s="135">
        <f t="shared" ca="1" si="29"/>
        <v>306.04700582517125</v>
      </c>
      <c r="U134" s="176">
        <v>42223</v>
      </c>
    </row>
    <row r="135" spans="1:21" x14ac:dyDescent="0.4">
      <c r="A135" s="108">
        <f t="shared" si="19"/>
        <v>119</v>
      </c>
      <c r="B135" s="39">
        <v>40231</v>
      </c>
      <c r="C135" s="40">
        <v>1108.01001</v>
      </c>
      <c r="D135" s="51">
        <f t="shared" si="20"/>
        <v>-1.0458576719368784E-3</v>
      </c>
      <c r="E135" s="52">
        <v>0.153616655365342</v>
      </c>
      <c r="F135" s="53">
        <f t="shared" si="25"/>
        <v>-1.8799909516198365E-4</v>
      </c>
      <c r="G135" s="54">
        <f t="shared" si="26"/>
        <v>2.0769035861357862E-4</v>
      </c>
      <c r="H135" s="81">
        <f t="shared" si="21"/>
        <v>1.969126345159497E-5</v>
      </c>
      <c r="I135" s="83">
        <f t="shared" si="22"/>
        <v>1.9691263451594972E-3</v>
      </c>
      <c r="J135" s="72">
        <f t="shared" si="27"/>
        <v>117.81241176817436</v>
      </c>
      <c r="K135" s="88">
        <f t="shared" si="15"/>
        <v>119.15692138985384</v>
      </c>
      <c r="L135" s="79">
        <f t="shared" si="16"/>
        <v>7.3909793575938352</v>
      </c>
      <c r="M135" s="72" t="str">
        <f t="shared" si="17"/>
        <v/>
      </c>
      <c r="N135" s="51" t="str">
        <f t="shared" si="28"/>
        <v/>
      </c>
      <c r="O135" s="126">
        <v>4</v>
      </c>
      <c r="P135" s="127">
        <v>9.6377229689128277E-2</v>
      </c>
      <c r="Q135" s="128">
        <v>1571</v>
      </c>
      <c r="R135" s="128">
        <f t="shared" si="23"/>
        <v>1516</v>
      </c>
      <c r="S135" s="128">
        <f t="shared" si="24"/>
        <v>55</v>
      </c>
      <c r="T135" s="135">
        <f t="shared" ca="1" si="29"/>
        <v>281.92517621437048</v>
      </c>
      <c r="U135" s="176">
        <v>42241</v>
      </c>
    </row>
    <row r="136" spans="1:21" x14ac:dyDescent="0.4">
      <c r="A136" s="108">
        <f t="shared" si="19"/>
        <v>120</v>
      </c>
      <c r="B136" s="45">
        <v>40232</v>
      </c>
      <c r="C136" s="46">
        <v>1094.599976</v>
      </c>
      <c r="D136" s="47">
        <f t="shared" si="20"/>
        <v>-1.210280943219999E-2</v>
      </c>
      <c r="E136" s="48">
        <v>0.143977381371202</v>
      </c>
      <c r="F136" s="49">
        <f t="shared" si="25"/>
        <v>-9.6392739941399963E-3</v>
      </c>
      <c r="G136" s="50">
        <f t="shared" si="26"/>
        <v>2.0769035861357862E-4</v>
      </c>
      <c r="H136" s="80">
        <f t="shared" si="21"/>
        <v>-9.4315836355264183E-3</v>
      </c>
      <c r="I136" s="83">
        <f t="shared" si="22"/>
        <v>-0.94315836355264182</v>
      </c>
      <c r="J136" s="72">
        <f t="shared" si="27"/>
        <v>116.86925340462172</v>
      </c>
      <c r="K136" s="88">
        <f t="shared" si="15"/>
        <v>119.15692138985384</v>
      </c>
      <c r="L136" s="79">
        <f t="shared" si="16"/>
        <v>7.3909793575938352</v>
      </c>
      <c r="M136" s="72" t="str">
        <f t="shared" si="17"/>
        <v/>
      </c>
      <c r="N136" s="51" t="str">
        <f t="shared" si="28"/>
        <v/>
      </c>
      <c r="O136" s="126">
        <v>21</v>
      </c>
      <c r="P136" s="127">
        <v>3.7919089338686998E-2</v>
      </c>
      <c r="Q136" s="128">
        <v>1584</v>
      </c>
      <c r="R136" s="128">
        <f t="shared" si="23"/>
        <v>1571</v>
      </c>
      <c r="S136" s="128">
        <f t="shared" si="24"/>
        <v>13</v>
      </c>
      <c r="T136" s="135">
        <f t="shared" ca="1" si="29"/>
        <v>300.6255055650098</v>
      </c>
      <c r="U136" s="176">
        <v>42321</v>
      </c>
    </row>
    <row r="137" spans="1:21" x14ac:dyDescent="0.4">
      <c r="A137" s="108">
        <f t="shared" si="19"/>
        <v>121</v>
      </c>
      <c r="B137" s="39">
        <v>40233</v>
      </c>
      <c r="C137" s="40">
        <v>1105.23999</v>
      </c>
      <c r="D137" s="51">
        <f t="shared" si="20"/>
        <v>9.7204588281483151E-3</v>
      </c>
      <c r="E137" s="52">
        <v>0.152499990077609</v>
      </c>
      <c r="F137" s="53">
        <f t="shared" si="25"/>
        <v>8.5226087064070033E-3</v>
      </c>
      <c r="G137" s="54">
        <f t="shared" si="26"/>
        <v>2.0769035861357862E-4</v>
      </c>
      <c r="H137" s="81">
        <f t="shared" si="21"/>
        <v>8.7302990650205813E-3</v>
      </c>
      <c r="I137" s="83">
        <f t="shared" si="22"/>
        <v>0.87302990650205814</v>
      </c>
      <c r="J137" s="72">
        <f t="shared" si="27"/>
        <v>117.74228331112377</v>
      </c>
      <c r="K137" s="88">
        <f t="shared" si="15"/>
        <v>119.15692138985384</v>
      </c>
      <c r="L137" s="79">
        <f t="shared" si="16"/>
        <v>7.3909793575938352</v>
      </c>
      <c r="M137" s="72" t="str">
        <f t="shared" si="17"/>
        <v/>
      </c>
      <c r="N137" s="51" t="str">
        <f t="shared" si="28"/>
        <v/>
      </c>
      <c r="O137" s="126">
        <v>120</v>
      </c>
      <c r="P137" s="127">
        <v>1.2439681464019132E-3</v>
      </c>
      <c r="Q137" s="128">
        <v>1587</v>
      </c>
      <c r="R137" s="128">
        <f t="shared" si="23"/>
        <v>1584</v>
      </c>
      <c r="S137" s="128">
        <f t="shared" si="24"/>
        <v>3</v>
      </c>
      <c r="T137" s="135">
        <f t="shared" ca="1" si="29"/>
        <v>312.8727396867763</v>
      </c>
      <c r="U137" s="176">
        <v>42332</v>
      </c>
    </row>
    <row r="138" spans="1:21" x14ac:dyDescent="0.4">
      <c r="A138" s="108">
        <f t="shared" si="19"/>
        <v>122</v>
      </c>
      <c r="B138" s="45">
        <v>40234</v>
      </c>
      <c r="C138" s="46">
        <v>1102.9399410000001</v>
      </c>
      <c r="D138" s="47">
        <f t="shared" si="20"/>
        <v>-2.0810403358639817E-3</v>
      </c>
      <c r="E138" s="48">
        <v>0.15189582620934</v>
      </c>
      <c r="F138" s="49">
        <f t="shared" si="25"/>
        <v>-6.0416386826900315E-4</v>
      </c>
      <c r="G138" s="50">
        <f t="shared" si="26"/>
        <v>2.0769035861357862E-4</v>
      </c>
      <c r="H138" s="80">
        <f t="shared" si="21"/>
        <v>-3.9647350965542452E-4</v>
      </c>
      <c r="I138" s="83">
        <f t="shared" si="22"/>
        <v>-3.9647350965542449E-2</v>
      </c>
      <c r="J138" s="72">
        <f t="shared" si="27"/>
        <v>117.70263596015823</v>
      </c>
      <c r="K138" s="88">
        <f t="shared" si="15"/>
        <v>119.15692138985384</v>
      </c>
      <c r="L138" s="79">
        <f t="shared" si="16"/>
        <v>7.3909793575938352</v>
      </c>
      <c r="M138" s="72" t="str">
        <f t="shared" si="17"/>
        <v/>
      </c>
      <c r="N138" s="51" t="str">
        <f t="shared" si="28"/>
        <v/>
      </c>
      <c r="O138" s="126">
        <v>67</v>
      </c>
      <c r="P138" s="127">
        <v>6.1657084330546657E-3</v>
      </c>
      <c r="Q138" s="128">
        <v>1590</v>
      </c>
      <c r="R138" s="128">
        <f t="shared" si="23"/>
        <v>1587</v>
      </c>
      <c r="S138" s="128">
        <f t="shared" si="24"/>
        <v>3</v>
      </c>
      <c r="T138" s="135">
        <f t="shared" ca="1" si="29"/>
        <v>312.60745752871543</v>
      </c>
      <c r="U138" s="176">
        <v>42338</v>
      </c>
    </row>
    <row r="139" spans="1:21" x14ac:dyDescent="0.4">
      <c r="A139" s="108">
        <f t="shared" si="19"/>
        <v>123</v>
      </c>
      <c r="B139" s="39">
        <v>40235</v>
      </c>
      <c r="C139" s="40">
        <v>1104.48999</v>
      </c>
      <c r="D139" s="51">
        <f t="shared" si="20"/>
        <v>1.4053793342496679E-3</v>
      </c>
      <c r="E139" s="52">
        <v>0.15101835551196602</v>
      </c>
      <c r="F139" s="53">
        <f t="shared" si="25"/>
        <v>-8.774706973739832E-4</v>
      </c>
      <c r="G139" s="54">
        <f t="shared" si="26"/>
        <v>2.0769035861357862E-4</v>
      </c>
      <c r="H139" s="81">
        <f t="shared" si="21"/>
        <v>-6.6978033876040452E-4</v>
      </c>
      <c r="I139" s="83">
        <f t="shared" si="22"/>
        <v>-6.6978033876040455E-2</v>
      </c>
      <c r="J139" s="72">
        <f t="shared" si="27"/>
        <v>117.63565792628219</v>
      </c>
      <c r="K139" s="88">
        <f t="shared" si="15"/>
        <v>119.15692138985384</v>
      </c>
      <c r="L139" s="79">
        <f t="shared" si="16"/>
        <v>7.3909793575938352</v>
      </c>
      <c r="M139" s="72" t="str">
        <f t="shared" si="17"/>
        <v/>
      </c>
      <c r="N139" s="51" t="str">
        <f t="shared" si="28"/>
        <v/>
      </c>
      <c r="O139" s="126">
        <v>35</v>
      </c>
      <c r="P139" s="127">
        <v>1.8592467191438984E-2</v>
      </c>
      <c r="Q139" s="128">
        <v>1593</v>
      </c>
      <c r="R139" s="128">
        <f t="shared" si="23"/>
        <v>1590</v>
      </c>
      <c r="S139" s="128">
        <f t="shared" si="24"/>
        <v>3</v>
      </c>
      <c r="T139" s="135">
        <f t="shared" ca="1" si="29"/>
        <v>309.58643049949148</v>
      </c>
      <c r="U139" s="176">
        <v>42341</v>
      </c>
    </row>
    <row r="140" spans="1:21" x14ac:dyDescent="0.4">
      <c r="A140" s="108">
        <f t="shared" si="19"/>
        <v>124</v>
      </c>
      <c r="B140" s="45">
        <v>40238</v>
      </c>
      <c r="C140" s="46">
        <v>1115.709961</v>
      </c>
      <c r="D140" s="47">
        <f t="shared" si="20"/>
        <v>1.0158508543839373E-2</v>
      </c>
      <c r="E140" s="48">
        <v>0.16212892843368898</v>
      </c>
      <c r="F140" s="49">
        <f t="shared" si="25"/>
        <v>1.1110572921722961E-2</v>
      </c>
      <c r="G140" s="50">
        <f t="shared" si="26"/>
        <v>2.0769035861357862E-4</v>
      </c>
      <c r="H140" s="80">
        <f t="shared" si="21"/>
        <v>1.1318263280336539E-2</v>
      </c>
      <c r="I140" s="83">
        <f t="shared" si="22"/>
        <v>1.1318263280336538</v>
      </c>
      <c r="J140" s="72">
        <f t="shared" si="27"/>
        <v>118.76748425431585</v>
      </c>
      <c r="K140" s="88">
        <f t="shared" si="15"/>
        <v>119.15692138985384</v>
      </c>
      <c r="L140" s="79">
        <f t="shared" si="16"/>
        <v>7.3909793575938352</v>
      </c>
      <c r="M140" s="72" t="str">
        <f t="shared" si="17"/>
        <v/>
      </c>
      <c r="N140" s="51" t="str">
        <f t="shared" si="28"/>
        <v/>
      </c>
      <c r="O140" s="126">
        <v>3</v>
      </c>
      <c r="P140" s="127">
        <v>0.10662264056991587</v>
      </c>
      <c r="Q140" s="128">
        <v>1749</v>
      </c>
      <c r="R140" s="128">
        <f t="shared" si="23"/>
        <v>1593</v>
      </c>
      <c r="S140" s="128">
        <f t="shared" si="24"/>
        <v>156</v>
      </c>
      <c r="T140" s="135">
        <f t="shared" ca="1" si="29"/>
        <v>282.38930132694117</v>
      </c>
      <c r="U140" s="176">
        <v>42411</v>
      </c>
    </row>
    <row r="141" spans="1:21" x14ac:dyDescent="0.4">
      <c r="A141" s="108">
        <f t="shared" si="19"/>
        <v>125</v>
      </c>
      <c r="B141" s="39">
        <v>40239</v>
      </c>
      <c r="C141" s="40">
        <v>1118.3100589999999</v>
      </c>
      <c r="D141" s="51">
        <f t="shared" si="20"/>
        <v>2.3304425799599571E-3</v>
      </c>
      <c r="E141" s="52">
        <v>0.165031005875002</v>
      </c>
      <c r="F141" s="53">
        <f t="shared" si="25"/>
        <v>2.9020774413130168E-3</v>
      </c>
      <c r="G141" s="54">
        <f t="shared" si="26"/>
        <v>2.0769035861357862E-4</v>
      </c>
      <c r="H141" s="81">
        <f t="shared" si="21"/>
        <v>3.1097677999265953E-3</v>
      </c>
      <c r="I141" s="83">
        <f t="shared" si="22"/>
        <v>0.31097677999265955</v>
      </c>
      <c r="J141" s="72">
        <f t="shared" si="27"/>
        <v>119.0784610343085</v>
      </c>
      <c r="K141" s="88">
        <f t="shared" si="15"/>
        <v>119.15692138985384</v>
      </c>
      <c r="L141" s="79">
        <f t="shared" si="16"/>
        <v>7.3909793575938352</v>
      </c>
      <c r="M141" s="72" t="str">
        <f t="shared" si="17"/>
        <v/>
      </c>
      <c r="N141" s="51" t="str">
        <f t="shared" si="28"/>
        <v/>
      </c>
      <c r="O141" s="126">
        <v>44</v>
      </c>
      <c r="P141" s="127">
        <v>1.2943407994404387E-2</v>
      </c>
      <c r="Q141" s="128">
        <v>1771</v>
      </c>
      <c r="R141" s="128">
        <f t="shared" si="23"/>
        <v>1749</v>
      </c>
      <c r="S141" s="128">
        <f t="shared" si="24"/>
        <v>22</v>
      </c>
      <c r="T141" s="135">
        <f t="shared" ca="1" si="29"/>
        <v>314.41691673557568</v>
      </c>
      <c r="U141" s="176">
        <v>42586</v>
      </c>
    </row>
    <row r="142" spans="1:21" x14ac:dyDescent="0.4">
      <c r="A142" s="108">
        <f t="shared" si="19"/>
        <v>126</v>
      </c>
      <c r="B142" s="45">
        <v>40240</v>
      </c>
      <c r="C142" s="46">
        <v>1118.790039</v>
      </c>
      <c r="D142" s="47">
        <f t="shared" si="20"/>
        <v>4.2920118274647479E-4</v>
      </c>
      <c r="E142" s="48">
        <v>0.164759738007725</v>
      </c>
      <c r="F142" s="49">
        <f t="shared" si="25"/>
        <v>-2.7126786727699193E-4</v>
      </c>
      <c r="G142" s="50">
        <f t="shared" si="26"/>
        <v>2.0769035861357862E-4</v>
      </c>
      <c r="H142" s="80">
        <f t="shared" si="21"/>
        <v>-6.3577508663413302E-5</v>
      </c>
      <c r="I142" s="83">
        <f t="shared" si="22"/>
        <v>-6.35775086634133E-3</v>
      </c>
      <c r="J142" s="72">
        <f t="shared" si="27"/>
        <v>119.07210328344216</v>
      </c>
      <c r="K142" s="88">
        <f t="shared" si="15"/>
        <v>119.15692138985384</v>
      </c>
      <c r="L142" s="79">
        <f t="shared" si="16"/>
        <v>7.3909793575938352</v>
      </c>
      <c r="M142" s="72" t="str">
        <f t="shared" si="17"/>
        <v/>
      </c>
      <c r="N142" s="51" t="str">
        <f t="shared" si="28"/>
        <v/>
      </c>
      <c r="O142" s="126">
        <v>14</v>
      </c>
      <c r="P142" s="127">
        <v>5.0074166267714819E-2</v>
      </c>
      <c r="Q142" s="128">
        <v>1847</v>
      </c>
      <c r="R142" s="128">
        <f t="shared" si="23"/>
        <v>1771</v>
      </c>
      <c r="S142" s="128">
        <f t="shared" si="24"/>
        <v>76</v>
      </c>
      <c r="T142" s="135">
        <f t="shared" ca="1" si="29"/>
        <v>303.66399636049084</v>
      </c>
      <c r="U142" s="176">
        <v>42677</v>
      </c>
    </row>
    <row r="143" spans="1:21" x14ac:dyDescent="0.4">
      <c r="A143" s="108">
        <f t="shared" si="19"/>
        <v>127</v>
      </c>
      <c r="B143" s="39">
        <v>40241</v>
      </c>
      <c r="C143" s="40">
        <v>1122.969971</v>
      </c>
      <c r="D143" s="51">
        <f t="shared" si="20"/>
        <v>3.7361183549113886E-3</v>
      </c>
      <c r="E143" s="52">
        <v>0.16700585751980199</v>
      </c>
      <c r="F143" s="53">
        <f t="shared" si="25"/>
        <v>2.2461195120769828E-3</v>
      </c>
      <c r="G143" s="54">
        <f t="shared" si="26"/>
        <v>2.0769035861357862E-4</v>
      </c>
      <c r="H143" s="81">
        <f t="shared" si="21"/>
        <v>2.4538098706905613E-3</v>
      </c>
      <c r="I143" s="83">
        <f t="shared" si="22"/>
        <v>0.24538098706905612</v>
      </c>
      <c r="J143" s="72">
        <f t="shared" si="27"/>
        <v>119.31748427051122</v>
      </c>
      <c r="K143" s="88">
        <f t="shared" si="15"/>
        <v>119.31748427051122</v>
      </c>
      <c r="L143" s="79">
        <f t="shared" si="16"/>
        <v>0</v>
      </c>
      <c r="M143" s="72">
        <f t="shared" si="17"/>
        <v>7.3909793575938352</v>
      </c>
      <c r="N143" s="51">
        <f t="shared" si="28"/>
        <v>6.1943808175148413E-2</v>
      </c>
      <c r="O143" s="126">
        <v>91</v>
      </c>
      <c r="P143" s="127">
        <v>3.5275416022980395E-3</v>
      </c>
      <c r="Q143" s="128">
        <v>1851</v>
      </c>
      <c r="R143" s="128">
        <f t="shared" si="23"/>
        <v>1847</v>
      </c>
      <c r="S143" s="128">
        <f t="shared" si="24"/>
        <v>4</v>
      </c>
      <c r="T143" s="135">
        <f t="shared" ca="1" si="29"/>
        <v>322.42438007640004</v>
      </c>
      <c r="U143" s="176">
        <v>42711</v>
      </c>
    </row>
    <row r="144" spans="1:21" x14ac:dyDescent="0.4">
      <c r="A144" s="108">
        <f t="shared" si="19"/>
        <v>128</v>
      </c>
      <c r="B144" s="45">
        <v>40242</v>
      </c>
      <c r="C144" s="46">
        <v>1138.6999510000001</v>
      </c>
      <c r="D144" s="47">
        <f t="shared" si="20"/>
        <v>1.4007480525942029E-2</v>
      </c>
      <c r="E144" s="48">
        <v>0.17990465729678701</v>
      </c>
      <c r="F144" s="49">
        <f t="shared" si="25"/>
        <v>1.289879977698502E-2</v>
      </c>
      <c r="G144" s="50">
        <f t="shared" si="26"/>
        <v>2.0769035861357862E-4</v>
      </c>
      <c r="H144" s="80">
        <f t="shared" si="21"/>
        <v>1.3106490135598598E-2</v>
      </c>
      <c r="I144" s="83">
        <f t="shared" si="22"/>
        <v>1.3106490135598599</v>
      </c>
      <c r="J144" s="72">
        <f t="shared" si="27"/>
        <v>120.62813328407107</v>
      </c>
      <c r="K144" s="88">
        <f t="shared" si="15"/>
        <v>120.62813328407107</v>
      </c>
      <c r="L144" s="79">
        <f t="shared" si="16"/>
        <v>0</v>
      </c>
      <c r="M144" s="72" t="str">
        <f t="shared" si="17"/>
        <v/>
      </c>
      <c r="N144" s="51" t="str">
        <f t="shared" si="28"/>
        <v/>
      </c>
      <c r="O144" s="126">
        <v>86</v>
      </c>
      <c r="P144" s="127">
        <v>3.9833665756786344E-3</v>
      </c>
      <c r="Q144" s="128">
        <v>1853</v>
      </c>
      <c r="R144" s="128">
        <f t="shared" si="23"/>
        <v>1851</v>
      </c>
      <c r="S144" s="128">
        <f t="shared" si="24"/>
        <v>2</v>
      </c>
      <c r="T144" s="135">
        <f t="shared" ca="1" si="29"/>
        <v>324.14388736535989</v>
      </c>
      <c r="U144" s="176">
        <v>42718</v>
      </c>
    </row>
    <row r="145" spans="1:21" x14ac:dyDescent="0.4">
      <c r="A145" s="108">
        <f t="shared" si="19"/>
        <v>129</v>
      </c>
      <c r="B145" s="39">
        <v>40245</v>
      </c>
      <c r="C145" s="40">
        <v>1138.5</v>
      </c>
      <c r="D145" s="51">
        <f t="shared" si="20"/>
        <v>-1.7559586247850589E-4</v>
      </c>
      <c r="E145" s="52">
        <v>0.17906556557855399</v>
      </c>
      <c r="F145" s="53">
        <f t="shared" si="25"/>
        <v>-8.3909171823301487E-4</v>
      </c>
      <c r="G145" s="54">
        <f t="shared" si="26"/>
        <v>2.0769035861357862E-4</v>
      </c>
      <c r="H145" s="81">
        <f t="shared" si="21"/>
        <v>-6.3140135961943619E-4</v>
      </c>
      <c r="I145" s="83">
        <f t="shared" si="22"/>
        <v>-6.3140135961943622E-2</v>
      </c>
      <c r="J145" s="72">
        <f t="shared" si="27"/>
        <v>120.56499314810912</v>
      </c>
      <c r="K145" s="88">
        <f t="shared" si="15"/>
        <v>120.62813328407107</v>
      </c>
      <c r="L145" s="79">
        <f t="shared" si="16"/>
        <v>6.3140135961944566E-2</v>
      </c>
      <c r="M145" s="72" t="str">
        <f t="shared" si="17"/>
        <v/>
      </c>
      <c r="N145" s="51" t="str">
        <f t="shared" si="28"/>
        <v/>
      </c>
      <c r="O145" s="126">
        <v>121</v>
      </c>
      <c r="P145" s="127">
        <v>1.2225407006002738E-3</v>
      </c>
      <c r="Q145" s="128">
        <v>1856</v>
      </c>
      <c r="R145" s="128">
        <f t="shared" si="23"/>
        <v>1853</v>
      </c>
      <c r="S145" s="128">
        <f t="shared" si="24"/>
        <v>3</v>
      </c>
      <c r="T145" s="135">
        <f t="shared" ca="1" si="29"/>
        <v>325.59153534231802</v>
      </c>
      <c r="U145" s="176">
        <v>42723</v>
      </c>
    </row>
    <row r="146" spans="1:21" x14ac:dyDescent="0.4">
      <c r="A146" s="108">
        <f t="shared" si="19"/>
        <v>130</v>
      </c>
      <c r="B146" s="45">
        <v>40246</v>
      </c>
      <c r="C146" s="46">
        <v>1140.4499510000001</v>
      </c>
      <c r="D146" s="47">
        <f t="shared" si="20"/>
        <v>1.7127369345630861E-3</v>
      </c>
      <c r="E146" s="48">
        <v>0.18156091213363301</v>
      </c>
      <c r="F146" s="49">
        <f t="shared" si="25"/>
        <v>2.4953465550790199E-3</v>
      </c>
      <c r="G146" s="50">
        <f t="shared" si="26"/>
        <v>2.0769035861357862E-4</v>
      </c>
      <c r="H146" s="80">
        <f t="shared" si="21"/>
        <v>2.7030369136925984E-3</v>
      </c>
      <c r="I146" s="83">
        <f t="shared" si="22"/>
        <v>0.27030369136925986</v>
      </c>
      <c r="J146" s="72">
        <f t="shared" si="27"/>
        <v>120.83529683947839</v>
      </c>
      <c r="K146" s="88">
        <f t="shared" ref="K146:K209" si="30">MAX(J146,K145)</f>
        <v>120.83529683947839</v>
      </c>
      <c r="L146" s="79">
        <f t="shared" ref="L146:L209" si="31">IF(J146=K146,0,MAX(L145,K146-J146))</f>
        <v>0</v>
      </c>
      <c r="M146" s="72">
        <f t="shared" ref="M146:M209" si="32">IF(AND(L145&gt;0,L146=0),L145,"")</f>
        <v>6.3140135961944566E-2</v>
      </c>
      <c r="N146" s="51">
        <f t="shared" si="28"/>
        <v>5.225305652687063E-4</v>
      </c>
      <c r="O146" s="126">
        <v>43</v>
      </c>
      <c r="P146" s="127">
        <v>1.358077968560021E-2</v>
      </c>
      <c r="Q146" s="128">
        <v>1867</v>
      </c>
      <c r="R146" s="128">
        <f t="shared" si="23"/>
        <v>1856</v>
      </c>
      <c r="S146" s="128">
        <f t="shared" si="24"/>
        <v>11</v>
      </c>
      <c r="T146" s="135">
        <f t="shared" ref="T146:T156" ca="1" si="33">MIN(OFFSET(INDEX(J:J,Q146,0),-S146,0,S146,1))</f>
        <v>321.93819418731084</v>
      </c>
      <c r="U146" s="176">
        <v>42734</v>
      </c>
    </row>
    <row r="147" spans="1:21" x14ac:dyDescent="0.4">
      <c r="A147" s="108">
        <f t="shared" ref="A147:A210" si="34">A146+1</f>
        <v>131</v>
      </c>
      <c r="B147" s="39">
        <v>40247</v>
      </c>
      <c r="C147" s="40">
        <v>1145.6099850000001</v>
      </c>
      <c r="D147" s="51">
        <f t="shared" ref="D147:D210" si="35">C147/C146-1</f>
        <v>4.5245597980652086E-3</v>
      </c>
      <c r="E147" s="52">
        <v>0.18660279190224799</v>
      </c>
      <c r="F147" s="53">
        <f t="shared" si="25"/>
        <v>5.0418797686149763E-3</v>
      </c>
      <c r="G147" s="54">
        <f t="shared" si="26"/>
        <v>2.0769035861357862E-4</v>
      </c>
      <c r="H147" s="81">
        <f t="shared" ref="H147:H210" si="36">F147+G147</f>
        <v>5.2495701272285552E-3</v>
      </c>
      <c r="I147" s="83">
        <f t="shared" ref="I147:I210" si="37">H147*$I$17</f>
        <v>0.52495701272285555</v>
      </c>
      <c r="J147" s="72">
        <f t="shared" si="27"/>
        <v>121.36025385220124</v>
      </c>
      <c r="K147" s="88">
        <f t="shared" si="30"/>
        <v>121.36025385220124</v>
      </c>
      <c r="L147" s="79">
        <f t="shared" si="31"/>
        <v>0</v>
      </c>
      <c r="M147" s="72" t="str">
        <f t="shared" si="32"/>
        <v/>
      </c>
      <c r="N147" s="51" t="str">
        <f t="shared" si="28"/>
        <v/>
      </c>
      <c r="O147" s="126">
        <v>119</v>
      </c>
      <c r="P147" s="127">
        <v>1.277227474665083E-3</v>
      </c>
      <c r="Q147" s="128">
        <v>1869</v>
      </c>
      <c r="R147" s="128">
        <f t="shared" ref="R147:R156" si="38">Q146</f>
        <v>1867</v>
      </c>
      <c r="S147" s="128">
        <f t="shared" ref="S147:S156" si="39">Q147-Q146</f>
        <v>2</v>
      </c>
      <c r="T147" s="135">
        <f t="shared" ca="1" si="33"/>
        <v>326.68972805628658</v>
      </c>
      <c r="U147" s="176">
        <v>42744</v>
      </c>
    </row>
    <row r="148" spans="1:21" x14ac:dyDescent="0.4">
      <c r="A148" s="108">
        <f t="shared" si="34"/>
        <v>132</v>
      </c>
      <c r="B148" s="45">
        <v>40248</v>
      </c>
      <c r="C148" s="46">
        <v>1150.23999</v>
      </c>
      <c r="D148" s="47">
        <f t="shared" si="35"/>
        <v>4.0415194181464553E-3</v>
      </c>
      <c r="E148" s="48">
        <v>0.19079726427402099</v>
      </c>
      <c r="F148" s="49">
        <f t="shared" ref="F148:F211" si="40">E148-E147</f>
        <v>4.1944723717730059E-3</v>
      </c>
      <c r="G148" s="50">
        <f t="shared" ref="G148:G211" si="41">G147</f>
        <v>2.0769035861357862E-4</v>
      </c>
      <c r="H148" s="80">
        <f t="shared" si="36"/>
        <v>4.4021627303865848E-3</v>
      </c>
      <c r="I148" s="83">
        <f t="shared" si="37"/>
        <v>0.44021627303865846</v>
      </c>
      <c r="J148" s="72">
        <f t="shared" ref="J148:J211" si="42">J147+I148</f>
        <v>121.8004701252399</v>
      </c>
      <c r="K148" s="88">
        <f t="shared" si="30"/>
        <v>121.8004701252399</v>
      </c>
      <c r="L148" s="79">
        <f t="shared" si="31"/>
        <v>0</v>
      </c>
      <c r="M148" s="72" t="str">
        <f t="shared" si="32"/>
        <v/>
      </c>
      <c r="N148" s="51" t="str">
        <f t="shared" ref="N148:N211" si="43">IFERROR((M148/K148),"")</f>
        <v/>
      </c>
      <c r="O148" s="126">
        <v>101</v>
      </c>
      <c r="P148" s="127">
        <v>2.4813287620013172E-3</v>
      </c>
      <c r="Q148" s="128">
        <v>1874</v>
      </c>
      <c r="R148" s="128">
        <f t="shared" si="38"/>
        <v>1869</v>
      </c>
      <c r="S148" s="128">
        <f t="shared" si="39"/>
        <v>5</v>
      </c>
      <c r="T148" s="135">
        <f t="shared" ca="1" si="33"/>
        <v>327.52128769886895</v>
      </c>
      <c r="U148" s="176">
        <v>42745</v>
      </c>
    </row>
    <row r="149" spans="1:21" x14ac:dyDescent="0.4">
      <c r="A149" s="108">
        <f t="shared" si="34"/>
        <v>133</v>
      </c>
      <c r="B149" s="39">
        <v>40249</v>
      </c>
      <c r="C149" s="40">
        <v>1149.98999</v>
      </c>
      <c r="D149" s="51">
        <f t="shared" si="35"/>
        <v>-2.1734594708366917E-4</v>
      </c>
      <c r="E149" s="52">
        <v>0.18915403686705498</v>
      </c>
      <c r="F149" s="53">
        <f t="shared" si="40"/>
        <v>-1.6432274069660135E-3</v>
      </c>
      <c r="G149" s="54">
        <f t="shared" si="41"/>
        <v>2.0769035861357862E-4</v>
      </c>
      <c r="H149" s="81">
        <f t="shared" si="36"/>
        <v>-1.4355370483524349E-3</v>
      </c>
      <c r="I149" s="83">
        <f t="shared" si="37"/>
        <v>-0.14355370483524349</v>
      </c>
      <c r="J149" s="72">
        <f t="shared" si="42"/>
        <v>121.65691642040466</v>
      </c>
      <c r="K149" s="88">
        <f t="shared" si="30"/>
        <v>121.8004701252399</v>
      </c>
      <c r="L149" s="79">
        <f t="shared" si="31"/>
        <v>0.14355370483524155</v>
      </c>
      <c r="M149" s="72" t="str">
        <f t="shared" si="32"/>
        <v/>
      </c>
      <c r="N149" s="51" t="str">
        <f t="shared" si="43"/>
        <v/>
      </c>
      <c r="O149" s="126">
        <v>68</v>
      </c>
      <c r="P149" s="127">
        <v>6.1341153720722106E-3</v>
      </c>
      <c r="Q149" s="128">
        <v>1878</v>
      </c>
      <c r="R149" s="128">
        <f t="shared" si="38"/>
        <v>1874</v>
      </c>
      <c r="S149" s="128">
        <f t="shared" si="39"/>
        <v>4</v>
      </c>
      <c r="T149" s="135">
        <f t="shared" ca="1" si="33"/>
        <v>327.24640212544779</v>
      </c>
      <c r="U149" s="176">
        <v>42758</v>
      </c>
    </row>
    <row r="150" spans="1:21" x14ac:dyDescent="0.4">
      <c r="A150" s="108">
        <f t="shared" si="34"/>
        <v>134</v>
      </c>
      <c r="B150" s="45">
        <v>40252</v>
      </c>
      <c r="C150" s="46">
        <v>1150.51001</v>
      </c>
      <c r="D150" s="47">
        <f t="shared" si="35"/>
        <v>4.5219524041240078E-4</v>
      </c>
      <c r="E150" s="48">
        <v>0.194512823891413</v>
      </c>
      <c r="F150" s="49">
        <f t="shared" si="40"/>
        <v>5.3587870243580193E-3</v>
      </c>
      <c r="G150" s="50">
        <f t="shared" si="41"/>
        <v>2.0769035861357862E-4</v>
      </c>
      <c r="H150" s="80">
        <f t="shared" si="36"/>
        <v>5.5664773829715982E-3</v>
      </c>
      <c r="I150" s="83">
        <f t="shared" si="37"/>
        <v>0.55664773829715986</v>
      </c>
      <c r="J150" s="72">
        <f t="shared" si="42"/>
        <v>122.21356415870181</v>
      </c>
      <c r="K150" s="88">
        <f t="shared" si="30"/>
        <v>122.21356415870181</v>
      </c>
      <c r="L150" s="79">
        <f t="shared" si="31"/>
        <v>0</v>
      </c>
      <c r="M150" s="72">
        <f t="shared" si="32"/>
        <v>0.14355370483524155</v>
      </c>
      <c r="N150" s="51">
        <f t="shared" si="43"/>
        <v>1.1746135203849243E-3</v>
      </c>
      <c r="O150" s="126">
        <v>102</v>
      </c>
      <c r="P150" s="127">
        <v>2.456322774258707E-3</v>
      </c>
      <c r="Q150" s="128">
        <v>1883</v>
      </c>
      <c r="R150" s="128">
        <f t="shared" si="38"/>
        <v>1878</v>
      </c>
      <c r="S150" s="128">
        <f t="shared" si="39"/>
        <v>5</v>
      </c>
      <c r="T150" s="135">
        <f t="shared" ca="1" si="33"/>
        <v>329.84401187084416</v>
      </c>
      <c r="U150" s="176">
        <v>42759</v>
      </c>
    </row>
    <row r="151" spans="1:21" x14ac:dyDescent="0.4">
      <c r="A151" s="108">
        <f t="shared" si="34"/>
        <v>135</v>
      </c>
      <c r="B151" s="39">
        <v>40253</v>
      </c>
      <c r="C151" s="40">
        <v>1159.459961</v>
      </c>
      <c r="D151" s="51">
        <f t="shared" si="35"/>
        <v>7.7791161504106032E-3</v>
      </c>
      <c r="E151" s="52">
        <v>0.20210046694849801</v>
      </c>
      <c r="F151" s="53">
        <f t="shared" si="40"/>
        <v>7.5876430570850084E-3</v>
      </c>
      <c r="G151" s="54">
        <f t="shared" si="41"/>
        <v>2.0769035861357862E-4</v>
      </c>
      <c r="H151" s="81">
        <f t="shared" si="36"/>
        <v>7.7953334156985873E-3</v>
      </c>
      <c r="I151" s="83">
        <f t="shared" si="37"/>
        <v>0.77953334156985876</v>
      </c>
      <c r="J151" s="72">
        <f t="shared" si="42"/>
        <v>122.99309750027167</v>
      </c>
      <c r="K151" s="88">
        <f t="shared" si="30"/>
        <v>122.99309750027167</v>
      </c>
      <c r="L151" s="79">
        <f t="shared" si="31"/>
        <v>0</v>
      </c>
      <c r="M151" s="72" t="str">
        <f t="shared" si="32"/>
        <v/>
      </c>
      <c r="N151" s="51" t="str">
        <f t="shared" si="43"/>
        <v/>
      </c>
      <c r="O151" s="126">
        <v>88</v>
      </c>
      <c r="P151" s="127">
        <v>3.7661687440259171E-3</v>
      </c>
      <c r="Q151" s="128">
        <v>1886</v>
      </c>
      <c r="R151" s="128">
        <f t="shared" si="38"/>
        <v>1883</v>
      </c>
      <c r="S151" s="128">
        <f t="shared" si="39"/>
        <v>3</v>
      </c>
      <c r="T151" s="135">
        <f t="shared" ca="1" si="33"/>
        <v>331.85494821465466</v>
      </c>
      <c r="U151" s="176">
        <v>42768</v>
      </c>
    </row>
    <row r="152" spans="1:21" x14ac:dyDescent="0.4">
      <c r="A152" s="108">
        <f t="shared" si="34"/>
        <v>136</v>
      </c>
      <c r="B152" s="45">
        <v>40254</v>
      </c>
      <c r="C152" s="46">
        <v>1166.209961</v>
      </c>
      <c r="D152" s="47">
        <f t="shared" si="35"/>
        <v>5.8216758034304039E-3</v>
      </c>
      <c r="E152" s="48">
        <v>0.20871420081421099</v>
      </c>
      <c r="F152" s="49">
        <f t="shared" si="40"/>
        <v>6.6137338657129841E-3</v>
      </c>
      <c r="G152" s="50">
        <f t="shared" si="41"/>
        <v>2.0769035861357862E-4</v>
      </c>
      <c r="H152" s="80">
        <f t="shared" si="36"/>
        <v>6.8214242243265629E-3</v>
      </c>
      <c r="I152" s="83">
        <f t="shared" si="37"/>
        <v>0.68214242243265633</v>
      </c>
      <c r="J152" s="72">
        <f t="shared" si="42"/>
        <v>123.67523992270434</v>
      </c>
      <c r="K152" s="88">
        <f t="shared" si="30"/>
        <v>123.67523992270434</v>
      </c>
      <c r="L152" s="79">
        <f t="shared" si="31"/>
        <v>0</v>
      </c>
      <c r="M152" s="72" t="str">
        <f t="shared" si="32"/>
        <v/>
      </c>
      <c r="N152" s="51" t="str">
        <f t="shared" si="43"/>
        <v/>
      </c>
      <c r="O152" s="126">
        <v>83</v>
      </c>
      <c r="P152" s="127">
        <v>4.1974644812052351E-3</v>
      </c>
      <c r="Q152" s="128">
        <v>1890</v>
      </c>
      <c r="R152" s="128">
        <f t="shared" si="38"/>
        <v>1886</v>
      </c>
      <c r="S152" s="128">
        <f t="shared" si="39"/>
        <v>4</v>
      </c>
      <c r="T152" s="135">
        <f t="shared" ca="1" si="33"/>
        <v>332.75595710387876</v>
      </c>
      <c r="U152" s="176">
        <v>42773</v>
      </c>
    </row>
    <row r="153" spans="1:21" x14ac:dyDescent="0.4">
      <c r="A153" s="108">
        <f t="shared" si="34"/>
        <v>137</v>
      </c>
      <c r="B153" s="39">
        <v>40255</v>
      </c>
      <c r="C153" s="40">
        <v>1165.829956</v>
      </c>
      <c r="D153" s="51">
        <f t="shared" si="35"/>
        <v>-3.258461278053959E-4</v>
      </c>
      <c r="E153" s="52">
        <v>0.21485779405147601</v>
      </c>
      <c r="F153" s="53">
        <f t="shared" si="40"/>
        <v>6.1435932372650159E-3</v>
      </c>
      <c r="G153" s="54">
        <f t="shared" si="41"/>
        <v>2.0769035861357862E-4</v>
      </c>
      <c r="H153" s="81">
        <f t="shared" si="36"/>
        <v>6.3512835958785948E-3</v>
      </c>
      <c r="I153" s="83">
        <f t="shared" si="37"/>
        <v>0.63512835958785951</v>
      </c>
      <c r="J153" s="72">
        <f t="shared" si="42"/>
        <v>124.31036828229219</v>
      </c>
      <c r="K153" s="88">
        <f t="shared" si="30"/>
        <v>124.31036828229219</v>
      </c>
      <c r="L153" s="79">
        <f t="shared" si="31"/>
        <v>0</v>
      </c>
      <c r="M153" s="72" t="str">
        <f t="shared" si="32"/>
        <v/>
      </c>
      <c r="N153" s="51" t="str">
        <f t="shared" si="43"/>
        <v/>
      </c>
      <c r="O153" s="126">
        <v>113</v>
      </c>
      <c r="P153" s="127">
        <v>1.8207787741803497E-3</v>
      </c>
      <c r="Q153" s="128">
        <v>1897</v>
      </c>
      <c r="R153" s="128">
        <f t="shared" si="38"/>
        <v>1890</v>
      </c>
      <c r="S153" s="128">
        <f t="shared" si="39"/>
        <v>7</v>
      </c>
      <c r="T153" s="135">
        <f t="shared" ca="1" si="33"/>
        <v>336.14762695934252</v>
      </c>
      <c r="U153" s="176">
        <v>42775</v>
      </c>
    </row>
    <row r="154" spans="1:21" x14ac:dyDescent="0.4">
      <c r="A154" s="108">
        <f t="shared" si="34"/>
        <v>138</v>
      </c>
      <c r="B154" s="45">
        <v>40256</v>
      </c>
      <c r="C154" s="46">
        <v>1159.900024</v>
      </c>
      <c r="D154" s="47">
        <f t="shared" si="35"/>
        <v>-5.0864467579352368E-3</v>
      </c>
      <c r="E154" s="48">
        <v>0.20694624100930401</v>
      </c>
      <c r="F154" s="49">
        <f t="shared" si="40"/>
        <v>-7.9115530421720037E-3</v>
      </c>
      <c r="G154" s="50">
        <f t="shared" si="41"/>
        <v>2.0769035861357862E-4</v>
      </c>
      <c r="H154" s="80">
        <f t="shared" si="36"/>
        <v>-7.7038626835584248E-3</v>
      </c>
      <c r="I154" s="83">
        <f t="shared" si="37"/>
        <v>-0.77038626835584245</v>
      </c>
      <c r="J154" s="72">
        <f t="shared" si="42"/>
        <v>123.53998201393635</v>
      </c>
      <c r="K154" s="88">
        <f t="shared" si="30"/>
        <v>124.31036828229219</v>
      </c>
      <c r="L154" s="79">
        <f t="shared" si="31"/>
        <v>0.77038626835583557</v>
      </c>
      <c r="M154" s="72" t="str">
        <f t="shared" si="32"/>
        <v/>
      </c>
      <c r="N154" s="51" t="str">
        <f t="shared" si="43"/>
        <v/>
      </c>
      <c r="O154" s="126">
        <v>99</v>
      </c>
      <c r="P154" s="127">
        <v>3.0435479175972835E-3</v>
      </c>
      <c r="Q154" s="128">
        <v>1900</v>
      </c>
      <c r="R154" s="128">
        <f t="shared" si="38"/>
        <v>1897</v>
      </c>
      <c r="S154" s="128">
        <f t="shared" si="39"/>
        <v>3</v>
      </c>
      <c r="T154" s="135">
        <f t="shared" ca="1" si="33"/>
        <v>342.08165207288067</v>
      </c>
      <c r="U154" s="176">
        <v>42789</v>
      </c>
    </row>
    <row r="155" spans="1:21" x14ac:dyDescent="0.4">
      <c r="A155" s="108">
        <f t="shared" si="34"/>
        <v>139</v>
      </c>
      <c r="B155" s="39">
        <v>40259</v>
      </c>
      <c r="C155" s="40">
        <v>1165.8100589999999</v>
      </c>
      <c r="D155" s="51">
        <f t="shared" si="35"/>
        <v>5.0952969029336437E-3</v>
      </c>
      <c r="E155" s="52">
        <v>0.214096384231547</v>
      </c>
      <c r="F155" s="53">
        <f t="shared" si="40"/>
        <v>7.1501432222429995E-3</v>
      </c>
      <c r="G155" s="54">
        <f t="shared" si="41"/>
        <v>2.0769035861357862E-4</v>
      </c>
      <c r="H155" s="81">
        <f t="shared" si="36"/>
        <v>7.3578335808565784E-3</v>
      </c>
      <c r="I155" s="83">
        <f t="shared" si="37"/>
        <v>0.73578335808565787</v>
      </c>
      <c r="J155" s="72">
        <f t="shared" si="42"/>
        <v>124.27576537202201</v>
      </c>
      <c r="K155" s="88">
        <f t="shared" si="30"/>
        <v>124.31036828229219</v>
      </c>
      <c r="L155" s="79">
        <f t="shared" si="31"/>
        <v>0.77038626835583557</v>
      </c>
      <c r="M155" s="72" t="str">
        <f t="shared" si="32"/>
        <v/>
      </c>
      <c r="N155" s="51" t="str">
        <f t="shared" si="43"/>
        <v/>
      </c>
      <c r="O155" s="126">
        <v>64</v>
      </c>
      <c r="P155" s="127">
        <v>7.0503927157828071E-3</v>
      </c>
      <c r="Q155" s="128">
        <v>1903</v>
      </c>
      <c r="R155" s="128">
        <f t="shared" si="38"/>
        <v>1900</v>
      </c>
      <c r="S155" s="128">
        <f t="shared" si="39"/>
        <v>3</v>
      </c>
      <c r="T155" s="135">
        <f t="shared" ca="1" si="33"/>
        <v>341.13151491727075</v>
      </c>
      <c r="U155" s="176">
        <v>42794</v>
      </c>
    </row>
    <row r="156" spans="1:21" ht="15" thickBot="1" x14ac:dyDescent="0.45">
      <c r="A156" s="108">
        <f t="shared" si="34"/>
        <v>140</v>
      </c>
      <c r="B156" s="45">
        <v>40260</v>
      </c>
      <c r="C156" s="46">
        <v>1174.170044</v>
      </c>
      <c r="D156" s="47">
        <f t="shared" si="35"/>
        <v>7.1709666042605313E-3</v>
      </c>
      <c r="E156" s="48">
        <v>0.21785279507684499</v>
      </c>
      <c r="F156" s="49">
        <f t="shared" si="40"/>
        <v>3.7564108452979861E-3</v>
      </c>
      <c r="G156" s="50">
        <f t="shared" si="41"/>
        <v>2.0769035861357862E-4</v>
      </c>
      <c r="H156" s="80">
        <f t="shared" si="36"/>
        <v>3.964101203911565E-3</v>
      </c>
      <c r="I156" s="83">
        <f t="shared" si="37"/>
        <v>0.39641012039115647</v>
      </c>
      <c r="J156" s="72">
        <f t="shared" si="42"/>
        <v>124.67217549241316</v>
      </c>
      <c r="K156" s="88">
        <f t="shared" si="30"/>
        <v>124.67217549241316</v>
      </c>
      <c r="L156" s="79">
        <f t="shared" si="31"/>
        <v>0</v>
      </c>
      <c r="M156" s="72">
        <f t="shared" si="32"/>
        <v>0.77038626835583557</v>
      </c>
      <c r="N156" s="51">
        <f t="shared" si="43"/>
        <v>6.1792959440474101E-3</v>
      </c>
      <c r="O156" s="129">
        <v>41</v>
      </c>
      <c r="P156" s="130">
        <v>1.4150312301395126E-2</v>
      </c>
      <c r="Q156" s="116">
        <v>1938</v>
      </c>
      <c r="R156" s="116">
        <f t="shared" si="38"/>
        <v>1903</v>
      </c>
      <c r="S156" s="116">
        <f t="shared" si="39"/>
        <v>35</v>
      </c>
      <c r="T156" s="115">
        <f t="shared" ca="1" si="33"/>
        <v>340.24558348516024</v>
      </c>
      <c r="U156" s="177">
        <v>42838</v>
      </c>
    </row>
    <row r="157" spans="1:21" x14ac:dyDescent="0.4">
      <c r="A157" s="108">
        <f t="shared" si="34"/>
        <v>141</v>
      </c>
      <c r="B157" s="39">
        <v>40261</v>
      </c>
      <c r="C157" s="40">
        <v>1167.719971</v>
      </c>
      <c r="D157" s="51">
        <f t="shared" si="35"/>
        <v>-5.4933040005233913E-3</v>
      </c>
      <c r="E157" s="52">
        <v>0.20815837011879298</v>
      </c>
      <c r="F157" s="53">
        <f t="shared" si="40"/>
        <v>-9.6944249580520059E-3</v>
      </c>
      <c r="G157" s="54">
        <f t="shared" si="41"/>
        <v>2.0769035861357862E-4</v>
      </c>
      <c r="H157" s="81">
        <f t="shared" si="36"/>
        <v>-9.4867345994384279E-3</v>
      </c>
      <c r="I157" s="83">
        <f t="shared" si="37"/>
        <v>-0.94867345994384278</v>
      </c>
      <c r="J157" s="72">
        <f t="shared" si="42"/>
        <v>123.72350203246931</v>
      </c>
      <c r="K157" s="88">
        <f t="shared" si="30"/>
        <v>124.67217549241316</v>
      </c>
      <c r="L157" s="79">
        <f t="shared" si="31"/>
        <v>0.94867345994384777</v>
      </c>
      <c r="M157" s="72" t="str">
        <f t="shared" si="32"/>
        <v/>
      </c>
      <c r="N157" s="51" t="str">
        <f t="shared" si="43"/>
        <v/>
      </c>
      <c r="O157" s="108"/>
      <c r="P157" s="20"/>
    </row>
    <row r="158" spans="1:21" x14ac:dyDescent="0.4">
      <c r="A158" s="108">
        <f t="shared" si="34"/>
        <v>142</v>
      </c>
      <c r="B158" s="45">
        <v>40262</v>
      </c>
      <c r="C158" s="46">
        <v>1165.7299800000001</v>
      </c>
      <c r="D158" s="47">
        <f t="shared" si="35"/>
        <v>-1.7041679935436704E-3</v>
      </c>
      <c r="E158" s="48">
        <v>0.206016191829934</v>
      </c>
      <c r="F158" s="49">
        <f t="shared" si="40"/>
        <v>-2.1421782888589869E-3</v>
      </c>
      <c r="G158" s="50">
        <f t="shared" si="41"/>
        <v>2.0769035861357862E-4</v>
      </c>
      <c r="H158" s="80">
        <f t="shared" si="36"/>
        <v>-1.9344879302454082E-3</v>
      </c>
      <c r="I158" s="83">
        <f t="shared" si="37"/>
        <v>-0.19344879302454082</v>
      </c>
      <c r="J158" s="72">
        <f t="shared" si="42"/>
        <v>123.53005323944477</v>
      </c>
      <c r="K158" s="88">
        <f t="shared" si="30"/>
        <v>124.67217549241316</v>
      </c>
      <c r="L158" s="79">
        <f t="shared" si="31"/>
        <v>1.1421222529683916</v>
      </c>
      <c r="M158" s="72" t="str">
        <f t="shared" si="32"/>
        <v/>
      </c>
      <c r="N158" s="51" t="str">
        <f t="shared" si="43"/>
        <v/>
      </c>
      <c r="O158" s="108"/>
      <c r="P158" s="20"/>
    </row>
    <row r="159" spans="1:21" x14ac:dyDescent="0.4">
      <c r="A159" s="108">
        <f t="shared" si="34"/>
        <v>143</v>
      </c>
      <c r="B159" s="39">
        <v>40263</v>
      </c>
      <c r="C159" s="40">
        <v>1166.589966</v>
      </c>
      <c r="D159" s="51">
        <f t="shared" si="35"/>
        <v>7.3772315609477168E-4</v>
      </c>
      <c r="E159" s="52">
        <v>0.20752898415747101</v>
      </c>
      <c r="F159" s="53">
        <f t="shared" si="40"/>
        <v>1.5127923275370103E-3</v>
      </c>
      <c r="G159" s="54">
        <f t="shared" si="41"/>
        <v>2.0769035861357862E-4</v>
      </c>
      <c r="H159" s="81">
        <f t="shared" si="36"/>
        <v>1.720482686150589E-3</v>
      </c>
      <c r="I159" s="83">
        <f t="shared" si="37"/>
        <v>0.1720482686150589</v>
      </c>
      <c r="J159" s="72">
        <f t="shared" si="42"/>
        <v>123.70210150805983</v>
      </c>
      <c r="K159" s="88">
        <f t="shared" si="30"/>
        <v>124.67217549241316</v>
      </c>
      <c r="L159" s="79">
        <f t="shared" si="31"/>
        <v>1.1421222529683916</v>
      </c>
      <c r="M159" s="72" t="str">
        <f t="shared" si="32"/>
        <v/>
      </c>
      <c r="N159" s="51" t="str">
        <f t="shared" si="43"/>
        <v/>
      </c>
      <c r="O159" s="108"/>
      <c r="P159" s="20"/>
    </row>
    <row r="160" spans="1:21" x14ac:dyDescent="0.4">
      <c r="A160" s="108">
        <f t="shared" si="34"/>
        <v>144</v>
      </c>
      <c r="B160" s="45">
        <v>40266</v>
      </c>
      <c r="C160" s="46">
        <v>1173.219971</v>
      </c>
      <c r="D160" s="47">
        <f t="shared" si="35"/>
        <v>5.6832350639299811E-3</v>
      </c>
      <c r="E160" s="48">
        <v>0.21556467257471401</v>
      </c>
      <c r="F160" s="49">
        <f t="shared" si="40"/>
        <v>8.0356884172430032E-3</v>
      </c>
      <c r="G160" s="50">
        <f t="shared" si="41"/>
        <v>2.0769035861357862E-4</v>
      </c>
      <c r="H160" s="80">
        <f t="shared" si="36"/>
        <v>8.2433787758565812E-3</v>
      </c>
      <c r="I160" s="83">
        <f t="shared" si="37"/>
        <v>0.82433787758565813</v>
      </c>
      <c r="J160" s="72">
        <f t="shared" si="42"/>
        <v>124.52643938564549</v>
      </c>
      <c r="K160" s="88">
        <f t="shared" si="30"/>
        <v>124.67217549241316</v>
      </c>
      <c r="L160" s="79">
        <f t="shared" si="31"/>
        <v>1.1421222529683916</v>
      </c>
      <c r="M160" s="72" t="str">
        <f t="shared" si="32"/>
        <v/>
      </c>
      <c r="N160" s="51" t="str">
        <f t="shared" si="43"/>
        <v/>
      </c>
      <c r="O160" s="108"/>
      <c r="P160" s="20"/>
    </row>
    <row r="161" spans="1:16" x14ac:dyDescent="0.4">
      <c r="A161" s="108">
        <f t="shared" si="34"/>
        <v>145</v>
      </c>
      <c r="B161" s="39">
        <v>40267</v>
      </c>
      <c r="C161" s="40">
        <v>1173.2700199999999</v>
      </c>
      <c r="D161" s="51">
        <f t="shared" si="35"/>
        <v>4.2659519303267501E-5</v>
      </c>
      <c r="E161" s="52">
        <v>0.21964613680466999</v>
      </c>
      <c r="F161" s="53">
        <f t="shared" si="40"/>
        <v>4.0814642299559778E-3</v>
      </c>
      <c r="G161" s="54">
        <f t="shared" si="41"/>
        <v>2.0769035861357862E-4</v>
      </c>
      <c r="H161" s="81">
        <f t="shared" si="36"/>
        <v>4.2891545885695567E-3</v>
      </c>
      <c r="I161" s="83">
        <f t="shared" si="37"/>
        <v>0.42891545885695564</v>
      </c>
      <c r="J161" s="72">
        <f t="shared" si="42"/>
        <v>124.95535484450244</v>
      </c>
      <c r="K161" s="88">
        <f t="shared" si="30"/>
        <v>124.95535484450244</v>
      </c>
      <c r="L161" s="79">
        <f t="shared" si="31"/>
        <v>0</v>
      </c>
      <c r="M161" s="72">
        <f t="shared" si="32"/>
        <v>1.1421222529683916</v>
      </c>
      <c r="N161" s="51">
        <f t="shared" si="43"/>
        <v>9.1402425641516297E-3</v>
      </c>
      <c r="O161" s="108"/>
      <c r="P161" s="20"/>
    </row>
    <row r="162" spans="1:16" x14ac:dyDescent="0.4">
      <c r="A162" s="108">
        <f t="shared" si="34"/>
        <v>146</v>
      </c>
      <c r="B162" s="45">
        <v>40268</v>
      </c>
      <c r="C162" s="46">
        <v>1169.4300539999999</v>
      </c>
      <c r="D162" s="47">
        <f t="shared" si="35"/>
        <v>-3.2728749005279667E-3</v>
      </c>
      <c r="E162" s="48">
        <v>0.21362362957870701</v>
      </c>
      <c r="F162" s="49">
        <f t="shared" si="40"/>
        <v>-6.0225072259629808E-3</v>
      </c>
      <c r="G162" s="50">
        <f t="shared" si="41"/>
        <v>2.0769035861357862E-4</v>
      </c>
      <c r="H162" s="80">
        <f t="shared" si="36"/>
        <v>-5.8148168673494019E-3</v>
      </c>
      <c r="I162" s="83">
        <f t="shared" si="37"/>
        <v>-0.58148168673494016</v>
      </c>
      <c r="J162" s="72">
        <f t="shared" si="42"/>
        <v>124.37387315776749</v>
      </c>
      <c r="K162" s="88">
        <f t="shared" si="30"/>
        <v>124.95535484450244</v>
      </c>
      <c r="L162" s="79">
        <f t="shared" si="31"/>
        <v>0.58148168673494638</v>
      </c>
      <c r="M162" s="72" t="str">
        <f t="shared" si="32"/>
        <v/>
      </c>
      <c r="N162" s="51" t="str">
        <f t="shared" si="43"/>
        <v/>
      </c>
      <c r="O162" s="108"/>
      <c r="P162" s="20"/>
    </row>
    <row r="163" spans="1:16" x14ac:dyDescent="0.4">
      <c r="A163" s="108">
        <f t="shared" si="34"/>
        <v>147</v>
      </c>
      <c r="B163" s="39">
        <v>40269</v>
      </c>
      <c r="C163" s="40">
        <v>1178.099976</v>
      </c>
      <c r="D163" s="51">
        <f t="shared" si="35"/>
        <v>7.4138012533069286E-3</v>
      </c>
      <c r="E163" s="52">
        <v>0.22051401454432798</v>
      </c>
      <c r="F163" s="53">
        <f t="shared" si="40"/>
        <v>6.8903849656209715E-3</v>
      </c>
      <c r="G163" s="54">
        <f t="shared" si="41"/>
        <v>2.0769035861357862E-4</v>
      </c>
      <c r="H163" s="81">
        <f t="shared" si="36"/>
        <v>7.0980753242345504E-3</v>
      </c>
      <c r="I163" s="83">
        <f t="shared" si="37"/>
        <v>0.70980753242345507</v>
      </c>
      <c r="J163" s="72">
        <f t="shared" si="42"/>
        <v>125.08368069019095</v>
      </c>
      <c r="K163" s="88">
        <f t="shared" si="30"/>
        <v>125.08368069019095</v>
      </c>
      <c r="L163" s="79">
        <f t="shared" si="31"/>
        <v>0</v>
      </c>
      <c r="M163" s="72">
        <f t="shared" si="32"/>
        <v>0.58148168673494638</v>
      </c>
      <c r="N163" s="51">
        <f t="shared" si="43"/>
        <v>4.6487414147587209E-3</v>
      </c>
      <c r="O163" s="108"/>
      <c r="P163" s="20"/>
    </row>
    <row r="164" spans="1:16" x14ac:dyDescent="0.4">
      <c r="A164" s="108">
        <f t="shared" si="34"/>
        <v>148</v>
      </c>
      <c r="B164" s="45">
        <v>40273</v>
      </c>
      <c r="C164" s="46">
        <v>1187.4399410000001</v>
      </c>
      <c r="D164" s="47">
        <f t="shared" si="35"/>
        <v>7.9279901453797041E-3</v>
      </c>
      <c r="E164" s="48">
        <v>0.23005975208570198</v>
      </c>
      <c r="F164" s="49">
        <f t="shared" si="40"/>
        <v>9.5457375413739998E-3</v>
      </c>
      <c r="G164" s="50">
        <f t="shared" si="41"/>
        <v>2.0769035861357862E-4</v>
      </c>
      <c r="H164" s="80">
        <f t="shared" si="36"/>
        <v>9.7534278999875778E-3</v>
      </c>
      <c r="I164" s="83">
        <f t="shared" si="37"/>
        <v>0.97534278999875779</v>
      </c>
      <c r="J164" s="72">
        <f t="shared" si="42"/>
        <v>126.05902348018971</v>
      </c>
      <c r="K164" s="88">
        <f t="shared" si="30"/>
        <v>126.05902348018971</v>
      </c>
      <c r="L164" s="79">
        <f t="shared" si="31"/>
        <v>0</v>
      </c>
      <c r="M164" s="72" t="str">
        <f t="shared" si="32"/>
        <v/>
      </c>
      <c r="N164" s="51" t="str">
        <f t="shared" si="43"/>
        <v/>
      </c>
      <c r="O164" s="108"/>
      <c r="P164" s="20"/>
    </row>
    <row r="165" spans="1:16" x14ac:dyDescent="0.4">
      <c r="A165" s="108">
        <f t="shared" si="34"/>
        <v>149</v>
      </c>
      <c r="B165" s="39">
        <v>40274</v>
      </c>
      <c r="C165" s="40">
        <v>1189.4399410000001</v>
      </c>
      <c r="D165" s="51">
        <f t="shared" si="35"/>
        <v>1.6842957112557233E-3</v>
      </c>
      <c r="E165" s="52">
        <v>0.22701009536567798</v>
      </c>
      <c r="F165" s="53">
        <f t="shared" si="40"/>
        <v>-3.0496567200239966E-3</v>
      </c>
      <c r="G165" s="54">
        <f t="shared" si="41"/>
        <v>2.0769035861357862E-4</v>
      </c>
      <c r="H165" s="81">
        <f t="shared" si="36"/>
        <v>-2.8419663614104181E-3</v>
      </c>
      <c r="I165" s="83">
        <f t="shared" si="37"/>
        <v>-0.28419663614104179</v>
      </c>
      <c r="J165" s="72">
        <f t="shared" si="42"/>
        <v>125.77482684404866</v>
      </c>
      <c r="K165" s="88">
        <f t="shared" si="30"/>
        <v>126.05902348018971</v>
      </c>
      <c r="L165" s="79">
        <f t="shared" si="31"/>
        <v>0.28419663614104707</v>
      </c>
      <c r="M165" s="72" t="str">
        <f t="shared" si="32"/>
        <v/>
      </c>
      <c r="N165" s="51" t="str">
        <f t="shared" si="43"/>
        <v/>
      </c>
      <c r="O165" s="108"/>
      <c r="P165" s="20"/>
    </row>
    <row r="166" spans="1:16" x14ac:dyDescent="0.4">
      <c r="A166" s="108">
        <f t="shared" si="34"/>
        <v>150</v>
      </c>
      <c r="B166" s="45">
        <v>40275</v>
      </c>
      <c r="C166" s="46">
        <v>1182.4499510000001</v>
      </c>
      <c r="D166" s="47">
        <f t="shared" si="35"/>
        <v>-5.8767069770023772E-3</v>
      </c>
      <c r="E166" s="48">
        <v>0.22147253472504499</v>
      </c>
      <c r="F166" s="49">
        <f t="shared" si="40"/>
        <v>-5.537560640632988E-3</v>
      </c>
      <c r="G166" s="50">
        <f t="shared" si="41"/>
        <v>2.0769035861357862E-4</v>
      </c>
      <c r="H166" s="80">
        <f t="shared" si="36"/>
        <v>-5.3298702820194091E-3</v>
      </c>
      <c r="I166" s="83">
        <f t="shared" si="37"/>
        <v>-0.53298702820194088</v>
      </c>
      <c r="J166" s="72">
        <f t="shared" si="42"/>
        <v>125.24183981584672</v>
      </c>
      <c r="K166" s="88">
        <f t="shared" si="30"/>
        <v>126.05902348018971</v>
      </c>
      <c r="L166" s="79">
        <f t="shared" si="31"/>
        <v>0.81718366434299128</v>
      </c>
      <c r="M166" s="72" t="str">
        <f t="shared" si="32"/>
        <v/>
      </c>
      <c r="N166" s="51" t="str">
        <f t="shared" si="43"/>
        <v/>
      </c>
      <c r="O166" s="108"/>
      <c r="P166" s="20"/>
    </row>
    <row r="167" spans="1:16" x14ac:dyDescent="0.4">
      <c r="A167" s="108">
        <f t="shared" si="34"/>
        <v>151</v>
      </c>
      <c r="B167" s="39">
        <v>40276</v>
      </c>
      <c r="C167" s="40">
        <v>1186.4399410000001</v>
      </c>
      <c r="D167" s="51">
        <f t="shared" si="35"/>
        <v>3.3743415496154672E-3</v>
      </c>
      <c r="E167" s="52">
        <v>0.22603216212868499</v>
      </c>
      <c r="F167" s="53">
        <f t="shared" si="40"/>
        <v>4.5596274036399931E-3</v>
      </c>
      <c r="G167" s="54">
        <f t="shared" si="41"/>
        <v>2.0769035861357862E-4</v>
      </c>
      <c r="H167" s="81">
        <f t="shared" si="36"/>
        <v>4.767317762253572E-3</v>
      </c>
      <c r="I167" s="83">
        <f t="shared" si="37"/>
        <v>0.47673177622535717</v>
      </c>
      <c r="J167" s="72">
        <f t="shared" si="42"/>
        <v>125.71857159207208</v>
      </c>
      <c r="K167" s="88">
        <f t="shared" si="30"/>
        <v>126.05902348018971</v>
      </c>
      <c r="L167" s="79">
        <f t="shared" si="31"/>
        <v>0.81718366434299128</v>
      </c>
      <c r="M167" s="72" t="str">
        <f t="shared" si="32"/>
        <v/>
      </c>
      <c r="N167" s="51" t="str">
        <f t="shared" si="43"/>
        <v/>
      </c>
      <c r="O167" s="108"/>
      <c r="P167" s="20"/>
    </row>
    <row r="168" spans="1:16" x14ac:dyDescent="0.4">
      <c r="A168" s="108">
        <f t="shared" si="34"/>
        <v>152</v>
      </c>
      <c r="B168" s="45">
        <v>40277</v>
      </c>
      <c r="C168" s="46">
        <v>1194.369995</v>
      </c>
      <c r="D168" s="47">
        <f t="shared" si="35"/>
        <v>6.6839068088992981E-3</v>
      </c>
      <c r="E168" s="48">
        <v>0.23558357839979799</v>
      </c>
      <c r="F168" s="49">
        <f t="shared" si="40"/>
        <v>9.5514162711130002E-3</v>
      </c>
      <c r="G168" s="50">
        <f t="shared" si="41"/>
        <v>2.0769035861357862E-4</v>
      </c>
      <c r="H168" s="80">
        <f t="shared" si="36"/>
        <v>9.7591066297265782E-3</v>
      </c>
      <c r="I168" s="83">
        <f t="shared" si="37"/>
        <v>0.97591066297265783</v>
      </c>
      <c r="J168" s="72">
        <f t="shared" si="42"/>
        <v>126.69448225504473</v>
      </c>
      <c r="K168" s="88">
        <f t="shared" si="30"/>
        <v>126.69448225504473</v>
      </c>
      <c r="L168" s="79">
        <f t="shared" si="31"/>
        <v>0</v>
      </c>
      <c r="M168" s="72">
        <f t="shared" si="32"/>
        <v>0.81718366434299128</v>
      </c>
      <c r="N168" s="51">
        <f t="shared" si="43"/>
        <v>6.4500335752424023E-3</v>
      </c>
      <c r="O168" s="108"/>
      <c r="P168" s="20"/>
    </row>
    <row r="169" spans="1:16" x14ac:dyDescent="0.4">
      <c r="A169" s="108">
        <f t="shared" si="34"/>
        <v>153</v>
      </c>
      <c r="B169" s="39">
        <v>40280</v>
      </c>
      <c r="C169" s="40">
        <v>1196.4799800000001</v>
      </c>
      <c r="D169" s="51">
        <f t="shared" si="35"/>
        <v>1.7666091821069152E-3</v>
      </c>
      <c r="E169" s="52">
        <v>0.23614822603055299</v>
      </c>
      <c r="F169" s="53">
        <f t="shared" si="40"/>
        <v>5.6464763075500524E-4</v>
      </c>
      <c r="G169" s="54">
        <f t="shared" si="41"/>
        <v>2.0769035861357862E-4</v>
      </c>
      <c r="H169" s="81">
        <f t="shared" si="36"/>
        <v>7.7233798936858391E-4</v>
      </c>
      <c r="I169" s="83">
        <f t="shared" si="37"/>
        <v>7.7233798936858389E-2</v>
      </c>
      <c r="J169" s="72">
        <f t="shared" si="42"/>
        <v>126.77171605398159</v>
      </c>
      <c r="K169" s="88">
        <f t="shared" si="30"/>
        <v>126.77171605398159</v>
      </c>
      <c r="L169" s="79">
        <f t="shared" si="31"/>
        <v>0</v>
      </c>
      <c r="M169" s="72" t="str">
        <f t="shared" si="32"/>
        <v/>
      </c>
      <c r="N169" s="51" t="str">
        <f t="shared" si="43"/>
        <v/>
      </c>
      <c r="O169" s="108"/>
      <c r="P169" s="20"/>
    </row>
    <row r="170" spans="1:16" x14ac:dyDescent="0.4">
      <c r="A170" s="108">
        <f t="shared" si="34"/>
        <v>154</v>
      </c>
      <c r="B170" s="45">
        <v>40281</v>
      </c>
      <c r="C170" s="46">
        <v>1197.3000489999999</v>
      </c>
      <c r="D170" s="47">
        <f t="shared" si="35"/>
        <v>6.8540135539918445E-4</v>
      </c>
      <c r="E170" s="48">
        <v>0.236936721277756</v>
      </c>
      <c r="F170" s="49">
        <f t="shared" si="40"/>
        <v>7.8849524720300823E-4</v>
      </c>
      <c r="G170" s="50">
        <f t="shared" si="41"/>
        <v>2.0769035861357862E-4</v>
      </c>
      <c r="H170" s="80">
        <f t="shared" si="36"/>
        <v>9.9618560581658691E-4</v>
      </c>
      <c r="I170" s="83">
        <f t="shared" si="37"/>
        <v>9.9618560581658688E-2</v>
      </c>
      <c r="J170" s="72">
        <f t="shared" si="42"/>
        <v>126.87133461456325</v>
      </c>
      <c r="K170" s="88">
        <f t="shared" si="30"/>
        <v>126.87133461456325</v>
      </c>
      <c r="L170" s="79">
        <f t="shared" si="31"/>
        <v>0</v>
      </c>
      <c r="M170" s="72" t="str">
        <f t="shared" si="32"/>
        <v/>
      </c>
      <c r="N170" s="51" t="str">
        <f t="shared" si="43"/>
        <v/>
      </c>
      <c r="O170" s="108"/>
      <c r="P170" s="20"/>
    </row>
    <row r="171" spans="1:16" x14ac:dyDescent="0.4">
      <c r="A171" s="108">
        <f t="shared" si="34"/>
        <v>155</v>
      </c>
      <c r="B171" s="39">
        <v>40282</v>
      </c>
      <c r="C171" s="40">
        <v>1210.650024</v>
      </c>
      <c r="D171" s="51">
        <f t="shared" si="35"/>
        <v>1.115006636068383E-2</v>
      </c>
      <c r="E171" s="52">
        <v>0.24167872569761698</v>
      </c>
      <c r="F171" s="53">
        <f t="shared" si="40"/>
        <v>4.7420044198609734E-3</v>
      </c>
      <c r="G171" s="54">
        <f t="shared" si="41"/>
        <v>2.0769035861357862E-4</v>
      </c>
      <c r="H171" s="81">
        <f t="shared" si="36"/>
        <v>4.9496947784745523E-3</v>
      </c>
      <c r="I171" s="83">
        <f t="shared" si="37"/>
        <v>0.49496947784745521</v>
      </c>
      <c r="J171" s="72">
        <f t="shared" si="42"/>
        <v>127.36630409241072</v>
      </c>
      <c r="K171" s="88">
        <f t="shared" si="30"/>
        <v>127.36630409241072</v>
      </c>
      <c r="L171" s="79">
        <f t="shared" si="31"/>
        <v>0</v>
      </c>
      <c r="M171" s="72" t="str">
        <f t="shared" si="32"/>
        <v/>
      </c>
      <c r="N171" s="51" t="str">
        <f t="shared" si="43"/>
        <v/>
      </c>
      <c r="O171" s="108"/>
      <c r="P171" s="20"/>
    </row>
    <row r="172" spans="1:16" x14ac:dyDescent="0.4">
      <c r="A172" s="108">
        <f t="shared" si="34"/>
        <v>156</v>
      </c>
      <c r="B172" s="45">
        <v>40283</v>
      </c>
      <c r="C172" s="46">
        <v>1211.670044</v>
      </c>
      <c r="D172" s="47">
        <f t="shared" si="35"/>
        <v>8.4253911516873892E-4</v>
      </c>
      <c r="E172" s="48">
        <v>0.243013649375456</v>
      </c>
      <c r="F172" s="49">
        <f t="shared" si="40"/>
        <v>1.3349236778390228E-3</v>
      </c>
      <c r="G172" s="50">
        <f t="shared" si="41"/>
        <v>2.0769035861357862E-4</v>
      </c>
      <c r="H172" s="80">
        <f t="shared" si="36"/>
        <v>1.5426140364526014E-3</v>
      </c>
      <c r="I172" s="83">
        <f t="shared" si="37"/>
        <v>0.15426140364526014</v>
      </c>
      <c r="J172" s="72">
        <f t="shared" si="42"/>
        <v>127.52056549605598</v>
      </c>
      <c r="K172" s="88">
        <f t="shared" si="30"/>
        <v>127.52056549605598</v>
      </c>
      <c r="L172" s="79">
        <f t="shared" si="31"/>
        <v>0</v>
      </c>
      <c r="M172" s="72" t="str">
        <f t="shared" si="32"/>
        <v/>
      </c>
      <c r="N172" s="51" t="str">
        <f t="shared" si="43"/>
        <v/>
      </c>
    </row>
    <row r="173" spans="1:16" x14ac:dyDescent="0.4">
      <c r="A173" s="108">
        <f t="shared" si="34"/>
        <v>157</v>
      </c>
      <c r="B173" s="39">
        <v>40284</v>
      </c>
      <c r="C173" s="40">
        <v>1192.130005</v>
      </c>
      <c r="D173" s="51">
        <f t="shared" si="35"/>
        <v>-1.6126534692145977E-2</v>
      </c>
      <c r="E173" s="52">
        <v>0.22982523512025999</v>
      </c>
      <c r="F173" s="53">
        <f t="shared" si="40"/>
        <v>-1.3188414255196013E-2</v>
      </c>
      <c r="G173" s="54">
        <f t="shared" si="41"/>
        <v>2.0769035861357862E-4</v>
      </c>
      <c r="H173" s="81">
        <f t="shared" si="36"/>
        <v>-1.2980723896582435E-2</v>
      </c>
      <c r="I173" s="83">
        <f t="shared" si="37"/>
        <v>-1.2980723896582436</v>
      </c>
      <c r="J173" s="72">
        <f t="shared" si="42"/>
        <v>126.22249310639774</v>
      </c>
      <c r="K173" s="88">
        <f t="shared" si="30"/>
        <v>127.52056549605598</v>
      </c>
      <c r="L173" s="79">
        <f t="shared" si="31"/>
        <v>1.2980723896582447</v>
      </c>
      <c r="M173" s="72" t="str">
        <f t="shared" si="32"/>
        <v/>
      </c>
      <c r="N173" s="51" t="str">
        <f t="shared" si="43"/>
        <v/>
      </c>
    </row>
    <row r="174" spans="1:16" x14ac:dyDescent="0.4">
      <c r="A174" s="108">
        <f t="shared" si="34"/>
        <v>158</v>
      </c>
      <c r="B174" s="45">
        <v>40287</v>
      </c>
      <c r="C174" s="46">
        <v>1197.5200199999999</v>
      </c>
      <c r="D174" s="47">
        <f t="shared" si="35"/>
        <v>4.5213315472250049E-3</v>
      </c>
      <c r="E174" s="48">
        <v>0.23489813885663399</v>
      </c>
      <c r="F174" s="49">
        <f t="shared" si="40"/>
        <v>5.072903736374007E-3</v>
      </c>
      <c r="G174" s="50">
        <f t="shared" si="41"/>
        <v>2.0769035861357862E-4</v>
      </c>
      <c r="H174" s="80">
        <f t="shared" si="36"/>
        <v>5.2805940949875859E-3</v>
      </c>
      <c r="I174" s="83">
        <f t="shared" si="37"/>
        <v>0.52805940949875863</v>
      </c>
      <c r="J174" s="72">
        <f t="shared" si="42"/>
        <v>126.75055251589649</v>
      </c>
      <c r="K174" s="88">
        <f t="shared" si="30"/>
        <v>127.52056549605598</v>
      </c>
      <c r="L174" s="79">
        <f t="shared" si="31"/>
        <v>1.2980723896582447</v>
      </c>
      <c r="M174" s="72" t="str">
        <f t="shared" si="32"/>
        <v/>
      </c>
      <c r="N174" s="51" t="str">
        <f t="shared" si="43"/>
        <v/>
      </c>
    </row>
    <row r="175" spans="1:16" x14ac:dyDescent="0.4">
      <c r="A175" s="108">
        <f t="shared" si="34"/>
        <v>159</v>
      </c>
      <c r="B175" s="39">
        <v>40288</v>
      </c>
      <c r="C175" s="40">
        <v>1207.170044</v>
      </c>
      <c r="D175" s="51">
        <f t="shared" si="35"/>
        <v>8.0583404359286792E-3</v>
      </c>
      <c r="E175" s="52">
        <v>0.24733143167823302</v>
      </c>
      <c r="F175" s="53">
        <f t="shared" si="40"/>
        <v>1.2433292821599023E-2</v>
      </c>
      <c r="G175" s="54">
        <f t="shared" si="41"/>
        <v>2.0769035861357862E-4</v>
      </c>
      <c r="H175" s="81">
        <f t="shared" si="36"/>
        <v>1.2640983180212602E-2</v>
      </c>
      <c r="I175" s="83">
        <f t="shared" si="37"/>
        <v>1.2640983180212602</v>
      </c>
      <c r="J175" s="72">
        <f t="shared" si="42"/>
        <v>128.01465083391776</v>
      </c>
      <c r="K175" s="88">
        <f t="shared" si="30"/>
        <v>128.01465083391776</v>
      </c>
      <c r="L175" s="79">
        <f t="shared" si="31"/>
        <v>0</v>
      </c>
      <c r="M175" s="72">
        <f t="shared" si="32"/>
        <v>1.2980723896582447</v>
      </c>
      <c r="N175" s="51">
        <f t="shared" si="43"/>
        <v>1.0140029920030979E-2</v>
      </c>
    </row>
    <row r="176" spans="1:16" x14ac:dyDescent="0.4">
      <c r="A176" s="108">
        <f t="shared" si="34"/>
        <v>160</v>
      </c>
      <c r="B176" s="45">
        <v>40289</v>
      </c>
      <c r="C176" s="46">
        <v>1205.9399410000001</v>
      </c>
      <c r="D176" s="47">
        <f t="shared" si="35"/>
        <v>-1.0189972871791353E-3</v>
      </c>
      <c r="E176" s="48">
        <v>0.25087060258793598</v>
      </c>
      <c r="F176" s="49">
        <f t="shared" si="40"/>
        <v>3.53917090970296E-3</v>
      </c>
      <c r="G176" s="50">
        <f t="shared" si="41"/>
        <v>2.0769035861357862E-4</v>
      </c>
      <c r="H176" s="80">
        <f t="shared" si="36"/>
        <v>3.7468612683165385E-3</v>
      </c>
      <c r="I176" s="83">
        <f t="shared" si="37"/>
        <v>0.37468612683165387</v>
      </c>
      <c r="J176" s="72">
        <f t="shared" si="42"/>
        <v>128.3893369607494</v>
      </c>
      <c r="K176" s="88">
        <f t="shared" si="30"/>
        <v>128.3893369607494</v>
      </c>
      <c r="L176" s="79">
        <f t="shared" si="31"/>
        <v>0</v>
      </c>
      <c r="M176" s="72" t="str">
        <f t="shared" si="32"/>
        <v/>
      </c>
      <c r="N176" s="51" t="str">
        <f t="shared" si="43"/>
        <v/>
      </c>
    </row>
    <row r="177" spans="1:14" x14ac:dyDescent="0.4">
      <c r="A177" s="108">
        <f t="shared" si="34"/>
        <v>161</v>
      </c>
      <c r="B177" s="39">
        <v>40290</v>
      </c>
      <c r="C177" s="40">
        <v>1208.670044</v>
      </c>
      <c r="D177" s="51">
        <f t="shared" si="35"/>
        <v>2.2638797399279209E-3</v>
      </c>
      <c r="E177" s="52">
        <v>0.260154174027736</v>
      </c>
      <c r="F177" s="53">
        <f t="shared" si="40"/>
        <v>9.2835714398000202E-3</v>
      </c>
      <c r="G177" s="54">
        <f t="shared" si="41"/>
        <v>2.0769035861357862E-4</v>
      </c>
      <c r="H177" s="81">
        <f t="shared" si="36"/>
        <v>9.4912617984135982E-3</v>
      </c>
      <c r="I177" s="83">
        <f t="shared" si="37"/>
        <v>0.94912617984135983</v>
      </c>
      <c r="J177" s="72">
        <f t="shared" si="42"/>
        <v>129.33846314059076</v>
      </c>
      <c r="K177" s="88">
        <f t="shared" si="30"/>
        <v>129.33846314059076</v>
      </c>
      <c r="L177" s="79">
        <f t="shared" si="31"/>
        <v>0</v>
      </c>
      <c r="M177" s="72" t="str">
        <f t="shared" si="32"/>
        <v/>
      </c>
      <c r="N177" s="51" t="str">
        <f t="shared" si="43"/>
        <v/>
      </c>
    </row>
    <row r="178" spans="1:14" x14ac:dyDescent="0.4">
      <c r="A178" s="108">
        <f t="shared" si="34"/>
        <v>162</v>
      </c>
      <c r="B178" s="45">
        <v>40291</v>
      </c>
      <c r="C178" s="46">
        <v>1217.280029</v>
      </c>
      <c r="D178" s="47">
        <f t="shared" si="35"/>
        <v>7.1235198081900375E-3</v>
      </c>
      <c r="E178" s="48">
        <v>0.26649267286661504</v>
      </c>
      <c r="F178" s="49">
        <f t="shared" si="40"/>
        <v>6.3384988388790475E-3</v>
      </c>
      <c r="G178" s="50">
        <f t="shared" si="41"/>
        <v>2.0769035861357862E-4</v>
      </c>
      <c r="H178" s="80">
        <f t="shared" si="36"/>
        <v>6.5461891974926264E-3</v>
      </c>
      <c r="I178" s="83">
        <f t="shared" si="37"/>
        <v>0.65461891974926267</v>
      </c>
      <c r="J178" s="72">
        <f t="shared" si="42"/>
        <v>129.99308206034002</v>
      </c>
      <c r="K178" s="88">
        <f t="shared" si="30"/>
        <v>129.99308206034002</v>
      </c>
      <c r="L178" s="79">
        <f t="shared" si="31"/>
        <v>0</v>
      </c>
      <c r="M178" s="72" t="str">
        <f t="shared" si="32"/>
        <v/>
      </c>
      <c r="N178" s="51" t="str">
        <f t="shared" si="43"/>
        <v/>
      </c>
    </row>
    <row r="179" spans="1:14" x14ac:dyDescent="0.4">
      <c r="A179" s="108">
        <f t="shared" si="34"/>
        <v>163</v>
      </c>
      <c r="B179" s="39">
        <v>40294</v>
      </c>
      <c r="C179" s="40">
        <v>1212.0500489999999</v>
      </c>
      <c r="D179" s="51">
        <f t="shared" si="35"/>
        <v>-4.2964477157293457E-3</v>
      </c>
      <c r="E179" s="52">
        <v>0.26322712859457698</v>
      </c>
      <c r="F179" s="53">
        <f t="shared" si="40"/>
        <v>-3.2655442720380679E-3</v>
      </c>
      <c r="G179" s="54">
        <f t="shared" si="41"/>
        <v>2.0769035861357862E-4</v>
      </c>
      <c r="H179" s="81">
        <f t="shared" si="36"/>
        <v>-3.0578539134244894E-3</v>
      </c>
      <c r="I179" s="83">
        <f t="shared" si="37"/>
        <v>-0.30578539134244892</v>
      </c>
      <c r="J179" s="72">
        <f t="shared" si="42"/>
        <v>129.68729666899756</v>
      </c>
      <c r="K179" s="88">
        <f t="shared" si="30"/>
        <v>129.99308206034002</v>
      </c>
      <c r="L179" s="79">
        <f t="shared" si="31"/>
        <v>0.30578539134245375</v>
      </c>
      <c r="M179" s="72" t="str">
        <f t="shared" si="32"/>
        <v/>
      </c>
      <c r="N179" s="51" t="str">
        <f t="shared" si="43"/>
        <v/>
      </c>
    </row>
    <row r="180" spans="1:14" x14ac:dyDescent="0.4">
      <c r="A180" s="108">
        <f t="shared" si="34"/>
        <v>164</v>
      </c>
      <c r="B180" s="45">
        <v>40295</v>
      </c>
      <c r="C180" s="46">
        <v>1183.709961</v>
      </c>
      <c r="D180" s="47">
        <f t="shared" si="35"/>
        <v>-2.3381945344073785E-2</v>
      </c>
      <c r="E180" s="48">
        <v>0.23780520529814</v>
      </c>
      <c r="F180" s="49">
        <f t="shared" si="40"/>
        <v>-2.5421923296436971E-2</v>
      </c>
      <c r="G180" s="50">
        <f t="shared" si="41"/>
        <v>2.0769035861357862E-4</v>
      </c>
      <c r="H180" s="80">
        <f t="shared" si="36"/>
        <v>-2.5214232937823391E-2</v>
      </c>
      <c r="I180" s="83">
        <f t="shared" si="37"/>
        <v>-2.5214232937823393</v>
      </c>
      <c r="J180" s="72">
        <f t="shared" si="42"/>
        <v>127.16587337521523</v>
      </c>
      <c r="K180" s="88">
        <f t="shared" si="30"/>
        <v>129.99308206034002</v>
      </c>
      <c r="L180" s="79">
        <f t="shared" si="31"/>
        <v>2.8272086851247877</v>
      </c>
      <c r="M180" s="72" t="str">
        <f t="shared" si="32"/>
        <v/>
      </c>
      <c r="N180" s="51" t="str">
        <f t="shared" si="43"/>
        <v/>
      </c>
    </row>
    <row r="181" spans="1:14" x14ac:dyDescent="0.4">
      <c r="A181" s="108">
        <f t="shared" si="34"/>
        <v>165</v>
      </c>
      <c r="B181" s="39">
        <v>40296</v>
      </c>
      <c r="C181" s="40">
        <v>1191.3599850000001</v>
      </c>
      <c r="D181" s="51">
        <f t="shared" si="35"/>
        <v>6.4627520693814056E-3</v>
      </c>
      <c r="E181" s="52">
        <v>0.237846242492148</v>
      </c>
      <c r="F181" s="53">
        <f t="shared" si="40"/>
        <v>4.1037194007997879E-5</v>
      </c>
      <c r="G181" s="54">
        <f t="shared" si="41"/>
        <v>2.0769035861357862E-4</v>
      </c>
      <c r="H181" s="81">
        <f t="shared" si="36"/>
        <v>2.487275526215765E-4</v>
      </c>
      <c r="I181" s="83">
        <f t="shared" si="37"/>
        <v>2.487275526215765E-2</v>
      </c>
      <c r="J181" s="72">
        <f t="shared" si="42"/>
        <v>127.19074613047738</v>
      </c>
      <c r="K181" s="88">
        <f t="shared" si="30"/>
        <v>129.99308206034002</v>
      </c>
      <c r="L181" s="79">
        <f t="shared" si="31"/>
        <v>2.8272086851247877</v>
      </c>
      <c r="M181" s="72" t="str">
        <f t="shared" si="32"/>
        <v/>
      </c>
      <c r="N181" s="51" t="str">
        <f t="shared" si="43"/>
        <v/>
      </c>
    </row>
    <row r="182" spans="1:14" x14ac:dyDescent="0.4">
      <c r="A182" s="108">
        <f t="shared" si="34"/>
        <v>166</v>
      </c>
      <c r="B182" s="45">
        <v>40297</v>
      </c>
      <c r="C182" s="46">
        <v>1206.780029</v>
      </c>
      <c r="D182" s="47">
        <f t="shared" si="35"/>
        <v>1.2943228070565027E-2</v>
      </c>
      <c r="E182" s="48">
        <v>0.25740984536785899</v>
      </c>
      <c r="F182" s="49">
        <f t="shared" si="40"/>
        <v>1.9563602875710989E-2</v>
      </c>
      <c r="G182" s="50">
        <f t="shared" si="41"/>
        <v>2.0769035861357862E-4</v>
      </c>
      <c r="H182" s="80">
        <f t="shared" si="36"/>
        <v>1.9771293234324569E-2</v>
      </c>
      <c r="I182" s="83">
        <f t="shared" si="37"/>
        <v>1.977129323432457</v>
      </c>
      <c r="J182" s="72">
        <f t="shared" si="42"/>
        <v>129.16787545390983</v>
      </c>
      <c r="K182" s="88">
        <f t="shared" si="30"/>
        <v>129.99308206034002</v>
      </c>
      <c r="L182" s="79">
        <f t="shared" si="31"/>
        <v>2.8272086851247877</v>
      </c>
      <c r="M182" s="72" t="str">
        <f t="shared" si="32"/>
        <v/>
      </c>
      <c r="N182" s="51" t="str">
        <f t="shared" si="43"/>
        <v/>
      </c>
    </row>
    <row r="183" spans="1:14" x14ac:dyDescent="0.4">
      <c r="A183" s="108">
        <f t="shared" si="34"/>
        <v>167</v>
      </c>
      <c r="B183" s="39">
        <v>40298</v>
      </c>
      <c r="C183" s="40">
        <v>1186.6899410000001</v>
      </c>
      <c r="D183" s="51">
        <f t="shared" si="35"/>
        <v>-1.664768020452545E-2</v>
      </c>
      <c r="E183" s="52">
        <v>0.23646200316175101</v>
      </c>
      <c r="F183" s="53">
        <f t="shared" si="40"/>
        <v>-2.0947842206107986E-2</v>
      </c>
      <c r="G183" s="54">
        <f t="shared" si="41"/>
        <v>2.0769035861357862E-4</v>
      </c>
      <c r="H183" s="81">
        <f t="shared" si="36"/>
        <v>-2.0740151847494406E-2</v>
      </c>
      <c r="I183" s="83">
        <f t="shared" si="37"/>
        <v>-2.0740151847494408</v>
      </c>
      <c r="J183" s="72">
        <f t="shared" si="42"/>
        <v>127.09386026916039</v>
      </c>
      <c r="K183" s="88">
        <f t="shared" si="30"/>
        <v>129.99308206034002</v>
      </c>
      <c r="L183" s="79">
        <f t="shared" si="31"/>
        <v>2.8992217911796274</v>
      </c>
      <c r="M183" s="72" t="str">
        <f t="shared" si="32"/>
        <v/>
      </c>
      <c r="N183" s="51" t="str">
        <f t="shared" si="43"/>
        <v/>
      </c>
    </row>
    <row r="184" spans="1:14" x14ac:dyDescent="0.4">
      <c r="A184" s="108">
        <f t="shared" si="34"/>
        <v>168</v>
      </c>
      <c r="B184" s="45">
        <v>40301</v>
      </c>
      <c r="C184" s="46">
        <v>1202.26001</v>
      </c>
      <c r="D184" s="47">
        <f t="shared" si="35"/>
        <v>1.3120587326188371E-2</v>
      </c>
      <c r="E184" s="48">
        <v>0.25277509004319199</v>
      </c>
      <c r="F184" s="49">
        <f t="shared" si="40"/>
        <v>1.631308688144098E-2</v>
      </c>
      <c r="G184" s="50">
        <f t="shared" si="41"/>
        <v>2.0769035861357862E-4</v>
      </c>
      <c r="H184" s="80">
        <f t="shared" si="36"/>
        <v>1.652077724005456E-2</v>
      </c>
      <c r="I184" s="83">
        <f t="shared" si="37"/>
        <v>1.652077724005456</v>
      </c>
      <c r="J184" s="72">
        <f t="shared" si="42"/>
        <v>128.74593799316585</v>
      </c>
      <c r="K184" s="88">
        <f t="shared" si="30"/>
        <v>129.99308206034002</v>
      </c>
      <c r="L184" s="79">
        <f t="shared" si="31"/>
        <v>2.8992217911796274</v>
      </c>
      <c r="M184" s="72" t="str">
        <f t="shared" si="32"/>
        <v/>
      </c>
      <c r="N184" s="51" t="str">
        <f t="shared" si="43"/>
        <v/>
      </c>
    </row>
    <row r="185" spans="1:14" x14ac:dyDescent="0.4">
      <c r="A185" s="108">
        <f t="shared" si="34"/>
        <v>169</v>
      </c>
      <c r="B185" s="39">
        <v>40302</v>
      </c>
      <c r="C185" s="40">
        <v>1173.599976</v>
      </c>
      <c r="D185" s="51">
        <f t="shared" si="35"/>
        <v>-2.3838465690961486E-2</v>
      </c>
      <c r="E185" s="52">
        <v>0.22478827240882901</v>
      </c>
      <c r="F185" s="53">
        <f t="shared" si="40"/>
        <v>-2.7986817634362976E-2</v>
      </c>
      <c r="G185" s="54">
        <f t="shared" si="41"/>
        <v>2.0769035861357862E-4</v>
      </c>
      <c r="H185" s="81">
        <f t="shared" si="36"/>
        <v>-2.7779127275749396E-2</v>
      </c>
      <c r="I185" s="83">
        <f t="shared" si="37"/>
        <v>-2.7779127275749396</v>
      </c>
      <c r="J185" s="72">
        <f t="shared" si="42"/>
        <v>125.96802526559091</v>
      </c>
      <c r="K185" s="88">
        <f t="shared" si="30"/>
        <v>129.99308206034002</v>
      </c>
      <c r="L185" s="79">
        <f t="shared" si="31"/>
        <v>4.0250567947491049</v>
      </c>
      <c r="M185" s="72" t="str">
        <f t="shared" si="32"/>
        <v/>
      </c>
      <c r="N185" s="51" t="str">
        <f t="shared" si="43"/>
        <v/>
      </c>
    </row>
    <row r="186" spans="1:14" x14ac:dyDescent="0.4">
      <c r="A186" s="108">
        <f t="shared" si="34"/>
        <v>170</v>
      </c>
      <c r="B186" s="45">
        <v>40303</v>
      </c>
      <c r="C186" s="46">
        <v>1165.869995</v>
      </c>
      <c r="D186" s="47">
        <f t="shared" si="35"/>
        <v>-6.5865551790024179E-3</v>
      </c>
      <c r="E186" s="48">
        <v>0.21950257071701401</v>
      </c>
      <c r="F186" s="49">
        <f t="shared" si="40"/>
        <v>-5.2857016918149979E-3</v>
      </c>
      <c r="G186" s="50">
        <f t="shared" si="41"/>
        <v>2.0769035861357862E-4</v>
      </c>
      <c r="H186" s="80">
        <f t="shared" si="36"/>
        <v>-5.078011333201419E-3</v>
      </c>
      <c r="I186" s="83">
        <f t="shared" si="37"/>
        <v>-0.50780113332014187</v>
      </c>
      <c r="J186" s="72">
        <f t="shared" si="42"/>
        <v>125.46022413227077</v>
      </c>
      <c r="K186" s="88">
        <f t="shared" si="30"/>
        <v>129.99308206034002</v>
      </c>
      <c r="L186" s="79">
        <f t="shared" si="31"/>
        <v>4.532857928069248</v>
      </c>
      <c r="M186" s="72" t="str">
        <f t="shared" si="32"/>
        <v/>
      </c>
      <c r="N186" s="51" t="str">
        <f t="shared" si="43"/>
        <v/>
      </c>
    </row>
    <row r="187" spans="1:14" x14ac:dyDescent="0.4">
      <c r="A187" s="108">
        <f t="shared" si="34"/>
        <v>171</v>
      </c>
      <c r="B187" s="39">
        <v>40304</v>
      </c>
      <c r="C187" s="40">
        <v>1128.150024</v>
      </c>
      <c r="D187" s="51">
        <f t="shared" si="35"/>
        <v>-3.2353496669240589E-2</v>
      </c>
      <c r="E187" s="52">
        <v>0.18615338702135698</v>
      </c>
      <c r="F187" s="53">
        <f t="shared" si="40"/>
        <v>-3.3349183695657036E-2</v>
      </c>
      <c r="G187" s="54">
        <f t="shared" si="41"/>
        <v>2.0769035861357862E-4</v>
      </c>
      <c r="H187" s="81">
        <f t="shared" si="36"/>
        <v>-3.3141493337043457E-2</v>
      </c>
      <c r="I187" s="83">
        <f t="shared" si="37"/>
        <v>-3.3141493337043455</v>
      </c>
      <c r="J187" s="72">
        <f t="shared" si="42"/>
        <v>122.14607479856642</v>
      </c>
      <c r="K187" s="88">
        <f t="shared" si="30"/>
        <v>129.99308206034002</v>
      </c>
      <c r="L187" s="79">
        <f t="shared" si="31"/>
        <v>7.847007261773598</v>
      </c>
      <c r="M187" s="72" t="str">
        <f t="shared" si="32"/>
        <v/>
      </c>
      <c r="N187" s="51" t="str">
        <f t="shared" si="43"/>
        <v/>
      </c>
    </row>
    <row r="188" spans="1:14" x14ac:dyDescent="0.4">
      <c r="A188" s="108">
        <f t="shared" si="34"/>
        <v>172</v>
      </c>
      <c r="B188" s="45">
        <v>40305</v>
      </c>
      <c r="C188" s="46">
        <v>1110.880005</v>
      </c>
      <c r="D188" s="47">
        <f t="shared" si="35"/>
        <v>-1.5308264532732041E-2</v>
      </c>
      <c r="E188" s="48">
        <v>0.16167080723621299</v>
      </c>
      <c r="F188" s="49">
        <f t="shared" si="40"/>
        <v>-2.4482579785143982E-2</v>
      </c>
      <c r="G188" s="50">
        <f t="shared" si="41"/>
        <v>2.0769035861357862E-4</v>
      </c>
      <c r="H188" s="80">
        <f t="shared" si="36"/>
        <v>-2.4274889426530402E-2</v>
      </c>
      <c r="I188" s="83">
        <f t="shared" si="37"/>
        <v>-2.4274889426530404</v>
      </c>
      <c r="J188" s="72">
        <f t="shared" si="42"/>
        <v>119.71858585591337</v>
      </c>
      <c r="K188" s="88">
        <f t="shared" si="30"/>
        <v>129.99308206034002</v>
      </c>
      <c r="L188" s="79">
        <f t="shared" si="31"/>
        <v>10.27449620442664</v>
      </c>
      <c r="M188" s="72" t="str">
        <f t="shared" si="32"/>
        <v/>
      </c>
      <c r="N188" s="51" t="str">
        <f t="shared" si="43"/>
        <v/>
      </c>
    </row>
    <row r="189" spans="1:14" x14ac:dyDescent="0.4">
      <c r="A189" s="108">
        <f t="shared" si="34"/>
        <v>173</v>
      </c>
      <c r="B189" s="39">
        <v>40308</v>
      </c>
      <c r="C189" s="40">
        <v>1159.7299800000001</v>
      </c>
      <c r="D189" s="51">
        <f t="shared" si="35"/>
        <v>4.3974123919891861E-2</v>
      </c>
      <c r="E189" s="52">
        <v>0.21479518682484802</v>
      </c>
      <c r="F189" s="53">
        <f t="shared" si="40"/>
        <v>5.3124379588635029E-2</v>
      </c>
      <c r="G189" s="54">
        <f t="shared" si="41"/>
        <v>2.0769035861357862E-4</v>
      </c>
      <c r="H189" s="81">
        <f t="shared" si="36"/>
        <v>5.3332069947248609E-2</v>
      </c>
      <c r="I189" s="83">
        <f t="shared" si="37"/>
        <v>5.3332069947248613</v>
      </c>
      <c r="J189" s="72">
        <f t="shared" si="42"/>
        <v>125.05179285063824</v>
      </c>
      <c r="K189" s="88">
        <f t="shared" si="30"/>
        <v>129.99308206034002</v>
      </c>
      <c r="L189" s="79">
        <f t="shared" si="31"/>
        <v>10.27449620442664</v>
      </c>
      <c r="M189" s="72" t="str">
        <f t="shared" si="32"/>
        <v/>
      </c>
      <c r="N189" s="51" t="str">
        <f t="shared" si="43"/>
        <v/>
      </c>
    </row>
    <row r="190" spans="1:14" x14ac:dyDescent="0.4">
      <c r="A190" s="108">
        <f t="shared" si="34"/>
        <v>174</v>
      </c>
      <c r="B190" s="45">
        <v>40309</v>
      </c>
      <c r="C190" s="46">
        <v>1155.790039</v>
      </c>
      <c r="D190" s="47">
        <f t="shared" si="35"/>
        <v>-3.3972916695661493E-3</v>
      </c>
      <c r="E190" s="48">
        <v>0.21039086729514</v>
      </c>
      <c r="F190" s="49">
        <f t="shared" si="40"/>
        <v>-4.4043195297080173E-3</v>
      </c>
      <c r="G190" s="50">
        <f t="shared" si="41"/>
        <v>2.0769035861357862E-4</v>
      </c>
      <c r="H190" s="80">
        <f t="shared" si="36"/>
        <v>-4.1966291710944384E-3</v>
      </c>
      <c r="I190" s="83">
        <f t="shared" si="37"/>
        <v>-0.41966291710944387</v>
      </c>
      <c r="J190" s="72">
        <f t="shared" si="42"/>
        <v>124.63212993352879</v>
      </c>
      <c r="K190" s="88">
        <f t="shared" si="30"/>
        <v>129.99308206034002</v>
      </c>
      <c r="L190" s="79">
        <f t="shared" si="31"/>
        <v>10.27449620442664</v>
      </c>
      <c r="M190" s="72" t="str">
        <f t="shared" si="32"/>
        <v/>
      </c>
      <c r="N190" s="51" t="str">
        <f t="shared" si="43"/>
        <v/>
      </c>
    </row>
    <row r="191" spans="1:14" x14ac:dyDescent="0.4">
      <c r="A191" s="108">
        <f t="shared" si="34"/>
        <v>175</v>
      </c>
      <c r="B191" s="39">
        <v>40310</v>
      </c>
      <c r="C191" s="40">
        <v>1171.670044</v>
      </c>
      <c r="D191" s="51">
        <f t="shared" si="35"/>
        <v>1.3739524017476024E-2</v>
      </c>
      <c r="E191" s="52">
        <v>0.22798209754791401</v>
      </c>
      <c r="F191" s="53">
        <f t="shared" si="40"/>
        <v>1.7591230252774009E-2</v>
      </c>
      <c r="G191" s="54">
        <f t="shared" si="41"/>
        <v>2.0769035861357862E-4</v>
      </c>
      <c r="H191" s="81">
        <f t="shared" si="36"/>
        <v>1.7798920611387589E-2</v>
      </c>
      <c r="I191" s="83">
        <f t="shared" si="37"/>
        <v>1.779892061138759</v>
      </c>
      <c r="J191" s="72">
        <f t="shared" si="42"/>
        <v>126.41202199466754</v>
      </c>
      <c r="K191" s="88">
        <f t="shared" si="30"/>
        <v>129.99308206034002</v>
      </c>
      <c r="L191" s="79">
        <f t="shared" si="31"/>
        <v>10.27449620442664</v>
      </c>
      <c r="M191" s="72" t="str">
        <f t="shared" si="32"/>
        <v/>
      </c>
      <c r="N191" s="51" t="str">
        <f t="shared" si="43"/>
        <v/>
      </c>
    </row>
    <row r="192" spans="1:14" x14ac:dyDescent="0.4">
      <c r="A192" s="108">
        <f t="shared" si="34"/>
        <v>176</v>
      </c>
      <c r="B192" s="45">
        <v>40311</v>
      </c>
      <c r="C192" s="46">
        <v>1157.4399410000001</v>
      </c>
      <c r="D192" s="47">
        <f t="shared" si="35"/>
        <v>-1.2145145361418752E-2</v>
      </c>
      <c r="E192" s="48">
        <v>0.211723753571083</v>
      </c>
      <c r="F192" s="49">
        <f t="shared" si="40"/>
        <v>-1.6258343976831013E-2</v>
      </c>
      <c r="G192" s="50">
        <f t="shared" si="41"/>
        <v>2.0769035861357862E-4</v>
      </c>
      <c r="H192" s="80">
        <f t="shared" si="36"/>
        <v>-1.6050653618217434E-2</v>
      </c>
      <c r="I192" s="83">
        <f t="shared" si="37"/>
        <v>-1.6050653618217434</v>
      </c>
      <c r="J192" s="72">
        <f t="shared" si="42"/>
        <v>124.8069566328458</v>
      </c>
      <c r="K192" s="88">
        <f t="shared" si="30"/>
        <v>129.99308206034002</v>
      </c>
      <c r="L192" s="79">
        <f t="shared" si="31"/>
        <v>10.27449620442664</v>
      </c>
      <c r="M192" s="72" t="str">
        <f t="shared" si="32"/>
        <v/>
      </c>
      <c r="N192" s="51" t="str">
        <f t="shared" si="43"/>
        <v/>
      </c>
    </row>
    <row r="193" spans="1:14" x14ac:dyDescent="0.4">
      <c r="A193" s="108">
        <f t="shared" si="34"/>
        <v>177</v>
      </c>
      <c r="B193" s="39">
        <v>40312</v>
      </c>
      <c r="C193" s="40">
        <v>1135.6800539999999</v>
      </c>
      <c r="D193" s="51">
        <f t="shared" si="35"/>
        <v>-1.8800013917957714E-2</v>
      </c>
      <c r="E193" s="52">
        <v>0.19103814943936701</v>
      </c>
      <c r="F193" s="53">
        <f t="shared" si="40"/>
        <v>-2.0685604131715996E-2</v>
      </c>
      <c r="G193" s="54">
        <f t="shared" si="41"/>
        <v>2.0769035861357862E-4</v>
      </c>
      <c r="H193" s="81">
        <f t="shared" si="36"/>
        <v>-2.0477913773102416E-2</v>
      </c>
      <c r="I193" s="83">
        <f t="shared" si="37"/>
        <v>-2.0477913773102414</v>
      </c>
      <c r="J193" s="72">
        <f t="shared" si="42"/>
        <v>122.75916525553555</v>
      </c>
      <c r="K193" s="88">
        <f t="shared" si="30"/>
        <v>129.99308206034002</v>
      </c>
      <c r="L193" s="79">
        <f t="shared" si="31"/>
        <v>10.27449620442664</v>
      </c>
      <c r="M193" s="72" t="str">
        <f t="shared" si="32"/>
        <v/>
      </c>
      <c r="N193" s="51" t="str">
        <f t="shared" si="43"/>
        <v/>
      </c>
    </row>
    <row r="194" spans="1:14" x14ac:dyDescent="0.4">
      <c r="A194" s="108">
        <f t="shared" si="34"/>
        <v>178</v>
      </c>
      <c r="B194" s="45">
        <v>40315</v>
      </c>
      <c r="C194" s="46">
        <v>1136.9399410000001</v>
      </c>
      <c r="D194" s="47">
        <f t="shared" si="35"/>
        <v>1.109367903013414E-3</v>
      </c>
      <c r="E194" s="48">
        <v>0.19536329688256998</v>
      </c>
      <c r="F194" s="49">
        <f t="shared" si="40"/>
        <v>4.3251474432029757E-3</v>
      </c>
      <c r="G194" s="50">
        <f t="shared" si="41"/>
        <v>2.0769035861357862E-4</v>
      </c>
      <c r="H194" s="80">
        <f t="shared" si="36"/>
        <v>4.5328378018165546E-3</v>
      </c>
      <c r="I194" s="83">
        <f t="shared" si="37"/>
        <v>0.45328378018165544</v>
      </c>
      <c r="J194" s="72">
        <f t="shared" si="42"/>
        <v>123.2124490357172</v>
      </c>
      <c r="K194" s="88">
        <f t="shared" si="30"/>
        <v>129.99308206034002</v>
      </c>
      <c r="L194" s="79">
        <f t="shared" si="31"/>
        <v>10.27449620442664</v>
      </c>
      <c r="M194" s="72" t="str">
        <f t="shared" si="32"/>
        <v/>
      </c>
      <c r="N194" s="51" t="str">
        <f t="shared" si="43"/>
        <v/>
      </c>
    </row>
    <row r="195" spans="1:14" x14ac:dyDescent="0.4">
      <c r="A195" s="108">
        <f t="shared" si="34"/>
        <v>179</v>
      </c>
      <c r="B195" s="39">
        <v>40316</v>
      </c>
      <c r="C195" s="40">
        <v>1120.8000489999999</v>
      </c>
      <c r="D195" s="51">
        <f t="shared" si="35"/>
        <v>-1.4195905533764819E-2</v>
      </c>
      <c r="E195" s="52">
        <v>0.18292888007984501</v>
      </c>
      <c r="F195" s="53">
        <f t="shared" si="40"/>
        <v>-1.2434416802724974E-2</v>
      </c>
      <c r="G195" s="54">
        <f t="shared" si="41"/>
        <v>2.0769035861357862E-4</v>
      </c>
      <c r="H195" s="81">
        <f t="shared" si="36"/>
        <v>-1.2226726444111395E-2</v>
      </c>
      <c r="I195" s="83">
        <f t="shared" si="37"/>
        <v>-1.2226726444111395</v>
      </c>
      <c r="J195" s="72">
        <f t="shared" si="42"/>
        <v>121.98977639130607</v>
      </c>
      <c r="K195" s="88">
        <f t="shared" si="30"/>
        <v>129.99308206034002</v>
      </c>
      <c r="L195" s="79">
        <f t="shared" si="31"/>
        <v>10.27449620442664</v>
      </c>
      <c r="M195" s="72" t="str">
        <f t="shared" si="32"/>
        <v/>
      </c>
      <c r="N195" s="51" t="str">
        <f t="shared" si="43"/>
        <v/>
      </c>
    </row>
    <row r="196" spans="1:14" x14ac:dyDescent="0.4">
      <c r="A196" s="108">
        <f t="shared" si="34"/>
        <v>180</v>
      </c>
      <c r="B196" s="45">
        <v>40317</v>
      </c>
      <c r="C196" s="46">
        <v>1115.0500489999999</v>
      </c>
      <c r="D196" s="47">
        <f t="shared" si="35"/>
        <v>-5.1302638727847016E-3</v>
      </c>
      <c r="E196" s="48">
        <v>0.172030863564826</v>
      </c>
      <c r="F196" s="49">
        <f t="shared" si="40"/>
        <v>-1.089801651501901E-2</v>
      </c>
      <c r="G196" s="50">
        <f t="shared" si="41"/>
        <v>2.0769035861357862E-4</v>
      </c>
      <c r="H196" s="80">
        <f t="shared" si="36"/>
        <v>-1.0690326156405432E-2</v>
      </c>
      <c r="I196" s="83">
        <f t="shared" si="37"/>
        <v>-1.0690326156405432</v>
      </c>
      <c r="J196" s="72">
        <f t="shared" si="42"/>
        <v>120.92074377566553</v>
      </c>
      <c r="K196" s="88">
        <f t="shared" si="30"/>
        <v>129.99308206034002</v>
      </c>
      <c r="L196" s="79">
        <f t="shared" si="31"/>
        <v>10.27449620442664</v>
      </c>
      <c r="M196" s="72" t="str">
        <f t="shared" si="32"/>
        <v/>
      </c>
      <c r="N196" s="51" t="str">
        <f t="shared" si="43"/>
        <v/>
      </c>
    </row>
    <row r="197" spans="1:14" x14ac:dyDescent="0.4">
      <c r="A197" s="108">
        <f t="shared" si="34"/>
        <v>181</v>
      </c>
      <c r="B197" s="39">
        <v>40318</v>
      </c>
      <c r="C197" s="40">
        <v>1071.589966</v>
      </c>
      <c r="D197" s="51">
        <f t="shared" si="35"/>
        <v>-3.8975903403596912E-2</v>
      </c>
      <c r="E197" s="52">
        <v>0.13040669824221499</v>
      </c>
      <c r="F197" s="53">
        <f t="shared" si="40"/>
        <v>-4.1624165322611012E-2</v>
      </c>
      <c r="G197" s="54">
        <f t="shared" si="41"/>
        <v>2.0769035861357862E-4</v>
      </c>
      <c r="H197" s="81">
        <f t="shared" si="36"/>
        <v>-4.1416474963997432E-2</v>
      </c>
      <c r="I197" s="83">
        <f t="shared" si="37"/>
        <v>-4.1416474963997434</v>
      </c>
      <c r="J197" s="72">
        <f t="shared" si="42"/>
        <v>116.77909627926579</v>
      </c>
      <c r="K197" s="88">
        <f t="shared" si="30"/>
        <v>129.99308206034002</v>
      </c>
      <c r="L197" s="79">
        <f t="shared" si="31"/>
        <v>13.213985781074228</v>
      </c>
      <c r="M197" s="72" t="str">
        <f t="shared" si="32"/>
        <v/>
      </c>
      <c r="N197" s="51" t="str">
        <f t="shared" si="43"/>
        <v/>
      </c>
    </row>
    <row r="198" spans="1:14" x14ac:dyDescent="0.4">
      <c r="A198" s="108">
        <f t="shared" si="34"/>
        <v>182</v>
      </c>
      <c r="B198" s="45">
        <v>40319</v>
      </c>
      <c r="C198" s="46">
        <v>1087.6899410000001</v>
      </c>
      <c r="D198" s="47">
        <f t="shared" si="35"/>
        <v>1.5024380136833049E-2</v>
      </c>
      <c r="E198" s="48">
        <v>0.14754341754039399</v>
      </c>
      <c r="F198" s="49">
        <f t="shared" si="40"/>
        <v>1.7136719298179004E-2</v>
      </c>
      <c r="G198" s="50">
        <f t="shared" si="41"/>
        <v>2.0769035861357862E-4</v>
      </c>
      <c r="H198" s="80">
        <f t="shared" si="36"/>
        <v>1.7344409656792584E-2</v>
      </c>
      <c r="I198" s="83">
        <f t="shared" si="37"/>
        <v>1.7344409656792583</v>
      </c>
      <c r="J198" s="72">
        <f t="shared" si="42"/>
        <v>118.51353724494504</v>
      </c>
      <c r="K198" s="88">
        <f t="shared" si="30"/>
        <v>129.99308206034002</v>
      </c>
      <c r="L198" s="79">
        <f t="shared" si="31"/>
        <v>13.213985781074228</v>
      </c>
      <c r="M198" s="72" t="str">
        <f t="shared" si="32"/>
        <v/>
      </c>
      <c r="N198" s="51" t="str">
        <f t="shared" si="43"/>
        <v/>
      </c>
    </row>
    <row r="199" spans="1:14" x14ac:dyDescent="0.4">
      <c r="A199" s="108">
        <f t="shared" si="34"/>
        <v>183</v>
      </c>
      <c r="B199" s="39">
        <v>40322</v>
      </c>
      <c r="C199" s="40">
        <v>1073.650024</v>
      </c>
      <c r="D199" s="51">
        <f t="shared" si="35"/>
        <v>-1.290801401279118E-2</v>
      </c>
      <c r="E199" s="52">
        <v>0.135711533967703</v>
      </c>
      <c r="F199" s="53">
        <f t="shared" si="40"/>
        <v>-1.1831883572690993E-2</v>
      </c>
      <c r="G199" s="54">
        <f t="shared" si="41"/>
        <v>2.0769035861357862E-4</v>
      </c>
      <c r="H199" s="81">
        <f t="shared" si="36"/>
        <v>-1.1624193214077415E-2</v>
      </c>
      <c r="I199" s="83">
        <f t="shared" si="37"/>
        <v>-1.1624193214077416</v>
      </c>
      <c r="J199" s="72">
        <f t="shared" si="42"/>
        <v>117.3511179235373</v>
      </c>
      <c r="K199" s="88">
        <f t="shared" si="30"/>
        <v>129.99308206034002</v>
      </c>
      <c r="L199" s="79">
        <f t="shared" si="31"/>
        <v>13.213985781074228</v>
      </c>
      <c r="M199" s="72" t="str">
        <f t="shared" si="32"/>
        <v/>
      </c>
      <c r="N199" s="51" t="str">
        <f t="shared" si="43"/>
        <v/>
      </c>
    </row>
    <row r="200" spans="1:14" x14ac:dyDescent="0.4">
      <c r="A200" s="108">
        <f t="shared" si="34"/>
        <v>184</v>
      </c>
      <c r="B200" s="45">
        <v>40323</v>
      </c>
      <c r="C200" s="46">
        <v>1074.030029</v>
      </c>
      <c r="D200" s="47">
        <f t="shared" si="35"/>
        <v>3.5393749499879057E-4</v>
      </c>
      <c r="E200" s="48">
        <v>0.13776868795323199</v>
      </c>
      <c r="F200" s="49">
        <f t="shared" si="40"/>
        <v>2.0571539855289978E-3</v>
      </c>
      <c r="G200" s="50">
        <f t="shared" si="41"/>
        <v>2.0769035861357862E-4</v>
      </c>
      <c r="H200" s="80">
        <f t="shared" si="36"/>
        <v>2.2648443441425762E-3</v>
      </c>
      <c r="I200" s="83">
        <f t="shared" si="37"/>
        <v>0.22648443441425761</v>
      </c>
      <c r="J200" s="72">
        <f t="shared" si="42"/>
        <v>117.57760235795156</v>
      </c>
      <c r="K200" s="88">
        <f t="shared" si="30"/>
        <v>129.99308206034002</v>
      </c>
      <c r="L200" s="79">
        <f t="shared" si="31"/>
        <v>13.213985781074228</v>
      </c>
      <c r="M200" s="72" t="str">
        <f t="shared" si="32"/>
        <v/>
      </c>
      <c r="N200" s="51" t="str">
        <f t="shared" si="43"/>
        <v/>
      </c>
    </row>
    <row r="201" spans="1:14" x14ac:dyDescent="0.4">
      <c r="A201" s="108">
        <f t="shared" si="34"/>
        <v>185</v>
      </c>
      <c r="B201" s="39">
        <v>40324</v>
      </c>
      <c r="C201" s="40">
        <v>1067.9499510000001</v>
      </c>
      <c r="D201" s="51">
        <f t="shared" si="35"/>
        <v>-5.6609944189930372E-3</v>
      </c>
      <c r="E201" s="52">
        <v>0.13066604859793998</v>
      </c>
      <c r="F201" s="53">
        <f t="shared" si="40"/>
        <v>-7.102639355292012E-3</v>
      </c>
      <c r="G201" s="54">
        <f t="shared" si="41"/>
        <v>2.0769035861357862E-4</v>
      </c>
      <c r="H201" s="81">
        <f t="shared" si="36"/>
        <v>-6.8949489966784331E-3</v>
      </c>
      <c r="I201" s="83">
        <f t="shared" si="37"/>
        <v>-0.68949489966784328</v>
      </c>
      <c r="J201" s="72">
        <f t="shared" si="42"/>
        <v>116.88810745828371</v>
      </c>
      <c r="K201" s="88">
        <f t="shared" si="30"/>
        <v>129.99308206034002</v>
      </c>
      <c r="L201" s="79">
        <f t="shared" si="31"/>
        <v>13.213985781074228</v>
      </c>
      <c r="M201" s="72" t="str">
        <f t="shared" si="32"/>
        <v/>
      </c>
      <c r="N201" s="51" t="str">
        <f t="shared" si="43"/>
        <v/>
      </c>
    </row>
    <row r="202" spans="1:14" x14ac:dyDescent="0.4">
      <c r="A202" s="108">
        <f t="shared" si="34"/>
        <v>186</v>
      </c>
      <c r="B202" s="45">
        <v>40325</v>
      </c>
      <c r="C202" s="46">
        <v>1103.0600589999999</v>
      </c>
      <c r="D202" s="47">
        <f t="shared" si="35"/>
        <v>3.2876173613869852E-2</v>
      </c>
      <c r="E202" s="48">
        <v>0.15674299910498399</v>
      </c>
      <c r="F202" s="49">
        <f t="shared" si="40"/>
        <v>2.6076950507044006E-2</v>
      </c>
      <c r="G202" s="50">
        <f t="shared" si="41"/>
        <v>2.0769035861357862E-4</v>
      </c>
      <c r="H202" s="80">
        <f t="shared" si="36"/>
        <v>2.6284640865657585E-2</v>
      </c>
      <c r="I202" s="83">
        <f t="shared" si="37"/>
        <v>2.6284640865657587</v>
      </c>
      <c r="J202" s="72">
        <f t="shared" si="42"/>
        <v>119.51657154484947</v>
      </c>
      <c r="K202" s="88">
        <f t="shared" si="30"/>
        <v>129.99308206034002</v>
      </c>
      <c r="L202" s="79">
        <f t="shared" si="31"/>
        <v>13.213985781074228</v>
      </c>
      <c r="M202" s="72" t="str">
        <f t="shared" si="32"/>
        <v/>
      </c>
      <c r="N202" s="51" t="str">
        <f t="shared" si="43"/>
        <v/>
      </c>
    </row>
    <row r="203" spans="1:14" x14ac:dyDescent="0.4">
      <c r="A203" s="108">
        <f t="shared" si="34"/>
        <v>187</v>
      </c>
      <c r="B203" s="39">
        <v>40326</v>
      </c>
      <c r="C203" s="40">
        <v>1089.410034</v>
      </c>
      <c r="D203" s="51">
        <f t="shared" si="35"/>
        <v>-1.2374688838225678E-2</v>
      </c>
      <c r="E203" s="52">
        <v>0.14441437630423701</v>
      </c>
      <c r="F203" s="53">
        <f t="shared" si="40"/>
        <v>-1.232862280074698E-2</v>
      </c>
      <c r="G203" s="54">
        <f t="shared" si="41"/>
        <v>2.0769035861357862E-4</v>
      </c>
      <c r="H203" s="81">
        <f t="shared" si="36"/>
        <v>-1.2120932442133402E-2</v>
      </c>
      <c r="I203" s="83">
        <f t="shared" si="37"/>
        <v>-1.2120932442133403</v>
      </c>
      <c r="J203" s="72">
        <f t="shared" si="42"/>
        <v>118.30447830063613</v>
      </c>
      <c r="K203" s="88">
        <f t="shared" si="30"/>
        <v>129.99308206034002</v>
      </c>
      <c r="L203" s="79">
        <f t="shared" si="31"/>
        <v>13.213985781074228</v>
      </c>
      <c r="M203" s="72" t="str">
        <f t="shared" si="32"/>
        <v/>
      </c>
      <c r="N203" s="51" t="str">
        <f t="shared" si="43"/>
        <v/>
      </c>
    </row>
    <row r="204" spans="1:14" x14ac:dyDescent="0.4">
      <c r="A204" s="108">
        <f t="shared" si="34"/>
        <v>188</v>
      </c>
      <c r="B204" s="45">
        <v>40330</v>
      </c>
      <c r="C204" s="46">
        <v>1070.709961</v>
      </c>
      <c r="D204" s="47">
        <f t="shared" si="35"/>
        <v>-1.7165321060371275E-2</v>
      </c>
      <c r="E204" s="48">
        <v>0.125861906293642</v>
      </c>
      <c r="F204" s="49">
        <f t="shared" si="40"/>
        <v>-1.8552470010595012E-2</v>
      </c>
      <c r="G204" s="50">
        <f t="shared" si="41"/>
        <v>2.0769035861357862E-4</v>
      </c>
      <c r="H204" s="80">
        <f t="shared" si="36"/>
        <v>-1.8344779651981433E-2</v>
      </c>
      <c r="I204" s="83">
        <f t="shared" si="37"/>
        <v>-1.8344779651981433</v>
      </c>
      <c r="J204" s="72">
        <f t="shared" si="42"/>
        <v>116.47000033543799</v>
      </c>
      <c r="K204" s="88">
        <f t="shared" si="30"/>
        <v>129.99308206034002</v>
      </c>
      <c r="L204" s="79">
        <f t="shared" si="31"/>
        <v>13.523081724902028</v>
      </c>
      <c r="M204" s="72" t="str">
        <f t="shared" si="32"/>
        <v/>
      </c>
      <c r="N204" s="51" t="str">
        <f t="shared" si="43"/>
        <v/>
      </c>
    </row>
    <row r="205" spans="1:14" x14ac:dyDescent="0.4">
      <c r="A205" s="108">
        <f t="shared" si="34"/>
        <v>189</v>
      </c>
      <c r="B205" s="39">
        <v>40331</v>
      </c>
      <c r="C205" s="40">
        <v>1098.380005</v>
      </c>
      <c r="D205" s="51">
        <f t="shared" si="35"/>
        <v>2.5842707182958558E-2</v>
      </c>
      <c r="E205" s="52">
        <v>0.154420976575151</v>
      </c>
      <c r="F205" s="53">
        <f t="shared" si="40"/>
        <v>2.8559070281509003E-2</v>
      </c>
      <c r="G205" s="54">
        <f t="shared" si="41"/>
        <v>2.0769035861357862E-4</v>
      </c>
      <c r="H205" s="81">
        <f t="shared" si="36"/>
        <v>2.8766760640122582E-2</v>
      </c>
      <c r="I205" s="83">
        <f t="shared" si="37"/>
        <v>2.8766760640122584</v>
      </c>
      <c r="J205" s="72">
        <f t="shared" si="42"/>
        <v>119.34667639945025</v>
      </c>
      <c r="K205" s="88">
        <f t="shared" si="30"/>
        <v>129.99308206034002</v>
      </c>
      <c r="L205" s="79">
        <f t="shared" si="31"/>
        <v>13.523081724902028</v>
      </c>
      <c r="M205" s="72" t="str">
        <f t="shared" si="32"/>
        <v/>
      </c>
      <c r="N205" s="51" t="str">
        <f t="shared" si="43"/>
        <v/>
      </c>
    </row>
    <row r="206" spans="1:14" x14ac:dyDescent="0.4">
      <c r="A206" s="108">
        <f t="shared" si="34"/>
        <v>190</v>
      </c>
      <c r="B206" s="45">
        <v>40332</v>
      </c>
      <c r="C206" s="46">
        <v>1102.829956</v>
      </c>
      <c r="D206" s="47">
        <f t="shared" si="35"/>
        <v>4.0513765543284119E-3</v>
      </c>
      <c r="E206" s="48">
        <v>0.158298435577017</v>
      </c>
      <c r="F206" s="49">
        <f t="shared" si="40"/>
        <v>3.8774590018660071E-3</v>
      </c>
      <c r="G206" s="50">
        <f t="shared" si="41"/>
        <v>2.0769035861357862E-4</v>
      </c>
      <c r="H206" s="80">
        <f t="shared" si="36"/>
        <v>4.085149360479586E-3</v>
      </c>
      <c r="I206" s="83">
        <f t="shared" si="37"/>
        <v>0.40851493604795858</v>
      </c>
      <c r="J206" s="72">
        <f t="shared" si="42"/>
        <v>119.75519133549821</v>
      </c>
      <c r="K206" s="88">
        <f t="shared" si="30"/>
        <v>129.99308206034002</v>
      </c>
      <c r="L206" s="79">
        <f t="shared" si="31"/>
        <v>13.523081724902028</v>
      </c>
      <c r="M206" s="72" t="str">
        <f t="shared" si="32"/>
        <v/>
      </c>
      <c r="N206" s="51" t="str">
        <f t="shared" si="43"/>
        <v/>
      </c>
    </row>
    <row r="207" spans="1:14" x14ac:dyDescent="0.4">
      <c r="A207" s="108">
        <f t="shared" si="34"/>
        <v>191</v>
      </c>
      <c r="B207" s="39">
        <v>40333</v>
      </c>
      <c r="C207" s="40">
        <v>1064.880005</v>
      </c>
      <c r="D207" s="51">
        <f t="shared" si="35"/>
        <v>-3.4411425617822178E-2</v>
      </c>
      <c r="E207" s="52">
        <v>0.11729942735401901</v>
      </c>
      <c r="F207" s="53">
        <f t="shared" si="40"/>
        <v>-4.0999008222997999E-2</v>
      </c>
      <c r="G207" s="54">
        <f t="shared" si="41"/>
        <v>2.0769035861357862E-4</v>
      </c>
      <c r="H207" s="81">
        <f t="shared" si="36"/>
        <v>-4.0791317864384419E-2</v>
      </c>
      <c r="I207" s="83">
        <f t="shared" si="37"/>
        <v>-4.0791317864384418</v>
      </c>
      <c r="J207" s="72">
        <f t="shared" si="42"/>
        <v>115.67605954905977</v>
      </c>
      <c r="K207" s="88">
        <f t="shared" si="30"/>
        <v>129.99308206034002</v>
      </c>
      <c r="L207" s="79">
        <f t="shared" si="31"/>
        <v>14.317022511280243</v>
      </c>
      <c r="M207" s="72" t="str">
        <f t="shared" si="32"/>
        <v/>
      </c>
      <c r="N207" s="51" t="str">
        <f t="shared" si="43"/>
        <v/>
      </c>
    </row>
    <row r="208" spans="1:14" x14ac:dyDescent="0.4">
      <c r="A208" s="108">
        <f t="shared" si="34"/>
        <v>192</v>
      </c>
      <c r="B208" s="45">
        <v>40336</v>
      </c>
      <c r="C208" s="46">
        <v>1050.469971</v>
      </c>
      <c r="D208" s="47">
        <f t="shared" si="35"/>
        <v>-1.3532073033900138E-2</v>
      </c>
      <c r="E208" s="48">
        <v>9.7820659163358789E-2</v>
      </c>
      <c r="F208" s="49">
        <f t="shared" si="40"/>
        <v>-1.9478768190660217E-2</v>
      </c>
      <c r="G208" s="50">
        <f t="shared" si="41"/>
        <v>2.0769035861357862E-4</v>
      </c>
      <c r="H208" s="80">
        <f t="shared" si="36"/>
        <v>-1.9271077832046637E-2</v>
      </c>
      <c r="I208" s="83">
        <f t="shared" si="37"/>
        <v>-1.9271077832046637</v>
      </c>
      <c r="J208" s="72">
        <f t="shared" si="42"/>
        <v>113.74895176585511</v>
      </c>
      <c r="K208" s="88">
        <f t="shared" si="30"/>
        <v>129.99308206034002</v>
      </c>
      <c r="L208" s="79">
        <f t="shared" si="31"/>
        <v>16.244130294484904</v>
      </c>
      <c r="M208" s="72" t="str">
        <f t="shared" si="32"/>
        <v/>
      </c>
      <c r="N208" s="51" t="str">
        <f t="shared" si="43"/>
        <v/>
      </c>
    </row>
    <row r="209" spans="1:14" x14ac:dyDescent="0.4">
      <c r="A209" s="108">
        <f t="shared" si="34"/>
        <v>193</v>
      </c>
      <c r="B209" s="39">
        <v>40337</v>
      </c>
      <c r="C209" s="40">
        <v>1062</v>
      </c>
      <c r="D209" s="51">
        <f t="shared" si="35"/>
        <v>1.0976067206398987E-2</v>
      </c>
      <c r="E209" s="52">
        <v>0.107138566208139</v>
      </c>
      <c r="F209" s="53">
        <f t="shared" si="40"/>
        <v>9.3179070447802076E-3</v>
      </c>
      <c r="G209" s="54">
        <f t="shared" si="41"/>
        <v>2.0769035861357862E-4</v>
      </c>
      <c r="H209" s="81">
        <f t="shared" si="36"/>
        <v>9.5255974033937856E-3</v>
      </c>
      <c r="I209" s="83">
        <f t="shared" si="37"/>
        <v>0.95255974033937851</v>
      </c>
      <c r="J209" s="72">
        <f t="shared" si="42"/>
        <v>114.70151150619449</v>
      </c>
      <c r="K209" s="88">
        <f t="shared" si="30"/>
        <v>129.99308206034002</v>
      </c>
      <c r="L209" s="79">
        <f t="shared" si="31"/>
        <v>16.244130294484904</v>
      </c>
      <c r="M209" s="72" t="str">
        <f t="shared" si="32"/>
        <v/>
      </c>
      <c r="N209" s="51" t="str">
        <f t="shared" si="43"/>
        <v/>
      </c>
    </row>
    <row r="210" spans="1:14" x14ac:dyDescent="0.4">
      <c r="A210" s="108">
        <f t="shared" si="34"/>
        <v>194</v>
      </c>
      <c r="B210" s="45">
        <v>40338</v>
      </c>
      <c r="C210" s="46">
        <v>1055.6899410000001</v>
      </c>
      <c r="D210" s="47">
        <f t="shared" si="35"/>
        <v>-5.9416751412428859E-3</v>
      </c>
      <c r="E210" s="48">
        <v>0.105049956017524</v>
      </c>
      <c r="F210" s="49">
        <f t="shared" si="40"/>
        <v>-2.0886101906150006E-3</v>
      </c>
      <c r="G210" s="50">
        <f t="shared" si="41"/>
        <v>2.0769035861357862E-4</v>
      </c>
      <c r="H210" s="80">
        <f t="shared" si="36"/>
        <v>-1.880919832001422E-3</v>
      </c>
      <c r="I210" s="83">
        <f t="shared" si="37"/>
        <v>-0.1880919832001422</v>
      </c>
      <c r="J210" s="72">
        <f t="shared" si="42"/>
        <v>114.51341952299435</v>
      </c>
      <c r="K210" s="88">
        <f t="shared" ref="K210:K273" si="44">MAX(J210,K209)</f>
        <v>129.99308206034002</v>
      </c>
      <c r="L210" s="79">
        <f t="shared" ref="L210:L273" si="45">IF(J210=K210,0,MAX(L209,K210-J210))</f>
        <v>16.244130294484904</v>
      </c>
      <c r="M210" s="72" t="str">
        <f t="shared" ref="M210:M273" si="46">IF(AND(L209&gt;0,L210=0),L209,"")</f>
        <v/>
      </c>
      <c r="N210" s="51" t="str">
        <f t="shared" si="43"/>
        <v/>
      </c>
    </row>
    <row r="211" spans="1:14" x14ac:dyDescent="0.4">
      <c r="A211" s="108">
        <f t="shared" ref="A211:A274" si="47">A210+1</f>
        <v>195</v>
      </c>
      <c r="B211" s="39">
        <v>40339</v>
      </c>
      <c r="C211" s="40">
        <v>1086.839966</v>
      </c>
      <c r="D211" s="51">
        <f t="shared" ref="D211:D274" si="48">C211/C210-1</f>
        <v>2.9506793415586596E-2</v>
      </c>
      <c r="E211" s="52">
        <v>0.13577509793461401</v>
      </c>
      <c r="F211" s="53">
        <f t="shared" si="40"/>
        <v>3.0725141917090013E-2</v>
      </c>
      <c r="G211" s="54">
        <f t="shared" si="41"/>
        <v>2.0769035861357862E-4</v>
      </c>
      <c r="H211" s="81">
        <f t="shared" ref="H211:H274" si="49">F211+G211</f>
        <v>3.0932832275703592E-2</v>
      </c>
      <c r="I211" s="83">
        <f t="shared" ref="I211:I274" si="50">H211*$I$17</f>
        <v>3.0932832275703595</v>
      </c>
      <c r="J211" s="72">
        <f t="shared" si="42"/>
        <v>117.60670275056471</v>
      </c>
      <c r="K211" s="88">
        <f t="shared" si="44"/>
        <v>129.99308206034002</v>
      </c>
      <c r="L211" s="79">
        <f t="shared" si="45"/>
        <v>16.244130294484904</v>
      </c>
      <c r="M211" s="72" t="str">
        <f t="shared" si="46"/>
        <v/>
      </c>
      <c r="N211" s="51" t="str">
        <f t="shared" si="43"/>
        <v/>
      </c>
    </row>
    <row r="212" spans="1:14" x14ac:dyDescent="0.4">
      <c r="A212" s="108">
        <f t="shared" si="47"/>
        <v>196</v>
      </c>
      <c r="B212" s="45">
        <v>40340</v>
      </c>
      <c r="C212" s="46">
        <v>1091.599976</v>
      </c>
      <c r="D212" s="47">
        <f t="shared" si="48"/>
        <v>4.3796788385677132E-3</v>
      </c>
      <c r="E212" s="48">
        <v>0.14137708112196001</v>
      </c>
      <c r="F212" s="49">
        <f t="shared" ref="F212:F275" si="51">E212-E211</f>
        <v>5.6019831873460046E-3</v>
      </c>
      <c r="G212" s="50">
        <f t="shared" ref="G212:G275" si="52">G211</f>
        <v>2.0769035861357862E-4</v>
      </c>
      <c r="H212" s="80">
        <f t="shared" si="49"/>
        <v>5.8096735459595835E-3</v>
      </c>
      <c r="I212" s="83">
        <f t="shared" si="50"/>
        <v>0.58096735459595839</v>
      </c>
      <c r="J212" s="72">
        <f t="shared" ref="J212:J275" si="53">J211+I212</f>
        <v>118.18767010516066</v>
      </c>
      <c r="K212" s="88">
        <f t="shared" si="44"/>
        <v>129.99308206034002</v>
      </c>
      <c r="L212" s="79">
        <f t="shared" si="45"/>
        <v>16.244130294484904</v>
      </c>
      <c r="M212" s="72" t="str">
        <f t="shared" si="46"/>
        <v/>
      </c>
      <c r="N212" s="51" t="str">
        <f t="shared" ref="N212:N275" si="54">IFERROR((M212/K212),"")</f>
        <v/>
      </c>
    </row>
    <row r="213" spans="1:14" x14ac:dyDescent="0.4">
      <c r="A213" s="108">
        <f t="shared" si="47"/>
        <v>197</v>
      </c>
      <c r="B213" s="39">
        <v>40343</v>
      </c>
      <c r="C213" s="40">
        <v>1089.630005</v>
      </c>
      <c r="D213" s="51">
        <f t="shared" si="48"/>
        <v>-1.8046638359398015E-3</v>
      </c>
      <c r="E213" s="52">
        <v>0.143343189603412</v>
      </c>
      <c r="F213" s="53">
        <f t="shared" si="51"/>
        <v>1.9661084814519836E-3</v>
      </c>
      <c r="G213" s="54">
        <f t="shared" si="52"/>
        <v>2.0769035861357862E-4</v>
      </c>
      <c r="H213" s="81">
        <f t="shared" si="49"/>
        <v>2.173798840065562E-3</v>
      </c>
      <c r="I213" s="83">
        <f t="shared" si="50"/>
        <v>0.2173798840065562</v>
      </c>
      <c r="J213" s="72">
        <f t="shared" si="53"/>
        <v>118.40504998916722</v>
      </c>
      <c r="K213" s="88">
        <f t="shared" si="44"/>
        <v>129.99308206034002</v>
      </c>
      <c r="L213" s="79">
        <f t="shared" si="45"/>
        <v>16.244130294484904</v>
      </c>
      <c r="M213" s="72" t="str">
        <f t="shared" si="46"/>
        <v/>
      </c>
      <c r="N213" s="51" t="str">
        <f t="shared" si="54"/>
        <v/>
      </c>
    </row>
    <row r="214" spans="1:14" x14ac:dyDescent="0.4">
      <c r="A214" s="108">
        <f t="shared" si="47"/>
        <v>198</v>
      </c>
      <c r="B214" s="45">
        <v>40344</v>
      </c>
      <c r="C214" s="46">
        <v>1115.2299800000001</v>
      </c>
      <c r="D214" s="47">
        <f t="shared" si="48"/>
        <v>2.3494190580774399E-2</v>
      </c>
      <c r="E214" s="48">
        <v>0.16776992527434101</v>
      </c>
      <c r="F214" s="49">
        <f t="shared" si="51"/>
        <v>2.4426735670929012E-2</v>
      </c>
      <c r="G214" s="50">
        <f t="shared" si="52"/>
        <v>2.0769035861357862E-4</v>
      </c>
      <c r="H214" s="80">
        <f t="shared" si="49"/>
        <v>2.4634426029542592E-2</v>
      </c>
      <c r="I214" s="83">
        <f t="shared" si="50"/>
        <v>2.4634426029542591</v>
      </c>
      <c r="J214" s="72">
        <f t="shared" si="53"/>
        <v>120.86849259212148</v>
      </c>
      <c r="K214" s="88">
        <f t="shared" si="44"/>
        <v>129.99308206034002</v>
      </c>
      <c r="L214" s="79">
        <f t="shared" si="45"/>
        <v>16.244130294484904</v>
      </c>
      <c r="M214" s="72" t="str">
        <f t="shared" si="46"/>
        <v/>
      </c>
      <c r="N214" s="51" t="str">
        <f t="shared" si="54"/>
        <v/>
      </c>
    </row>
    <row r="215" spans="1:14" x14ac:dyDescent="0.4">
      <c r="A215" s="108">
        <f t="shared" si="47"/>
        <v>199</v>
      </c>
      <c r="B215" s="39">
        <v>40345</v>
      </c>
      <c r="C215" s="40">
        <v>1114.6099850000001</v>
      </c>
      <c r="D215" s="51">
        <f t="shared" si="48"/>
        <v>-5.5593466022141325E-4</v>
      </c>
      <c r="E215" s="52">
        <v>0.166081857112966</v>
      </c>
      <c r="F215" s="53">
        <f t="shared" si="51"/>
        <v>-1.6880681613750115E-3</v>
      </c>
      <c r="G215" s="54">
        <f t="shared" si="52"/>
        <v>2.0769035861357862E-4</v>
      </c>
      <c r="H215" s="81">
        <f t="shared" si="49"/>
        <v>-1.4803778027614328E-3</v>
      </c>
      <c r="I215" s="83">
        <f t="shared" si="50"/>
        <v>-0.14803778027614328</v>
      </c>
      <c r="J215" s="72">
        <f t="shared" si="53"/>
        <v>120.72045481184534</v>
      </c>
      <c r="K215" s="88">
        <f t="shared" si="44"/>
        <v>129.99308206034002</v>
      </c>
      <c r="L215" s="79">
        <f t="shared" si="45"/>
        <v>16.244130294484904</v>
      </c>
      <c r="M215" s="72" t="str">
        <f t="shared" si="46"/>
        <v/>
      </c>
      <c r="N215" s="51" t="str">
        <f t="shared" si="54"/>
        <v/>
      </c>
    </row>
    <row r="216" spans="1:14" x14ac:dyDescent="0.4">
      <c r="A216" s="108">
        <f t="shared" si="47"/>
        <v>200</v>
      </c>
      <c r="B216" s="45">
        <v>40346</v>
      </c>
      <c r="C216" s="46">
        <v>1116.040039</v>
      </c>
      <c r="D216" s="47">
        <f t="shared" si="48"/>
        <v>1.2830084237940298E-3</v>
      </c>
      <c r="E216" s="48">
        <v>0.16618995168668602</v>
      </c>
      <c r="F216" s="49">
        <f t="shared" si="51"/>
        <v>1.0809457372001896E-4</v>
      </c>
      <c r="G216" s="50">
        <f t="shared" si="52"/>
        <v>2.0769035861357862E-4</v>
      </c>
      <c r="H216" s="80">
        <f t="shared" si="49"/>
        <v>3.1578493233359758E-4</v>
      </c>
      <c r="I216" s="83">
        <f t="shared" si="50"/>
        <v>3.1578493233359761E-2</v>
      </c>
      <c r="J216" s="72">
        <f t="shared" si="53"/>
        <v>120.7520333050787</v>
      </c>
      <c r="K216" s="88">
        <f t="shared" si="44"/>
        <v>129.99308206034002</v>
      </c>
      <c r="L216" s="79">
        <f t="shared" si="45"/>
        <v>16.244130294484904</v>
      </c>
      <c r="M216" s="72" t="str">
        <f t="shared" si="46"/>
        <v/>
      </c>
      <c r="N216" s="51" t="str">
        <f t="shared" si="54"/>
        <v/>
      </c>
    </row>
    <row r="217" spans="1:14" x14ac:dyDescent="0.4">
      <c r="A217" s="108">
        <f t="shared" si="47"/>
        <v>201</v>
      </c>
      <c r="B217" s="39">
        <v>40347</v>
      </c>
      <c r="C217" s="40">
        <v>1117.51001</v>
      </c>
      <c r="D217" s="51">
        <f t="shared" si="48"/>
        <v>1.3171310603847797E-3</v>
      </c>
      <c r="E217" s="52">
        <v>0.16780187204979702</v>
      </c>
      <c r="F217" s="53">
        <f t="shared" si="51"/>
        <v>1.6119203631110024E-3</v>
      </c>
      <c r="G217" s="54">
        <f t="shared" si="52"/>
        <v>2.0769035861357862E-4</v>
      </c>
      <c r="H217" s="81">
        <f t="shared" si="49"/>
        <v>1.8196107217245811E-3</v>
      </c>
      <c r="I217" s="83">
        <f t="shared" si="50"/>
        <v>0.1819610721724581</v>
      </c>
      <c r="J217" s="72">
        <f t="shared" si="53"/>
        <v>120.93399437725115</v>
      </c>
      <c r="K217" s="88">
        <f t="shared" si="44"/>
        <v>129.99308206034002</v>
      </c>
      <c r="L217" s="79">
        <f t="shared" si="45"/>
        <v>16.244130294484904</v>
      </c>
      <c r="M217" s="72" t="str">
        <f t="shared" si="46"/>
        <v/>
      </c>
      <c r="N217" s="51" t="str">
        <f t="shared" si="54"/>
        <v/>
      </c>
    </row>
    <row r="218" spans="1:14" x14ac:dyDescent="0.4">
      <c r="A218" s="108">
        <f t="shared" si="47"/>
        <v>202</v>
      </c>
      <c r="B218" s="45">
        <v>40350</v>
      </c>
      <c r="C218" s="46">
        <v>1113.1999510000001</v>
      </c>
      <c r="D218" s="47">
        <f t="shared" si="48"/>
        <v>-3.8568415150034285E-3</v>
      </c>
      <c r="E218" s="48">
        <v>0.162406191775191</v>
      </c>
      <c r="F218" s="49">
        <f t="shared" si="51"/>
        <v>-5.3956802746060184E-3</v>
      </c>
      <c r="G218" s="50">
        <f t="shared" si="52"/>
        <v>2.0769035861357862E-4</v>
      </c>
      <c r="H218" s="80">
        <f t="shared" si="49"/>
        <v>-5.1879899159924395E-3</v>
      </c>
      <c r="I218" s="83">
        <f t="shared" si="50"/>
        <v>-0.51879899159924392</v>
      </c>
      <c r="J218" s="72">
        <f t="shared" si="53"/>
        <v>120.41519538565191</v>
      </c>
      <c r="K218" s="88">
        <f t="shared" si="44"/>
        <v>129.99308206034002</v>
      </c>
      <c r="L218" s="79">
        <f t="shared" si="45"/>
        <v>16.244130294484904</v>
      </c>
      <c r="M218" s="72" t="str">
        <f t="shared" si="46"/>
        <v/>
      </c>
      <c r="N218" s="51" t="str">
        <f t="shared" si="54"/>
        <v/>
      </c>
    </row>
    <row r="219" spans="1:14" x14ac:dyDescent="0.4">
      <c r="A219" s="108">
        <f t="shared" si="47"/>
        <v>203</v>
      </c>
      <c r="B219" s="39">
        <v>40351</v>
      </c>
      <c r="C219" s="40">
        <v>1095.3100589999999</v>
      </c>
      <c r="D219" s="51">
        <f t="shared" si="48"/>
        <v>-1.6070690610370142E-2</v>
      </c>
      <c r="E219" s="52">
        <v>0.14057391717426099</v>
      </c>
      <c r="F219" s="53">
        <f t="shared" si="51"/>
        <v>-2.1832274600930013E-2</v>
      </c>
      <c r="G219" s="54">
        <f t="shared" si="52"/>
        <v>2.0769035861357862E-4</v>
      </c>
      <c r="H219" s="81">
        <f t="shared" si="49"/>
        <v>-2.1624584242316433E-2</v>
      </c>
      <c r="I219" s="83">
        <f t="shared" si="50"/>
        <v>-2.1624584242316431</v>
      </c>
      <c r="J219" s="72">
        <f t="shared" si="53"/>
        <v>118.25273696142027</v>
      </c>
      <c r="K219" s="88">
        <f t="shared" si="44"/>
        <v>129.99308206034002</v>
      </c>
      <c r="L219" s="79">
        <f t="shared" si="45"/>
        <v>16.244130294484904</v>
      </c>
      <c r="M219" s="72" t="str">
        <f t="shared" si="46"/>
        <v/>
      </c>
      <c r="N219" s="51" t="str">
        <f t="shared" si="54"/>
        <v/>
      </c>
    </row>
    <row r="220" spans="1:14" x14ac:dyDescent="0.4">
      <c r="A220" s="108">
        <f t="shared" si="47"/>
        <v>204</v>
      </c>
      <c r="B220" s="45">
        <v>40352</v>
      </c>
      <c r="C220" s="46">
        <v>1092.040039</v>
      </c>
      <c r="D220" s="47">
        <f t="shared" si="48"/>
        <v>-2.9854742710803128E-3</v>
      </c>
      <c r="E220" s="48">
        <v>0.13741583382504099</v>
      </c>
      <c r="F220" s="49">
        <f t="shared" si="51"/>
        <v>-3.1580833492199922E-3</v>
      </c>
      <c r="G220" s="50">
        <f t="shared" si="52"/>
        <v>2.0769035861357862E-4</v>
      </c>
      <c r="H220" s="80">
        <f t="shared" si="49"/>
        <v>-2.9503929906064138E-3</v>
      </c>
      <c r="I220" s="83">
        <f t="shared" si="50"/>
        <v>-0.29503929906064136</v>
      </c>
      <c r="J220" s="72">
        <f t="shared" si="53"/>
        <v>117.95769766235962</v>
      </c>
      <c r="K220" s="88">
        <f t="shared" si="44"/>
        <v>129.99308206034002</v>
      </c>
      <c r="L220" s="79">
        <f t="shared" si="45"/>
        <v>16.244130294484904</v>
      </c>
      <c r="M220" s="72" t="str">
        <f t="shared" si="46"/>
        <v/>
      </c>
      <c r="N220" s="51" t="str">
        <f t="shared" si="54"/>
        <v/>
      </c>
    </row>
    <row r="221" spans="1:14" x14ac:dyDescent="0.4">
      <c r="A221" s="108">
        <f t="shared" si="47"/>
        <v>205</v>
      </c>
      <c r="B221" s="39">
        <v>40353</v>
      </c>
      <c r="C221" s="40">
        <v>1073.6899410000001</v>
      </c>
      <c r="D221" s="51">
        <f t="shared" si="48"/>
        <v>-1.6803502934565784E-2</v>
      </c>
      <c r="E221" s="52">
        <v>0.11526594202721401</v>
      </c>
      <c r="F221" s="53">
        <f t="shared" si="51"/>
        <v>-2.214989179782699E-2</v>
      </c>
      <c r="G221" s="54">
        <f t="shared" si="52"/>
        <v>2.0769035861357862E-4</v>
      </c>
      <c r="H221" s="81">
        <f t="shared" si="49"/>
        <v>-2.194220143921341E-2</v>
      </c>
      <c r="I221" s="83">
        <f t="shared" si="50"/>
        <v>-2.1942201439213411</v>
      </c>
      <c r="J221" s="72">
        <f t="shared" si="53"/>
        <v>115.76347751843828</v>
      </c>
      <c r="K221" s="88">
        <f t="shared" si="44"/>
        <v>129.99308206034002</v>
      </c>
      <c r="L221" s="79">
        <f t="shared" si="45"/>
        <v>16.244130294484904</v>
      </c>
      <c r="M221" s="72" t="str">
        <f t="shared" si="46"/>
        <v/>
      </c>
      <c r="N221" s="51" t="str">
        <f t="shared" si="54"/>
        <v/>
      </c>
    </row>
    <row r="222" spans="1:14" x14ac:dyDescent="0.4">
      <c r="A222" s="108">
        <f t="shared" si="47"/>
        <v>206</v>
      </c>
      <c r="B222" s="45">
        <v>40354</v>
      </c>
      <c r="C222" s="46">
        <v>1076.76001</v>
      </c>
      <c r="D222" s="47">
        <f t="shared" si="48"/>
        <v>2.8593627291884083E-3</v>
      </c>
      <c r="E222" s="48">
        <v>0.113966394128652</v>
      </c>
      <c r="F222" s="49">
        <f t="shared" si="51"/>
        <v>-1.2995478985620007E-3</v>
      </c>
      <c r="G222" s="50">
        <f t="shared" si="52"/>
        <v>2.0769035861357862E-4</v>
      </c>
      <c r="H222" s="80">
        <f t="shared" si="49"/>
        <v>-1.091857539948422E-3</v>
      </c>
      <c r="I222" s="83">
        <f t="shared" si="50"/>
        <v>-0.10918575399484221</v>
      </c>
      <c r="J222" s="72">
        <f t="shared" si="53"/>
        <v>115.65429176444344</v>
      </c>
      <c r="K222" s="88">
        <f t="shared" si="44"/>
        <v>129.99308206034002</v>
      </c>
      <c r="L222" s="79">
        <f t="shared" si="45"/>
        <v>16.244130294484904</v>
      </c>
      <c r="M222" s="72" t="str">
        <f t="shared" si="46"/>
        <v/>
      </c>
      <c r="N222" s="51" t="str">
        <f t="shared" si="54"/>
        <v/>
      </c>
    </row>
    <row r="223" spans="1:14" x14ac:dyDescent="0.4">
      <c r="A223" s="108">
        <f t="shared" si="47"/>
        <v>207</v>
      </c>
      <c r="B223" s="39">
        <v>40357</v>
      </c>
      <c r="C223" s="40">
        <v>1074.5699460000001</v>
      </c>
      <c r="D223" s="51">
        <f t="shared" si="48"/>
        <v>-2.0339388347082599E-3</v>
      </c>
      <c r="E223" s="52">
        <v>0.118704951061972</v>
      </c>
      <c r="F223" s="53">
        <f t="shared" si="51"/>
        <v>4.7385569333199956E-3</v>
      </c>
      <c r="G223" s="54">
        <f t="shared" si="52"/>
        <v>2.0769035861357862E-4</v>
      </c>
      <c r="H223" s="81">
        <f t="shared" si="49"/>
        <v>4.9462472919335745E-3</v>
      </c>
      <c r="I223" s="83">
        <f t="shared" si="50"/>
        <v>0.49462472919335743</v>
      </c>
      <c r="J223" s="72">
        <f t="shared" si="53"/>
        <v>116.1489164936368</v>
      </c>
      <c r="K223" s="88">
        <f t="shared" si="44"/>
        <v>129.99308206034002</v>
      </c>
      <c r="L223" s="79">
        <f t="shared" si="45"/>
        <v>16.244130294484904</v>
      </c>
      <c r="M223" s="72" t="str">
        <f t="shared" si="46"/>
        <v/>
      </c>
      <c r="N223" s="51" t="str">
        <f t="shared" si="54"/>
        <v/>
      </c>
    </row>
    <row r="224" spans="1:14" x14ac:dyDescent="0.4">
      <c r="A224" s="108">
        <f t="shared" si="47"/>
        <v>208</v>
      </c>
      <c r="B224" s="45">
        <v>40358</v>
      </c>
      <c r="C224" s="46">
        <v>1041.23999</v>
      </c>
      <c r="D224" s="47">
        <f t="shared" si="48"/>
        <v>-3.1017018598061608E-2</v>
      </c>
      <c r="E224" s="48">
        <v>8.6803613970729693E-2</v>
      </c>
      <c r="F224" s="49">
        <f t="shared" si="51"/>
        <v>-3.1901337091242307E-2</v>
      </c>
      <c r="G224" s="50">
        <f t="shared" si="52"/>
        <v>2.0769035861357862E-4</v>
      </c>
      <c r="H224" s="80">
        <f t="shared" si="49"/>
        <v>-3.1693646732628727E-2</v>
      </c>
      <c r="I224" s="83">
        <f t="shared" si="50"/>
        <v>-3.1693646732628729</v>
      </c>
      <c r="J224" s="72">
        <f t="shared" si="53"/>
        <v>112.97955182037393</v>
      </c>
      <c r="K224" s="88">
        <f t="shared" si="44"/>
        <v>129.99308206034002</v>
      </c>
      <c r="L224" s="79">
        <f t="shared" si="45"/>
        <v>17.013530239966087</v>
      </c>
      <c r="M224" s="72" t="str">
        <f t="shared" si="46"/>
        <v/>
      </c>
      <c r="N224" s="51" t="str">
        <f t="shared" si="54"/>
        <v/>
      </c>
    </row>
    <row r="225" spans="1:14" x14ac:dyDescent="0.4">
      <c r="A225" s="108">
        <f t="shared" si="47"/>
        <v>209</v>
      </c>
      <c r="B225" s="39">
        <v>40359</v>
      </c>
      <c r="C225" s="40">
        <v>1030.709961</v>
      </c>
      <c r="D225" s="51">
        <f t="shared" si="48"/>
        <v>-1.0112970209682381E-2</v>
      </c>
      <c r="E225" s="52">
        <v>7.92010986817787E-2</v>
      </c>
      <c r="F225" s="53">
        <f t="shared" si="51"/>
        <v>-7.6025152889509923E-3</v>
      </c>
      <c r="G225" s="54">
        <f t="shared" si="52"/>
        <v>2.0769035861357862E-4</v>
      </c>
      <c r="H225" s="81">
        <f t="shared" si="49"/>
        <v>-7.3948249303374134E-3</v>
      </c>
      <c r="I225" s="83">
        <f t="shared" si="50"/>
        <v>-0.73948249303374136</v>
      </c>
      <c r="J225" s="72">
        <f t="shared" si="53"/>
        <v>112.24006932734018</v>
      </c>
      <c r="K225" s="88">
        <f t="shared" si="44"/>
        <v>129.99308206034002</v>
      </c>
      <c r="L225" s="79">
        <f t="shared" si="45"/>
        <v>17.753012732999835</v>
      </c>
      <c r="M225" s="72" t="str">
        <f t="shared" si="46"/>
        <v/>
      </c>
      <c r="N225" s="51" t="str">
        <f t="shared" si="54"/>
        <v/>
      </c>
    </row>
    <row r="226" spans="1:14" x14ac:dyDescent="0.4">
      <c r="A226" s="108">
        <f t="shared" si="47"/>
        <v>210</v>
      </c>
      <c r="B226" s="45">
        <v>40360</v>
      </c>
      <c r="C226" s="46">
        <v>1027.369995</v>
      </c>
      <c r="D226" s="47">
        <f t="shared" si="48"/>
        <v>-3.2404518500621649E-3</v>
      </c>
      <c r="E226" s="48">
        <v>8.0556628963727395E-2</v>
      </c>
      <c r="F226" s="49">
        <f t="shared" si="51"/>
        <v>1.3555302819486942E-3</v>
      </c>
      <c r="G226" s="50">
        <f t="shared" si="52"/>
        <v>2.0769035861357862E-4</v>
      </c>
      <c r="H226" s="80">
        <f t="shared" si="49"/>
        <v>1.5632206405622729E-3</v>
      </c>
      <c r="I226" s="83">
        <f t="shared" si="50"/>
        <v>0.15632206405622728</v>
      </c>
      <c r="J226" s="72">
        <f t="shared" si="53"/>
        <v>112.39639139139641</v>
      </c>
      <c r="K226" s="88">
        <f t="shared" si="44"/>
        <v>129.99308206034002</v>
      </c>
      <c r="L226" s="79">
        <f t="shared" si="45"/>
        <v>17.753012732999835</v>
      </c>
      <c r="M226" s="72" t="str">
        <f t="shared" si="46"/>
        <v/>
      </c>
      <c r="N226" s="51" t="str">
        <f t="shared" si="54"/>
        <v/>
      </c>
    </row>
    <row r="227" spans="1:14" x14ac:dyDescent="0.4">
      <c r="A227" s="108">
        <f t="shared" si="47"/>
        <v>211</v>
      </c>
      <c r="B227" s="39">
        <v>40361</v>
      </c>
      <c r="C227" s="40">
        <v>1022.580017</v>
      </c>
      <c r="D227" s="51">
        <f t="shared" si="48"/>
        <v>-4.6623689842139049E-3</v>
      </c>
      <c r="E227" s="52">
        <v>7.5652994828803499E-2</v>
      </c>
      <c r="F227" s="53">
        <f t="shared" si="51"/>
        <v>-4.9036341349238954E-3</v>
      </c>
      <c r="G227" s="54">
        <f t="shared" si="52"/>
        <v>2.0769035861357862E-4</v>
      </c>
      <c r="H227" s="81">
        <f t="shared" si="49"/>
        <v>-4.6959437763103165E-3</v>
      </c>
      <c r="I227" s="83">
        <f t="shared" si="50"/>
        <v>-0.46959437763103168</v>
      </c>
      <c r="J227" s="72">
        <f t="shared" si="53"/>
        <v>111.92679701376538</v>
      </c>
      <c r="K227" s="88">
        <f t="shared" si="44"/>
        <v>129.99308206034002</v>
      </c>
      <c r="L227" s="79">
        <f t="shared" si="45"/>
        <v>18.066285046574635</v>
      </c>
      <c r="M227" s="72" t="str">
        <f t="shared" si="46"/>
        <v/>
      </c>
      <c r="N227" s="51" t="str">
        <f t="shared" si="54"/>
        <v/>
      </c>
    </row>
    <row r="228" spans="1:14" x14ac:dyDescent="0.4">
      <c r="A228" s="108">
        <f t="shared" si="47"/>
        <v>212</v>
      </c>
      <c r="B228" s="45">
        <v>40365</v>
      </c>
      <c r="C228" s="46">
        <v>1028.0600589999999</v>
      </c>
      <c r="D228" s="47">
        <f t="shared" si="48"/>
        <v>5.3590349008354465E-3</v>
      </c>
      <c r="E228" s="48">
        <v>7.4747982499692597E-2</v>
      </c>
      <c r="F228" s="49">
        <f t="shared" si="51"/>
        <v>-9.050123291109019E-4</v>
      </c>
      <c r="G228" s="50">
        <f t="shared" si="52"/>
        <v>2.0769035861357862E-4</v>
      </c>
      <c r="H228" s="80">
        <f t="shared" si="49"/>
        <v>-6.9732197049732323E-4</v>
      </c>
      <c r="I228" s="83">
        <f t="shared" si="50"/>
        <v>-6.9732197049732325E-2</v>
      </c>
      <c r="J228" s="72">
        <f t="shared" si="53"/>
        <v>111.85706481671565</v>
      </c>
      <c r="K228" s="88">
        <f t="shared" si="44"/>
        <v>129.99308206034002</v>
      </c>
      <c r="L228" s="79">
        <f t="shared" si="45"/>
        <v>18.136017243624366</v>
      </c>
      <c r="M228" s="72" t="str">
        <f t="shared" si="46"/>
        <v/>
      </c>
      <c r="N228" s="51" t="str">
        <f t="shared" si="54"/>
        <v/>
      </c>
    </row>
    <row r="229" spans="1:14" x14ac:dyDescent="0.4">
      <c r="A229" s="108">
        <f t="shared" si="47"/>
        <v>213</v>
      </c>
      <c r="B229" s="39">
        <v>40366</v>
      </c>
      <c r="C229" s="40">
        <v>1060.2700199999999</v>
      </c>
      <c r="D229" s="51">
        <f t="shared" si="48"/>
        <v>3.1330816442115994E-2</v>
      </c>
      <c r="E229" s="52">
        <v>0.10365732342689199</v>
      </c>
      <c r="F229" s="53">
        <f t="shared" si="51"/>
        <v>2.8909340927199392E-2</v>
      </c>
      <c r="G229" s="54">
        <f t="shared" si="52"/>
        <v>2.0769035861357862E-4</v>
      </c>
      <c r="H229" s="81">
        <f t="shared" si="49"/>
        <v>2.9117031285812972E-2</v>
      </c>
      <c r="I229" s="83">
        <f t="shared" si="50"/>
        <v>2.9117031285812973</v>
      </c>
      <c r="J229" s="72">
        <f t="shared" si="53"/>
        <v>114.76876794529694</v>
      </c>
      <c r="K229" s="88">
        <f t="shared" si="44"/>
        <v>129.99308206034002</v>
      </c>
      <c r="L229" s="79">
        <f t="shared" si="45"/>
        <v>18.136017243624366</v>
      </c>
      <c r="M229" s="72" t="str">
        <f t="shared" si="46"/>
        <v/>
      </c>
      <c r="N229" s="51" t="str">
        <f t="shared" si="54"/>
        <v/>
      </c>
    </row>
    <row r="230" spans="1:14" x14ac:dyDescent="0.4">
      <c r="A230" s="108">
        <f t="shared" si="47"/>
        <v>214</v>
      </c>
      <c r="B230" s="45">
        <v>40367</v>
      </c>
      <c r="C230" s="46">
        <v>1070.25</v>
      </c>
      <c r="D230" s="47">
        <f t="shared" si="48"/>
        <v>9.4126777252458993E-3</v>
      </c>
      <c r="E230" s="48">
        <v>0.113409934538149</v>
      </c>
      <c r="F230" s="49">
        <f t="shared" si="51"/>
        <v>9.7526111112570119E-3</v>
      </c>
      <c r="G230" s="50">
        <f t="shared" si="52"/>
        <v>2.0769035861357862E-4</v>
      </c>
      <c r="H230" s="80">
        <f t="shared" si="49"/>
        <v>9.9603014698705899E-3</v>
      </c>
      <c r="I230" s="83">
        <f t="shared" si="50"/>
        <v>0.99603014698705894</v>
      </c>
      <c r="J230" s="72">
        <f t="shared" si="53"/>
        <v>115.764798092284</v>
      </c>
      <c r="K230" s="88">
        <f t="shared" si="44"/>
        <v>129.99308206034002</v>
      </c>
      <c r="L230" s="79">
        <f t="shared" si="45"/>
        <v>18.136017243624366</v>
      </c>
      <c r="M230" s="72" t="str">
        <f t="shared" si="46"/>
        <v/>
      </c>
      <c r="N230" s="51" t="str">
        <f t="shared" si="54"/>
        <v/>
      </c>
    </row>
    <row r="231" spans="1:14" x14ac:dyDescent="0.4">
      <c r="A231" s="108">
        <f t="shared" si="47"/>
        <v>215</v>
      </c>
      <c r="B231" s="39">
        <v>40368</v>
      </c>
      <c r="C231" s="40">
        <v>1077.959961</v>
      </c>
      <c r="D231" s="51">
        <f t="shared" si="48"/>
        <v>7.2038878766642611E-3</v>
      </c>
      <c r="E231" s="52">
        <v>0.118508854329611</v>
      </c>
      <c r="F231" s="53">
        <f t="shared" si="51"/>
        <v>5.0989197914620005E-3</v>
      </c>
      <c r="G231" s="54">
        <f t="shared" si="52"/>
        <v>2.0769035861357862E-4</v>
      </c>
      <c r="H231" s="81">
        <f t="shared" si="49"/>
        <v>5.3066101500755794E-3</v>
      </c>
      <c r="I231" s="83">
        <f t="shared" si="50"/>
        <v>0.53066101500755791</v>
      </c>
      <c r="J231" s="72">
        <f t="shared" si="53"/>
        <v>116.29545910729155</v>
      </c>
      <c r="K231" s="88">
        <f t="shared" si="44"/>
        <v>129.99308206034002</v>
      </c>
      <c r="L231" s="79">
        <f t="shared" si="45"/>
        <v>18.136017243624366</v>
      </c>
      <c r="M231" s="72" t="str">
        <f t="shared" si="46"/>
        <v/>
      </c>
      <c r="N231" s="51" t="str">
        <f t="shared" si="54"/>
        <v/>
      </c>
    </row>
    <row r="232" spans="1:14" x14ac:dyDescent="0.4">
      <c r="A232" s="108">
        <f t="shared" si="47"/>
        <v>216</v>
      </c>
      <c r="B232" s="45">
        <v>40371</v>
      </c>
      <c r="C232" s="46">
        <v>1078.75</v>
      </c>
      <c r="D232" s="47">
        <f t="shared" si="48"/>
        <v>7.3290198948305907E-4</v>
      </c>
      <c r="E232" s="48">
        <v>0.12080819110202899</v>
      </c>
      <c r="F232" s="49">
        <f t="shared" si="51"/>
        <v>2.2993367724179897E-3</v>
      </c>
      <c r="G232" s="50">
        <f t="shared" si="52"/>
        <v>2.0769035861357862E-4</v>
      </c>
      <c r="H232" s="80">
        <f t="shared" si="49"/>
        <v>2.5070271310315682E-3</v>
      </c>
      <c r="I232" s="83">
        <f t="shared" si="50"/>
        <v>0.25070271310315684</v>
      </c>
      <c r="J232" s="72">
        <f t="shared" si="53"/>
        <v>116.5461618203947</v>
      </c>
      <c r="K232" s="88">
        <f t="shared" si="44"/>
        <v>129.99308206034002</v>
      </c>
      <c r="L232" s="79">
        <f t="shared" si="45"/>
        <v>18.136017243624366</v>
      </c>
      <c r="M232" s="72" t="str">
        <f t="shared" si="46"/>
        <v/>
      </c>
      <c r="N232" s="51" t="str">
        <f t="shared" si="54"/>
        <v/>
      </c>
    </row>
    <row r="233" spans="1:14" x14ac:dyDescent="0.4">
      <c r="A233" s="108">
        <f t="shared" si="47"/>
        <v>217</v>
      </c>
      <c r="B233" s="39">
        <v>40372</v>
      </c>
      <c r="C233" s="40">
        <v>1095.339966</v>
      </c>
      <c r="D233" s="51">
        <f t="shared" si="48"/>
        <v>1.5378879258400868E-2</v>
      </c>
      <c r="E233" s="52">
        <v>0.13667706189721099</v>
      </c>
      <c r="F233" s="53">
        <f t="shared" si="51"/>
        <v>1.5868870795181997E-2</v>
      </c>
      <c r="G233" s="54">
        <f t="shared" si="52"/>
        <v>2.0769035861357862E-4</v>
      </c>
      <c r="H233" s="81">
        <f t="shared" si="49"/>
        <v>1.6076561153795577E-2</v>
      </c>
      <c r="I233" s="83">
        <f t="shared" si="50"/>
        <v>1.6076561153795577</v>
      </c>
      <c r="J233" s="72">
        <f t="shared" si="53"/>
        <v>118.15381793577426</v>
      </c>
      <c r="K233" s="88">
        <f t="shared" si="44"/>
        <v>129.99308206034002</v>
      </c>
      <c r="L233" s="79">
        <f t="shared" si="45"/>
        <v>18.136017243624366</v>
      </c>
      <c r="M233" s="72" t="str">
        <f t="shared" si="46"/>
        <v/>
      </c>
      <c r="N233" s="51" t="str">
        <f t="shared" si="54"/>
        <v/>
      </c>
    </row>
    <row r="234" spans="1:14" x14ac:dyDescent="0.4">
      <c r="A234" s="108">
        <f t="shared" si="47"/>
        <v>218</v>
      </c>
      <c r="B234" s="45">
        <v>40373</v>
      </c>
      <c r="C234" s="46">
        <v>1095.170044</v>
      </c>
      <c r="D234" s="47">
        <f t="shared" si="48"/>
        <v>-1.551317447318068E-4</v>
      </c>
      <c r="E234" s="48">
        <v>0.14092095401152099</v>
      </c>
      <c r="F234" s="49">
        <f t="shared" si="51"/>
        <v>4.243892114310005E-3</v>
      </c>
      <c r="G234" s="50">
        <f t="shared" si="52"/>
        <v>2.0769035861357862E-4</v>
      </c>
      <c r="H234" s="80">
        <f t="shared" si="49"/>
        <v>4.4515824729235839E-3</v>
      </c>
      <c r="I234" s="83">
        <f t="shared" si="50"/>
        <v>0.44515824729235837</v>
      </c>
      <c r="J234" s="72">
        <f t="shared" si="53"/>
        <v>118.59897618306661</v>
      </c>
      <c r="K234" s="88">
        <f t="shared" si="44"/>
        <v>129.99308206034002</v>
      </c>
      <c r="L234" s="79">
        <f t="shared" si="45"/>
        <v>18.136017243624366</v>
      </c>
      <c r="M234" s="72" t="str">
        <f t="shared" si="46"/>
        <v/>
      </c>
      <c r="N234" s="51" t="str">
        <f t="shared" si="54"/>
        <v/>
      </c>
    </row>
    <row r="235" spans="1:14" x14ac:dyDescent="0.4">
      <c r="A235" s="108">
        <f t="shared" si="47"/>
        <v>219</v>
      </c>
      <c r="B235" s="39">
        <v>40374</v>
      </c>
      <c r="C235" s="40">
        <v>1096.4799800000001</v>
      </c>
      <c r="D235" s="51">
        <f t="shared" si="48"/>
        <v>1.1961028400810925E-3</v>
      </c>
      <c r="E235" s="52">
        <v>0.144030937599469</v>
      </c>
      <c r="F235" s="53">
        <f t="shared" si="51"/>
        <v>3.1099835879480064E-3</v>
      </c>
      <c r="G235" s="54">
        <f t="shared" si="52"/>
        <v>2.0769035861357862E-4</v>
      </c>
      <c r="H235" s="81">
        <f t="shared" si="49"/>
        <v>3.3176739465615849E-3</v>
      </c>
      <c r="I235" s="83">
        <f t="shared" si="50"/>
        <v>0.33176739465615851</v>
      </c>
      <c r="J235" s="72">
        <f t="shared" si="53"/>
        <v>118.93074357772277</v>
      </c>
      <c r="K235" s="88">
        <f t="shared" si="44"/>
        <v>129.99308206034002</v>
      </c>
      <c r="L235" s="79">
        <f t="shared" si="45"/>
        <v>18.136017243624366</v>
      </c>
      <c r="M235" s="72" t="str">
        <f t="shared" si="46"/>
        <v/>
      </c>
      <c r="N235" s="51" t="str">
        <f t="shared" si="54"/>
        <v/>
      </c>
    </row>
    <row r="236" spans="1:14" x14ac:dyDescent="0.4">
      <c r="A236" s="108">
        <f t="shared" si="47"/>
        <v>220</v>
      </c>
      <c r="B236" s="45">
        <v>40375</v>
      </c>
      <c r="C236" s="46">
        <v>1064.880005</v>
      </c>
      <c r="D236" s="47">
        <f t="shared" si="48"/>
        <v>-2.8819472837069093E-2</v>
      </c>
      <c r="E236" s="48">
        <v>0.11436141485165599</v>
      </c>
      <c r="F236" s="49">
        <f t="shared" si="51"/>
        <v>-2.966952274781301E-2</v>
      </c>
      <c r="G236" s="50">
        <f t="shared" si="52"/>
        <v>2.0769035861357862E-4</v>
      </c>
      <c r="H236" s="80">
        <f t="shared" si="49"/>
        <v>-2.946183238919943E-2</v>
      </c>
      <c r="I236" s="83">
        <f t="shared" si="50"/>
        <v>-2.9461832389199429</v>
      </c>
      <c r="J236" s="72">
        <f t="shared" si="53"/>
        <v>115.98456033880282</v>
      </c>
      <c r="K236" s="88">
        <f t="shared" si="44"/>
        <v>129.99308206034002</v>
      </c>
      <c r="L236" s="79">
        <f t="shared" si="45"/>
        <v>18.136017243624366</v>
      </c>
      <c r="M236" s="72" t="str">
        <f t="shared" si="46"/>
        <v/>
      </c>
      <c r="N236" s="51" t="str">
        <f t="shared" si="54"/>
        <v/>
      </c>
    </row>
    <row r="237" spans="1:14" x14ac:dyDescent="0.4">
      <c r="A237" s="108">
        <f t="shared" si="47"/>
        <v>221</v>
      </c>
      <c r="B237" s="39">
        <v>40378</v>
      </c>
      <c r="C237" s="40">
        <v>1071.25</v>
      </c>
      <c r="D237" s="51">
        <f t="shared" si="48"/>
        <v>5.9818899501262734E-3</v>
      </c>
      <c r="E237" s="52">
        <v>0.116562226086468</v>
      </c>
      <c r="F237" s="53">
        <f t="shared" si="51"/>
        <v>2.200811234812014E-3</v>
      </c>
      <c r="G237" s="54">
        <f t="shared" si="52"/>
        <v>2.0769035861357862E-4</v>
      </c>
      <c r="H237" s="81">
        <f t="shared" si="49"/>
        <v>2.4085015934255925E-3</v>
      </c>
      <c r="I237" s="83">
        <f t="shared" si="50"/>
        <v>0.24085015934255924</v>
      </c>
      <c r="J237" s="72">
        <f t="shared" si="53"/>
        <v>116.22541049814538</v>
      </c>
      <c r="K237" s="88">
        <f t="shared" si="44"/>
        <v>129.99308206034002</v>
      </c>
      <c r="L237" s="79">
        <f t="shared" si="45"/>
        <v>18.136017243624366</v>
      </c>
      <c r="M237" s="72" t="str">
        <f t="shared" si="46"/>
        <v/>
      </c>
      <c r="N237" s="51" t="str">
        <f t="shared" si="54"/>
        <v/>
      </c>
    </row>
    <row r="238" spans="1:14" x14ac:dyDescent="0.4">
      <c r="A238" s="108">
        <f t="shared" si="47"/>
        <v>222</v>
      </c>
      <c r="B238" s="45">
        <v>40379</v>
      </c>
      <c r="C238" s="46">
        <v>1083.4799800000001</v>
      </c>
      <c r="D238" s="47">
        <f t="shared" si="48"/>
        <v>1.141655075845982E-2</v>
      </c>
      <c r="E238" s="48">
        <v>0.13243806690224902</v>
      </c>
      <c r="F238" s="49">
        <f t="shared" si="51"/>
        <v>1.5875840815781014E-2</v>
      </c>
      <c r="G238" s="50">
        <f t="shared" si="52"/>
        <v>2.0769035861357862E-4</v>
      </c>
      <c r="H238" s="80">
        <f t="shared" si="49"/>
        <v>1.6083531174394594E-2</v>
      </c>
      <c r="I238" s="83">
        <f t="shared" si="50"/>
        <v>1.6083531174394594</v>
      </c>
      <c r="J238" s="72">
        <f t="shared" si="53"/>
        <v>117.83376361558484</v>
      </c>
      <c r="K238" s="88">
        <f t="shared" si="44"/>
        <v>129.99308206034002</v>
      </c>
      <c r="L238" s="79">
        <f t="shared" si="45"/>
        <v>18.136017243624366</v>
      </c>
      <c r="M238" s="72" t="str">
        <f t="shared" si="46"/>
        <v/>
      </c>
      <c r="N238" s="51" t="str">
        <f t="shared" si="54"/>
        <v/>
      </c>
    </row>
    <row r="239" spans="1:14" x14ac:dyDescent="0.4">
      <c r="A239" s="108">
        <f t="shared" si="47"/>
        <v>223</v>
      </c>
      <c r="B239" s="39">
        <v>40380</v>
      </c>
      <c r="C239" s="40">
        <v>1069.589966</v>
      </c>
      <c r="D239" s="51">
        <f t="shared" si="48"/>
        <v>-1.2819816015428365E-2</v>
      </c>
      <c r="E239" s="52">
        <v>0.116238238610076</v>
      </c>
      <c r="F239" s="53">
        <f t="shared" si="51"/>
        <v>-1.6199828292173021E-2</v>
      </c>
      <c r="G239" s="54">
        <f t="shared" si="52"/>
        <v>2.0769035861357862E-4</v>
      </c>
      <c r="H239" s="81">
        <f t="shared" si="49"/>
        <v>-1.5992137933559442E-2</v>
      </c>
      <c r="I239" s="83">
        <f t="shared" si="50"/>
        <v>-1.5992137933559443</v>
      </c>
      <c r="J239" s="72">
        <f t="shared" si="53"/>
        <v>116.2345498222289</v>
      </c>
      <c r="K239" s="88">
        <f t="shared" si="44"/>
        <v>129.99308206034002</v>
      </c>
      <c r="L239" s="79">
        <f t="shared" si="45"/>
        <v>18.136017243624366</v>
      </c>
      <c r="M239" s="72" t="str">
        <f t="shared" si="46"/>
        <v/>
      </c>
      <c r="N239" s="51" t="str">
        <f t="shared" si="54"/>
        <v/>
      </c>
    </row>
    <row r="240" spans="1:14" x14ac:dyDescent="0.4">
      <c r="A240" s="108">
        <f t="shared" si="47"/>
        <v>224</v>
      </c>
      <c r="B240" s="45">
        <v>40381</v>
      </c>
      <c r="C240" s="46">
        <v>1093.670044</v>
      </c>
      <c r="D240" s="47">
        <f t="shared" si="48"/>
        <v>2.2513373129380954E-2</v>
      </c>
      <c r="E240" s="48">
        <v>0.133124610850681</v>
      </c>
      <c r="F240" s="49">
        <f t="shared" si="51"/>
        <v>1.6886372240605005E-2</v>
      </c>
      <c r="G240" s="50">
        <f t="shared" si="52"/>
        <v>2.0769035861357862E-4</v>
      </c>
      <c r="H240" s="80">
        <f t="shared" si="49"/>
        <v>1.7094062599218585E-2</v>
      </c>
      <c r="I240" s="83">
        <f t="shared" si="50"/>
        <v>1.7094062599218585</v>
      </c>
      <c r="J240" s="72">
        <f t="shared" si="53"/>
        <v>117.94395608215076</v>
      </c>
      <c r="K240" s="88">
        <f t="shared" si="44"/>
        <v>129.99308206034002</v>
      </c>
      <c r="L240" s="79">
        <f t="shared" si="45"/>
        <v>18.136017243624366</v>
      </c>
      <c r="M240" s="72" t="str">
        <f t="shared" si="46"/>
        <v/>
      </c>
      <c r="N240" s="51" t="str">
        <f t="shared" si="54"/>
        <v/>
      </c>
    </row>
    <row r="241" spans="1:14" x14ac:dyDescent="0.4">
      <c r="A241" s="108">
        <f t="shared" si="47"/>
        <v>225</v>
      </c>
      <c r="B241" s="39">
        <v>40382</v>
      </c>
      <c r="C241" s="40">
        <v>1102.660034</v>
      </c>
      <c r="D241" s="51">
        <f t="shared" si="48"/>
        <v>8.2200203336648681E-3</v>
      </c>
      <c r="E241" s="52">
        <v>0.146114906705827</v>
      </c>
      <c r="F241" s="53">
        <f t="shared" si="51"/>
        <v>1.2990295855145995E-2</v>
      </c>
      <c r="G241" s="54">
        <f t="shared" si="52"/>
        <v>2.0769035861357862E-4</v>
      </c>
      <c r="H241" s="81">
        <f t="shared" si="49"/>
        <v>1.3197986213759573E-2</v>
      </c>
      <c r="I241" s="83">
        <f t="shared" si="50"/>
        <v>1.3197986213759572</v>
      </c>
      <c r="J241" s="72">
        <f t="shared" si="53"/>
        <v>119.26375470352671</v>
      </c>
      <c r="K241" s="88">
        <f t="shared" si="44"/>
        <v>129.99308206034002</v>
      </c>
      <c r="L241" s="79">
        <f t="shared" si="45"/>
        <v>18.136017243624366</v>
      </c>
      <c r="M241" s="72" t="str">
        <f t="shared" si="46"/>
        <v/>
      </c>
      <c r="N241" s="51" t="str">
        <f t="shared" si="54"/>
        <v/>
      </c>
    </row>
    <row r="242" spans="1:14" x14ac:dyDescent="0.4">
      <c r="A242" s="108">
        <f t="shared" si="47"/>
        <v>226</v>
      </c>
      <c r="B242" s="45">
        <v>40385</v>
      </c>
      <c r="C242" s="46">
        <v>1115.01001</v>
      </c>
      <c r="D242" s="47">
        <f t="shared" si="48"/>
        <v>1.1200166523855248E-2</v>
      </c>
      <c r="E242" s="48">
        <v>0.15550302543285199</v>
      </c>
      <c r="F242" s="49">
        <f t="shared" si="51"/>
        <v>9.3881187270249966E-3</v>
      </c>
      <c r="G242" s="50">
        <f t="shared" si="52"/>
        <v>2.0769035861357862E-4</v>
      </c>
      <c r="H242" s="80">
        <f t="shared" si="49"/>
        <v>9.5958090856385746E-3</v>
      </c>
      <c r="I242" s="83">
        <f t="shared" si="50"/>
        <v>0.95958090856385747</v>
      </c>
      <c r="J242" s="72">
        <f t="shared" si="53"/>
        <v>120.22333561209057</v>
      </c>
      <c r="K242" s="88">
        <f t="shared" si="44"/>
        <v>129.99308206034002</v>
      </c>
      <c r="L242" s="79">
        <f t="shared" si="45"/>
        <v>18.136017243624366</v>
      </c>
      <c r="M242" s="72" t="str">
        <f t="shared" si="46"/>
        <v/>
      </c>
      <c r="N242" s="51" t="str">
        <f t="shared" si="54"/>
        <v/>
      </c>
    </row>
    <row r="243" spans="1:14" x14ac:dyDescent="0.4">
      <c r="A243" s="108">
        <f t="shared" si="47"/>
        <v>227</v>
      </c>
      <c r="B243" s="39">
        <v>40386</v>
      </c>
      <c r="C243" s="40">
        <v>1113.839966</v>
      </c>
      <c r="D243" s="51">
        <f t="shared" si="48"/>
        <v>-1.0493573954550861E-3</v>
      </c>
      <c r="E243" s="52">
        <v>0.146834853211192</v>
      </c>
      <c r="F243" s="53">
        <f t="shared" si="51"/>
        <v>-8.6681722216599977E-3</v>
      </c>
      <c r="G243" s="54">
        <f t="shared" si="52"/>
        <v>2.0769035861357862E-4</v>
      </c>
      <c r="H243" s="81">
        <f t="shared" si="49"/>
        <v>-8.4604818630464197E-3</v>
      </c>
      <c r="I243" s="83">
        <f t="shared" si="50"/>
        <v>-0.84604818630464196</v>
      </c>
      <c r="J243" s="72">
        <f t="shared" si="53"/>
        <v>119.37728742578592</v>
      </c>
      <c r="K243" s="88">
        <f t="shared" si="44"/>
        <v>129.99308206034002</v>
      </c>
      <c r="L243" s="79">
        <f t="shared" si="45"/>
        <v>18.136017243624366</v>
      </c>
      <c r="M243" s="72" t="str">
        <f t="shared" si="46"/>
        <v/>
      </c>
      <c r="N243" s="51" t="str">
        <f t="shared" si="54"/>
        <v/>
      </c>
    </row>
    <row r="244" spans="1:14" x14ac:dyDescent="0.4">
      <c r="A244" s="108">
        <f t="shared" si="47"/>
        <v>228</v>
      </c>
      <c r="B244" s="45">
        <v>40387</v>
      </c>
      <c r="C244" s="46">
        <v>1106.130005</v>
      </c>
      <c r="D244" s="47">
        <f t="shared" si="48"/>
        <v>-6.9219647663459893E-3</v>
      </c>
      <c r="E244" s="48">
        <v>0.14501236064914799</v>
      </c>
      <c r="F244" s="49">
        <f t="shared" si="51"/>
        <v>-1.8224925620440036E-3</v>
      </c>
      <c r="G244" s="50">
        <f t="shared" si="52"/>
        <v>2.0769035861357862E-4</v>
      </c>
      <c r="H244" s="80">
        <f t="shared" si="49"/>
        <v>-1.6148022034304249E-3</v>
      </c>
      <c r="I244" s="83">
        <f t="shared" si="50"/>
        <v>-0.16148022034304249</v>
      </c>
      <c r="J244" s="72">
        <f t="shared" si="53"/>
        <v>119.21580720544289</v>
      </c>
      <c r="K244" s="88">
        <f t="shared" si="44"/>
        <v>129.99308206034002</v>
      </c>
      <c r="L244" s="79">
        <f t="shared" si="45"/>
        <v>18.136017243624366</v>
      </c>
      <c r="M244" s="72" t="str">
        <f t="shared" si="46"/>
        <v/>
      </c>
      <c r="N244" s="51" t="str">
        <f t="shared" si="54"/>
        <v/>
      </c>
    </row>
    <row r="245" spans="1:14" x14ac:dyDescent="0.4">
      <c r="A245" s="108">
        <f t="shared" si="47"/>
        <v>229</v>
      </c>
      <c r="B245" s="39">
        <v>40388</v>
      </c>
      <c r="C245" s="40">
        <v>1101.530029</v>
      </c>
      <c r="D245" s="51">
        <f t="shared" si="48"/>
        <v>-4.1586214813872369E-3</v>
      </c>
      <c r="E245" s="52">
        <v>0.14088929797372601</v>
      </c>
      <c r="F245" s="53">
        <f t="shared" si="51"/>
        <v>-4.123062675421979E-3</v>
      </c>
      <c r="G245" s="54">
        <f t="shared" si="52"/>
        <v>2.0769035861357862E-4</v>
      </c>
      <c r="H245" s="81">
        <f t="shared" si="49"/>
        <v>-3.9153723168084001E-3</v>
      </c>
      <c r="I245" s="83">
        <f t="shared" si="50"/>
        <v>-0.39153723168084004</v>
      </c>
      <c r="J245" s="72">
        <f t="shared" si="53"/>
        <v>118.82426997376204</v>
      </c>
      <c r="K245" s="88">
        <f t="shared" si="44"/>
        <v>129.99308206034002</v>
      </c>
      <c r="L245" s="79">
        <f t="shared" si="45"/>
        <v>18.136017243624366</v>
      </c>
      <c r="M245" s="72" t="str">
        <f t="shared" si="46"/>
        <v/>
      </c>
      <c r="N245" s="51" t="str">
        <f t="shared" si="54"/>
        <v/>
      </c>
    </row>
    <row r="246" spans="1:14" x14ac:dyDescent="0.4">
      <c r="A246" s="108">
        <f t="shared" si="47"/>
        <v>230</v>
      </c>
      <c r="B246" s="45">
        <v>40389</v>
      </c>
      <c r="C246" s="46">
        <v>1101.599976</v>
      </c>
      <c r="D246" s="47">
        <f t="shared" si="48"/>
        <v>6.3499857614779387E-5</v>
      </c>
      <c r="E246" s="48">
        <v>0.144951778477518</v>
      </c>
      <c r="F246" s="49">
        <f t="shared" si="51"/>
        <v>4.0624805037919876E-3</v>
      </c>
      <c r="G246" s="50">
        <f t="shared" si="52"/>
        <v>2.0769035861357862E-4</v>
      </c>
      <c r="H246" s="80">
        <f t="shared" si="49"/>
        <v>4.2701708624055664E-3</v>
      </c>
      <c r="I246" s="83">
        <f t="shared" si="50"/>
        <v>0.42701708624055662</v>
      </c>
      <c r="J246" s="72">
        <f t="shared" si="53"/>
        <v>119.2512870600026</v>
      </c>
      <c r="K246" s="88">
        <f t="shared" si="44"/>
        <v>129.99308206034002</v>
      </c>
      <c r="L246" s="79">
        <f t="shared" si="45"/>
        <v>18.136017243624366</v>
      </c>
      <c r="M246" s="72" t="str">
        <f t="shared" si="46"/>
        <v/>
      </c>
      <c r="N246" s="51" t="str">
        <f t="shared" si="54"/>
        <v/>
      </c>
    </row>
    <row r="247" spans="1:14" x14ac:dyDescent="0.4">
      <c r="A247" s="108">
        <f t="shared" si="47"/>
        <v>231</v>
      </c>
      <c r="B247" s="39">
        <v>40392</v>
      </c>
      <c r="C247" s="40">
        <v>1125.8599850000001</v>
      </c>
      <c r="D247" s="51">
        <f t="shared" si="48"/>
        <v>2.2022521358515457E-2</v>
      </c>
      <c r="E247" s="52">
        <v>0.16702004677739499</v>
      </c>
      <c r="F247" s="53">
        <f t="shared" si="51"/>
        <v>2.2068268299876986E-2</v>
      </c>
      <c r="G247" s="54">
        <f t="shared" si="52"/>
        <v>2.0769035861357862E-4</v>
      </c>
      <c r="H247" s="81">
        <f t="shared" si="49"/>
        <v>2.2275958658490566E-2</v>
      </c>
      <c r="I247" s="83">
        <f t="shared" si="50"/>
        <v>2.2275958658490564</v>
      </c>
      <c r="J247" s="72">
        <f t="shared" si="53"/>
        <v>121.47888292585165</v>
      </c>
      <c r="K247" s="88">
        <f t="shared" si="44"/>
        <v>129.99308206034002</v>
      </c>
      <c r="L247" s="79">
        <f t="shared" si="45"/>
        <v>18.136017243624366</v>
      </c>
      <c r="M247" s="72" t="str">
        <f t="shared" si="46"/>
        <v/>
      </c>
      <c r="N247" s="51" t="str">
        <f t="shared" si="54"/>
        <v/>
      </c>
    </row>
    <row r="248" spans="1:14" x14ac:dyDescent="0.4">
      <c r="A248" s="108">
        <f t="shared" si="47"/>
        <v>232</v>
      </c>
      <c r="B248" s="45">
        <v>40393</v>
      </c>
      <c r="C248" s="46">
        <v>1120.459961</v>
      </c>
      <c r="D248" s="47">
        <f t="shared" si="48"/>
        <v>-4.7963548504657005E-3</v>
      </c>
      <c r="E248" s="48">
        <v>0.161120020878674</v>
      </c>
      <c r="F248" s="49">
        <f t="shared" si="51"/>
        <v>-5.9000258987209897E-3</v>
      </c>
      <c r="G248" s="50">
        <f t="shared" si="52"/>
        <v>2.0769035861357862E-4</v>
      </c>
      <c r="H248" s="80">
        <f t="shared" si="49"/>
        <v>-5.6923355401074108E-3</v>
      </c>
      <c r="I248" s="83">
        <f t="shared" si="50"/>
        <v>-0.56923355401074105</v>
      </c>
      <c r="J248" s="72">
        <f t="shared" si="53"/>
        <v>120.90964937184091</v>
      </c>
      <c r="K248" s="88">
        <f t="shared" si="44"/>
        <v>129.99308206034002</v>
      </c>
      <c r="L248" s="79">
        <f t="shared" si="45"/>
        <v>18.136017243624366</v>
      </c>
      <c r="M248" s="72" t="str">
        <f t="shared" si="46"/>
        <v/>
      </c>
      <c r="N248" s="51" t="str">
        <f t="shared" si="54"/>
        <v/>
      </c>
    </row>
    <row r="249" spans="1:14" x14ac:dyDescent="0.4">
      <c r="A249" s="108">
        <f t="shared" si="47"/>
        <v>233</v>
      </c>
      <c r="B249" s="39">
        <v>40394</v>
      </c>
      <c r="C249" s="40">
        <v>1127.23999</v>
      </c>
      <c r="D249" s="51">
        <f t="shared" si="48"/>
        <v>6.0511122538897677E-3</v>
      </c>
      <c r="E249" s="52">
        <v>0.17140132417388798</v>
      </c>
      <c r="F249" s="53">
        <f t="shared" si="51"/>
        <v>1.0281303295213984E-2</v>
      </c>
      <c r="G249" s="54">
        <f t="shared" si="52"/>
        <v>2.0769035861357862E-4</v>
      </c>
      <c r="H249" s="81">
        <f t="shared" si="49"/>
        <v>1.0488993653827562E-2</v>
      </c>
      <c r="I249" s="83">
        <f t="shared" si="50"/>
        <v>1.0488993653827561</v>
      </c>
      <c r="J249" s="72">
        <f t="shared" si="53"/>
        <v>121.95854873722367</v>
      </c>
      <c r="K249" s="88">
        <f t="shared" si="44"/>
        <v>129.99308206034002</v>
      </c>
      <c r="L249" s="79">
        <f t="shared" si="45"/>
        <v>18.136017243624366</v>
      </c>
      <c r="M249" s="72" t="str">
        <f t="shared" si="46"/>
        <v/>
      </c>
      <c r="N249" s="51" t="str">
        <f t="shared" si="54"/>
        <v/>
      </c>
    </row>
    <row r="250" spans="1:14" x14ac:dyDescent="0.4">
      <c r="A250" s="108">
        <f t="shared" si="47"/>
        <v>234</v>
      </c>
      <c r="B250" s="45">
        <v>40395</v>
      </c>
      <c r="C250" s="46">
        <v>1125.8100589999999</v>
      </c>
      <c r="D250" s="47">
        <f t="shared" si="48"/>
        <v>-1.2685240167891187E-3</v>
      </c>
      <c r="E250" s="48">
        <v>0.174392339364664</v>
      </c>
      <c r="F250" s="49">
        <f t="shared" si="51"/>
        <v>2.9910151907760196E-3</v>
      </c>
      <c r="G250" s="50">
        <f t="shared" si="52"/>
        <v>2.0769035861357862E-4</v>
      </c>
      <c r="H250" s="80">
        <f t="shared" si="49"/>
        <v>3.1987055493895981E-3</v>
      </c>
      <c r="I250" s="83">
        <f t="shared" si="50"/>
        <v>0.31987055493895983</v>
      </c>
      <c r="J250" s="72">
        <f t="shared" si="53"/>
        <v>122.27841929216262</v>
      </c>
      <c r="K250" s="88">
        <f t="shared" si="44"/>
        <v>129.99308206034002</v>
      </c>
      <c r="L250" s="79">
        <f t="shared" si="45"/>
        <v>18.136017243624366</v>
      </c>
      <c r="M250" s="72" t="str">
        <f t="shared" si="46"/>
        <v/>
      </c>
      <c r="N250" s="51" t="str">
        <f t="shared" si="54"/>
        <v/>
      </c>
    </row>
    <row r="251" spans="1:14" x14ac:dyDescent="0.4">
      <c r="A251" s="108">
        <f t="shared" si="47"/>
        <v>235</v>
      </c>
      <c r="B251" s="39">
        <v>40396</v>
      </c>
      <c r="C251" s="40">
        <v>1121.6400149999999</v>
      </c>
      <c r="D251" s="51">
        <f t="shared" si="48"/>
        <v>-3.7040386756750365E-3</v>
      </c>
      <c r="E251" s="52">
        <v>0.172383645966659</v>
      </c>
      <c r="F251" s="53">
        <f t="shared" si="51"/>
        <v>-2.0086933980049959E-3</v>
      </c>
      <c r="G251" s="54">
        <f t="shared" si="52"/>
        <v>2.0769035861357862E-4</v>
      </c>
      <c r="H251" s="81">
        <f t="shared" si="49"/>
        <v>-1.8010030393914172E-3</v>
      </c>
      <c r="I251" s="83">
        <f t="shared" si="50"/>
        <v>-0.18010030393914173</v>
      </c>
      <c r="J251" s="72">
        <f t="shared" si="53"/>
        <v>122.09831898822348</v>
      </c>
      <c r="K251" s="88">
        <f t="shared" si="44"/>
        <v>129.99308206034002</v>
      </c>
      <c r="L251" s="79">
        <f t="shared" si="45"/>
        <v>18.136017243624366</v>
      </c>
      <c r="M251" s="72" t="str">
        <f t="shared" si="46"/>
        <v/>
      </c>
      <c r="N251" s="51" t="str">
        <f t="shared" si="54"/>
        <v/>
      </c>
    </row>
    <row r="252" spans="1:14" x14ac:dyDescent="0.4">
      <c r="A252" s="108">
        <f t="shared" si="47"/>
        <v>236</v>
      </c>
      <c r="B252" s="45">
        <v>40399</v>
      </c>
      <c r="C252" s="46">
        <v>1127.790039</v>
      </c>
      <c r="D252" s="47">
        <f t="shared" si="48"/>
        <v>5.4830640114065243E-3</v>
      </c>
      <c r="E252" s="48">
        <v>0.17780404056936</v>
      </c>
      <c r="F252" s="49">
        <f t="shared" si="51"/>
        <v>5.4203946027009953E-3</v>
      </c>
      <c r="G252" s="50">
        <f t="shared" si="52"/>
        <v>2.0769035861357862E-4</v>
      </c>
      <c r="H252" s="80">
        <f t="shared" si="49"/>
        <v>5.6280849613145742E-3</v>
      </c>
      <c r="I252" s="83">
        <f t="shared" si="50"/>
        <v>0.56280849613145745</v>
      </c>
      <c r="J252" s="72">
        <f t="shared" si="53"/>
        <v>122.66112748435494</v>
      </c>
      <c r="K252" s="88">
        <f t="shared" si="44"/>
        <v>129.99308206034002</v>
      </c>
      <c r="L252" s="79">
        <f t="shared" si="45"/>
        <v>18.136017243624366</v>
      </c>
      <c r="M252" s="72" t="str">
        <f t="shared" si="46"/>
        <v/>
      </c>
      <c r="N252" s="51" t="str">
        <f t="shared" si="54"/>
        <v/>
      </c>
    </row>
    <row r="253" spans="1:14" x14ac:dyDescent="0.4">
      <c r="A253" s="108">
        <f t="shared" si="47"/>
        <v>237</v>
      </c>
      <c r="B253" s="39">
        <v>40400</v>
      </c>
      <c r="C253" s="40">
        <v>1121.0600589999999</v>
      </c>
      <c r="D253" s="51">
        <f t="shared" si="48"/>
        <v>-5.9674050729934258E-3</v>
      </c>
      <c r="E253" s="52">
        <v>0.16962641169832199</v>
      </c>
      <c r="F253" s="53">
        <f t="shared" si="51"/>
        <v>-8.1776288710380118E-3</v>
      </c>
      <c r="G253" s="54">
        <f t="shared" si="52"/>
        <v>2.0769035861357862E-4</v>
      </c>
      <c r="H253" s="81">
        <f t="shared" si="49"/>
        <v>-7.9699385124244338E-3</v>
      </c>
      <c r="I253" s="83">
        <f t="shared" si="50"/>
        <v>-0.79699385124244337</v>
      </c>
      <c r="J253" s="72">
        <f t="shared" si="53"/>
        <v>121.86413363311249</v>
      </c>
      <c r="K253" s="88">
        <f t="shared" si="44"/>
        <v>129.99308206034002</v>
      </c>
      <c r="L253" s="79">
        <f t="shared" si="45"/>
        <v>18.136017243624366</v>
      </c>
      <c r="M253" s="72" t="str">
        <f t="shared" si="46"/>
        <v/>
      </c>
      <c r="N253" s="51" t="str">
        <f t="shared" si="54"/>
        <v/>
      </c>
    </row>
    <row r="254" spans="1:14" x14ac:dyDescent="0.4">
      <c r="A254" s="108">
        <f t="shared" si="47"/>
        <v>238</v>
      </c>
      <c r="B254" s="45">
        <v>40401</v>
      </c>
      <c r="C254" s="46">
        <v>1089.469971</v>
      </c>
      <c r="D254" s="47">
        <f t="shared" si="48"/>
        <v>-2.8178765041525722E-2</v>
      </c>
      <c r="E254" s="48">
        <v>0.13619071694764201</v>
      </c>
      <c r="F254" s="49">
        <f t="shared" si="51"/>
        <v>-3.3435694750679978E-2</v>
      </c>
      <c r="G254" s="50">
        <f t="shared" si="52"/>
        <v>2.0769035861357862E-4</v>
      </c>
      <c r="H254" s="80">
        <f t="shared" si="49"/>
        <v>-3.3228004392066399E-2</v>
      </c>
      <c r="I254" s="83">
        <f t="shared" si="50"/>
        <v>-3.3228004392066399</v>
      </c>
      <c r="J254" s="72">
        <f t="shared" si="53"/>
        <v>118.54133319390584</v>
      </c>
      <c r="K254" s="88">
        <f t="shared" si="44"/>
        <v>129.99308206034002</v>
      </c>
      <c r="L254" s="79">
        <f t="shared" si="45"/>
        <v>18.136017243624366</v>
      </c>
      <c r="M254" s="72" t="str">
        <f t="shared" si="46"/>
        <v/>
      </c>
      <c r="N254" s="51" t="str">
        <f t="shared" si="54"/>
        <v/>
      </c>
    </row>
    <row r="255" spans="1:14" x14ac:dyDescent="0.4">
      <c r="A255" s="108">
        <f t="shared" si="47"/>
        <v>239</v>
      </c>
      <c r="B255" s="39">
        <v>40402</v>
      </c>
      <c r="C255" s="40">
        <v>1083.6099850000001</v>
      </c>
      <c r="D255" s="51">
        <f t="shared" si="48"/>
        <v>-5.3787494432923078E-3</v>
      </c>
      <c r="E255" s="52">
        <v>0.13089571397313601</v>
      </c>
      <c r="F255" s="53">
        <f t="shared" si="51"/>
        <v>-5.2950029745059968E-3</v>
      </c>
      <c r="G255" s="54">
        <f t="shared" si="52"/>
        <v>2.0769035861357862E-4</v>
      </c>
      <c r="H255" s="81">
        <f t="shared" si="49"/>
        <v>-5.0873126158924179E-3</v>
      </c>
      <c r="I255" s="83">
        <f t="shared" si="50"/>
        <v>-0.50873126158924176</v>
      </c>
      <c r="J255" s="72">
        <f t="shared" si="53"/>
        <v>118.0326019323166</v>
      </c>
      <c r="K255" s="88">
        <f t="shared" si="44"/>
        <v>129.99308206034002</v>
      </c>
      <c r="L255" s="79">
        <f t="shared" si="45"/>
        <v>18.136017243624366</v>
      </c>
      <c r="M255" s="72" t="str">
        <f t="shared" si="46"/>
        <v/>
      </c>
      <c r="N255" s="51" t="str">
        <f t="shared" si="54"/>
        <v/>
      </c>
    </row>
    <row r="256" spans="1:14" x14ac:dyDescent="0.4">
      <c r="A256" s="108">
        <f t="shared" si="47"/>
        <v>240</v>
      </c>
      <c r="B256" s="45">
        <v>40403</v>
      </c>
      <c r="C256" s="46">
        <v>1079.25</v>
      </c>
      <c r="D256" s="47">
        <f t="shared" si="48"/>
        <v>-4.0235740352650984E-3</v>
      </c>
      <c r="E256" s="48">
        <v>0.12543480058694301</v>
      </c>
      <c r="F256" s="49">
        <f t="shared" si="51"/>
        <v>-5.4609133861930059E-3</v>
      </c>
      <c r="G256" s="50">
        <f t="shared" si="52"/>
        <v>2.0769035861357862E-4</v>
      </c>
      <c r="H256" s="80">
        <f t="shared" si="49"/>
        <v>-5.253223027579427E-3</v>
      </c>
      <c r="I256" s="83">
        <f t="shared" si="50"/>
        <v>-0.52532230275794267</v>
      </c>
      <c r="J256" s="72">
        <f t="shared" si="53"/>
        <v>117.50727962955865</v>
      </c>
      <c r="K256" s="88">
        <f t="shared" si="44"/>
        <v>129.99308206034002</v>
      </c>
      <c r="L256" s="79">
        <f t="shared" si="45"/>
        <v>18.136017243624366</v>
      </c>
      <c r="M256" s="72" t="str">
        <f t="shared" si="46"/>
        <v/>
      </c>
      <c r="N256" s="51" t="str">
        <f t="shared" si="54"/>
        <v/>
      </c>
    </row>
    <row r="257" spans="1:14" x14ac:dyDescent="0.4">
      <c r="A257" s="108">
        <f t="shared" si="47"/>
        <v>241</v>
      </c>
      <c r="B257" s="39">
        <v>40406</v>
      </c>
      <c r="C257" s="40">
        <v>1079.380005</v>
      </c>
      <c r="D257" s="51">
        <f t="shared" si="48"/>
        <v>1.2045865184151516E-4</v>
      </c>
      <c r="E257" s="52">
        <v>0.124939081930003</v>
      </c>
      <c r="F257" s="53">
        <f t="shared" si="51"/>
        <v>-4.957186569400085E-4</v>
      </c>
      <c r="G257" s="54">
        <f t="shared" si="52"/>
        <v>2.0769035861357862E-4</v>
      </c>
      <c r="H257" s="81">
        <f t="shared" si="49"/>
        <v>-2.8802829832642987E-4</v>
      </c>
      <c r="I257" s="83">
        <f t="shared" si="50"/>
        <v>-2.8802829832642988E-2</v>
      </c>
      <c r="J257" s="72">
        <f t="shared" si="53"/>
        <v>117.47847679972601</v>
      </c>
      <c r="K257" s="88">
        <f t="shared" si="44"/>
        <v>129.99308206034002</v>
      </c>
      <c r="L257" s="79">
        <f t="shared" si="45"/>
        <v>18.136017243624366</v>
      </c>
      <c r="M257" s="72" t="str">
        <f t="shared" si="46"/>
        <v/>
      </c>
      <c r="N257" s="51" t="str">
        <f t="shared" si="54"/>
        <v/>
      </c>
    </row>
    <row r="258" spans="1:14" x14ac:dyDescent="0.4">
      <c r="A258" s="108">
        <f t="shared" si="47"/>
        <v>242</v>
      </c>
      <c r="B258" s="45">
        <v>40407</v>
      </c>
      <c r="C258" s="46">
        <v>1092.540039</v>
      </c>
      <c r="D258" s="47">
        <f t="shared" si="48"/>
        <v>1.2192215845243437E-2</v>
      </c>
      <c r="E258" s="48">
        <v>0.143499356706878</v>
      </c>
      <c r="F258" s="49">
        <f t="shared" si="51"/>
        <v>1.8560274776874996E-2</v>
      </c>
      <c r="G258" s="50">
        <f t="shared" si="52"/>
        <v>2.0769035861357862E-4</v>
      </c>
      <c r="H258" s="80">
        <f t="shared" si="49"/>
        <v>1.8767965135488576E-2</v>
      </c>
      <c r="I258" s="83">
        <f t="shared" si="50"/>
        <v>1.8767965135488576</v>
      </c>
      <c r="J258" s="72">
        <f t="shared" si="53"/>
        <v>119.35527331327486</v>
      </c>
      <c r="K258" s="88">
        <f t="shared" si="44"/>
        <v>129.99308206034002</v>
      </c>
      <c r="L258" s="79">
        <f t="shared" si="45"/>
        <v>18.136017243624366</v>
      </c>
      <c r="M258" s="72" t="str">
        <f t="shared" si="46"/>
        <v/>
      </c>
      <c r="N258" s="51" t="str">
        <f t="shared" si="54"/>
        <v/>
      </c>
    </row>
    <row r="259" spans="1:14" x14ac:dyDescent="0.4">
      <c r="A259" s="108">
        <f t="shared" si="47"/>
        <v>243</v>
      </c>
      <c r="B259" s="39">
        <v>40408</v>
      </c>
      <c r="C259" s="40">
        <v>1094.160034</v>
      </c>
      <c r="D259" s="51">
        <f t="shared" si="48"/>
        <v>1.4827786096358597E-3</v>
      </c>
      <c r="E259" s="52">
        <v>0.145398837650482</v>
      </c>
      <c r="F259" s="53">
        <f t="shared" si="51"/>
        <v>1.8994809436040094E-3</v>
      </c>
      <c r="G259" s="54">
        <f t="shared" si="52"/>
        <v>2.0769035861357862E-4</v>
      </c>
      <c r="H259" s="81">
        <f t="shared" si="49"/>
        <v>2.1071713022175879E-3</v>
      </c>
      <c r="I259" s="83">
        <f t="shared" si="50"/>
        <v>0.21071713022175878</v>
      </c>
      <c r="J259" s="72">
        <f t="shared" si="53"/>
        <v>119.56599044349662</v>
      </c>
      <c r="K259" s="88">
        <f t="shared" si="44"/>
        <v>129.99308206034002</v>
      </c>
      <c r="L259" s="79">
        <f t="shared" si="45"/>
        <v>18.136017243624366</v>
      </c>
      <c r="M259" s="72" t="str">
        <f t="shared" si="46"/>
        <v/>
      </c>
      <c r="N259" s="51" t="str">
        <f t="shared" si="54"/>
        <v/>
      </c>
    </row>
    <row r="260" spans="1:14" x14ac:dyDescent="0.4">
      <c r="A260" s="108">
        <f t="shared" si="47"/>
        <v>244</v>
      </c>
      <c r="B260" s="45">
        <v>40409</v>
      </c>
      <c r="C260" s="46">
        <v>1075.630005</v>
      </c>
      <c r="D260" s="47">
        <f t="shared" si="48"/>
        <v>-1.6935391920922638E-2</v>
      </c>
      <c r="E260" s="48">
        <v>0.125061948056607</v>
      </c>
      <c r="F260" s="49">
        <f t="shared" si="51"/>
        <v>-2.0336889593875002E-2</v>
      </c>
      <c r="G260" s="50">
        <f t="shared" si="52"/>
        <v>2.0769035861357862E-4</v>
      </c>
      <c r="H260" s="80">
        <f t="shared" si="49"/>
        <v>-2.0129199235261422E-2</v>
      </c>
      <c r="I260" s="83">
        <f t="shared" si="50"/>
        <v>-2.0129199235261424</v>
      </c>
      <c r="J260" s="72">
        <f t="shared" si="53"/>
        <v>117.55307051997048</v>
      </c>
      <c r="K260" s="88">
        <f t="shared" si="44"/>
        <v>129.99308206034002</v>
      </c>
      <c r="L260" s="79">
        <f t="shared" si="45"/>
        <v>18.136017243624366</v>
      </c>
      <c r="M260" s="72" t="str">
        <f t="shared" si="46"/>
        <v/>
      </c>
      <c r="N260" s="51" t="str">
        <f t="shared" si="54"/>
        <v/>
      </c>
    </row>
    <row r="261" spans="1:14" x14ac:dyDescent="0.4">
      <c r="A261" s="108">
        <f t="shared" si="47"/>
        <v>245</v>
      </c>
      <c r="B261" s="39">
        <v>40410</v>
      </c>
      <c r="C261" s="40">
        <v>1071.6899410000001</v>
      </c>
      <c r="D261" s="51">
        <f t="shared" si="48"/>
        <v>-3.6630290914949626E-3</v>
      </c>
      <c r="E261" s="52">
        <v>0.121947179668645</v>
      </c>
      <c r="F261" s="53">
        <f t="shared" si="51"/>
        <v>-3.1147683879619997E-3</v>
      </c>
      <c r="G261" s="54">
        <f t="shared" si="52"/>
        <v>2.0769035861357862E-4</v>
      </c>
      <c r="H261" s="81">
        <f t="shared" si="49"/>
        <v>-2.9070780293484213E-3</v>
      </c>
      <c r="I261" s="83">
        <f t="shared" si="50"/>
        <v>-0.29070780293484211</v>
      </c>
      <c r="J261" s="72">
        <f t="shared" si="53"/>
        <v>117.26236271703563</v>
      </c>
      <c r="K261" s="88">
        <f t="shared" si="44"/>
        <v>129.99308206034002</v>
      </c>
      <c r="L261" s="79">
        <f t="shared" si="45"/>
        <v>18.136017243624366</v>
      </c>
      <c r="M261" s="72" t="str">
        <f t="shared" si="46"/>
        <v/>
      </c>
      <c r="N261" s="51" t="str">
        <f t="shared" si="54"/>
        <v/>
      </c>
    </row>
    <row r="262" spans="1:14" x14ac:dyDescent="0.4">
      <c r="A262" s="108">
        <f t="shared" si="47"/>
        <v>246</v>
      </c>
      <c r="B262" s="45">
        <v>40413</v>
      </c>
      <c r="C262" s="46">
        <v>1067.3599850000001</v>
      </c>
      <c r="D262" s="47">
        <f t="shared" si="48"/>
        <v>-4.0403066543293065E-3</v>
      </c>
      <c r="E262" s="48">
        <v>0.11927482804157301</v>
      </c>
      <c r="F262" s="49">
        <f t="shared" si="51"/>
        <v>-2.6723516270719949E-3</v>
      </c>
      <c r="G262" s="50">
        <f t="shared" si="52"/>
        <v>2.0769035861357862E-4</v>
      </c>
      <c r="H262" s="80">
        <f t="shared" si="49"/>
        <v>-2.4646612684584165E-3</v>
      </c>
      <c r="I262" s="83">
        <f t="shared" si="50"/>
        <v>-0.24646612684584165</v>
      </c>
      <c r="J262" s="72">
        <f t="shared" si="53"/>
        <v>117.01589659018978</v>
      </c>
      <c r="K262" s="88">
        <f t="shared" si="44"/>
        <v>129.99308206034002</v>
      </c>
      <c r="L262" s="79">
        <f t="shared" si="45"/>
        <v>18.136017243624366</v>
      </c>
      <c r="M262" s="72" t="str">
        <f t="shared" si="46"/>
        <v/>
      </c>
      <c r="N262" s="51" t="str">
        <f t="shared" si="54"/>
        <v/>
      </c>
    </row>
    <row r="263" spans="1:14" x14ac:dyDescent="0.4">
      <c r="A263" s="108">
        <f t="shared" si="47"/>
        <v>247</v>
      </c>
      <c r="B263" s="39">
        <v>40414</v>
      </c>
      <c r="C263" s="40">
        <v>1051.869995</v>
      </c>
      <c r="D263" s="51">
        <f t="shared" si="48"/>
        <v>-1.4512432747795012E-2</v>
      </c>
      <c r="E263" s="52">
        <v>9.5616360253295507E-2</v>
      </c>
      <c r="F263" s="53">
        <f t="shared" si="51"/>
        <v>-2.3658467788277501E-2</v>
      </c>
      <c r="G263" s="54">
        <f t="shared" si="52"/>
        <v>2.0769035861357862E-4</v>
      </c>
      <c r="H263" s="81">
        <f t="shared" si="49"/>
        <v>-2.3450777429663922E-2</v>
      </c>
      <c r="I263" s="83">
        <f t="shared" si="50"/>
        <v>-2.3450777429663923</v>
      </c>
      <c r="J263" s="72">
        <f t="shared" si="53"/>
        <v>114.67081884722339</v>
      </c>
      <c r="K263" s="88">
        <f t="shared" si="44"/>
        <v>129.99308206034002</v>
      </c>
      <c r="L263" s="79">
        <f t="shared" si="45"/>
        <v>18.136017243624366</v>
      </c>
      <c r="M263" s="72" t="str">
        <f t="shared" si="46"/>
        <v/>
      </c>
      <c r="N263" s="51" t="str">
        <f t="shared" si="54"/>
        <v/>
      </c>
    </row>
    <row r="264" spans="1:14" x14ac:dyDescent="0.4">
      <c r="A264" s="108">
        <f t="shared" si="47"/>
        <v>248</v>
      </c>
      <c r="B264" s="45">
        <v>40415</v>
      </c>
      <c r="C264" s="46">
        <v>1055.329956</v>
      </c>
      <c r="D264" s="47">
        <f t="shared" si="48"/>
        <v>3.2893428051439244E-3</v>
      </c>
      <c r="E264" s="48">
        <v>9.9031177679508711E-2</v>
      </c>
      <c r="F264" s="49">
        <f t="shared" si="51"/>
        <v>3.4148174262132042E-3</v>
      </c>
      <c r="G264" s="50">
        <f t="shared" si="52"/>
        <v>2.0769035861357862E-4</v>
      </c>
      <c r="H264" s="80">
        <f t="shared" si="49"/>
        <v>3.6225077848267826E-3</v>
      </c>
      <c r="I264" s="83">
        <f t="shared" si="50"/>
        <v>0.36225077848267828</v>
      </c>
      <c r="J264" s="72">
        <f t="shared" si="53"/>
        <v>115.03306962570606</v>
      </c>
      <c r="K264" s="88">
        <f t="shared" si="44"/>
        <v>129.99308206034002</v>
      </c>
      <c r="L264" s="79">
        <f t="shared" si="45"/>
        <v>18.136017243624366</v>
      </c>
      <c r="M264" s="72" t="str">
        <f t="shared" si="46"/>
        <v/>
      </c>
      <c r="N264" s="51" t="str">
        <f t="shared" si="54"/>
        <v/>
      </c>
    </row>
    <row r="265" spans="1:14" x14ac:dyDescent="0.4">
      <c r="A265" s="108">
        <f t="shared" si="47"/>
        <v>249</v>
      </c>
      <c r="B265" s="39">
        <v>40416</v>
      </c>
      <c r="C265" s="40">
        <v>1047.219971</v>
      </c>
      <c r="D265" s="51">
        <f t="shared" si="48"/>
        <v>-7.6847861220004088E-3</v>
      </c>
      <c r="E265" s="52">
        <v>9.4508078634908996E-2</v>
      </c>
      <c r="F265" s="53">
        <f t="shared" si="51"/>
        <v>-4.5230990445997155E-3</v>
      </c>
      <c r="G265" s="54">
        <f t="shared" si="52"/>
        <v>2.0769035861357862E-4</v>
      </c>
      <c r="H265" s="81">
        <f t="shared" si="49"/>
        <v>-4.3154086859861366E-3</v>
      </c>
      <c r="I265" s="83">
        <f t="shared" si="50"/>
        <v>-0.43154086859861368</v>
      </c>
      <c r="J265" s="72">
        <f t="shared" si="53"/>
        <v>114.60152875710745</v>
      </c>
      <c r="K265" s="88">
        <f t="shared" si="44"/>
        <v>129.99308206034002</v>
      </c>
      <c r="L265" s="79">
        <f t="shared" si="45"/>
        <v>18.136017243624366</v>
      </c>
      <c r="M265" s="72" t="str">
        <f t="shared" si="46"/>
        <v/>
      </c>
      <c r="N265" s="51" t="str">
        <f t="shared" si="54"/>
        <v/>
      </c>
    </row>
    <row r="266" spans="1:14" x14ac:dyDescent="0.4">
      <c r="A266" s="108">
        <f t="shared" si="47"/>
        <v>250</v>
      </c>
      <c r="B266" s="45">
        <v>40417</v>
      </c>
      <c r="C266" s="46">
        <v>1064.589966</v>
      </c>
      <c r="D266" s="47">
        <f t="shared" si="48"/>
        <v>1.6586768282706776E-2</v>
      </c>
      <c r="E266" s="48">
        <v>0.110918681433102</v>
      </c>
      <c r="F266" s="49">
        <f t="shared" si="51"/>
        <v>1.6410602798193008E-2</v>
      </c>
      <c r="G266" s="50">
        <f t="shared" si="52"/>
        <v>2.0769035861357862E-4</v>
      </c>
      <c r="H266" s="80">
        <f t="shared" si="49"/>
        <v>1.6618293156806588E-2</v>
      </c>
      <c r="I266" s="83">
        <f t="shared" si="50"/>
        <v>1.6618293156806587</v>
      </c>
      <c r="J266" s="72">
        <f t="shared" si="53"/>
        <v>116.26335807278811</v>
      </c>
      <c r="K266" s="88">
        <f t="shared" si="44"/>
        <v>129.99308206034002</v>
      </c>
      <c r="L266" s="79">
        <f t="shared" si="45"/>
        <v>18.136017243624366</v>
      </c>
      <c r="M266" s="72" t="str">
        <f t="shared" si="46"/>
        <v/>
      </c>
      <c r="N266" s="51" t="str">
        <f t="shared" si="54"/>
        <v/>
      </c>
    </row>
    <row r="267" spans="1:14" x14ac:dyDescent="0.4">
      <c r="A267" s="108">
        <f t="shared" si="47"/>
        <v>251</v>
      </c>
      <c r="B267" s="39">
        <v>40420</v>
      </c>
      <c r="C267" s="40">
        <v>1048.920044</v>
      </c>
      <c r="D267" s="51">
        <f t="shared" si="48"/>
        <v>-1.4719208803814721E-2</v>
      </c>
      <c r="E267" s="52">
        <v>9.595123455332849E-2</v>
      </c>
      <c r="F267" s="53">
        <f t="shared" si="51"/>
        <v>-1.4967446879773513E-2</v>
      </c>
      <c r="G267" s="54">
        <f t="shared" si="52"/>
        <v>2.0769035861357862E-4</v>
      </c>
      <c r="H267" s="81">
        <f t="shared" si="49"/>
        <v>-1.4759756521159935E-2</v>
      </c>
      <c r="I267" s="83">
        <f t="shared" si="50"/>
        <v>-1.4759756521159935</v>
      </c>
      <c r="J267" s="72">
        <f t="shared" si="53"/>
        <v>114.78738242067212</v>
      </c>
      <c r="K267" s="88">
        <f t="shared" si="44"/>
        <v>129.99308206034002</v>
      </c>
      <c r="L267" s="79">
        <f t="shared" si="45"/>
        <v>18.136017243624366</v>
      </c>
      <c r="M267" s="72" t="str">
        <f t="shared" si="46"/>
        <v/>
      </c>
      <c r="N267" s="51" t="str">
        <f t="shared" si="54"/>
        <v/>
      </c>
    </row>
    <row r="268" spans="1:14" x14ac:dyDescent="0.4">
      <c r="A268" s="108">
        <f t="shared" si="47"/>
        <v>252</v>
      </c>
      <c r="B268" s="45">
        <v>40421</v>
      </c>
      <c r="C268" s="46">
        <v>1049.329956</v>
      </c>
      <c r="D268" s="47">
        <f t="shared" si="48"/>
        <v>3.9079432445299211E-4</v>
      </c>
      <c r="E268" s="48">
        <v>8.722938589976989E-2</v>
      </c>
      <c r="F268" s="49">
        <f t="shared" si="51"/>
        <v>-8.7218486535586004E-3</v>
      </c>
      <c r="G268" s="50">
        <f t="shared" si="52"/>
        <v>2.0769035861357862E-4</v>
      </c>
      <c r="H268" s="80">
        <f t="shared" si="49"/>
        <v>-8.5141582949450224E-3</v>
      </c>
      <c r="I268" s="83">
        <f t="shared" si="50"/>
        <v>-0.85141582949450223</v>
      </c>
      <c r="J268" s="72">
        <f t="shared" si="53"/>
        <v>113.93596659117762</v>
      </c>
      <c r="K268" s="88">
        <f t="shared" si="44"/>
        <v>129.99308206034002</v>
      </c>
      <c r="L268" s="79">
        <f t="shared" si="45"/>
        <v>18.136017243624366</v>
      </c>
      <c r="M268" s="72" t="str">
        <f t="shared" si="46"/>
        <v/>
      </c>
      <c r="N268" s="51" t="str">
        <f t="shared" si="54"/>
        <v/>
      </c>
    </row>
    <row r="269" spans="1:14" x14ac:dyDescent="0.4">
      <c r="A269" s="108">
        <f t="shared" si="47"/>
        <v>253</v>
      </c>
      <c r="B269" s="39">
        <v>40422</v>
      </c>
      <c r="C269" s="40">
        <v>1080.290039</v>
      </c>
      <c r="D269" s="51">
        <f t="shared" si="48"/>
        <v>2.9504621328088732E-2</v>
      </c>
      <c r="E269" s="52">
        <v>0.12191015579235699</v>
      </c>
      <c r="F269" s="53">
        <f t="shared" si="51"/>
        <v>3.4680769892587102E-2</v>
      </c>
      <c r="G269" s="54">
        <f t="shared" si="52"/>
        <v>2.0769035861357862E-4</v>
      </c>
      <c r="H269" s="81">
        <f t="shared" si="49"/>
        <v>3.4888460251200681E-2</v>
      </c>
      <c r="I269" s="83">
        <f t="shared" si="50"/>
        <v>3.4888460251200684</v>
      </c>
      <c r="J269" s="72">
        <f t="shared" si="53"/>
        <v>117.42481261629769</v>
      </c>
      <c r="K269" s="88">
        <f t="shared" si="44"/>
        <v>129.99308206034002</v>
      </c>
      <c r="L269" s="79">
        <f t="shared" si="45"/>
        <v>18.136017243624366</v>
      </c>
      <c r="M269" s="72" t="str">
        <f t="shared" si="46"/>
        <v/>
      </c>
      <c r="N269" s="51" t="str">
        <f t="shared" si="54"/>
        <v/>
      </c>
    </row>
    <row r="270" spans="1:14" x14ac:dyDescent="0.4">
      <c r="A270" s="108">
        <f t="shared" si="47"/>
        <v>254</v>
      </c>
      <c r="B270" s="45">
        <v>40423</v>
      </c>
      <c r="C270" s="46">
        <v>1090.099976</v>
      </c>
      <c r="D270" s="47">
        <f t="shared" si="48"/>
        <v>9.0808362993708425E-3</v>
      </c>
      <c r="E270" s="48">
        <v>0.13317386326220401</v>
      </c>
      <c r="F270" s="49">
        <f t="shared" si="51"/>
        <v>1.126370746984702E-2</v>
      </c>
      <c r="G270" s="50">
        <f t="shared" si="52"/>
        <v>2.0769035861357862E-4</v>
      </c>
      <c r="H270" s="80">
        <f t="shared" si="49"/>
        <v>1.1471397828460598E-2</v>
      </c>
      <c r="I270" s="83">
        <f t="shared" si="50"/>
        <v>1.1471397828460599</v>
      </c>
      <c r="J270" s="72">
        <f t="shared" si="53"/>
        <v>118.57195239914374</v>
      </c>
      <c r="K270" s="88">
        <f t="shared" si="44"/>
        <v>129.99308206034002</v>
      </c>
      <c r="L270" s="79">
        <f t="shared" si="45"/>
        <v>18.136017243624366</v>
      </c>
      <c r="M270" s="72" t="str">
        <f t="shared" si="46"/>
        <v/>
      </c>
      <c r="N270" s="51" t="str">
        <f t="shared" si="54"/>
        <v/>
      </c>
    </row>
    <row r="271" spans="1:14" x14ac:dyDescent="0.4">
      <c r="A271" s="108">
        <f t="shared" si="47"/>
        <v>255</v>
      </c>
      <c r="B271" s="39">
        <v>40424</v>
      </c>
      <c r="C271" s="40">
        <v>1104.51001</v>
      </c>
      <c r="D271" s="51">
        <f t="shared" si="48"/>
        <v>1.321900221746275E-2</v>
      </c>
      <c r="E271" s="52">
        <v>0.14594815387549201</v>
      </c>
      <c r="F271" s="53">
        <f t="shared" si="51"/>
        <v>1.2774290613287997E-2</v>
      </c>
      <c r="G271" s="54">
        <f t="shared" si="52"/>
        <v>2.0769035861357862E-4</v>
      </c>
      <c r="H271" s="81">
        <f t="shared" si="49"/>
        <v>1.2981980971901575E-2</v>
      </c>
      <c r="I271" s="83">
        <f t="shared" si="50"/>
        <v>1.2981980971901574</v>
      </c>
      <c r="J271" s="72">
        <f t="shared" si="53"/>
        <v>119.87015049633389</v>
      </c>
      <c r="K271" s="88">
        <f t="shared" si="44"/>
        <v>129.99308206034002</v>
      </c>
      <c r="L271" s="79">
        <f t="shared" si="45"/>
        <v>18.136017243624366</v>
      </c>
      <c r="M271" s="72" t="str">
        <f t="shared" si="46"/>
        <v/>
      </c>
      <c r="N271" s="51" t="str">
        <f t="shared" si="54"/>
        <v/>
      </c>
    </row>
    <row r="272" spans="1:14" x14ac:dyDescent="0.4">
      <c r="A272" s="108">
        <f t="shared" si="47"/>
        <v>256</v>
      </c>
      <c r="B272" s="45">
        <v>40428</v>
      </c>
      <c r="C272" s="46">
        <v>1091.839966</v>
      </c>
      <c r="D272" s="47">
        <f t="shared" si="48"/>
        <v>-1.1471189835572382E-2</v>
      </c>
      <c r="E272" s="48">
        <v>0.13709196544987001</v>
      </c>
      <c r="F272" s="49">
        <f t="shared" si="51"/>
        <v>-8.8561884256219969E-3</v>
      </c>
      <c r="G272" s="50">
        <f t="shared" si="52"/>
        <v>2.0769035861357862E-4</v>
      </c>
      <c r="H272" s="80">
        <f t="shared" si="49"/>
        <v>-8.6484980670084189E-3</v>
      </c>
      <c r="I272" s="83">
        <f t="shared" si="50"/>
        <v>-0.86484980670084188</v>
      </c>
      <c r="J272" s="72">
        <f t="shared" si="53"/>
        <v>119.00530068963305</v>
      </c>
      <c r="K272" s="88">
        <f t="shared" si="44"/>
        <v>129.99308206034002</v>
      </c>
      <c r="L272" s="79">
        <f t="shared" si="45"/>
        <v>18.136017243624366</v>
      </c>
      <c r="M272" s="72" t="str">
        <f t="shared" si="46"/>
        <v/>
      </c>
      <c r="N272" s="51" t="str">
        <f t="shared" si="54"/>
        <v/>
      </c>
    </row>
    <row r="273" spans="1:14" x14ac:dyDescent="0.4">
      <c r="A273" s="108">
        <f t="shared" si="47"/>
        <v>257</v>
      </c>
      <c r="B273" s="39">
        <v>40429</v>
      </c>
      <c r="C273" s="40">
        <v>1098.869995</v>
      </c>
      <c r="D273" s="51">
        <f t="shared" si="48"/>
        <v>6.4386990941125433E-3</v>
      </c>
      <c r="E273" s="52">
        <v>0.14136936266681999</v>
      </c>
      <c r="F273" s="53">
        <f t="shared" si="51"/>
        <v>4.2773972169499741E-3</v>
      </c>
      <c r="G273" s="54">
        <f t="shared" si="52"/>
        <v>2.0769035861357862E-4</v>
      </c>
      <c r="H273" s="81">
        <f t="shared" si="49"/>
        <v>4.485087575563553E-3</v>
      </c>
      <c r="I273" s="83">
        <f t="shared" si="50"/>
        <v>0.44850875755635528</v>
      </c>
      <c r="J273" s="72">
        <f t="shared" si="53"/>
        <v>119.4538094471894</v>
      </c>
      <c r="K273" s="88">
        <f t="shared" si="44"/>
        <v>129.99308206034002</v>
      </c>
      <c r="L273" s="79">
        <f t="shared" si="45"/>
        <v>18.136017243624366</v>
      </c>
      <c r="M273" s="72" t="str">
        <f t="shared" si="46"/>
        <v/>
      </c>
      <c r="N273" s="51" t="str">
        <f t="shared" si="54"/>
        <v/>
      </c>
    </row>
    <row r="274" spans="1:14" x14ac:dyDescent="0.4">
      <c r="A274" s="108">
        <f t="shared" si="47"/>
        <v>258</v>
      </c>
      <c r="B274" s="45">
        <v>40430</v>
      </c>
      <c r="C274" s="46">
        <v>1104.1800539999999</v>
      </c>
      <c r="D274" s="47">
        <f t="shared" si="48"/>
        <v>4.832290465807132E-3</v>
      </c>
      <c r="E274" s="48">
        <v>0.14379987265674399</v>
      </c>
      <c r="F274" s="49">
        <f t="shared" si="51"/>
        <v>2.4305099899240012E-3</v>
      </c>
      <c r="G274" s="50">
        <f t="shared" si="52"/>
        <v>2.0769035861357862E-4</v>
      </c>
      <c r="H274" s="80">
        <f t="shared" si="49"/>
        <v>2.6382003485375797E-3</v>
      </c>
      <c r="I274" s="83">
        <f t="shared" si="50"/>
        <v>0.26382003485375799</v>
      </c>
      <c r="J274" s="72">
        <f t="shared" si="53"/>
        <v>119.71762948204315</v>
      </c>
      <c r="K274" s="88">
        <f t="shared" ref="K274:K337" si="55">MAX(J274,K273)</f>
        <v>129.99308206034002</v>
      </c>
      <c r="L274" s="79">
        <f t="shared" ref="L274:L337" si="56">IF(J274=K274,0,MAX(L273,K274-J274))</f>
        <v>18.136017243624366</v>
      </c>
      <c r="M274" s="72" t="str">
        <f t="shared" ref="M274:M337" si="57">IF(AND(L273&gt;0,L274=0),L273,"")</f>
        <v/>
      </c>
      <c r="N274" s="51" t="str">
        <f t="shared" si="54"/>
        <v/>
      </c>
    </row>
    <row r="275" spans="1:14" x14ac:dyDescent="0.4">
      <c r="A275" s="108">
        <f t="shared" ref="A275:A338" si="58">A274+1</f>
        <v>259</v>
      </c>
      <c r="B275" s="39">
        <v>40431</v>
      </c>
      <c r="C275" s="40">
        <v>1109.5500489999999</v>
      </c>
      <c r="D275" s="51">
        <f t="shared" ref="D275:D338" si="59">C275/C274-1</f>
        <v>4.8633327332319176E-3</v>
      </c>
      <c r="E275" s="52">
        <v>0.15262177759547499</v>
      </c>
      <c r="F275" s="53">
        <f t="shared" si="51"/>
        <v>8.8219049387310011E-3</v>
      </c>
      <c r="G275" s="54">
        <f t="shared" si="52"/>
        <v>2.0769035861357862E-4</v>
      </c>
      <c r="H275" s="81">
        <f t="shared" ref="H275:H338" si="60">F275+G275</f>
        <v>9.0295952973445791E-3</v>
      </c>
      <c r="I275" s="83">
        <f t="shared" ref="I275:I338" si="61">H275*$I$17</f>
        <v>0.90295952973445792</v>
      </c>
      <c r="J275" s="72">
        <f t="shared" si="53"/>
        <v>120.62058901177761</v>
      </c>
      <c r="K275" s="88">
        <f t="shared" si="55"/>
        <v>129.99308206034002</v>
      </c>
      <c r="L275" s="79">
        <f t="shared" si="56"/>
        <v>18.136017243624366</v>
      </c>
      <c r="M275" s="72" t="str">
        <f t="shared" si="57"/>
        <v/>
      </c>
      <c r="N275" s="51" t="str">
        <f t="shared" si="54"/>
        <v/>
      </c>
    </row>
    <row r="276" spans="1:14" x14ac:dyDescent="0.4">
      <c r="A276" s="108">
        <f t="shared" si="58"/>
        <v>260</v>
      </c>
      <c r="B276" s="45">
        <v>40434</v>
      </c>
      <c r="C276" s="46">
        <v>1121.900024</v>
      </c>
      <c r="D276" s="47">
        <f t="shared" si="59"/>
        <v>1.1130615523951004E-2</v>
      </c>
      <c r="E276" s="48">
        <v>0.164065381911118</v>
      </c>
      <c r="F276" s="49">
        <f t="shared" ref="F276:F339" si="62">E276-E275</f>
        <v>1.1443604315643008E-2</v>
      </c>
      <c r="G276" s="50">
        <f t="shared" ref="G276:G339" si="63">G275</f>
        <v>2.0769035861357862E-4</v>
      </c>
      <c r="H276" s="80">
        <f t="shared" si="60"/>
        <v>1.1651294674256586E-2</v>
      </c>
      <c r="I276" s="83">
        <f t="shared" si="61"/>
        <v>1.1651294674256585</v>
      </c>
      <c r="J276" s="72">
        <f t="shared" ref="J276:J339" si="64">J275+I276</f>
        <v>121.78571847920327</v>
      </c>
      <c r="K276" s="88">
        <f t="shared" si="55"/>
        <v>129.99308206034002</v>
      </c>
      <c r="L276" s="79">
        <f t="shared" si="56"/>
        <v>18.136017243624366</v>
      </c>
      <c r="M276" s="72" t="str">
        <f t="shared" si="57"/>
        <v/>
      </c>
      <c r="N276" s="51" t="str">
        <f t="shared" ref="N276:N339" si="65">IFERROR((M276/K276),"")</f>
        <v/>
      </c>
    </row>
    <row r="277" spans="1:14" x14ac:dyDescent="0.4">
      <c r="A277" s="108">
        <f t="shared" si="58"/>
        <v>261</v>
      </c>
      <c r="B277" s="39">
        <v>40435</v>
      </c>
      <c r="C277" s="40">
        <v>1121.099976</v>
      </c>
      <c r="D277" s="51">
        <f t="shared" si="59"/>
        <v>-7.131188010386369E-4</v>
      </c>
      <c r="E277" s="52">
        <v>0.166922942536889</v>
      </c>
      <c r="F277" s="53">
        <f t="shared" si="62"/>
        <v>2.8575606257709996E-3</v>
      </c>
      <c r="G277" s="54">
        <f t="shared" si="63"/>
        <v>2.0769035861357862E-4</v>
      </c>
      <c r="H277" s="81">
        <f t="shared" si="60"/>
        <v>3.065250984384578E-3</v>
      </c>
      <c r="I277" s="83">
        <f t="shared" si="61"/>
        <v>0.30652509843845782</v>
      </c>
      <c r="J277" s="72">
        <f t="shared" si="64"/>
        <v>122.09224357764172</v>
      </c>
      <c r="K277" s="88">
        <f t="shared" si="55"/>
        <v>129.99308206034002</v>
      </c>
      <c r="L277" s="79">
        <f t="shared" si="56"/>
        <v>18.136017243624366</v>
      </c>
      <c r="M277" s="72" t="str">
        <f t="shared" si="57"/>
        <v/>
      </c>
      <c r="N277" s="51" t="str">
        <f t="shared" si="65"/>
        <v/>
      </c>
    </row>
    <row r="278" spans="1:14" x14ac:dyDescent="0.4">
      <c r="A278" s="108">
        <f t="shared" si="58"/>
        <v>262</v>
      </c>
      <c r="B278" s="45">
        <v>40436</v>
      </c>
      <c r="C278" s="46">
        <v>1125.0699460000001</v>
      </c>
      <c r="D278" s="47">
        <f t="shared" si="59"/>
        <v>3.5411382436780769E-3</v>
      </c>
      <c r="E278" s="48">
        <v>0.17209362864665501</v>
      </c>
      <c r="F278" s="49">
        <f t="shared" si="62"/>
        <v>5.1706861097660095E-3</v>
      </c>
      <c r="G278" s="50">
        <f t="shared" si="63"/>
        <v>2.0769035861357862E-4</v>
      </c>
      <c r="H278" s="80">
        <f t="shared" si="60"/>
        <v>5.3783764683795884E-3</v>
      </c>
      <c r="I278" s="83">
        <f t="shared" si="61"/>
        <v>0.53783764683795887</v>
      </c>
      <c r="J278" s="72">
        <f t="shared" si="64"/>
        <v>122.63008122447968</v>
      </c>
      <c r="K278" s="88">
        <f t="shared" si="55"/>
        <v>129.99308206034002</v>
      </c>
      <c r="L278" s="79">
        <f t="shared" si="56"/>
        <v>18.136017243624366</v>
      </c>
      <c r="M278" s="72" t="str">
        <f t="shared" si="57"/>
        <v/>
      </c>
      <c r="N278" s="51" t="str">
        <f t="shared" si="65"/>
        <v/>
      </c>
    </row>
    <row r="279" spans="1:14" x14ac:dyDescent="0.4">
      <c r="A279" s="108">
        <f t="shared" si="58"/>
        <v>263</v>
      </c>
      <c r="B279" s="39">
        <v>40437</v>
      </c>
      <c r="C279" s="40">
        <v>1124.660034</v>
      </c>
      <c r="D279" s="51">
        <f t="shared" si="59"/>
        <v>-3.6434356944425872E-4</v>
      </c>
      <c r="E279" s="52">
        <v>0.171000325960248</v>
      </c>
      <c r="F279" s="53">
        <f t="shared" si="62"/>
        <v>-1.093302686407005E-3</v>
      </c>
      <c r="G279" s="54">
        <f t="shared" si="63"/>
        <v>2.0769035861357862E-4</v>
      </c>
      <c r="H279" s="81">
        <f t="shared" si="60"/>
        <v>-8.8561232779342633E-4</v>
      </c>
      <c r="I279" s="83">
        <f t="shared" si="61"/>
        <v>-8.8561232779342636E-2</v>
      </c>
      <c r="J279" s="72">
        <f t="shared" si="64"/>
        <v>122.54151999170034</v>
      </c>
      <c r="K279" s="88">
        <f t="shared" si="55"/>
        <v>129.99308206034002</v>
      </c>
      <c r="L279" s="79">
        <f t="shared" si="56"/>
        <v>18.136017243624366</v>
      </c>
      <c r="M279" s="72" t="str">
        <f t="shared" si="57"/>
        <v/>
      </c>
      <c r="N279" s="51" t="str">
        <f t="shared" si="65"/>
        <v/>
      </c>
    </row>
    <row r="280" spans="1:14" x14ac:dyDescent="0.4">
      <c r="A280" s="108">
        <f t="shared" si="58"/>
        <v>264</v>
      </c>
      <c r="B280" s="45">
        <v>40438</v>
      </c>
      <c r="C280" s="46">
        <v>1125.589966</v>
      </c>
      <c r="D280" s="47">
        <f t="shared" si="59"/>
        <v>8.2685609151833539E-4</v>
      </c>
      <c r="E280" s="48">
        <v>0.17705850855119501</v>
      </c>
      <c r="F280" s="49">
        <f t="shared" si="62"/>
        <v>6.0581825909470088E-3</v>
      </c>
      <c r="G280" s="50">
        <f t="shared" si="63"/>
        <v>2.0769035861357862E-4</v>
      </c>
      <c r="H280" s="80">
        <f t="shared" si="60"/>
        <v>6.2658729495605877E-3</v>
      </c>
      <c r="I280" s="83">
        <f t="shared" si="61"/>
        <v>0.6265872949560588</v>
      </c>
      <c r="J280" s="72">
        <f t="shared" si="64"/>
        <v>123.16810728665639</v>
      </c>
      <c r="K280" s="88">
        <f t="shared" si="55"/>
        <v>129.99308206034002</v>
      </c>
      <c r="L280" s="79">
        <f t="shared" si="56"/>
        <v>18.136017243624366</v>
      </c>
      <c r="M280" s="72" t="str">
        <f t="shared" si="57"/>
        <v/>
      </c>
      <c r="N280" s="51" t="str">
        <f t="shared" si="65"/>
        <v/>
      </c>
    </row>
    <row r="281" spans="1:14" x14ac:dyDescent="0.4">
      <c r="A281" s="108">
        <f t="shared" si="58"/>
        <v>265</v>
      </c>
      <c r="B281" s="39">
        <v>40441</v>
      </c>
      <c r="C281" s="40">
        <v>1142.709961</v>
      </c>
      <c r="D281" s="51">
        <f t="shared" si="59"/>
        <v>1.5209797099417388E-2</v>
      </c>
      <c r="E281" s="52">
        <v>0.191332509475658</v>
      </c>
      <c r="F281" s="53">
        <f t="shared" si="62"/>
        <v>1.4274000924462987E-2</v>
      </c>
      <c r="G281" s="54">
        <f t="shared" si="63"/>
        <v>2.0769035861357862E-4</v>
      </c>
      <c r="H281" s="81">
        <f t="shared" si="60"/>
        <v>1.4481691283076565E-2</v>
      </c>
      <c r="I281" s="83">
        <f t="shared" si="61"/>
        <v>1.4481691283076565</v>
      </c>
      <c r="J281" s="72">
        <f t="shared" si="64"/>
        <v>124.61627641496405</v>
      </c>
      <c r="K281" s="88">
        <f t="shared" si="55"/>
        <v>129.99308206034002</v>
      </c>
      <c r="L281" s="79">
        <f t="shared" si="56"/>
        <v>18.136017243624366</v>
      </c>
      <c r="M281" s="72" t="str">
        <f t="shared" si="57"/>
        <v/>
      </c>
      <c r="N281" s="51" t="str">
        <f t="shared" si="65"/>
        <v/>
      </c>
    </row>
    <row r="282" spans="1:14" x14ac:dyDescent="0.4">
      <c r="A282" s="108">
        <f t="shared" si="58"/>
        <v>266</v>
      </c>
      <c r="B282" s="45">
        <v>40442</v>
      </c>
      <c r="C282" s="46">
        <v>1139.780029</v>
      </c>
      <c r="D282" s="47">
        <f t="shared" si="59"/>
        <v>-2.5640207051630393E-3</v>
      </c>
      <c r="E282" s="48">
        <v>0.18777221251664902</v>
      </c>
      <c r="F282" s="49">
        <f t="shared" si="62"/>
        <v>-3.5602969590089739E-3</v>
      </c>
      <c r="G282" s="50">
        <f t="shared" si="63"/>
        <v>2.0769035861357862E-4</v>
      </c>
      <c r="H282" s="80">
        <f t="shared" si="60"/>
        <v>-3.3526066003953955E-3</v>
      </c>
      <c r="I282" s="83">
        <f t="shared" si="61"/>
        <v>-0.33526066003953953</v>
      </c>
      <c r="J282" s="72">
        <f t="shared" si="64"/>
        <v>124.28101575492451</v>
      </c>
      <c r="K282" s="88">
        <f t="shared" si="55"/>
        <v>129.99308206034002</v>
      </c>
      <c r="L282" s="79">
        <f t="shared" si="56"/>
        <v>18.136017243624366</v>
      </c>
      <c r="M282" s="72" t="str">
        <f t="shared" si="57"/>
        <v/>
      </c>
      <c r="N282" s="51" t="str">
        <f t="shared" si="65"/>
        <v/>
      </c>
    </row>
    <row r="283" spans="1:14" x14ac:dyDescent="0.4">
      <c r="A283" s="108">
        <f t="shared" si="58"/>
        <v>267</v>
      </c>
      <c r="B283" s="39">
        <v>40443</v>
      </c>
      <c r="C283" s="40">
        <v>1134.280029</v>
      </c>
      <c r="D283" s="51">
        <f t="shared" si="59"/>
        <v>-4.8254925161528295E-3</v>
      </c>
      <c r="E283" s="52">
        <v>0.18199462070899</v>
      </c>
      <c r="F283" s="53">
        <f t="shared" si="62"/>
        <v>-5.7775918076590216E-3</v>
      </c>
      <c r="G283" s="54">
        <f t="shared" si="63"/>
        <v>2.0769035861357862E-4</v>
      </c>
      <c r="H283" s="81">
        <f t="shared" si="60"/>
        <v>-5.5699014490454427E-3</v>
      </c>
      <c r="I283" s="83">
        <f t="shared" si="61"/>
        <v>-0.55699014490454424</v>
      </c>
      <c r="J283" s="72">
        <f t="shared" si="64"/>
        <v>123.72402561001996</v>
      </c>
      <c r="K283" s="88">
        <f t="shared" si="55"/>
        <v>129.99308206034002</v>
      </c>
      <c r="L283" s="79">
        <f t="shared" si="56"/>
        <v>18.136017243624366</v>
      </c>
      <c r="M283" s="72" t="str">
        <f t="shared" si="57"/>
        <v/>
      </c>
      <c r="N283" s="51" t="str">
        <f t="shared" si="65"/>
        <v/>
      </c>
    </row>
    <row r="284" spans="1:14" x14ac:dyDescent="0.4">
      <c r="A284" s="108">
        <f t="shared" si="58"/>
        <v>268</v>
      </c>
      <c r="B284" s="45">
        <v>40444</v>
      </c>
      <c r="C284" s="46">
        <v>1124.829956</v>
      </c>
      <c r="D284" s="47">
        <f t="shared" si="59"/>
        <v>-8.3313403730922442E-3</v>
      </c>
      <c r="E284" s="48">
        <v>0.171402831382549</v>
      </c>
      <c r="F284" s="49">
        <f t="shared" si="62"/>
        <v>-1.0591789326441003E-2</v>
      </c>
      <c r="G284" s="50">
        <f t="shared" si="63"/>
        <v>2.0769035861357862E-4</v>
      </c>
      <c r="H284" s="80">
        <f t="shared" si="60"/>
        <v>-1.0384098967827425E-2</v>
      </c>
      <c r="I284" s="83">
        <f t="shared" si="61"/>
        <v>-1.0384098967827426</v>
      </c>
      <c r="J284" s="72">
        <f t="shared" si="64"/>
        <v>122.68561571323723</v>
      </c>
      <c r="K284" s="88">
        <f t="shared" si="55"/>
        <v>129.99308206034002</v>
      </c>
      <c r="L284" s="79">
        <f t="shared" si="56"/>
        <v>18.136017243624366</v>
      </c>
      <c r="M284" s="72" t="str">
        <f t="shared" si="57"/>
        <v/>
      </c>
      <c r="N284" s="51" t="str">
        <f t="shared" si="65"/>
        <v/>
      </c>
    </row>
    <row r="285" spans="1:14" x14ac:dyDescent="0.4">
      <c r="A285" s="108">
        <f t="shared" si="58"/>
        <v>269</v>
      </c>
      <c r="B285" s="39">
        <v>40445</v>
      </c>
      <c r="C285" s="40">
        <v>1148.670044</v>
      </c>
      <c r="D285" s="51">
        <f t="shared" si="59"/>
        <v>2.1194392870525602E-2</v>
      </c>
      <c r="E285" s="52">
        <v>0.19869043294309199</v>
      </c>
      <c r="F285" s="53">
        <f t="shared" si="62"/>
        <v>2.7287601560542996E-2</v>
      </c>
      <c r="G285" s="54">
        <f t="shared" si="63"/>
        <v>2.0769035861357862E-4</v>
      </c>
      <c r="H285" s="81">
        <f t="shared" si="60"/>
        <v>2.7495291919156575E-2</v>
      </c>
      <c r="I285" s="83">
        <f t="shared" si="61"/>
        <v>2.7495291919156575</v>
      </c>
      <c r="J285" s="72">
        <f t="shared" si="64"/>
        <v>125.43514490515288</v>
      </c>
      <c r="K285" s="88">
        <f t="shared" si="55"/>
        <v>129.99308206034002</v>
      </c>
      <c r="L285" s="79">
        <f t="shared" si="56"/>
        <v>18.136017243624366</v>
      </c>
      <c r="M285" s="72" t="str">
        <f t="shared" si="57"/>
        <v/>
      </c>
      <c r="N285" s="51" t="str">
        <f t="shared" si="65"/>
        <v/>
      </c>
    </row>
    <row r="286" spans="1:14" x14ac:dyDescent="0.4">
      <c r="A286" s="108">
        <f t="shared" si="58"/>
        <v>270</v>
      </c>
      <c r="B286" s="45">
        <v>40448</v>
      </c>
      <c r="C286" s="46">
        <v>1142.160034</v>
      </c>
      <c r="D286" s="47">
        <f t="shared" si="59"/>
        <v>-5.6674325529811886E-3</v>
      </c>
      <c r="E286" s="48">
        <v>0.18613388862804497</v>
      </c>
      <c r="F286" s="49">
        <f t="shared" si="62"/>
        <v>-1.2556544315047019E-2</v>
      </c>
      <c r="G286" s="50">
        <f t="shared" si="63"/>
        <v>2.0769035861357862E-4</v>
      </c>
      <c r="H286" s="80">
        <f t="shared" si="60"/>
        <v>-1.2348853956433441E-2</v>
      </c>
      <c r="I286" s="83">
        <f t="shared" si="61"/>
        <v>-1.2348853956433441</v>
      </c>
      <c r="J286" s="72">
        <f t="shared" si="64"/>
        <v>124.20025950950954</v>
      </c>
      <c r="K286" s="88">
        <f t="shared" si="55"/>
        <v>129.99308206034002</v>
      </c>
      <c r="L286" s="79">
        <f t="shared" si="56"/>
        <v>18.136017243624366</v>
      </c>
      <c r="M286" s="72" t="str">
        <f t="shared" si="57"/>
        <v/>
      </c>
      <c r="N286" s="51" t="str">
        <f t="shared" si="65"/>
        <v/>
      </c>
    </row>
    <row r="287" spans="1:14" x14ac:dyDescent="0.4">
      <c r="A287" s="108">
        <f t="shared" si="58"/>
        <v>271</v>
      </c>
      <c r="B287" s="39">
        <v>40449</v>
      </c>
      <c r="C287" s="40">
        <v>1147.6999510000001</v>
      </c>
      <c r="D287" s="51">
        <f t="shared" si="59"/>
        <v>4.8503859661404025E-3</v>
      </c>
      <c r="E287" s="52">
        <v>0.19203142334506901</v>
      </c>
      <c r="F287" s="53">
        <f t="shared" si="62"/>
        <v>5.8975347170240333E-3</v>
      </c>
      <c r="G287" s="54">
        <f t="shared" si="63"/>
        <v>2.0769035861357862E-4</v>
      </c>
      <c r="H287" s="81">
        <f t="shared" si="60"/>
        <v>6.1052250756376122E-3</v>
      </c>
      <c r="I287" s="83">
        <f t="shared" si="61"/>
        <v>0.61052250756376125</v>
      </c>
      <c r="J287" s="72">
        <f t="shared" si="64"/>
        <v>124.81078201707329</v>
      </c>
      <c r="K287" s="88">
        <f t="shared" si="55"/>
        <v>129.99308206034002</v>
      </c>
      <c r="L287" s="79">
        <f t="shared" si="56"/>
        <v>18.136017243624366</v>
      </c>
      <c r="M287" s="72" t="str">
        <f t="shared" si="57"/>
        <v/>
      </c>
      <c r="N287" s="51" t="str">
        <f t="shared" si="65"/>
        <v/>
      </c>
    </row>
    <row r="288" spans="1:14" x14ac:dyDescent="0.4">
      <c r="A288" s="108">
        <f t="shared" si="58"/>
        <v>272</v>
      </c>
      <c r="B288" s="45">
        <v>40450</v>
      </c>
      <c r="C288" s="46">
        <v>1144.7299800000001</v>
      </c>
      <c r="D288" s="47">
        <f t="shared" si="59"/>
        <v>-2.5877591067353656E-3</v>
      </c>
      <c r="E288" s="48">
        <v>0.18722900753796001</v>
      </c>
      <c r="F288" s="49">
        <f t="shared" si="62"/>
        <v>-4.8024158071089951E-3</v>
      </c>
      <c r="G288" s="50">
        <f t="shared" si="63"/>
        <v>2.0769035861357862E-4</v>
      </c>
      <c r="H288" s="80">
        <f t="shared" si="60"/>
        <v>-4.5947254484954162E-3</v>
      </c>
      <c r="I288" s="83">
        <f t="shared" si="61"/>
        <v>-0.45947254484954164</v>
      </c>
      <c r="J288" s="72">
        <f t="shared" si="64"/>
        <v>124.35130947222375</v>
      </c>
      <c r="K288" s="88">
        <f t="shared" si="55"/>
        <v>129.99308206034002</v>
      </c>
      <c r="L288" s="79">
        <f t="shared" si="56"/>
        <v>18.136017243624366</v>
      </c>
      <c r="M288" s="72" t="str">
        <f t="shared" si="57"/>
        <v/>
      </c>
      <c r="N288" s="51" t="str">
        <f t="shared" si="65"/>
        <v/>
      </c>
    </row>
    <row r="289" spans="1:14" x14ac:dyDescent="0.4">
      <c r="A289" s="108">
        <f t="shared" si="58"/>
        <v>273</v>
      </c>
      <c r="B289" s="39">
        <v>40451</v>
      </c>
      <c r="C289" s="40">
        <v>1141.1999510000001</v>
      </c>
      <c r="D289" s="51">
        <f t="shared" si="59"/>
        <v>-3.0837219795710746E-3</v>
      </c>
      <c r="E289" s="52">
        <v>0.183320501526857</v>
      </c>
      <c r="F289" s="53">
        <f t="shared" si="62"/>
        <v>-3.9085060111030134E-3</v>
      </c>
      <c r="G289" s="54">
        <f t="shared" si="63"/>
        <v>2.0769035861357862E-4</v>
      </c>
      <c r="H289" s="81">
        <f t="shared" si="60"/>
        <v>-3.700815652489435E-3</v>
      </c>
      <c r="I289" s="83">
        <f t="shared" si="61"/>
        <v>-0.37008156524894348</v>
      </c>
      <c r="J289" s="72">
        <f t="shared" si="64"/>
        <v>123.98122790697481</v>
      </c>
      <c r="K289" s="88">
        <f t="shared" si="55"/>
        <v>129.99308206034002</v>
      </c>
      <c r="L289" s="79">
        <f t="shared" si="56"/>
        <v>18.136017243624366</v>
      </c>
      <c r="M289" s="72" t="str">
        <f t="shared" si="57"/>
        <v/>
      </c>
      <c r="N289" s="51" t="str">
        <f t="shared" si="65"/>
        <v/>
      </c>
    </row>
    <row r="290" spans="1:14" x14ac:dyDescent="0.4">
      <c r="A290" s="108">
        <f t="shared" si="58"/>
        <v>274</v>
      </c>
      <c r="B290" s="45">
        <v>40452</v>
      </c>
      <c r="C290" s="46">
        <v>1146.23999</v>
      </c>
      <c r="D290" s="47">
        <f t="shared" si="59"/>
        <v>4.416438149671853E-3</v>
      </c>
      <c r="E290" s="48">
        <v>0.18322792145143199</v>
      </c>
      <c r="F290" s="49">
        <f t="shared" si="62"/>
        <v>-9.2580075425008346E-5</v>
      </c>
      <c r="G290" s="50">
        <f t="shared" si="63"/>
        <v>2.0769035861357862E-4</v>
      </c>
      <c r="H290" s="80">
        <f t="shared" si="60"/>
        <v>1.1511028318857028E-4</v>
      </c>
      <c r="I290" s="83">
        <f t="shared" si="61"/>
        <v>1.1511028318857027E-2</v>
      </c>
      <c r="J290" s="72">
        <f t="shared" si="64"/>
        <v>123.99273893529366</v>
      </c>
      <c r="K290" s="88">
        <f t="shared" si="55"/>
        <v>129.99308206034002</v>
      </c>
      <c r="L290" s="79">
        <f t="shared" si="56"/>
        <v>18.136017243624366</v>
      </c>
      <c r="M290" s="72" t="str">
        <f t="shared" si="57"/>
        <v/>
      </c>
      <c r="N290" s="51" t="str">
        <f t="shared" si="65"/>
        <v/>
      </c>
    </row>
    <row r="291" spans="1:14" x14ac:dyDescent="0.4">
      <c r="A291" s="108">
        <f t="shared" si="58"/>
        <v>275</v>
      </c>
      <c r="B291" s="39">
        <v>40455</v>
      </c>
      <c r="C291" s="40">
        <v>1137.030029</v>
      </c>
      <c r="D291" s="51">
        <f t="shared" si="59"/>
        <v>-8.0349325449725617E-3</v>
      </c>
      <c r="E291" s="52">
        <v>0.17340977998405499</v>
      </c>
      <c r="F291" s="53">
        <f t="shared" si="62"/>
        <v>-9.8181414673770007E-3</v>
      </c>
      <c r="G291" s="54">
        <f t="shared" si="63"/>
        <v>2.0769035861357862E-4</v>
      </c>
      <c r="H291" s="81">
        <f t="shared" si="60"/>
        <v>-9.6104511087634226E-3</v>
      </c>
      <c r="I291" s="83">
        <f t="shared" si="61"/>
        <v>-0.96104511087634226</v>
      </c>
      <c r="J291" s="72">
        <f t="shared" si="64"/>
        <v>123.03169382441732</v>
      </c>
      <c r="K291" s="88">
        <f t="shared" si="55"/>
        <v>129.99308206034002</v>
      </c>
      <c r="L291" s="79">
        <f t="shared" si="56"/>
        <v>18.136017243624366</v>
      </c>
      <c r="M291" s="72" t="str">
        <f t="shared" si="57"/>
        <v/>
      </c>
      <c r="N291" s="51" t="str">
        <f t="shared" si="65"/>
        <v/>
      </c>
    </row>
    <row r="292" spans="1:14" x14ac:dyDescent="0.4">
      <c r="A292" s="108">
        <f t="shared" si="58"/>
        <v>276</v>
      </c>
      <c r="B292" s="45">
        <v>40456</v>
      </c>
      <c r="C292" s="46">
        <v>1160.75</v>
      </c>
      <c r="D292" s="47">
        <f t="shared" si="59"/>
        <v>2.0861340857339927E-2</v>
      </c>
      <c r="E292" s="48">
        <v>0.19622730885927703</v>
      </c>
      <c r="F292" s="49">
        <f t="shared" si="62"/>
        <v>2.2817528875222037E-2</v>
      </c>
      <c r="G292" s="50">
        <f t="shared" si="63"/>
        <v>2.0769035861357862E-4</v>
      </c>
      <c r="H292" s="80">
        <f t="shared" si="60"/>
        <v>2.3025219233835617E-2</v>
      </c>
      <c r="I292" s="83">
        <f t="shared" si="61"/>
        <v>2.3025219233835617</v>
      </c>
      <c r="J292" s="72">
        <f t="shared" si="64"/>
        <v>125.33421574780088</v>
      </c>
      <c r="K292" s="88">
        <f t="shared" si="55"/>
        <v>129.99308206034002</v>
      </c>
      <c r="L292" s="79">
        <f t="shared" si="56"/>
        <v>18.136017243624366</v>
      </c>
      <c r="M292" s="72" t="str">
        <f t="shared" si="57"/>
        <v/>
      </c>
      <c r="N292" s="51" t="str">
        <f t="shared" si="65"/>
        <v/>
      </c>
    </row>
    <row r="293" spans="1:14" x14ac:dyDescent="0.4">
      <c r="A293" s="108">
        <f t="shared" si="58"/>
        <v>277</v>
      </c>
      <c r="B293" s="39">
        <v>40457</v>
      </c>
      <c r="C293" s="40">
        <v>1159.969971</v>
      </c>
      <c r="D293" s="51">
        <f t="shared" si="59"/>
        <v>-6.7200430755975926E-4</v>
      </c>
      <c r="E293" s="52">
        <v>0.19960129040650901</v>
      </c>
      <c r="F293" s="53">
        <f t="shared" si="62"/>
        <v>3.3739815472319801E-3</v>
      </c>
      <c r="G293" s="54">
        <f t="shared" si="63"/>
        <v>2.0769035861357862E-4</v>
      </c>
      <c r="H293" s="81">
        <f t="shared" si="60"/>
        <v>3.5816719058455585E-3</v>
      </c>
      <c r="I293" s="83">
        <f t="shared" si="61"/>
        <v>0.35816719058455587</v>
      </c>
      <c r="J293" s="72">
        <f t="shared" si="64"/>
        <v>125.69238293838544</v>
      </c>
      <c r="K293" s="88">
        <f t="shared" si="55"/>
        <v>129.99308206034002</v>
      </c>
      <c r="L293" s="79">
        <f t="shared" si="56"/>
        <v>18.136017243624366</v>
      </c>
      <c r="M293" s="72" t="str">
        <f t="shared" si="57"/>
        <v/>
      </c>
      <c r="N293" s="51" t="str">
        <f t="shared" si="65"/>
        <v/>
      </c>
    </row>
    <row r="294" spans="1:14" x14ac:dyDescent="0.4">
      <c r="A294" s="108">
        <f t="shared" si="58"/>
        <v>278</v>
      </c>
      <c r="B294" s="45">
        <v>40458</v>
      </c>
      <c r="C294" s="46">
        <v>1158.0600589999999</v>
      </c>
      <c r="D294" s="47">
        <f t="shared" si="59"/>
        <v>-1.6465184856065962E-3</v>
      </c>
      <c r="E294" s="48">
        <v>0.19598720789535101</v>
      </c>
      <c r="F294" s="49">
        <f t="shared" si="62"/>
        <v>-3.6140825111579955E-3</v>
      </c>
      <c r="G294" s="50">
        <f t="shared" si="63"/>
        <v>2.0769035861357862E-4</v>
      </c>
      <c r="H294" s="80">
        <f t="shared" si="60"/>
        <v>-3.406392152544417E-3</v>
      </c>
      <c r="I294" s="83">
        <f t="shared" si="61"/>
        <v>-0.34063921525444169</v>
      </c>
      <c r="J294" s="72">
        <f t="shared" si="64"/>
        <v>125.35174372313099</v>
      </c>
      <c r="K294" s="88">
        <f t="shared" si="55"/>
        <v>129.99308206034002</v>
      </c>
      <c r="L294" s="79">
        <f t="shared" si="56"/>
        <v>18.136017243624366</v>
      </c>
      <c r="M294" s="72" t="str">
        <f t="shared" si="57"/>
        <v/>
      </c>
      <c r="N294" s="51" t="str">
        <f t="shared" si="65"/>
        <v/>
      </c>
    </row>
    <row r="295" spans="1:14" x14ac:dyDescent="0.4">
      <c r="A295" s="108">
        <f t="shared" si="58"/>
        <v>279</v>
      </c>
      <c r="B295" s="39">
        <v>40459</v>
      </c>
      <c r="C295" s="40">
        <v>1165.150024</v>
      </c>
      <c r="D295" s="51">
        <f t="shared" si="59"/>
        <v>6.1222774629861032E-3</v>
      </c>
      <c r="E295" s="52">
        <v>0.20336405466865901</v>
      </c>
      <c r="F295" s="53">
        <f t="shared" si="62"/>
        <v>7.3768467733079934E-3</v>
      </c>
      <c r="G295" s="54">
        <f t="shared" si="63"/>
        <v>2.0769035861357862E-4</v>
      </c>
      <c r="H295" s="81">
        <f t="shared" si="60"/>
        <v>7.5845371319215723E-3</v>
      </c>
      <c r="I295" s="83">
        <f t="shared" si="61"/>
        <v>0.75845371319215726</v>
      </c>
      <c r="J295" s="72">
        <f t="shared" si="64"/>
        <v>126.11019743632315</v>
      </c>
      <c r="K295" s="88">
        <f t="shared" si="55"/>
        <v>129.99308206034002</v>
      </c>
      <c r="L295" s="79">
        <f t="shared" si="56"/>
        <v>18.136017243624366</v>
      </c>
      <c r="M295" s="72" t="str">
        <f t="shared" si="57"/>
        <v/>
      </c>
      <c r="N295" s="51" t="str">
        <f t="shared" si="65"/>
        <v/>
      </c>
    </row>
    <row r="296" spans="1:14" x14ac:dyDescent="0.4">
      <c r="A296" s="108">
        <f t="shared" si="58"/>
        <v>280</v>
      </c>
      <c r="B296" s="45">
        <v>40462</v>
      </c>
      <c r="C296" s="46">
        <v>1165.3199460000001</v>
      </c>
      <c r="D296" s="47">
        <f t="shared" si="59"/>
        <v>1.4583701368908741E-4</v>
      </c>
      <c r="E296" s="48">
        <v>0.202558895099412</v>
      </c>
      <c r="F296" s="49">
        <f t="shared" si="62"/>
        <v>-8.0515956924701038E-4</v>
      </c>
      <c r="G296" s="50">
        <f t="shared" si="63"/>
        <v>2.0769035861357862E-4</v>
      </c>
      <c r="H296" s="80">
        <f t="shared" si="60"/>
        <v>-5.974692106334317E-4</v>
      </c>
      <c r="I296" s="83">
        <f t="shared" si="61"/>
        <v>-5.9746921063343172E-2</v>
      </c>
      <c r="J296" s="72">
        <f t="shared" si="64"/>
        <v>126.05045051525981</v>
      </c>
      <c r="K296" s="88">
        <f t="shared" si="55"/>
        <v>129.99308206034002</v>
      </c>
      <c r="L296" s="79">
        <f t="shared" si="56"/>
        <v>18.136017243624366</v>
      </c>
      <c r="M296" s="72" t="str">
        <f t="shared" si="57"/>
        <v/>
      </c>
      <c r="N296" s="51" t="str">
        <f t="shared" si="65"/>
        <v/>
      </c>
    </row>
    <row r="297" spans="1:14" x14ac:dyDescent="0.4">
      <c r="A297" s="108">
        <f t="shared" si="58"/>
        <v>281</v>
      </c>
      <c r="B297" s="39">
        <v>40463</v>
      </c>
      <c r="C297" s="40">
        <v>1169.7700199999999</v>
      </c>
      <c r="D297" s="51">
        <f t="shared" si="59"/>
        <v>3.8187572565584471E-3</v>
      </c>
      <c r="E297" s="52">
        <v>0.20404281111647599</v>
      </c>
      <c r="F297" s="53">
        <f t="shared" si="62"/>
        <v>1.4839160170639909E-3</v>
      </c>
      <c r="G297" s="54">
        <f t="shared" si="63"/>
        <v>2.0769035861357862E-4</v>
      </c>
      <c r="H297" s="81">
        <f t="shared" si="60"/>
        <v>1.6916063756775696E-3</v>
      </c>
      <c r="I297" s="83">
        <f t="shared" si="61"/>
        <v>0.16916063756775696</v>
      </c>
      <c r="J297" s="72">
        <f t="shared" si="64"/>
        <v>126.21961115282757</v>
      </c>
      <c r="K297" s="88">
        <f t="shared" si="55"/>
        <v>129.99308206034002</v>
      </c>
      <c r="L297" s="79">
        <f t="shared" si="56"/>
        <v>18.136017243624366</v>
      </c>
      <c r="M297" s="72" t="str">
        <f t="shared" si="57"/>
        <v/>
      </c>
      <c r="N297" s="51" t="str">
        <f t="shared" si="65"/>
        <v/>
      </c>
    </row>
    <row r="298" spans="1:14" x14ac:dyDescent="0.4">
      <c r="A298" s="108">
        <f t="shared" si="58"/>
        <v>282</v>
      </c>
      <c r="B298" s="45">
        <v>40464</v>
      </c>
      <c r="C298" s="46">
        <v>1178.099976</v>
      </c>
      <c r="D298" s="47">
        <f t="shared" si="59"/>
        <v>7.121020249775345E-3</v>
      </c>
      <c r="E298" s="48">
        <v>0.21847851509611099</v>
      </c>
      <c r="F298" s="49">
        <f t="shared" si="62"/>
        <v>1.4435703979635006E-2</v>
      </c>
      <c r="G298" s="50">
        <f t="shared" si="63"/>
        <v>2.0769035861357862E-4</v>
      </c>
      <c r="H298" s="80">
        <f t="shared" si="60"/>
        <v>1.4643394338248584E-2</v>
      </c>
      <c r="I298" s="83">
        <f t="shared" si="61"/>
        <v>1.4643394338248583</v>
      </c>
      <c r="J298" s="72">
        <f t="shared" si="64"/>
        <v>127.68395058665243</v>
      </c>
      <c r="K298" s="88">
        <f t="shared" si="55"/>
        <v>129.99308206034002</v>
      </c>
      <c r="L298" s="79">
        <f t="shared" si="56"/>
        <v>18.136017243624366</v>
      </c>
      <c r="M298" s="72" t="str">
        <f t="shared" si="57"/>
        <v/>
      </c>
      <c r="N298" s="51" t="str">
        <f t="shared" si="65"/>
        <v/>
      </c>
    </row>
    <row r="299" spans="1:14" x14ac:dyDescent="0.4">
      <c r="A299" s="108">
        <f t="shared" si="58"/>
        <v>283</v>
      </c>
      <c r="B299" s="39">
        <v>40465</v>
      </c>
      <c r="C299" s="40">
        <v>1173.8100589999999</v>
      </c>
      <c r="D299" s="51">
        <f t="shared" si="59"/>
        <v>-3.6413862043912504E-3</v>
      </c>
      <c r="E299" s="52">
        <v>0.21359504762818901</v>
      </c>
      <c r="F299" s="53">
        <f t="shared" si="62"/>
        <v>-4.8834674679219814E-3</v>
      </c>
      <c r="G299" s="54">
        <f t="shared" si="63"/>
        <v>2.0769035861357862E-4</v>
      </c>
      <c r="H299" s="81">
        <f t="shared" si="60"/>
        <v>-4.6757771093084025E-3</v>
      </c>
      <c r="I299" s="83">
        <f t="shared" si="61"/>
        <v>-0.46757771093084027</v>
      </c>
      <c r="J299" s="72">
        <f t="shared" si="64"/>
        <v>127.21637287572159</v>
      </c>
      <c r="K299" s="88">
        <f t="shared" si="55"/>
        <v>129.99308206034002</v>
      </c>
      <c r="L299" s="79">
        <f t="shared" si="56"/>
        <v>18.136017243624366</v>
      </c>
      <c r="M299" s="72" t="str">
        <f t="shared" si="57"/>
        <v/>
      </c>
      <c r="N299" s="51" t="str">
        <f t="shared" si="65"/>
        <v/>
      </c>
    </row>
    <row r="300" spans="1:14" x14ac:dyDescent="0.4">
      <c r="A300" s="108">
        <f t="shared" si="58"/>
        <v>284</v>
      </c>
      <c r="B300" s="45">
        <v>40466</v>
      </c>
      <c r="C300" s="46">
        <v>1176.1899410000001</v>
      </c>
      <c r="D300" s="47">
        <f t="shared" si="59"/>
        <v>2.0274847550953989E-3</v>
      </c>
      <c r="E300" s="48">
        <v>0.21940222254383202</v>
      </c>
      <c r="F300" s="49">
        <f t="shared" si="62"/>
        <v>5.8071749156430041E-3</v>
      </c>
      <c r="G300" s="50">
        <f t="shared" si="63"/>
        <v>2.0769035861357862E-4</v>
      </c>
      <c r="H300" s="80">
        <f t="shared" si="60"/>
        <v>6.014865274256583E-3</v>
      </c>
      <c r="I300" s="83">
        <f t="shared" si="61"/>
        <v>0.60148652742565833</v>
      </c>
      <c r="J300" s="72">
        <f t="shared" si="64"/>
        <v>127.81785940314725</v>
      </c>
      <c r="K300" s="88">
        <f t="shared" si="55"/>
        <v>129.99308206034002</v>
      </c>
      <c r="L300" s="79">
        <f t="shared" si="56"/>
        <v>18.136017243624366</v>
      </c>
      <c r="M300" s="72" t="str">
        <f t="shared" si="57"/>
        <v/>
      </c>
      <c r="N300" s="51" t="str">
        <f t="shared" si="65"/>
        <v/>
      </c>
    </row>
    <row r="301" spans="1:14" x14ac:dyDescent="0.4">
      <c r="A301" s="108">
        <f t="shared" si="58"/>
        <v>285</v>
      </c>
      <c r="B301" s="39">
        <v>40469</v>
      </c>
      <c r="C301" s="40">
        <v>1184.709961</v>
      </c>
      <c r="D301" s="51">
        <f t="shared" si="59"/>
        <v>7.2437449964553036E-3</v>
      </c>
      <c r="E301" s="52">
        <v>0.22413481521794398</v>
      </c>
      <c r="F301" s="53">
        <f t="shared" si="62"/>
        <v>4.7325926741119684E-3</v>
      </c>
      <c r="G301" s="54">
        <f t="shared" si="63"/>
        <v>2.0769035861357862E-4</v>
      </c>
      <c r="H301" s="81">
        <f t="shared" si="60"/>
        <v>4.9402830327255473E-3</v>
      </c>
      <c r="I301" s="83">
        <f t="shared" si="61"/>
        <v>0.4940283032725547</v>
      </c>
      <c r="J301" s="72">
        <f t="shared" si="64"/>
        <v>128.31188770641981</v>
      </c>
      <c r="K301" s="88">
        <f t="shared" si="55"/>
        <v>129.99308206034002</v>
      </c>
      <c r="L301" s="79">
        <f t="shared" si="56"/>
        <v>18.136017243624366</v>
      </c>
      <c r="M301" s="72" t="str">
        <f t="shared" si="57"/>
        <v/>
      </c>
      <c r="N301" s="51" t="str">
        <f t="shared" si="65"/>
        <v/>
      </c>
    </row>
    <row r="302" spans="1:14" x14ac:dyDescent="0.4">
      <c r="A302" s="108">
        <f t="shared" si="58"/>
        <v>286</v>
      </c>
      <c r="B302" s="45">
        <v>40470</v>
      </c>
      <c r="C302" s="46">
        <v>1165.900024</v>
      </c>
      <c r="D302" s="47">
        <f t="shared" si="59"/>
        <v>-1.5877250651393782E-2</v>
      </c>
      <c r="E302" s="48">
        <v>0.20573553377075701</v>
      </c>
      <c r="F302" s="49">
        <f t="shared" si="62"/>
        <v>-1.8399281447186971E-2</v>
      </c>
      <c r="G302" s="50">
        <f t="shared" si="63"/>
        <v>2.0769035861357862E-4</v>
      </c>
      <c r="H302" s="80">
        <f t="shared" si="60"/>
        <v>-1.8191591088573392E-2</v>
      </c>
      <c r="I302" s="83">
        <f t="shared" si="61"/>
        <v>-1.8191591088573391</v>
      </c>
      <c r="J302" s="72">
        <f t="shared" si="64"/>
        <v>126.49272859756248</v>
      </c>
      <c r="K302" s="88">
        <f t="shared" si="55"/>
        <v>129.99308206034002</v>
      </c>
      <c r="L302" s="79">
        <f t="shared" si="56"/>
        <v>18.136017243624366</v>
      </c>
      <c r="M302" s="72" t="str">
        <f t="shared" si="57"/>
        <v/>
      </c>
      <c r="N302" s="51" t="str">
        <f t="shared" si="65"/>
        <v/>
      </c>
    </row>
    <row r="303" spans="1:14" x14ac:dyDescent="0.4">
      <c r="A303" s="108">
        <f t="shared" si="58"/>
        <v>287</v>
      </c>
      <c r="B303" s="39">
        <v>40471</v>
      </c>
      <c r="C303" s="40">
        <v>1178.170044</v>
      </c>
      <c r="D303" s="51">
        <f t="shared" si="59"/>
        <v>1.0524075604616323E-2</v>
      </c>
      <c r="E303" s="52">
        <v>0.21891945215730002</v>
      </c>
      <c r="F303" s="53">
        <f t="shared" si="62"/>
        <v>1.3183918386543009E-2</v>
      </c>
      <c r="G303" s="54">
        <f t="shared" si="63"/>
        <v>2.0769035861357862E-4</v>
      </c>
      <c r="H303" s="81">
        <f t="shared" si="60"/>
        <v>1.3391608745156587E-2</v>
      </c>
      <c r="I303" s="83">
        <f t="shared" si="61"/>
        <v>1.3391608745156587</v>
      </c>
      <c r="J303" s="72">
        <f t="shared" si="64"/>
        <v>127.83188947207813</v>
      </c>
      <c r="K303" s="88">
        <f t="shared" si="55"/>
        <v>129.99308206034002</v>
      </c>
      <c r="L303" s="79">
        <f t="shared" si="56"/>
        <v>18.136017243624366</v>
      </c>
      <c r="M303" s="72" t="str">
        <f t="shared" si="57"/>
        <v/>
      </c>
      <c r="N303" s="51" t="str">
        <f t="shared" si="65"/>
        <v/>
      </c>
    </row>
    <row r="304" spans="1:14" x14ac:dyDescent="0.4">
      <c r="A304" s="108">
        <f t="shared" si="58"/>
        <v>288</v>
      </c>
      <c r="B304" s="45">
        <v>40472</v>
      </c>
      <c r="C304" s="46">
        <v>1180.26001</v>
      </c>
      <c r="D304" s="47">
        <f t="shared" si="59"/>
        <v>1.7739086226504774E-3</v>
      </c>
      <c r="E304" s="48">
        <v>0.22994359800645403</v>
      </c>
      <c r="F304" s="49">
        <f t="shared" si="62"/>
        <v>1.102414584915401E-2</v>
      </c>
      <c r="G304" s="50">
        <f t="shared" si="63"/>
        <v>2.0769035861357862E-4</v>
      </c>
      <c r="H304" s="80">
        <f t="shared" si="60"/>
        <v>1.1231836207767588E-2</v>
      </c>
      <c r="I304" s="83">
        <f t="shared" si="61"/>
        <v>1.1231836207767587</v>
      </c>
      <c r="J304" s="72">
        <f t="shared" si="64"/>
        <v>128.95507309285489</v>
      </c>
      <c r="K304" s="88">
        <f t="shared" si="55"/>
        <v>129.99308206034002</v>
      </c>
      <c r="L304" s="79">
        <f t="shared" si="56"/>
        <v>18.136017243624366</v>
      </c>
      <c r="M304" s="72" t="str">
        <f t="shared" si="57"/>
        <v/>
      </c>
      <c r="N304" s="51" t="str">
        <f t="shared" si="65"/>
        <v/>
      </c>
    </row>
    <row r="305" spans="1:14" x14ac:dyDescent="0.4">
      <c r="A305" s="108">
        <f t="shared" si="58"/>
        <v>289</v>
      </c>
      <c r="B305" s="39">
        <v>40473</v>
      </c>
      <c r="C305" s="40">
        <v>1183.079956</v>
      </c>
      <c r="D305" s="51">
        <f t="shared" si="59"/>
        <v>2.3892582787754524E-3</v>
      </c>
      <c r="E305" s="52">
        <v>0.22897840341199199</v>
      </c>
      <c r="F305" s="53">
        <f t="shared" si="62"/>
        <v>-9.651945944620377E-4</v>
      </c>
      <c r="G305" s="54">
        <f t="shared" si="63"/>
        <v>2.0769035861357862E-4</v>
      </c>
      <c r="H305" s="81">
        <f t="shared" si="60"/>
        <v>-7.5750423584845902E-4</v>
      </c>
      <c r="I305" s="83">
        <f t="shared" si="61"/>
        <v>-7.5750423584845905E-2</v>
      </c>
      <c r="J305" s="72">
        <f t="shared" si="64"/>
        <v>128.87932266927004</v>
      </c>
      <c r="K305" s="88">
        <f t="shared" si="55"/>
        <v>129.99308206034002</v>
      </c>
      <c r="L305" s="79">
        <f t="shared" si="56"/>
        <v>18.136017243624366</v>
      </c>
      <c r="M305" s="72" t="str">
        <f t="shared" si="57"/>
        <v/>
      </c>
      <c r="N305" s="51" t="str">
        <f t="shared" si="65"/>
        <v/>
      </c>
    </row>
    <row r="306" spans="1:14" x14ac:dyDescent="0.4">
      <c r="A306" s="108">
        <f t="shared" si="58"/>
        <v>290</v>
      </c>
      <c r="B306" s="45">
        <v>40476</v>
      </c>
      <c r="C306" s="46">
        <v>1185.619995</v>
      </c>
      <c r="D306" s="47">
        <f t="shared" si="59"/>
        <v>2.1469715441615467E-3</v>
      </c>
      <c r="E306" s="48">
        <v>0.23492014091666402</v>
      </c>
      <c r="F306" s="49">
        <f t="shared" si="62"/>
        <v>5.9417375046720289E-3</v>
      </c>
      <c r="G306" s="50">
        <f t="shared" si="63"/>
        <v>2.0769035861357862E-4</v>
      </c>
      <c r="H306" s="80">
        <f t="shared" si="60"/>
        <v>6.1494278632856078E-3</v>
      </c>
      <c r="I306" s="83">
        <f t="shared" si="61"/>
        <v>0.61494278632856081</v>
      </c>
      <c r="J306" s="72">
        <f t="shared" si="64"/>
        <v>129.49426545559859</v>
      </c>
      <c r="K306" s="88">
        <f t="shared" si="55"/>
        <v>129.99308206034002</v>
      </c>
      <c r="L306" s="79">
        <f t="shared" si="56"/>
        <v>18.136017243624366</v>
      </c>
      <c r="M306" s="72" t="str">
        <f t="shared" si="57"/>
        <v/>
      </c>
      <c r="N306" s="51" t="str">
        <f t="shared" si="65"/>
        <v/>
      </c>
    </row>
    <row r="307" spans="1:14" x14ac:dyDescent="0.4">
      <c r="A307" s="108">
        <f t="shared" si="58"/>
        <v>291</v>
      </c>
      <c r="B307" s="39">
        <v>40477</v>
      </c>
      <c r="C307" s="40">
        <v>1185.6400149999999</v>
      </c>
      <c r="D307" s="51">
        <f t="shared" si="59"/>
        <v>1.6885680137246339E-5</v>
      </c>
      <c r="E307" s="52">
        <v>0.23856588479614199</v>
      </c>
      <c r="F307" s="53">
        <f t="shared" si="62"/>
        <v>3.6457438794779695E-3</v>
      </c>
      <c r="G307" s="54">
        <f t="shared" si="63"/>
        <v>2.0769035861357862E-4</v>
      </c>
      <c r="H307" s="81">
        <f t="shared" si="60"/>
        <v>3.853434238091548E-3</v>
      </c>
      <c r="I307" s="83">
        <f t="shared" si="61"/>
        <v>0.38534342380915482</v>
      </c>
      <c r="J307" s="72">
        <f t="shared" si="64"/>
        <v>129.87960887940775</v>
      </c>
      <c r="K307" s="88">
        <f t="shared" si="55"/>
        <v>129.99308206034002</v>
      </c>
      <c r="L307" s="79">
        <f t="shared" si="56"/>
        <v>18.136017243624366</v>
      </c>
      <c r="M307" s="72" t="str">
        <f t="shared" si="57"/>
        <v/>
      </c>
      <c r="N307" s="51" t="str">
        <f t="shared" si="65"/>
        <v/>
      </c>
    </row>
    <row r="308" spans="1:14" x14ac:dyDescent="0.4">
      <c r="A308" s="108">
        <f t="shared" si="58"/>
        <v>292</v>
      </c>
      <c r="B308" s="45">
        <v>40478</v>
      </c>
      <c r="C308" s="46">
        <v>1182.4499510000001</v>
      </c>
      <c r="D308" s="47">
        <f t="shared" si="59"/>
        <v>-2.6905839543547305E-3</v>
      </c>
      <c r="E308" s="48">
        <v>0.23649258101093601</v>
      </c>
      <c r="F308" s="49">
        <f t="shared" si="62"/>
        <v>-2.0733037852059821E-3</v>
      </c>
      <c r="G308" s="50">
        <f t="shared" si="63"/>
        <v>2.0769035861357862E-4</v>
      </c>
      <c r="H308" s="80">
        <f t="shared" si="60"/>
        <v>-1.8656134265924035E-3</v>
      </c>
      <c r="I308" s="83">
        <f t="shared" si="61"/>
        <v>-0.18656134265924035</v>
      </c>
      <c r="J308" s="72">
        <f t="shared" si="64"/>
        <v>129.69304753674851</v>
      </c>
      <c r="K308" s="88">
        <f t="shared" si="55"/>
        <v>129.99308206034002</v>
      </c>
      <c r="L308" s="79">
        <f t="shared" si="56"/>
        <v>18.136017243624366</v>
      </c>
      <c r="M308" s="72" t="str">
        <f t="shared" si="57"/>
        <v/>
      </c>
      <c r="N308" s="51" t="str">
        <f t="shared" si="65"/>
        <v/>
      </c>
    </row>
    <row r="309" spans="1:14" x14ac:dyDescent="0.4">
      <c r="A309" s="108">
        <f t="shared" si="58"/>
        <v>293</v>
      </c>
      <c r="B309" s="39">
        <v>40479</v>
      </c>
      <c r="C309" s="40">
        <v>1183.780029</v>
      </c>
      <c r="D309" s="51">
        <f t="shared" si="59"/>
        <v>1.1248493002813387E-3</v>
      </c>
      <c r="E309" s="52">
        <v>0.23660800482251701</v>
      </c>
      <c r="F309" s="53">
        <f t="shared" si="62"/>
        <v>1.1542381158100024E-4</v>
      </c>
      <c r="G309" s="54">
        <f t="shared" si="63"/>
        <v>2.0769035861357862E-4</v>
      </c>
      <c r="H309" s="81">
        <f t="shared" si="60"/>
        <v>3.2311417019457886E-4</v>
      </c>
      <c r="I309" s="83">
        <f t="shared" si="61"/>
        <v>3.2311417019457889E-2</v>
      </c>
      <c r="J309" s="72">
        <f t="shared" si="64"/>
        <v>129.72535895376797</v>
      </c>
      <c r="K309" s="88">
        <f t="shared" si="55"/>
        <v>129.99308206034002</v>
      </c>
      <c r="L309" s="79">
        <f t="shared" si="56"/>
        <v>18.136017243624366</v>
      </c>
      <c r="M309" s="72" t="str">
        <f t="shared" si="57"/>
        <v/>
      </c>
      <c r="N309" s="51" t="str">
        <f t="shared" si="65"/>
        <v/>
      </c>
    </row>
    <row r="310" spans="1:14" x14ac:dyDescent="0.4">
      <c r="A310" s="108">
        <f t="shared" si="58"/>
        <v>294</v>
      </c>
      <c r="B310" s="45">
        <v>40480</v>
      </c>
      <c r="C310" s="46">
        <v>1183.26001</v>
      </c>
      <c r="D310" s="47">
        <f t="shared" si="59"/>
        <v>-4.3928684997274203E-4</v>
      </c>
      <c r="E310" s="48">
        <v>0.238380213223648</v>
      </c>
      <c r="F310" s="49">
        <f t="shared" si="62"/>
        <v>1.7722084011309869E-3</v>
      </c>
      <c r="G310" s="50">
        <f t="shared" si="63"/>
        <v>2.0769035861357862E-4</v>
      </c>
      <c r="H310" s="80">
        <f t="shared" si="60"/>
        <v>1.9798987597445653E-3</v>
      </c>
      <c r="I310" s="83">
        <f t="shared" si="61"/>
        <v>0.19798987597445653</v>
      </c>
      <c r="J310" s="72">
        <f t="shared" si="64"/>
        <v>129.92334882974242</v>
      </c>
      <c r="K310" s="88">
        <f t="shared" si="55"/>
        <v>129.99308206034002</v>
      </c>
      <c r="L310" s="79">
        <f t="shared" si="56"/>
        <v>18.136017243624366</v>
      </c>
      <c r="M310" s="72" t="str">
        <f t="shared" si="57"/>
        <v/>
      </c>
      <c r="N310" s="51" t="str">
        <f t="shared" si="65"/>
        <v/>
      </c>
    </row>
    <row r="311" spans="1:14" x14ac:dyDescent="0.4">
      <c r="A311" s="108">
        <f t="shared" si="58"/>
        <v>295</v>
      </c>
      <c r="B311" s="39">
        <v>40483</v>
      </c>
      <c r="C311" s="40">
        <v>1184.380005</v>
      </c>
      <c r="D311" s="51">
        <f t="shared" si="59"/>
        <v>9.4653329829008648E-4</v>
      </c>
      <c r="E311" s="52">
        <v>0.23792324986250002</v>
      </c>
      <c r="F311" s="53">
        <f t="shared" si="62"/>
        <v>-4.5696336114797731E-4</v>
      </c>
      <c r="G311" s="54">
        <f t="shared" si="63"/>
        <v>2.0769035861357862E-4</v>
      </c>
      <c r="H311" s="81">
        <f t="shared" si="60"/>
        <v>-2.4927300253439869E-4</v>
      </c>
      <c r="I311" s="83">
        <f t="shared" si="61"/>
        <v>-2.4927300253439869E-2</v>
      </c>
      <c r="J311" s="72">
        <f t="shared" si="64"/>
        <v>129.89842152948899</v>
      </c>
      <c r="K311" s="88">
        <f t="shared" si="55"/>
        <v>129.99308206034002</v>
      </c>
      <c r="L311" s="79">
        <f t="shared" si="56"/>
        <v>18.136017243624366</v>
      </c>
      <c r="M311" s="72" t="str">
        <f t="shared" si="57"/>
        <v/>
      </c>
      <c r="N311" s="51" t="str">
        <f t="shared" si="65"/>
        <v/>
      </c>
    </row>
    <row r="312" spans="1:14" x14ac:dyDescent="0.4">
      <c r="A312" s="108">
        <f t="shared" si="58"/>
        <v>296</v>
      </c>
      <c r="B312" s="45">
        <v>40484</v>
      </c>
      <c r="C312" s="46">
        <v>1193.5699460000001</v>
      </c>
      <c r="D312" s="47">
        <f t="shared" si="59"/>
        <v>7.759284149684742E-3</v>
      </c>
      <c r="E312" s="48">
        <v>0.24650675089207902</v>
      </c>
      <c r="F312" s="49">
        <f t="shared" si="62"/>
        <v>8.5835010295789993E-3</v>
      </c>
      <c r="G312" s="50">
        <f t="shared" si="63"/>
        <v>2.0769035861357862E-4</v>
      </c>
      <c r="H312" s="80">
        <f t="shared" si="60"/>
        <v>8.7911913881925773E-3</v>
      </c>
      <c r="I312" s="83">
        <f t="shared" si="61"/>
        <v>0.87911913881925774</v>
      </c>
      <c r="J312" s="72">
        <f t="shared" si="64"/>
        <v>130.77754066830823</v>
      </c>
      <c r="K312" s="88">
        <f t="shared" si="55"/>
        <v>130.77754066830823</v>
      </c>
      <c r="L312" s="79">
        <f t="shared" si="56"/>
        <v>0</v>
      </c>
      <c r="M312" s="72">
        <f t="shared" si="57"/>
        <v>18.136017243624366</v>
      </c>
      <c r="N312" s="51">
        <f t="shared" si="65"/>
        <v>0.13867837819050935</v>
      </c>
    </row>
    <row r="313" spans="1:14" x14ac:dyDescent="0.4">
      <c r="A313" s="108">
        <f t="shared" si="58"/>
        <v>297</v>
      </c>
      <c r="B313" s="39">
        <v>40485</v>
      </c>
      <c r="C313" s="40">
        <v>1197.959961</v>
      </c>
      <c r="D313" s="51">
        <f t="shared" si="59"/>
        <v>3.6780542394789784E-3</v>
      </c>
      <c r="E313" s="52">
        <v>0.25085190200033503</v>
      </c>
      <c r="F313" s="53">
        <f t="shared" si="62"/>
        <v>4.3451511082560068E-3</v>
      </c>
      <c r="G313" s="54">
        <f t="shared" si="63"/>
        <v>2.0769035861357862E-4</v>
      </c>
      <c r="H313" s="81">
        <f t="shared" si="60"/>
        <v>4.5528414668695857E-3</v>
      </c>
      <c r="I313" s="83">
        <f t="shared" si="61"/>
        <v>0.45528414668695855</v>
      </c>
      <c r="J313" s="72">
        <f t="shared" si="64"/>
        <v>131.23282481499518</v>
      </c>
      <c r="K313" s="88">
        <f t="shared" si="55"/>
        <v>131.23282481499518</v>
      </c>
      <c r="L313" s="79">
        <f t="shared" si="56"/>
        <v>0</v>
      </c>
      <c r="M313" s="72" t="str">
        <f t="shared" si="57"/>
        <v/>
      </c>
      <c r="N313" s="51" t="str">
        <f t="shared" si="65"/>
        <v/>
      </c>
    </row>
    <row r="314" spans="1:14" x14ac:dyDescent="0.4">
      <c r="A314" s="108">
        <f t="shared" si="58"/>
        <v>298</v>
      </c>
      <c r="B314" s="45">
        <v>40486</v>
      </c>
      <c r="C314" s="46">
        <v>1221.0600589999999</v>
      </c>
      <c r="D314" s="47">
        <f t="shared" si="59"/>
        <v>1.928286316073291E-2</v>
      </c>
      <c r="E314" s="48">
        <v>0.27246042860087399</v>
      </c>
      <c r="F314" s="49">
        <f t="shared" si="62"/>
        <v>2.1608526600538969E-2</v>
      </c>
      <c r="G314" s="50">
        <f t="shared" si="63"/>
        <v>2.0769035861357862E-4</v>
      </c>
      <c r="H314" s="80">
        <f t="shared" si="60"/>
        <v>2.1816216959152548E-2</v>
      </c>
      <c r="I314" s="83">
        <f t="shared" si="61"/>
        <v>2.181621695915255</v>
      </c>
      <c r="J314" s="72">
        <f t="shared" si="64"/>
        <v>133.41444651091044</v>
      </c>
      <c r="K314" s="88">
        <f t="shared" si="55"/>
        <v>133.41444651091044</v>
      </c>
      <c r="L314" s="79">
        <f t="shared" si="56"/>
        <v>0</v>
      </c>
      <c r="M314" s="72" t="str">
        <f t="shared" si="57"/>
        <v/>
      </c>
      <c r="N314" s="51" t="str">
        <f t="shared" si="65"/>
        <v/>
      </c>
    </row>
    <row r="315" spans="1:14" x14ac:dyDescent="0.4">
      <c r="A315" s="108">
        <f t="shared" si="58"/>
        <v>299</v>
      </c>
      <c r="B315" s="39">
        <v>40487</v>
      </c>
      <c r="C315" s="40">
        <v>1225.849976</v>
      </c>
      <c r="D315" s="51">
        <f t="shared" si="59"/>
        <v>3.922752992119749E-3</v>
      </c>
      <c r="E315" s="52">
        <v>0.27414037969928101</v>
      </c>
      <c r="F315" s="53">
        <f t="shared" si="62"/>
        <v>1.6799510984070176E-3</v>
      </c>
      <c r="G315" s="54">
        <f t="shared" si="63"/>
        <v>2.0769035861357862E-4</v>
      </c>
      <c r="H315" s="81">
        <f t="shared" si="60"/>
        <v>1.8876414570205963E-3</v>
      </c>
      <c r="I315" s="83">
        <f t="shared" si="61"/>
        <v>0.18876414570205963</v>
      </c>
      <c r="J315" s="72">
        <f t="shared" si="64"/>
        <v>133.6032106566125</v>
      </c>
      <c r="K315" s="88">
        <f t="shared" si="55"/>
        <v>133.6032106566125</v>
      </c>
      <c r="L315" s="79">
        <f t="shared" si="56"/>
        <v>0</v>
      </c>
      <c r="M315" s="72" t="str">
        <f t="shared" si="57"/>
        <v/>
      </c>
      <c r="N315" s="51" t="str">
        <f t="shared" si="65"/>
        <v/>
      </c>
    </row>
    <row r="316" spans="1:14" x14ac:dyDescent="0.4">
      <c r="A316" s="108">
        <f t="shared" si="58"/>
        <v>300</v>
      </c>
      <c r="B316" s="45">
        <v>40490</v>
      </c>
      <c r="C316" s="46">
        <v>1223.25</v>
      </c>
      <c r="D316" s="47">
        <f t="shared" si="59"/>
        <v>-2.1209577443430661E-3</v>
      </c>
      <c r="E316" s="48">
        <v>0.27131316939286398</v>
      </c>
      <c r="F316" s="49">
        <f t="shared" si="62"/>
        <v>-2.8272103064170273E-3</v>
      </c>
      <c r="G316" s="50">
        <f t="shared" si="63"/>
        <v>2.0769035861357862E-4</v>
      </c>
      <c r="H316" s="80">
        <f t="shared" si="60"/>
        <v>-2.6195199478034488E-3</v>
      </c>
      <c r="I316" s="83">
        <f t="shared" si="61"/>
        <v>-0.26195199478034487</v>
      </c>
      <c r="J316" s="72">
        <f t="shared" si="64"/>
        <v>133.34125866183217</v>
      </c>
      <c r="K316" s="88">
        <f t="shared" si="55"/>
        <v>133.6032106566125</v>
      </c>
      <c r="L316" s="79">
        <f t="shared" si="56"/>
        <v>0.2619519947803326</v>
      </c>
      <c r="M316" s="72" t="str">
        <f t="shared" si="57"/>
        <v/>
      </c>
      <c r="N316" s="51" t="str">
        <f t="shared" si="65"/>
        <v/>
      </c>
    </row>
    <row r="317" spans="1:14" x14ac:dyDescent="0.4">
      <c r="A317" s="108">
        <f t="shared" si="58"/>
        <v>301</v>
      </c>
      <c r="B317" s="39">
        <v>40491</v>
      </c>
      <c r="C317" s="40">
        <v>1213.400024</v>
      </c>
      <c r="D317" s="51">
        <f t="shared" si="59"/>
        <v>-8.0523000204373307E-3</v>
      </c>
      <c r="E317" s="52">
        <v>0.26236867305069</v>
      </c>
      <c r="F317" s="53">
        <f t="shared" si="62"/>
        <v>-8.9444963421739798E-3</v>
      </c>
      <c r="G317" s="54">
        <f t="shared" si="63"/>
        <v>2.0769035861357862E-4</v>
      </c>
      <c r="H317" s="81">
        <f t="shared" si="60"/>
        <v>-8.7368059835604018E-3</v>
      </c>
      <c r="I317" s="83">
        <f t="shared" si="61"/>
        <v>-0.87368059835604017</v>
      </c>
      <c r="J317" s="72">
        <f t="shared" si="64"/>
        <v>132.46757806347614</v>
      </c>
      <c r="K317" s="88">
        <f t="shared" si="55"/>
        <v>133.6032106566125</v>
      </c>
      <c r="L317" s="79">
        <f t="shared" si="56"/>
        <v>1.1356325931363642</v>
      </c>
      <c r="M317" s="72" t="str">
        <f t="shared" si="57"/>
        <v/>
      </c>
      <c r="N317" s="51" t="str">
        <f t="shared" si="65"/>
        <v/>
      </c>
    </row>
    <row r="318" spans="1:14" x14ac:dyDescent="0.4">
      <c r="A318" s="108">
        <f t="shared" si="58"/>
        <v>302</v>
      </c>
      <c r="B318" s="45">
        <v>40492</v>
      </c>
      <c r="C318" s="46">
        <v>1218.709961</v>
      </c>
      <c r="D318" s="47">
        <f t="shared" si="59"/>
        <v>4.3760811727162618E-3</v>
      </c>
      <c r="E318" s="48">
        <v>0.26625798288173802</v>
      </c>
      <c r="F318" s="49">
        <f t="shared" si="62"/>
        <v>3.8893098310480156E-3</v>
      </c>
      <c r="G318" s="50">
        <f t="shared" si="63"/>
        <v>2.0769035861357862E-4</v>
      </c>
      <c r="H318" s="80">
        <f t="shared" si="60"/>
        <v>4.0970001896615945E-3</v>
      </c>
      <c r="I318" s="83">
        <f t="shared" si="61"/>
        <v>0.40970001896615943</v>
      </c>
      <c r="J318" s="72">
        <f t="shared" si="64"/>
        <v>132.8772780824423</v>
      </c>
      <c r="K318" s="88">
        <f t="shared" si="55"/>
        <v>133.6032106566125</v>
      </c>
      <c r="L318" s="79">
        <f t="shared" si="56"/>
        <v>1.1356325931363642</v>
      </c>
      <c r="M318" s="72" t="str">
        <f t="shared" si="57"/>
        <v/>
      </c>
      <c r="N318" s="51" t="str">
        <f t="shared" si="65"/>
        <v/>
      </c>
    </row>
    <row r="319" spans="1:14" x14ac:dyDescent="0.4">
      <c r="A319" s="108">
        <f t="shared" si="58"/>
        <v>303</v>
      </c>
      <c r="B319" s="39">
        <v>40493</v>
      </c>
      <c r="C319" s="40">
        <v>1213.540039</v>
      </c>
      <c r="D319" s="51">
        <f t="shared" si="59"/>
        <v>-4.2421266465713092E-3</v>
      </c>
      <c r="E319" s="52">
        <v>0.26362131859879101</v>
      </c>
      <c r="F319" s="53">
        <f t="shared" si="62"/>
        <v>-2.6366642829470099E-3</v>
      </c>
      <c r="G319" s="54">
        <f t="shared" si="63"/>
        <v>2.0769035861357862E-4</v>
      </c>
      <c r="H319" s="81">
        <f t="shared" si="60"/>
        <v>-2.4289739243334315E-3</v>
      </c>
      <c r="I319" s="83">
        <f t="shared" si="61"/>
        <v>-0.24289739243334316</v>
      </c>
      <c r="J319" s="72">
        <f t="shared" si="64"/>
        <v>132.63438069000895</v>
      </c>
      <c r="K319" s="88">
        <f t="shared" si="55"/>
        <v>133.6032106566125</v>
      </c>
      <c r="L319" s="79">
        <f t="shared" si="56"/>
        <v>1.1356325931363642</v>
      </c>
      <c r="M319" s="72" t="str">
        <f t="shared" si="57"/>
        <v/>
      </c>
      <c r="N319" s="51" t="str">
        <f t="shared" si="65"/>
        <v/>
      </c>
    </row>
    <row r="320" spans="1:14" x14ac:dyDescent="0.4">
      <c r="A320" s="108">
        <f t="shared" si="58"/>
        <v>304</v>
      </c>
      <c r="B320" s="45">
        <v>40494</v>
      </c>
      <c r="C320" s="46">
        <v>1199.209961</v>
      </c>
      <c r="D320" s="47">
        <f t="shared" si="59"/>
        <v>-1.1808492130023551E-2</v>
      </c>
      <c r="E320" s="48">
        <v>0.24750721826115399</v>
      </c>
      <c r="F320" s="49">
        <f t="shared" si="62"/>
        <v>-1.6114100337637022E-2</v>
      </c>
      <c r="G320" s="50">
        <f t="shared" si="63"/>
        <v>2.0769035861357862E-4</v>
      </c>
      <c r="H320" s="80">
        <f t="shared" si="60"/>
        <v>-1.5906409979023442E-2</v>
      </c>
      <c r="I320" s="83">
        <f t="shared" si="61"/>
        <v>-1.5906409979023441</v>
      </c>
      <c r="J320" s="72">
        <f t="shared" si="64"/>
        <v>131.04373969210661</v>
      </c>
      <c r="K320" s="88">
        <f t="shared" si="55"/>
        <v>133.6032106566125</v>
      </c>
      <c r="L320" s="79">
        <f t="shared" si="56"/>
        <v>2.5594709645058913</v>
      </c>
      <c r="M320" s="72" t="str">
        <f t="shared" si="57"/>
        <v/>
      </c>
      <c r="N320" s="51" t="str">
        <f t="shared" si="65"/>
        <v/>
      </c>
    </row>
    <row r="321" spans="1:14" x14ac:dyDescent="0.4">
      <c r="A321" s="108">
        <f t="shared" si="58"/>
        <v>305</v>
      </c>
      <c r="B321" s="39">
        <v>40497</v>
      </c>
      <c r="C321" s="40">
        <v>1197.75</v>
      </c>
      <c r="D321" s="51">
        <f t="shared" si="59"/>
        <v>-1.217435684725765E-3</v>
      </c>
      <c r="E321" s="52">
        <v>0.24640499059745899</v>
      </c>
      <c r="F321" s="53">
        <f t="shared" si="62"/>
        <v>-1.102227663694999E-3</v>
      </c>
      <c r="G321" s="54">
        <f t="shared" si="63"/>
        <v>2.0769035861357862E-4</v>
      </c>
      <c r="H321" s="81">
        <f t="shared" si="60"/>
        <v>-8.9453730508142035E-4</v>
      </c>
      <c r="I321" s="83">
        <f t="shared" si="61"/>
        <v>-8.9453730508142038E-2</v>
      </c>
      <c r="J321" s="72">
        <f t="shared" si="64"/>
        <v>130.95428596159846</v>
      </c>
      <c r="K321" s="88">
        <f t="shared" si="55"/>
        <v>133.6032106566125</v>
      </c>
      <c r="L321" s="79">
        <f t="shared" si="56"/>
        <v>2.6489246950140455</v>
      </c>
      <c r="M321" s="72" t="str">
        <f t="shared" si="57"/>
        <v/>
      </c>
      <c r="N321" s="51" t="str">
        <f t="shared" si="65"/>
        <v/>
      </c>
    </row>
    <row r="322" spans="1:14" x14ac:dyDescent="0.4">
      <c r="A322" s="108">
        <f t="shared" si="58"/>
        <v>306</v>
      </c>
      <c r="B322" s="45">
        <v>40498</v>
      </c>
      <c r="C322" s="46">
        <v>1178.339966</v>
      </c>
      <c r="D322" s="47">
        <f t="shared" si="59"/>
        <v>-1.620541348361515E-2</v>
      </c>
      <c r="E322" s="48">
        <v>0.228532655326734</v>
      </c>
      <c r="F322" s="49">
        <f t="shared" si="62"/>
        <v>-1.7872335270724987E-2</v>
      </c>
      <c r="G322" s="50">
        <f t="shared" si="63"/>
        <v>2.0769035861357862E-4</v>
      </c>
      <c r="H322" s="80">
        <f t="shared" si="60"/>
        <v>-1.7664644912111407E-2</v>
      </c>
      <c r="I322" s="83">
        <f t="shared" si="61"/>
        <v>-1.7664644912111407</v>
      </c>
      <c r="J322" s="72">
        <f t="shared" si="64"/>
        <v>129.18782147038732</v>
      </c>
      <c r="K322" s="88">
        <f t="shared" si="55"/>
        <v>133.6032106566125</v>
      </c>
      <c r="L322" s="79">
        <f t="shared" si="56"/>
        <v>4.4153891862251839</v>
      </c>
      <c r="M322" s="72" t="str">
        <f t="shared" si="57"/>
        <v/>
      </c>
      <c r="N322" s="51" t="str">
        <f t="shared" si="65"/>
        <v/>
      </c>
    </row>
    <row r="323" spans="1:14" x14ac:dyDescent="0.4">
      <c r="A323" s="108">
        <f t="shared" si="58"/>
        <v>307</v>
      </c>
      <c r="B323" s="39">
        <v>40499</v>
      </c>
      <c r="C323" s="40">
        <v>1178.589966</v>
      </c>
      <c r="D323" s="51">
        <f t="shared" si="59"/>
        <v>2.1216287931635769E-4</v>
      </c>
      <c r="E323" s="52">
        <v>0.231332074989539</v>
      </c>
      <c r="F323" s="53">
        <f t="shared" si="62"/>
        <v>2.7994196628050028E-3</v>
      </c>
      <c r="G323" s="54">
        <f t="shared" si="63"/>
        <v>2.0769035861357862E-4</v>
      </c>
      <c r="H323" s="81">
        <f t="shared" si="60"/>
        <v>3.0071100214185812E-3</v>
      </c>
      <c r="I323" s="83">
        <f t="shared" si="61"/>
        <v>0.30071100214185814</v>
      </c>
      <c r="J323" s="72">
        <f t="shared" si="64"/>
        <v>129.48853247252919</v>
      </c>
      <c r="K323" s="88">
        <f t="shared" si="55"/>
        <v>133.6032106566125</v>
      </c>
      <c r="L323" s="79">
        <f t="shared" si="56"/>
        <v>4.4153891862251839</v>
      </c>
      <c r="M323" s="72" t="str">
        <f t="shared" si="57"/>
        <v/>
      </c>
      <c r="N323" s="51" t="str">
        <f t="shared" si="65"/>
        <v/>
      </c>
    </row>
    <row r="324" spans="1:14" x14ac:dyDescent="0.4">
      <c r="A324" s="108">
        <f t="shared" si="58"/>
        <v>308</v>
      </c>
      <c r="B324" s="45">
        <v>40500</v>
      </c>
      <c r="C324" s="46">
        <v>1196.6899410000001</v>
      </c>
      <c r="D324" s="47">
        <f t="shared" si="59"/>
        <v>1.5357312994466854E-2</v>
      </c>
      <c r="E324" s="48">
        <v>0.24672130404957598</v>
      </c>
      <c r="F324" s="49">
        <f t="shared" si="62"/>
        <v>1.538922906003698E-2</v>
      </c>
      <c r="G324" s="50">
        <f t="shared" si="63"/>
        <v>2.0769035861357862E-4</v>
      </c>
      <c r="H324" s="80">
        <f t="shared" si="60"/>
        <v>1.5596919418650558E-2</v>
      </c>
      <c r="I324" s="83">
        <f t="shared" si="61"/>
        <v>1.5596919418650557</v>
      </c>
      <c r="J324" s="72">
        <f t="shared" si="64"/>
        <v>131.04822441439424</v>
      </c>
      <c r="K324" s="88">
        <f t="shared" si="55"/>
        <v>133.6032106566125</v>
      </c>
      <c r="L324" s="79">
        <f t="shared" si="56"/>
        <v>4.4153891862251839</v>
      </c>
      <c r="M324" s="72" t="str">
        <f t="shared" si="57"/>
        <v/>
      </c>
      <c r="N324" s="51" t="str">
        <f t="shared" si="65"/>
        <v/>
      </c>
    </row>
    <row r="325" spans="1:14" x14ac:dyDescent="0.4">
      <c r="A325" s="108">
        <f t="shared" si="58"/>
        <v>309</v>
      </c>
      <c r="B325" s="39">
        <v>40501</v>
      </c>
      <c r="C325" s="40">
        <v>1199.7299800000001</v>
      </c>
      <c r="D325" s="51">
        <f t="shared" si="59"/>
        <v>2.5403731541853158E-3</v>
      </c>
      <c r="E325" s="52">
        <v>0.25268089158566398</v>
      </c>
      <c r="F325" s="53">
        <f t="shared" si="62"/>
        <v>5.9595875360879957E-3</v>
      </c>
      <c r="G325" s="54">
        <f t="shared" si="63"/>
        <v>2.0769035861357862E-4</v>
      </c>
      <c r="H325" s="81">
        <f t="shared" si="60"/>
        <v>6.1672778947015746E-3</v>
      </c>
      <c r="I325" s="83">
        <f t="shared" si="61"/>
        <v>0.61672778947015749</v>
      </c>
      <c r="J325" s="72">
        <f t="shared" si="64"/>
        <v>131.6649522038644</v>
      </c>
      <c r="K325" s="88">
        <f t="shared" si="55"/>
        <v>133.6032106566125</v>
      </c>
      <c r="L325" s="79">
        <f t="shared" si="56"/>
        <v>4.4153891862251839</v>
      </c>
      <c r="M325" s="72" t="str">
        <f t="shared" si="57"/>
        <v/>
      </c>
      <c r="N325" s="51" t="str">
        <f t="shared" si="65"/>
        <v/>
      </c>
    </row>
    <row r="326" spans="1:14" x14ac:dyDescent="0.4">
      <c r="A326" s="108">
        <f t="shared" si="58"/>
        <v>310</v>
      </c>
      <c r="B326" s="45">
        <v>40504</v>
      </c>
      <c r="C326" s="46">
        <v>1197.839966</v>
      </c>
      <c r="D326" s="47">
        <f t="shared" si="59"/>
        <v>-1.575366150306623E-3</v>
      </c>
      <c r="E326" s="48">
        <v>0.25111613937534699</v>
      </c>
      <c r="F326" s="49">
        <f t="shared" si="62"/>
        <v>-1.5647522103169886E-3</v>
      </c>
      <c r="G326" s="50">
        <f t="shared" si="63"/>
        <v>2.0769035861357862E-4</v>
      </c>
      <c r="H326" s="80">
        <f t="shared" si="60"/>
        <v>-1.35706185170341E-3</v>
      </c>
      <c r="I326" s="83">
        <f t="shared" si="61"/>
        <v>-0.135706185170341</v>
      </c>
      <c r="J326" s="72">
        <f t="shared" si="64"/>
        <v>131.52924601869407</v>
      </c>
      <c r="K326" s="88">
        <f t="shared" si="55"/>
        <v>133.6032106566125</v>
      </c>
      <c r="L326" s="79">
        <f t="shared" si="56"/>
        <v>4.4153891862251839</v>
      </c>
      <c r="M326" s="72" t="str">
        <f t="shared" si="57"/>
        <v/>
      </c>
      <c r="N326" s="51" t="str">
        <f t="shared" si="65"/>
        <v/>
      </c>
    </row>
    <row r="327" spans="1:14" x14ac:dyDescent="0.4">
      <c r="A327" s="108">
        <f t="shared" si="58"/>
        <v>311</v>
      </c>
      <c r="B327" s="39">
        <v>40505</v>
      </c>
      <c r="C327" s="40">
        <v>1180.7299800000001</v>
      </c>
      <c r="D327" s="51">
        <f t="shared" si="59"/>
        <v>-1.4284033331377399E-2</v>
      </c>
      <c r="E327" s="52">
        <v>0.23641428093508801</v>
      </c>
      <c r="F327" s="53">
        <f t="shared" si="62"/>
        <v>-1.470185844025898E-2</v>
      </c>
      <c r="G327" s="54">
        <f t="shared" si="63"/>
        <v>2.0769035861357862E-4</v>
      </c>
      <c r="H327" s="81">
        <f t="shared" si="60"/>
        <v>-1.4494168081645402E-2</v>
      </c>
      <c r="I327" s="83">
        <f t="shared" si="61"/>
        <v>-1.4494168081645402</v>
      </c>
      <c r="J327" s="72">
        <f t="shared" si="64"/>
        <v>130.07982921052954</v>
      </c>
      <c r="K327" s="88">
        <f t="shared" si="55"/>
        <v>133.6032106566125</v>
      </c>
      <c r="L327" s="79">
        <f t="shared" si="56"/>
        <v>4.4153891862251839</v>
      </c>
      <c r="M327" s="72" t="str">
        <f t="shared" si="57"/>
        <v/>
      </c>
      <c r="N327" s="51" t="str">
        <f t="shared" si="65"/>
        <v/>
      </c>
    </row>
    <row r="328" spans="1:14" x14ac:dyDescent="0.4">
      <c r="A328" s="108">
        <f t="shared" si="58"/>
        <v>312</v>
      </c>
      <c r="B328" s="45">
        <v>40506</v>
      </c>
      <c r="C328" s="46">
        <v>1198.349976</v>
      </c>
      <c r="D328" s="47">
        <f t="shared" si="59"/>
        <v>1.4922968247151669E-2</v>
      </c>
      <c r="E328" s="48">
        <v>0.25480136124132802</v>
      </c>
      <c r="F328" s="49">
        <f t="shared" si="62"/>
        <v>1.8387080306240006E-2</v>
      </c>
      <c r="G328" s="50">
        <f t="shared" si="63"/>
        <v>2.0769035861357862E-4</v>
      </c>
      <c r="H328" s="80">
        <f t="shared" si="60"/>
        <v>1.8594770664853585E-2</v>
      </c>
      <c r="I328" s="83">
        <f t="shared" si="61"/>
        <v>1.8594770664853586</v>
      </c>
      <c r="J328" s="72">
        <f t="shared" si="64"/>
        <v>131.93930627701491</v>
      </c>
      <c r="K328" s="88">
        <f t="shared" si="55"/>
        <v>133.6032106566125</v>
      </c>
      <c r="L328" s="79">
        <f t="shared" si="56"/>
        <v>4.4153891862251839</v>
      </c>
      <c r="M328" s="72" t="str">
        <f t="shared" si="57"/>
        <v/>
      </c>
      <c r="N328" s="51" t="str">
        <f t="shared" si="65"/>
        <v/>
      </c>
    </row>
    <row r="329" spans="1:14" x14ac:dyDescent="0.4">
      <c r="A329" s="108">
        <f t="shared" si="58"/>
        <v>313</v>
      </c>
      <c r="B329" s="39">
        <v>40508</v>
      </c>
      <c r="C329" s="40">
        <v>1189.400024</v>
      </c>
      <c r="D329" s="51">
        <f t="shared" si="59"/>
        <v>-7.4685627564947676E-3</v>
      </c>
      <c r="E329" s="52">
        <v>0.24291559160032999</v>
      </c>
      <c r="F329" s="53">
        <f t="shared" si="62"/>
        <v>-1.1885769640998023E-2</v>
      </c>
      <c r="G329" s="54">
        <f t="shared" si="63"/>
        <v>2.0769035861357862E-4</v>
      </c>
      <c r="H329" s="81">
        <f t="shared" si="60"/>
        <v>-1.1678079282384445E-2</v>
      </c>
      <c r="I329" s="83">
        <f t="shared" si="61"/>
        <v>-1.1678079282384446</v>
      </c>
      <c r="J329" s="72">
        <f t="shared" si="64"/>
        <v>130.77149834877648</v>
      </c>
      <c r="K329" s="88">
        <f t="shared" si="55"/>
        <v>133.6032106566125</v>
      </c>
      <c r="L329" s="79">
        <f t="shared" si="56"/>
        <v>4.4153891862251839</v>
      </c>
      <c r="M329" s="72" t="str">
        <f t="shared" si="57"/>
        <v/>
      </c>
      <c r="N329" s="51" t="str">
        <f t="shared" si="65"/>
        <v/>
      </c>
    </row>
    <row r="330" spans="1:14" x14ac:dyDescent="0.4">
      <c r="A330" s="108">
        <f t="shared" si="58"/>
        <v>314</v>
      </c>
      <c r="B330" s="45">
        <v>40511</v>
      </c>
      <c r="C330" s="46">
        <v>1187.76001</v>
      </c>
      <c r="D330" s="47">
        <f t="shared" si="59"/>
        <v>-1.3788582200331412E-3</v>
      </c>
      <c r="E330" s="48">
        <v>0.23813650117138402</v>
      </c>
      <c r="F330" s="49">
        <f t="shared" si="62"/>
        <v>-4.7790904289459757E-3</v>
      </c>
      <c r="G330" s="50">
        <f t="shared" si="63"/>
        <v>2.0769035861357862E-4</v>
      </c>
      <c r="H330" s="80">
        <f t="shared" si="60"/>
        <v>-4.5714000703323968E-3</v>
      </c>
      <c r="I330" s="83">
        <f t="shared" si="61"/>
        <v>-0.4571400070332397</v>
      </c>
      <c r="J330" s="72">
        <f t="shared" si="64"/>
        <v>130.31435834174323</v>
      </c>
      <c r="K330" s="88">
        <f t="shared" si="55"/>
        <v>133.6032106566125</v>
      </c>
      <c r="L330" s="79">
        <f t="shared" si="56"/>
        <v>4.4153891862251839</v>
      </c>
      <c r="M330" s="72" t="str">
        <f t="shared" si="57"/>
        <v/>
      </c>
      <c r="N330" s="51" t="str">
        <f t="shared" si="65"/>
        <v/>
      </c>
    </row>
    <row r="331" spans="1:14" x14ac:dyDescent="0.4">
      <c r="A331" s="108">
        <f t="shared" si="58"/>
        <v>315</v>
      </c>
      <c r="B331" s="39">
        <v>40512</v>
      </c>
      <c r="C331" s="40">
        <v>1180.5500489999999</v>
      </c>
      <c r="D331" s="51">
        <f t="shared" si="59"/>
        <v>-6.0702169961085461E-3</v>
      </c>
      <c r="E331" s="52">
        <v>0.23284431338513301</v>
      </c>
      <c r="F331" s="53">
        <f t="shared" si="62"/>
        <v>-5.2921877862510125E-3</v>
      </c>
      <c r="G331" s="54">
        <f t="shared" si="63"/>
        <v>2.0769035861357862E-4</v>
      </c>
      <c r="H331" s="81">
        <f t="shared" si="60"/>
        <v>-5.0844974276374336E-3</v>
      </c>
      <c r="I331" s="83">
        <f t="shared" si="61"/>
        <v>-0.50844974276374333</v>
      </c>
      <c r="J331" s="72">
        <f t="shared" si="64"/>
        <v>129.8059085989795</v>
      </c>
      <c r="K331" s="88">
        <f t="shared" si="55"/>
        <v>133.6032106566125</v>
      </c>
      <c r="L331" s="79">
        <f t="shared" si="56"/>
        <v>4.4153891862251839</v>
      </c>
      <c r="M331" s="72" t="str">
        <f t="shared" si="57"/>
        <v/>
      </c>
      <c r="N331" s="51" t="str">
        <f t="shared" si="65"/>
        <v/>
      </c>
    </row>
    <row r="332" spans="1:14" x14ac:dyDescent="0.4">
      <c r="A332" s="108">
        <f t="shared" si="58"/>
        <v>316</v>
      </c>
      <c r="B332" s="45">
        <v>40513</v>
      </c>
      <c r="C332" s="46">
        <v>1206.0699460000001</v>
      </c>
      <c r="D332" s="47">
        <f t="shared" si="59"/>
        <v>2.1616954759027029E-2</v>
      </c>
      <c r="E332" s="48">
        <v>0.25577402244099701</v>
      </c>
      <c r="F332" s="49">
        <f t="shared" si="62"/>
        <v>2.2929709055864E-2</v>
      </c>
      <c r="G332" s="50">
        <f t="shared" si="63"/>
        <v>2.0769035861357862E-4</v>
      </c>
      <c r="H332" s="80">
        <f t="shared" si="60"/>
        <v>2.313739941447758E-2</v>
      </c>
      <c r="I332" s="83">
        <f t="shared" si="61"/>
        <v>2.313739941447758</v>
      </c>
      <c r="J332" s="72">
        <f t="shared" si="64"/>
        <v>132.11964854042725</v>
      </c>
      <c r="K332" s="88">
        <f t="shared" si="55"/>
        <v>133.6032106566125</v>
      </c>
      <c r="L332" s="79">
        <f t="shared" si="56"/>
        <v>4.4153891862251839</v>
      </c>
      <c r="M332" s="72" t="str">
        <f t="shared" si="57"/>
        <v/>
      </c>
      <c r="N332" s="51" t="str">
        <f t="shared" si="65"/>
        <v/>
      </c>
    </row>
    <row r="333" spans="1:14" x14ac:dyDescent="0.4">
      <c r="A333" s="108">
        <f t="shared" si="58"/>
        <v>317</v>
      </c>
      <c r="B333" s="39">
        <v>40514</v>
      </c>
      <c r="C333" s="40">
        <v>1221.530029</v>
      </c>
      <c r="D333" s="51">
        <f t="shared" si="59"/>
        <v>1.2818562514781418E-2</v>
      </c>
      <c r="E333" s="52">
        <v>0.26450314882291598</v>
      </c>
      <c r="F333" s="53">
        <f t="shared" si="62"/>
        <v>8.7291263819189724E-3</v>
      </c>
      <c r="G333" s="54">
        <f t="shared" si="63"/>
        <v>2.0769035861357862E-4</v>
      </c>
      <c r="H333" s="81">
        <f t="shared" si="60"/>
        <v>8.9368167405325504E-3</v>
      </c>
      <c r="I333" s="83">
        <f t="shared" si="61"/>
        <v>0.89368167405325505</v>
      </c>
      <c r="J333" s="72">
        <f t="shared" si="64"/>
        <v>133.0133302144805</v>
      </c>
      <c r="K333" s="88">
        <f t="shared" si="55"/>
        <v>133.6032106566125</v>
      </c>
      <c r="L333" s="79">
        <f t="shared" si="56"/>
        <v>4.4153891862251839</v>
      </c>
      <c r="M333" s="72" t="str">
        <f t="shared" si="57"/>
        <v/>
      </c>
      <c r="N333" s="51" t="str">
        <f t="shared" si="65"/>
        <v/>
      </c>
    </row>
    <row r="334" spans="1:14" x14ac:dyDescent="0.4">
      <c r="A334" s="108">
        <f t="shared" si="58"/>
        <v>318</v>
      </c>
      <c r="B334" s="45">
        <v>40515</v>
      </c>
      <c r="C334" s="46">
        <v>1224.709961</v>
      </c>
      <c r="D334" s="47">
        <f t="shared" si="59"/>
        <v>2.6032368623825075E-3</v>
      </c>
      <c r="E334" s="48">
        <v>0.268499127495886</v>
      </c>
      <c r="F334" s="49">
        <f t="shared" si="62"/>
        <v>3.9959786729700242E-3</v>
      </c>
      <c r="G334" s="50">
        <f t="shared" si="63"/>
        <v>2.0769035861357862E-4</v>
      </c>
      <c r="H334" s="80">
        <f t="shared" si="60"/>
        <v>4.2036690315836031E-3</v>
      </c>
      <c r="I334" s="83">
        <f t="shared" si="61"/>
        <v>0.42036690315836028</v>
      </c>
      <c r="J334" s="72">
        <f t="shared" si="64"/>
        <v>133.43369711763887</v>
      </c>
      <c r="K334" s="88">
        <f t="shared" si="55"/>
        <v>133.6032106566125</v>
      </c>
      <c r="L334" s="79">
        <f t="shared" si="56"/>
        <v>4.4153891862251839</v>
      </c>
      <c r="M334" s="72" t="str">
        <f t="shared" si="57"/>
        <v/>
      </c>
      <c r="N334" s="51" t="str">
        <f t="shared" si="65"/>
        <v/>
      </c>
    </row>
    <row r="335" spans="1:14" x14ac:dyDescent="0.4">
      <c r="A335" s="108">
        <f t="shared" si="58"/>
        <v>319</v>
      </c>
      <c r="B335" s="39">
        <v>40518</v>
      </c>
      <c r="C335" s="40">
        <v>1223.119995</v>
      </c>
      <c r="D335" s="51">
        <f t="shared" si="59"/>
        <v>-1.2982388080698959E-3</v>
      </c>
      <c r="E335" s="52">
        <v>0.265002927648047</v>
      </c>
      <c r="F335" s="53">
        <f t="shared" si="62"/>
        <v>-3.4961998478389988E-3</v>
      </c>
      <c r="G335" s="54">
        <f t="shared" si="63"/>
        <v>2.0769035861357862E-4</v>
      </c>
      <c r="H335" s="81">
        <f t="shared" si="60"/>
        <v>-3.2885094892254204E-3</v>
      </c>
      <c r="I335" s="83">
        <f t="shared" si="61"/>
        <v>-0.32885094892254202</v>
      </c>
      <c r="J335" s="72">
        <f t="shared" si="64"/>
        <v>133.10484616871634</v>
      </c>
      <c r="K335" s="88">
        <f t="shared" si="55"/>
        <v>133.6032106566125</v>
      </c>
      <c r="L335" s="79">
        <f t="shared" si="56"/>
        <v>4.4153891862251839</v>
      </c>
      <c r="M335" s="72" t="str">
        <f t="shared" si="57"/>
        <v/>
      </c>
      <c r="N335" s="51" t="str">
        <f t="shared" si="65"/>
        <v/>
      </c>
    </row>
    <row r="336" spans="1:14" x14ac:dyDescent="0.4">
      <c r="A336" s="108">
        <f t="shared" si="58"/>
        <v>320</v>
      </c>
      <c r="B336" s="45">
        <v>40519</v>
      </c>
      <c r="C336" s="46">
        <v>1223.75</v>
      </c>
      <c r="D336" s="47">
        <f t="shared" si="59"/>
        <v>5.1508028858604504E-4</v>
      </c>
      <c r="E336" s="48">
        <v>0.269358718710967</v>
      </c>
      <c r="F336" s="49">
        <f t="shared" si="62"/>
        <v>4.3557910629200003E-3</v>
      </c>
      <c r="G336" s="50">
        <f t="shared" si="63"/>
        <v>2.0769035861357862E-4</v>
      </c>
      <c r="H336" s="80">
        <f t="shared" si="60"/>
        <v>4.5634814215335792E-3</v>
      </c>
      <c r="I336" s="83">
        <f t="shared" si="61"/>
        <v>0.45634814215335789</v>
      </c>
      <c r="J336" s="72">
        <f t="shared" si="64"/>
        <v>133.56119431086969</v>
      </c>
      <c r="K336" s="88">
        <f t="shared" si="55"/>
        <v>133.6032106566125</v>
      </c>
      <c r="L336" s="79">
        <f t="shared" si="56"/>
        <v>4.4153891862251839</v>
      </c>
      <c r="M336" s="72" t="str">
        <f t="shared" si="57"/>
        <v/>
      </c>
      <c r="N336" s="51" t="str">
        <f t="shared" si="65"/>
        <v/>
      </c>
    </row>
    <row r="337" spans="1:14" x14ac:dyDescent="0.4">
      <c r="A337" s="108">
        <f t="shared" si="58"/>
        <v>321</v>
      </c>
      <c r="B337" s="39">
        <v>40520</v>
      </c>
      <c r="C337" s="40">
        <v>1228.280029</v>
      </c>
      <c r="D337" s="51">
        <f t="shared" si="59"/>
        <v>3.7017601634321551E-3</v>
      </c>
      <c r="E337" s="52">
        <v>0.26945824455711198</v>
      </c>
      <c r="F337" s="53">
        <f t="shared" si="62"/>
        <v>9.9525846144976615E-5</v>
      </c>
      <c r="G337" s="54">
        <f t="shared" si="63"/>
        <v>2.0769035861357862E-4</v>
      </c>
      <c r="H337" s="81">
        <f t="shared" si="60"/>
        <v>3.0721620475855524E-4</v>
      </c>
      <c r="I337" s="83">
        <f t="shared" si="61"/>
        <v>3.0721620475855523E-2</v>
      </c>
      <c r="J337" s="72">
        <f t="shared" si="64"/>
        <v>133.59191593134554</v>
      </c>
      <c r="K337" s="88">
        <f t="shared" si="55"/>
        <v>133.6032106566125</v>
      </c>
      <c r="L337" s="79">
        <f t="shared" si="56"/>
        <v>4.4153891862251839</v>
      </c>
      <c r="M337" s="72" t="str">
        <f t="shared" si="57"/>
        <v/>
      </c>
      <c r="N337" s="51" t="str">
        <f t="shared" si="65"/>
        <v/>
      </c>
    </row>
    <row r="338" spans="1:14" x14ac:dyDescent="0.4">
      <c r="A338" s="108">
        <f t="shared" si="58"/>
        <v>322</v>
      </c>
      <c r="B338" s="45">
        <v>40521</v>
      </c>
      <c r="C338" s="46">
        <v>1233</v>
      </c>
      <c r="D338" s="47">
        <f t="shared" si="59"/>
        <v>3.8427483054028766E-3</v>
      </c>
      <c r="E338" s="48">
        <v>0.26796974956765601</v>
      </c>
      <c r="F338" s="49">
        <f t="shared" si="62"/>
        <v>-1.4884949894559685E-3</v>
      </c>
      <c r="G338" s="50">
        <f t="shared" si="63"/>
        <v>2.0769035861357862E-4</v>
      </c>
      <c r="H338" s="80">
        <f t="shared" si="60"/>
        <v>-1.2808046308423898E-3</v>
      </c>
      <c r="I338" s="83">
        <f t="shared" si="61"/>
        <v>-0.12808046308423898</v>
      </c>
      <c r="J338" s="72">
        <f t="shared" si="64"/>
        <v>133.46383546826129</v>
      </c>
      <c r="K338" s="88">
        <f t="shared" ref="K338:K401" si="66">MAX(J338,K337)</f>
        <v>133.6032106566125</v>
      </c>
      <c r="L338" s="79">
        <f t="shared" ref="L338:L401" si="67">IF(J338=K338,0,MAX(L337,K338-J338))</f>
        <v>4.4153891862251839</v>
      </c>
      <c r="M338" s="72" t="str">
        <f t="shared" ref="M338:M401" si="68">IF(AND(L337&gt;0,L338=0),L337,"")</f>
        <v/>
      </c>
      <c r="N338" s="51" t="str">
        <f t="shared" si="65"/>
        <v/>
      </c>
    </row>
    <row r="339" spans="1:14" x14ac:dyDescent="0.4">
      <c r="A339" s="108">
        <f t="shared" ref="A339:A402" si="69">A338+1</f>
        <v>323</v>
      </c>
      <c r="B339" s="39">
        <v>40522</v>
      </c>
      <c r="C339" s="40">
        <v>1240.400024</v>
      </c>
      <c r="D339" s="51">
        <f t="shared" ref="D339:D402" si="70">C339/C338-1</f>
        <v>6.0016415247363675E-3</v>
      </c>
      <c r="E339" s="52">
        <v>0.26793814520908099</v>
      </c>
      <c r="F339" s="53">
        <f t="shared" si="62"/>
        <v>-3.1604358575021418E-5</v>
      </c>
      <c r="G339" s="54">
        <f t="shared" si="63"/>
        <v>2.0769035861357862E-4</v>
      </c>
      <c r="H339" s="81">
        <f t="shared" ref="H339:H402" si="71">F339+G339</f>
        <v>1.7608600003855721E-4</v>
      </c>
      <c r="I339" s="83">
        <f t="shared" ref="I339:I402" si="72">H339*$I$17</f>
        <v>1.760860000385572E-2</v>
      </c>
      <c r="J339" s="72">
        <f t="shared" si="64"/>
        <v>133.48144406826515</v>
      </c>
      <c r="K339" s="88">
        <f t="shared" si="66"/>
        <v>133.6032106566125</v>
      </c>
      <c r="L339" s="79">
        <f t="shared" si="67"/>
        <v>4.4153891862251839</v>
      </c>
      <c r="M339" s="72" t="str">
        <f t="shared" si="68"/>
        <v/>
      </c>
      <c r="N339" s="51" t="str">
        <f t="shared" si="65"/>
        <v/>
      </c>
    </row>
    <row r="340" spans="1:14" x14ac:dyDescent="0.4">
      <c r="A340" s="108">
        <f t="shared" si="69"/>
        <v>324</v>
      </c>
      <c r="B340" s="45">
        <v>40525</v>
      </c>
      <c r="C340" s="46">
        <v>1240.459961</v>
      </c>
      <c r="D340" s="47">
        <f t="shared" si="70"/>
        <v>4.8320702064064136E-5</v>
      </c>
      <c r="E340" s="48">
        <v>0.262965094764397</v>
      </c>
      <c r="F340" s="49">
        <f t="shared" ref="F340:F403" si="73">E340-E339</f>
        <v>-4.9730504446839907E-3</v>
      </c>
      <c r="G340" s="50">
        <f t="shared" ref="G340:G403" si="74">G339</f>
        <v>2.0769035861357862E-4</v>
      </c>
      <c r="H340" s="80">
        <f t="shared" si="71"/>
        <v>-4.7653600860704118E-3</v>
      </c>
      <c r="I340" s="83">
        <f t="shared" si="72"/>
        <v>-0.47653600860704121</v>
      </c>
      <c r="J340" s="72">
        <f t="shared" ref="J340:J403" si="75">J339+I340</f>
        <v>133.00490805965811</v>
      </c>
      <c r="K340" s="88">
        <f t="shared" si="66"/>
        <v>133.6032106566125</v>
      </c>
      <c r="L340" s="79">
        <f t="shared" si="67"/>
        <v>4.4153891862251839</v>
      </c>
      <c r="M340" s="72" t="str">
        <f t="shared" si="68"/>
        <v/>
      </c>
      <c r="N340" s="51" t="str">
        <f t="shared" ref="N340:N403" si="76">IFERROR((M340/K340),"")</f>
        <v/>
      </c>
    </row>
    <row r="341" spans="1:14" x14ac:dyDescent="0.4">
      <c r="A341" s="108">
        <f t="shared" si="69"/>
        <v>325</v>
      </c>
      <c r="B341" s="39">
        <v>40526</v>
      </c>
      <c r="C341" s="40">
        <v>1241.589966</v>
      </c>
      <c r="D341" s="51">
        <f t="shared" si="70"/>
        <v>9.1095644803318443E-4</v>
      </c>
      <c r="E341" s="52">
        <v>0.27096177932349397</v>
      </c>
      <c r="F341" s="53">
        <f t="shared" si="73"/>
        <v>7.9966845590969671E-3</v>
      </c>
      <c r="G341" s="54">
        <f t="shared" si="74"/>
        <v>2.0769035861357862E-4</v>
      </c>
      <c r="H341" s="81">
        <f t="shared" si="71"/>
        <v>8.2043749177105451E-3</v>
      </c>
      <c r="I341" s="83">
        <f t="shared" si="72"/>
        <v>0.82043749177105452</v>
      </c>
      <c r="J341" s="72">
        <f t="shared" si="75"/>
        <v>133.82534555142917</v>
      </c>
      <c r="K341" s="88">
        <f t="shared" si="66"/>
        <v>133.82534555142917</v>
      </c>
      <c r="L341" s="79">
        <f t="shared" si="67"/>
        <v>0</v>
      </c>
      <c r="M341" s="72">
        <f t="shared" si="68"/>
        <v>4.4153891862251839</v>
      </c>
      <c r="N341" s="51">
        <f t="shared" si="76"/>
        <v>3.2993669233817496E-2</v>
      </c>
    </row>
    <row r="342" spans="1:14" x14ac:dyDescent="0.4">
      <c r="A342" s="108">
        <f t="shared" si="69"/>
        <v>326</v>
      </c>
      <c r="B342" s="45">
        <v>40527</v>
      </c>
      <c r="C342" s="46">
        <v>1235.2299800000001</v>
      </c>
      <c r="D342" s="47">
        <f t="shared" si="70"/>
        <v>-5.12245280178103E-3</v>
      </c>
      <c r="E342" s="48">
        <v>0.267566603451309</v>
      </c>
      <c r="F342" s="49">
        <f t="shared" si="73"/>
        <v>-3.3951758721849634E-3</v>
      </c>
      <c r="G342" s="50">
        <f t="shared" si="74"/>
        <v>2.0769035861357862E-4</v>
      </c>
      <c r="H342" s="80">
        <f t="shared" si="71"/>
        <v>-3.187485513571385E-3</v>
      </c>
      <c r="I342" s="83">
        <f t="shared" si="72"/>
        <v>-0.31874855135713848</v>
      </c>
      <c r="J342" s="72">
        <f t="shared" si="75"/>
        <v>133.50659700007202</v>
      </c>
      <c r="K342" s="88">
        <f t="shared" si="66"/>
        <v>133.82534555142917</v>
      </c>
      <c r="L342" s="79">
        <f t="shared" si="67"/>
        <v>0.31874855135714597</v>
      </c>
      <c r="M342" s="72" t="str">
        <f t="shared" si="68"/>
        <v/>
      </c>
      <c r="N342" s="51" t="str">
        <f t="shared" si="76"/>
        <v/>
      </c>
    </row>
    <row r="343" spans="1:14" x14ac:dyDescent="0.4">
      <c r="A343" s="108">
        <f t="shared" si="69"/>
        <v>327</v>
      </c>
      <c r="B343" s="39">
        <v>40528</v>
      </c>
      <c r="C343" s="40">
        <v>1242.869995</v>
      </c>
      <c r="D343" s="51">
        <f t="shared" si="70"/>
        <v>6.1850951836515122E-3</v>
      </c>
      <c r="E343" s="52">
        <v>0.27745980048251401</v>
      </c>
      <c r="F343" s="53">
        <f t="shared" si="73"/>
        <v>9.8931970312050033E-3</v>
      </c>
      <c r="G343" s="54">
        <f t="shared" si="74"/>
        <v>2.0769035861357862E-4</v>
      </c>
      <c r="H343" s="81">
        <f t="shared" si="71"/>
        <v>1.0100887389818581E-2</v>
      </c>
      <c r="I343" s="83">
        <f t="shared" si="72"/>
        <v>1.010088738981858</v>
      </c>
      <c r="J343" s="72">
        <f t="shared" si="75"/>
        <v>134.51668573905388</v>
      </c>
      <c r="K343" s="88">
        <f t="shared" si="66"/>
        <v>134.51668573905388</v>
      </c>
      <c r="L343" s="79">
        <f t="shared" si="67"/>
        <v>0</v>
      </c>
      <c r="M343" s="72">
        <f t="shared" si="68"/>
        <v>0.31874855135714597</v>
      </c>
      <c r="N343" s="51">
        <f t="shared" si="76"/>
        <v>2.3695837405292579E-3</v>
      </c>
    </row>
    <row r="344" spans="1:14" x14ac:dyDescent="0.4">
      <c r="A344" s="108">
        <f t="shared" si="69"/>
        <v>328</v>
      </c>
      <c r="B344" s="45">
        <v>40529</v>
      </c>
      <c r="C344" s="46">
        <v>1243.910034</v>
      </c>
      <c r="D344" s="47">
        <f t="shared" si="70"/>
        <v>8.3680433527555387E-4</v>
      </c>
      <c r="E344" s="48">
        <v>0.27692726711276999</v>
      </c>
      <c r="F344" s="49">
        <f t="shared" si="73"/>
        <v>-5.3253336974401488E-4</v>
      </c>
      <c r="G344" s="50">
        <f t="shared" si="74"/>
        <v>2.0769035861357862E-4</v>
      </c>
      <c r="H344" s="80">
        <f t="shared" si="71"/>
        <v>-3.2484301113043626E-4</v>
      </c>
      <c r="I344" s="83">
        <f t="shared" si="72"/>
        <v>-3.2484301113043623E-2</v>
      </c>
      <c r="J344" s="72">
        <f t="shared" si="75"/>
        <v>134.48420143794084</v>
      </c>
      <c r="K344" s="88">
        <f t="shared" si="66"/>
        <v>134.51668573905388</v>
      </c>
      <c r="L344" s="79">
        <f t="shared" si="67"/>
        <v>3.2484301113044012E-2</v>
      </c>
      <c r="M344" s="72" t="str">
        <f t="shared" si="68"/>
        <v/>
      </c>
      <c r="N344" s="51" t="str">
        <f t="shared" si="76"/>
        <v/>
      </c>
    </row>
    <row r="345" spans="1:14" x14ac:dyDescent="0.4">
      <c r="A345" s="108">
        <f t="shared" si="69"/>
        <v>329</v>
      </c>
      <c r="B345" s="39">
        <v>40532</v>
      </c>
      <c r="C345" s="40">
        <v>1247.079956</v>
      </c>
      <c r="D345" s="51">
        <f t="shared" si="70"/>
        <v>2.5483531070222831E-3</v>
      </c>
      <c r="E345" s="52">
        <v>0.27783047943559303</v>
      </c>
      <c r="F345" s="53">
        <f t="shared" si="73"/>
        <v>9.0321232282303265E-4</v>
      </c>
      <c r="G345" s="54">
        <f t="shared" si="74"/>
        <v>2.0769035861357862E-4</v>
      </c>
      <c r="H345" s="81">
        <f t="shared" si="71"/>
        <v>1.1109026814366113E-3</v>
      </c>
      <c r="I345" s="83">
        <f t="shared" si="72"/>
        <v>0.11109026814366113</v>
      </c>
      <c r="J345" s="72">
        <f t="shared" si="75"/>
        <v>134.59529170608451</v>
      </c>
      <c r="K345" s="88">
        <f t="shared" si="66"/>
        <v>134.59529170608451</v>
      </c>
      <c r="L345" s="79">
        <f t="shared" si="67"/>
        <v>0</v>
      </c>
      <c r="M345" s="72">
        <f t="shared" si="68"/>
        <v>3.2484301113044012E-2</v>
      </c>
      <c r="N345" s="51">
        <f t="shared" si="76"/>
        <v>2.4134797511327454E-4</v>
      </c>
    </row>
    <row r="346" spans="1:14" x14ac:dyDescent="0.4">
      <c r="A346" s="108">
        <f t="shared" si="69"/>
        <v>330</v>
      </c>
      <c r="B346" s="45">
        <v>40533</v>
      </c>
      <c r="C346" s="46">
        <v>1254.599976</v>
      </c>
      <c r="D346" s="47">
        <f t="shared" si="70"/>
        <v>6.0301025317737178E-3</v>
      </c>
      <c r="E346" s="48">
        <v>0.28182413669943301</v>
      </c>
      <c r="F346" s="49">
        <f t="shared" si="73"/>
        <v>3.9936572638399892E-3</v>
      </c>
      <c r="G346" s="50">
        <f t="shared" si="74"/>
        <v>2.0769035861357862E-4</v>
      </c>
      <c r="H346" s="80">
        <f t="shared" si="71"/>
        <v>4.2013476224535681E-3</v>
      </c>
      <c r="I346" s="83">
        <f t="shared" si="72"/>
        <v>0.42013476224535679</v>
      </c>
      <c r="J346" s="72">
        <f t="shared" si="75"/>
        <v>135.01542646832988</v>
      </c>
      <c r="K346" s="88">
        <f t="shared" si="66"/>
        <v>135.01542646832988</v>
      </c>
      <c r="L346" s="79">
        <f t="shared" si="67"/>
        <v>0</v>
      </c>
      <c r="M346" s="72" t="str">
        <f t="shared" si="68"/>
        <v/>
      </c>
      <c r="N346" s="51" t="str">
        <f t="shared" si="76"/>
        <v/>
      </c>
    </row>
    <row r="347" spans="1:14" x14ac:dyDescent="0.4">
      <c r="A347" s="108">
        <f t="shared" si="69"/>
        <v>331</v>
      </c>
      <c r="B347" s="39">
        <v>40534</v>
      </c>
      <c r="C347" s="40">
        <v>1258.839966</v>
      </c>
      <c r="D347" s="51">
        <f t="shared" si="70"/>
        <v>3.3795553013784563E-3</v>
      </c>
      <c r="E347" s="52">
        <v>0.28466812431566901</v>
      </c>
      <c r="F347" s="53">
        <f t="shared" si="73"/>
        <v>2.8439876162359989E-3</v>
      </c>
      <c r="G347" s="54">
        <f t="shared" si="74"/>
        <v>2.0769035861357862E-4</v>
      </c>
      <c r="H347" s="81">
        <f t="shared" si="71"/>
        <v>3.0516779748495774E-3</v>
      </c>
      <c r="I347" s="83">
        <f t="shared" si="72"/>
        <v>0.30516779748495776</v>
      </c>
      <c r="J347" s="72">
        <f t="shared" si="75"/>
        <v>135.32059426581483</v>
      </c>
      <c r="K347" s="88">
        <f t="shared" si="66"/>
        <v>135.32059426581483</v>
      </c>
      <c r="L347" s="79">
        <f t="shared" si="67"/>
        <v>0</v>
      </c>
      <c r="M347" s="72" t="str">
        <f t="shared" si="68"/>
        <v/>
      </c>
      <c r="N347" s="51" t="str">
        <f t="shared" si="76"/>
        <v/>
      </c>
    </row>
    <row r="348" spans="1:14" x14ac:dyDescent="0.4">
      <c r="A348" s="108">
        <f t="shared" si="69"/>
        <v>332</v>
      </c>
      <c r="B348" s="45">
        <v>40535</v>
      </c>
      <c r="C348" s="46">
        <v>1256.7700199999999</v>
      </c>
      <c r="D348" s="47">
        <f t="shared" si="70"/>
        <v>-1.6443281560064582E-3</v>
      </c>
      <c r="E348" s="48">
        <v>0.28528102808491601</v>
      </c>
      <c r="F348" s="49">
        <f t="shared" si="73"/>
        <v>6.1290376924699741E-4</v>
      </c>
      <c r="G348" s="50">
        <f t="shared" si="74"/>
        <v>2.0769035861357862E-4</v>
      </c>
      <c r="H348" s="80">
        <f t="shared" si="71"/>
        <v>8.2059412786057609E-4</v>
      </c>
      <c r="I348" s="83">
        <f t="shared" si="72"/>
        <v>8.2059412786057606E-2</v>
      </c>
      <c r="J348" s="72">
        <f t="shared" si="75"/>
        <v>135.4026536786009</v>
      </c>
      <c r="K348" s="88">
        <f t="shared" si="66"/>
        <v>135.4026536786009</v>
      </c>
      <c r="L348" s="79">
        <f t="shared" si="67"/>
        <v>0</v>
      </c>
      <c r="M348" s="72" t="str">
        <f t="shared" si="68"/>
        <v/>
      </c>
      <c r="N348" s="51" t="str">
        <f t="shared" si="76"/>
        <v/>
      </c>
    </row>
    <row r="349" spans="1:14" x14ac:dyDescent="0.4">
      <c r="A349" s="108">
        <f t="shared" si="69"/>
        <v>333</v>
      </c>
      <c r="B349" s="39">
        <v>40539</v>
      </c>
      <c r="C349" s="40">
        <v>1257.540039</v>
      </c>
      <c r="D349" s="51">
        <f t="shared" si="70"/>
        <v>6.1269682419706761E-4</v>
      </c>
      <c r="E349" s="52">
        <v>0.282206310095512</v>
      </c>
      <c r="F349" s="53">
        <f t="shared" si="73"/>
        <v>-3.0747179894040078E-3</v>
      </c>
      <c r="G349" s="54">
        <f t="shared" si="74"/>
        <v>2.0769035861357862E-4</v>
      </c>
      <c r="H349" s="81">
        <f t="shared" si="71"/>
        <v>-2.8670276307904293E-3</v>
      </c>
      <c r="I349" s="83">
        <f t="shared" si="72"/>
        <v>-0.28670276307904291</v>
      </c>
      <c r="J349" s="72">
        <f t="shared" si="75"/>
        <v>135.11595091552186</v>
      </c>
      <c r="K349" s="88">
        <f t="shared" si="66"/>
        <v>135.4026536786009</v>
      </c>
      <c r="L349" s="79">
        <f t="shared" si="67"/>
        <v>0.28670276307903464</v>
      </c>
      <c r="M349" s="72" t="str">
        <f t="shared" si="68"/>
        <v/>
      </c>
      <c r="N349" s="51" t="str">
        <f t="shared" si="76"/>
        <v/>
      </c>
    </row>
    <row r="350" spans="1:14" x14ac:dyDescent="0.4">
      <c r="A350" s="108">
        <f t="shared" si="69"/>
        <v>334</v>
      </c>
      <c r="B350" s="45">
        <v>40540</v>
      </c>
      <c r="C350" s="46">
        <v>1258.51001</v>
      </c>
      <c r="D350" s="47">
        <f t="shared" si="70"/>
        <v>7.7132414866998289E-4</v>
      </c>
      <c r="E350" s="48">
        <v>0.282559888539611</v>
      </c>
      <c r="F350" s="49">
        <f t="shared" si="73"/>
        <v>3.5357844409900085E-4</v>
      </c>
      <c r="G350" s="50">
        <f t="shared" si="74"/>
        <v>2.0769035861357862E-4</v>
      </c>
      <c r="H350" s="80">
        <f t="shared" si="71"/>
        <v>5.6126880271257953E-4</v>
      </c>
      <c r="I350" s="83">
        <f t="shared" si="72"/>
        <v>5.6126880271257951E-2</v>
      </c>
      <c r="J350" s="72">
        <f t="shared" si="75"/>
        <v>135.17207779579311</v>
      </c>
      <c r="K350" s="88">
        <f t="shared" si="66"/>
        <v>135.4026536786009</v>
      </c>
      <c r="L350" s="79">
        <f t="shared" si="67"/>
        <v>0.28670276307903464</v>
      </c>
      <c r="M350" s="72" t="str">
        <f t="shared" si="68"/>
        <v/>
      </c>
      <c r="N350" s="51" t="str">
        <f t="shared" si="76"/>
        <v/>
      </c>
    </row>
    <row r="351" spans="1:14" x14ac:dyDescent="0.4">
      <c r="A351" s="108">
        <f t="shared" si="69"/>
        <v>335</v>
      </c>
      <c r="B351" s="39">
        <v>40541</v>
      </c>
      <c r="C351" s="40">
        <v>1259.780029</v>
      </c>
      <c r="D351" s="51">
        <f t="shared" si="70"/>
        <v>1.0091449332214619E-3</v>
      </c>
      <c r="E351" s="52">
        <v>0.285783691453106</v>
      </c>
      <c r="F351" s="53">
        <f t="shared" si="73"/>
        <v>3.2238029134949997E-3</v>
      </c>
      <c r="G351" s="54">
        <f t="shared" si="74"/>
        <v>2.0769035861357862E-4</v>
      </c>
      <c r="H351" s="81">
        <f t="shared" si="71"/>
        <v>3.4314932721085782E-3</v>
      </c>
      <c r="I351" s="83">
        <f t="shared" si="72"/>
        <v>0.34314932721085784</v>
      </c>
      <c r="J351" s="72">
        <f t="shared" si="75"/>
        <v>135.51522712300397</v>
      </c>
      <c r="K351" s="88">
        <f t="shared" si="66"/>
        <v>135.51522712300397</v>
      </c>
      <c r="L351" s="79">
        <f t="shared" si="67"/>
        <v>0</v>
      </c>
      <c r="M351" s="72">
        <f t="shared" si="68"/>
        <v>0.28670276307903464</v>
      </c>
      <c r="N351" s="51">
        <f t="shared" si="76"/>
        <v>2.1156497994044708E-3</v>
      </c>
    </row>
    <row r="352" spans="1:14" x14ac:dyDescent="0.4">
      <c r="A352" s="108">
        <f t="shared" si="69"/>
        <v>336</v>
      </c>
      <c r="B352" s="45">
        <v>40542</v>
      </c>
      <c r="C352" s="46">
        <v>1257.880005</v>
      </c>
      <c r="D352" s="47">
        <f t="shared" si="70"/>
        <v>-1.5082188606436731E-3</v>
      </c>
      <c r="E352" s="48">
        <v>0.284111904531967</v>
      </c>
      <c r="F352" s="49">
        <f t="shared" si="73"/>
        <v>-1.6717869211390068E-3</v>
      </c>
      <c r="G352" s="50">
        <f t="shared" si="74"/>
        <v>2.0769035861357862E-4</v>
      </c>
      <c r="H352" s="80">
        <f t="shared" si="71"/>
        <v>-1.4640965625254282E-3</v>
      </c>
      <c r="I352" s="83">
        <f t="shared" si="72"/>
        <v>-0.14640965625254282</v>
      </c>
      <c r="J352" s="72">
        <f t="shared" si="75"/>
        <v>135.36881746675144</v>
      </c>
      <c r="K352" s="88">
        <f t="shared" si="66"/>
        <v>135.51522712300397</v>
      </c>
      <c r="L352" s="79">
        <f t="shared" si="67"/>
        <v>0.14640965625252989</v>
      </c>
      <c r="M352" s="72" t="str">
        <f t="shared" si="68"/>
        <v/>
      </c>
      <c r="N352" s="51" t="str">
        <f t="shared" si="76"/>
        <v/>
      </c>
    </row>
    <row r="353" spans="1:14" x14ac:dyDescent="0.4">
      <c r="A353" s="108">
        <f t="shared" si="69"/>
        <v>337</v>
      </c>
      <c r="B353" s="39">
        <v>40543</v>
      </c>
      <c r="C353" s="40">
        <v>1257.6400149999999</v>
      </c>
      <c r="D353" s="51">
        <f t="shared" si="70"/>
        <v>-1.9078926371840499E-4</v>
      </c>
      <c r="E353" s="52">
        <v>0.28262755796818501</v>
      </c>
      <c r="F353" s="53">
        <f t="shared" si="73"/>
        <v>-1.4843465637819908E-3</v>
      </c>
      <c r="G353" s="54">
        <f t="shared" si="74"/>
        <v>2.0769035861357862E-4</v>
      </c>
      <c r="H353" s="81">
        <f t="shared" si="71"/>
        <v>-1.2766562051684121E-3</v>
      </c>
      <c r="I353" s="83">
        <f t="shared" si="72"/>
        <v>-0.12766562051684122</v>
      </c>
      <c r="J353" s="72">
        <f t="shared" si="75"/>
        <v>135.2411518462346</v>
      </c>
      <c r="K353" s="88">
        <f t="shared" si="66"/>
        <v>135.51522712300397</v>
      </c>
      <c r="L353" s="79">
        <f t="shared" si="67"/>
        <v>0.27407527676936638</v>
      </c>
      <c r="M353" s="72" t="str">
        <f t="shared" si="68"/>
        <v/>
      </c>
      <c r="N353" s="51" t="str">
        <f t="shared" si="76"/>
        <v/>
      </c>
    </row>
    <row r="354" spans="1:14" x14ac:dyDescent="0.4">
      <c r="A354" s="108">
        <f t="shared" si="69"/>
        <v>338</v>
      </c>
      <c r="B354" s="45">
        <v>40546</v>
      </c>
      <c r="C354" s="46">
        <v>1271.869995</v>
      </c>
      <c r="D354" s="47">
        <f t="shared" si="70"/>
        <v>1.131482763770042E-2</v>
      </c>
      <c r="E354" s="48">
        <v>0.28896247210088999</v>
      </c>
      <c r="F354" s="49">
        <f t="shared" si="73"/>
        <v>6.3349141327049829E-3</v>
      </c>
      <c r="G354" s="50">
        <f t="shared" si="74"/>
        <v>2.0769035861357862E-4</v>
      </c>
      <c r="H354" s="80">
        <f t="shared" si="71"/>
        <v>6.5426044913185618E-3</v>
      </c>
      <c r="I354" s="83">
        <f t="shared" si="72"/>
        <v>0.65426044913185621</v>
      </c>
      <c r="J354" s="72">
        <f t="shared" si="75"/>
        <v>135.89541229536647</v>
      </c>
      <c r="K354" s="88">
        <f t="shared" si="66"/>
        <v>135.89541229536647</v>
      </c>
      <c r="L354" s="79">
        <f t="shared" si="67"/>
        <v>0</v>
      </c>
      <c r="M354" s="72">
        <f t="shared" si="68"/>
        <v>0.27407527676936638</v>
      </c>
      <c r="N354" s="51">
        <f t="shared" si="76"/>
        <v>2.0168103701224895E-3</v>
      </c>
    </row>
    <row r="355" spans="1:14" x14ac:dyDescent="0.4">
      <c r="A355" s="108">
        <f t="shared" si="69"/>
        <v>339</v>
      </c>
      <c r="B355" s="39">
        <v>40547</v>
      </c>
      <c r="C355" s="40">
        <v>1270.1999510000001</v>
      </c>
      <c r="D355" s="51">
        <f t="shared" si="70"/>
        <v>-1.3130618746926004E-3</v>
      </c>
      <c r="E355" s="52">
        <v>0.28207783153119498</v>
      </c>
      <c r="F355" s="53">
        <f t="shared" si="73"/>
        <v>-6.8846405696950108E-3</v>
      </c>
      <c r="G355" s="54">
        <f t="shared" si="74"/>
        <v>2.0769035861357862E-4</v>
      </c>
      <c r="H355" s="81">
        <f t="shared" si="71"/>
        <v>-6.6769502110814319E-3</v>
      </c>
      <c r="I355" s="83">
        <f t="shared" si="72"/>
        <v>-0.66769502110814316</v>
      </c>
      <c r="J355" s="72">
        <f t="shared" si="75"/>
        <v>135.22771727425834</v>
      </c>
      <c r="K355" s="88">
        <f t="shared" si="66"/>
        <v>135.89541229536647</v>
      </c>
      <c r="L355" s="79">
        <f t="shared" si="67"/>
        <v>0.6676950211081305</v>
      </c>
      <c r="M355" s="72" t="str">
        <f t="shared" si="68"/>
        <v/>
      </c>
      <c r="N355" s="51" t="str">
        <f t="shared" si="76"/>
        <v/>
      </c>
    </row>
    <row r="356" spans="1:14" x14ac:dyDescent="0.4">
      <c r="A356" s="108">
        <f t="shared" si="69"/>
        <v>340</v>
      </c>
      <c r="B356" s="45">
        <v>40548</v>
      </c>
      <c r="C356" s="46">
        <v>1276.5600589999999</v>
      </c>
      <c r="D356" s="47">
        <f t="shared" si="70"/>
        <v>5.0071707174863533E-3</v>
      </c>
      <c r="E356" s="48">
        <v>0.28075408205344998</v>
      </c>
      <c r="F356" s="49">
        <f t="shared" si="73"/>
        <v>-1.3237494777449954E-3</v>
      </c>
      <c r="G356" s="50">
        <f t="shared" si="74"/>
        <v>2.0769035861357862E-4</v>
      </c>
      <c r="H356" s="80">
        <f t="shared" si="71"/>
        <v>-1.1160591191314167E-3</v>
      </c>
      <c r="I356" s="83">
        <f t="shared" si="72"/>
        <v>-0.11160591191314168</v>
      </c>
      <c r="J356" s="72">
        <f t="shared" si="75"/>
        <v>135.11611136234521</v>
      </c>
      <c r="K356" s="88">
        <f t="shared" si="66"/>
        <v>135.89541229536647</v>
      </c>
      <c r="L356" s="79">
        <f t="shared" si="67"/>
        <v>0.77930093302126124</v>
      </c>
      <c r="M356" s="72" t="str">
        <f t="shared" si="68"/>
        <v/>
      </c>
      <c r="N356" s="51" t="str">
        <f t="shared" si="76"/>
        <v/>
      </c>
    </row>
    <row r="357" spans="1:14" x14ac:dyDescent="0.4">
      <c r="A357" s="108">
        <f t="shared" si="69"/>
        <v>341</v>
      </c>
      <c r="B357" s="39">
        <v>40549</v>
      </c>
      <c r="C357" s="40">
        <v>1273.849976</v>
      </c>
      <c r="D357" s="51">
        <f t="shared" si="70"/>
        <v>-2.12295769469939E-3</v>
      </c>
      <c r="E357" s="52">
        <v>0.28288008664798903</v>
      </c>
      <c r="F357" s="53">
        <f t="shared" si="73"/>
        <v>2.1260045945390438E-3</v>
      </c>
      <c r="G357" s="54">
        <f t="shared" si="74"/>
        <v>2.0769035861357862E-4</v>
      </c>
      <c r="H357" s="81">
        <f t="shared" si="71"/>
        <v>2.3336949531526222E-3</v>
      </c>
      <c r="I357" s="83">
        <f t="shared" si="72"/>
        <v>0.23336949531526222</v>
      </c>
      <c r="J357" s="72">
        <f t="shared" si="75"/>
        <v>135.34948085766047</v>
      </c>
      <c r="K357" s="88">
        <f t="shared" si="66"/>
        <v>135.89541229536647</v>
      </c>
      <c r="L357" s="79">
        <f t="shared" si="67"/>
        <v>0.77930093302126124</v>
      </c>
      <c r="M357" s="72" t="str">
        <f t="shared" si="68"/>
        <v/>
      </c>
      <c r="N357" s="51" t="str">
        <f t="shared" si="76"/>
        <v/>
      </c>
    </row>
    <row r="358" spans="1:14" x14ac:dyDescent="0.4">
      <c r="A358" s="108">
        <f t="shared" si="69"/>
        <v>342</v>
      </c>
      <c r="B358" s="45">
        <v>40550</v>
      </c>
      <c r="C358" s="46">
        <v>1271.5</v>
      </c>
      <c r="D358" s="47">
        <f t="shared" si="70"/>
        <v>-1.8447823874668812E-3</v>
      </c>
      <c r="E358" s="48">
        <v>0.28733030100166401</v>
      </c>
      <c r="F358" s="49">
        <f t="shared" si="73"/>
        <v>4.4502143536749861E-3</v>
      </c>
      <c r="G358" s="50">
        <f t="shared" si="74"/>
        <v>2.0769035861357862E-4</v>
      </c>
      <c r="H358" s="80">
        <f t="shared" si="71"/>
        <v>4.657904712288565E-3</v>
      </c>
      <c r="I358" s="83">
        <f t="shared" si="72"/>
        <v>0.46579047122885647</v>
      </c>
      <c r="J358" s="72">
        <f t="shared" si="75"/>
        <v>135.81527132888931</v>
      </c>
      <c r="K358" s="88">
        <f t="shared" si="66"/>
        <v>135.89541229536647</v>
      </c>
      <c r="L358" s="79">
        <f t="shared" si="67"/>
        <v>0.77930093302126124</v>
      </c>
      <c r="M358" s="72" t="str">
        <f t="shared" si="68"/>
        <v/>
      </c>
      <c r="N358" s="51" t="str">
        <f t="shared" si="76"/>
        <v/>
      </c>
    </row>
    <row r="359" spans="1:14" x14ac:dyDescent="0.4">
      <c r="A359" s="108">
        <f t="shared" si="69"/>
        <v>343</v>
      </c>
      <c r="B359" s="39">
        <v>40553</v>
      </c>
      <c r="C359" s="40">
        <v>1269.75</v>
      </c>
      <c r="D359" s="51">
        <f t="shared" si="70"/>
        <v>-1.376327172630698E-3</v>
      </c>
      <c r="E359" s="52">
        <v>0.28417196788009902</v>
      </c>
      <c r="F359" s="53">
        <f t="shared" si="73"/>
        <v>-3.1583331215649935E-3</v>
      </c>
      <c r="G359" s="54">
        <f t="shared" si="74"/>
        <v>2.0769035861357862E-4</v>
      </c>
      <c r="H359" s="81">
        <f t="shared" si="71"/>
        <v>-2.950642762951415E-3</v>
      </c>
      <c r="I359" s="83">
        <f t="shared" si="72"/>
        <v>-0.29506427629514148</v>
      </c>
      <c r="J359" s="72">
        <f t="shared" si="75"/>
        <v>135.52020705259417</v>
      </c>
      <c r="K359" s="88">
        <f t="shared" si="66"/>
        <v>135.89541229536647</v>
      </c>
      <c r="L359" s="79">
        <f t="shared" si="67"/>
        <v>0.77930093302126124</v>
      </c>
      <c r="M359" s="72" t="str">
        <f t="shared" si="68"/>
        <v/>
      </c>
      <c r="N359" s="51" t="str">
        <f t="shared" si="76"/>
        <v/>
      </c>
    </row>
    <row r="360" spans="1:14" x14ac:dyDescent="0.4">
      <c r="A360" s="108">
        <f t="shared" si="69"/>
        <v>344</v>
      </c>
      <c r="B360" s="45">
        <v>40554</v>
      </c>
      <c r="C360" s="46">
        <v>1274.4799800000001</v>
      </c>
      <c r="D360" s="47">
        <f t="shared" si="70"/>
        <v>3.7251269935028031E-3</v>
      </c>
      <c r="E360" s="48">
        <v>0.29047186379106199</v>
      </c>
      <c r="F360" s="49">
        <f t="shared" si="73"/>
        <v>6.2998959109629715E-3</v>
      </c>
      <c r="G360" s="50">
        <f t="shared" si="74"/>
        <v>2.0769035861357862E-4</v>
      </c>
      <c r="H360" s="80">
        <f t="shared" si="71"/>
        <v>6.5075862695765504E-3</v>
      </c>
      <c r="I360" s="83">
        <f t="shared" si="72"/>
        <v>0.65075862695765507</v>
      </c>
      <c r="J360" s="72">
        <f t="shared" si="75"/>
        <v>136.17096567955184</v>
      </c>
      <c r="K360" s="88">
        <f t="shared" si="66"/>
        <v>136.17096567955184</v>
      </c>
      <c r="L360" s="79">
        <f t="shared" si="67"/>
        <v>0</v>
      </c>
      <c r="M360" s="72">
        <f t="shared" si="68"/>
        <v>0.77930093302126124</v>
      </c>
      <c r="N360" s="51">
        <f t="shared" si="76"/>
        <v>5.7229595834340568E-3</v>
      </c>
    </row>
    <row r="361" spans="1:14" x14ac:dyDescent="0.4">
      <c r="A361" s="108">
        <f t="shared" si="69"/>
        <v>345</v>
      </c>
      <c r="B361" s="39">
        <v>40555</v>
      </c>
      <c r="C361" s="40">
        <v>1285.959961</v>
      </c>
      <c r="D361" s="51">
        <f t="shared" si="70"/>
        <v>9.0075804878473331E-3</v>
      </c>
      <c r="E361" s="52">
        <v>0.301886451730487</v>
      </c>
      <c r="F361" s="53">
        <f t="shared" si="73"/>
        <v>1.1414587939425014E-2</v>
      </c>
      <c r="G361" s="54">
        <f t="shared" si="74"/>
        <v>2.0769035861357862E-4</v>
      </c>
      <c r="H361" s="81">
        <f t="shared" si="71"/>
        <v>1.1622278298038592E-2</v>
      </c>
      <c r="I361" s="83">
        <f t="shared" si="72"/>
        <v>1.1622278298038591</v>
      </c>
      <c r="J361" s="72">
        <f t="shared" si="75"/>
        <v>137.33319350935571</v>
      </c>
      <c r="K361" s="88">
        <f t="shared" si="66"/>
        <v>137.33319350935571</v>
      </c>
      <c r="L361" s="79">
        <f t="shared" si="67"/>
        <v>0</v>
      </c>
      <c r="M361" s="72" t="str">
        <f t="shared" si="68"/>
        <v/>
      </c>
      <c r="N361" s="51" t="str">
        <f t="shared" si="76"/>
        <v/>
      </c>
    </row>
    <row r="362" spans="1:14" x14ac:dyDescent="0.4">
      <c r="A362" s="108">
        <f t="shared" si="69"/>
        <v>346</v>
      </c>
      <c r="B362" s="45">
        <v>40556</v>
      </c>
      <c r="C362" s="46">
        <v>1283.76001</v>
      </c>
      <c r="D362" s="47">
        <f t="shared" si="70"/>
        <v>-1.7107461093028853E-3</v>
      </c>
      <c r="E362" s="48">
        <v>0.30012893878889602</v>
      </c>
      <c r="F362" s="49">
        <f t="shared" si="73"/>
        <v>-1.7575129415909885E-3</v>
      </c>
      <c r="G362" s="50">
        <f t="shared" si="74"/>
        <v>2.0769035861357862E-4</v>
      </c>
      <c r="H362" s="80">
        <f t="shared" si="71"/>
        <v>-1.5498225829774098E-3</v>
      </c>
      <c r="I362" s="83">
        <f t="shared" si="72"/>
        <v>-0.15498225829774098</v>
      </c>
      <c r="J362" s="72">
        <f t="shared" si="75"/>
        <v>137.17821125105797</v>
      </c>
      <c r="K362" s="88">
        <f t="shared" si="66"/>
        <v>137.33319350935571</v>
      </c>
      <c r="L362" s="79">
        <f t="shared" si="67"/>
        <v>0.1549822582977356</v>
      </c>
      <c r="M362" s="72" t="str">
        <f t="shared" si="68"/>
        <v/>
      </c>
      <c r="N362" s="51" t="str">
        <f t="shared" si="76"/>
        <v/>
      </c>
    </row>
    <row r="363" spans="1:14" x14ac:dyDescent="0.4">
      <c r="A363" s="108">
        <f t="shared" si="69"/>
        <v>347</v>
      </c>
      <c r="B363" s="39">
        <v>40557</v>
      </c>
      <c r="C363" s="40">
        <v>1293.23999</v>
      </c>
      <c r="D363" s="51">
        <f t="shared" si="70"/>
        <v>7.3845422245237824E-3</v>
      </c>
      <c r="E363" s="52">
        <v>0.30614884786715901</v>
      </c>
      <c r="F363" s="53">
        <f t="shared" si="73"/>
        <v>6.0199090782629971E-3</v>
      </c>
      <c r="G363" s="54">
        <f t="shared" si="74"/>
        <v>2.0769035861357862E-4</v>
      </c>
      <c r="H363" s="81">
        <f t="shared" si="71"/>
        <v>6.227599436876576E-3</v>
      </c>
      <c r="I363" s="83">
        <f t="shared" si="72"/>
        <v>0.62275994368765764</v>
      </c>
      <c r="J363" s="72">
        <f t="shared" si="75"/>
        <v>137.80097119474564</v>
      </c>
      <c r="K363" s="88">
        <f t="shared" si="66"/>
        <v>137.80097119474564</v>
      </c>
      <c r="L363" s="79">
        <f t="shared" si="67"/>
        <v>0</v>
      </c>
      <c r="M363" s="72">
        <f t="shared" si="68"/>
        <v>0.1549822582977356</v>
      </c>
      <c r="N363" s="51">
        <f t="shared" si="76"/>
        <v>1.1246819013975503E-3</v>
      </c>
    </row>
    <row r="364" spans="1:14" x14ac:dyDescent="0.4">
      <c r="A364" s="108">
        <f t="shared" si="69"/>
        <v>348</v>
      </c>
      <c r="B364" s="45">
        <v>40561</v>
      </c>
      <c r="C364" s="46">
        <v>1295.0200199999999</v>
      </c>
      <c r="D364" s="47">
        <f t="shared" si="70"/>
        <v>1.3764111949552404E-3</v>
      </c>
      <c r="E364" s="48">
        <v>0.31427423961765599</v>
      </c>
      <c r="F364" s="49">
        <f t="shared" si="73"/>
        <v>8.1253917504969797E-3</v>
      </c>
      <c r="G364" s="50">
        <f t="shared" si="74"/>
        <v>2.0769035861357862E-4</v>
      </c>
      <c r="H364" s="80">
        <f t="shared" si="71"/>
        <v>8.3330821091105577E-3</v>
      </c>
      <c r="I364" s="83">
        <f t="shared" si="72"/>
        <v>0.83330821091105578</v>
      </c>
      <c r="J364" s="72">
        <f t="shared" si="75"/>
        <v>138.63427940565668</v>
      </c>
      <c r="K364" s="88">
        <f t="shared" si="66"/>
        <v>138.63427940565668</v>
      </c>
      <c r="L364" s="79">
        <f t="shared" si="67"/>
        <v>0</v>
      </c>
      <c r="M364" s="72" t="str">
        <f t="shared" si="68"/>
        <v/>
      </c>
      <c r="N364" s="51" t="str">
        <f t="shared" si="76"/>
        <v/>
      </c>
    </row>
    <row r="365" spans="1:14" x14ac:dyDescent="0.4">
      <c r="A365" s="108">
        <f t="shared" si="69"/>
        <v>349</v>
      </c>
      <c r="B365" s="39">
        <v>40562</v>
      </c>
      <c r="C365" s="40">
        <v>1281.920044</v>
      </c>
      <c r="D365" s="51">
        <f t="shared" si="70"/>
        <v>-1.0115655200450102E-2</v>
      </c>
      <c r="E365" s="52">
        <v>0.30865876764772099</v>
      </c>
      <c r="F365" s="53">
        <f t="shared" si="73"/>
        <v>-5.6154719699350042E-3</v>
      </c>
      <c r="G365" s="54">
        <f t="shared" si="74"/>
        <v>2.0769035861357862E-4</v>
      </c>
      <c r="H365" s="81">
        <f t="shared" si="71"/>
        <v>-5.4077816113214253E-3</v>
      </c>
      <c r="I365" s="83">
        <f t="shared" si="72"/>
        <v>-0.5407781611321425</v>
      </c>
      <c r="J365" s="72">
        <f t="shared" si="75"/>
        <v>138.09350124452453</v>
      </c>
      <c r="K365" s="88">
        <f t="shared" si="66"/>
        <v>138.63427940565668</v>
      </c>
      <c r="L365" s="79">
        <f t="shared" si="67"/>
        <v>0.54077816113215249</v>
      </c>
      <c r="M365" s="72" t="str">
        <f t="shared" si="68"/>
        <v/>
      </c>
      <c r="N365" s="51" t="str">
        <f t="shared" si="76"/>
        <v/>
      </c>
    </row>
    <row r="366" spans="1:14" x14ac:dyDescent="0.4">
      <c r="A366" s="108">
        <f t="shared" si="69"/>
        <v>350</v>
      </c>
      <c r="B366" s="45">
        <v>40563</v>
      </c>
      <c r="C366" s="46">
        <v>1280.26001</v>
      </c>
      <c r="D366" s="47">
        <f t="shared" si="70"/>
        <v>-1.2949590793667198E-3</v>
      </c>
      <c r="E366" s="48">
        <v>0.306903061930625</v>
      </c>
      <c r="F366" s="49">
        <f t="shared" si="73"/>
        <v>-1.75570571709599E-3</v>
      </c>
      <c r="G366" s="50">
        <f t="shared" si="74"/>
        <v>2.0769035861357862E-4</v>
      </c>
      <c r="H366" s="80">
        <f t="shared" si="71"/>
        <v>-1.5480153584824113E-3</v>
      </c>
      <c r="I366" s="83">
        <f t="shared" si="72"/>
        <v>-0.15480153584824113</v>
      </c>
      <c r="J366" s="72">
        <f t="shared" si="75"/>
        <v>137.9386997086763</v>
      </c>
      <c r="K366" s="88">
        <f t="shared" si="66"/>
        <v>138.63427940565668</v>
      </c>
      <c r="L366" s="79">
        <f t="shared" si="67"/>
        <v>0.69557969698038846</v>
      </c>
      <c r="M366" s="72" t="str">
        <f t="shared" si="68"/>
        <v/>
      </c>
      <c r="N366" s="51" t="str">
        <f t="shared" si="76"/>
        <v/>
      </c>
    </row>
    <row r="367" spans="1:14" x14ac:dyDescent="0.4">
      <c r="A367" s="108">
        <f t="shared" si="69"/>
        <v>351</v>
      </c>
      <c r="B367" s="39">
        <v>40564</v>
      </c>
      <c r="C367" s="40">
        <v>1283.349976</v>
      </c>
      <c r="D367" s="51">
        <f t="shared" si="70"/>
        <v>2.41354566718055E-3</v>
      </c>
      <c r="E367" s="52">
        <v>0.306364259455774</v>
      </c>
      <c r="F367" s="53">
        <f t="shared" si="73"/>
        <v>-5.3880247485099675E-4</v>
      </c>
      <c r="G367" s="54">
        <f t="shared" si="74"/>
        <v>2.0769035861357862E-4</v>
      </c>
      <c r="H367" s="81">
        <f t="shared" si="71"/>
        <v>-3.3111211623741813E-4</v>
      </c>
      <c r="I367" s="83">
        <f t="shared" si="72"/>
        <v>-3.311121162374181E-2</v>
      </c>
      <c r="J367" s="72">
        <f t="shared" si="75"/>
        <v>137.90558849705255</v>
      </c>
      <c r="K367" s="88">
        <f t="shared" si="66"/>
        <v>138.63427940565668</v>
      </c>
      <c r="L367" s="79">
        <f t="shared" si="67"/>
        <v>0.72869090860413621</v>
      </c>
      <c r="M367" s="72" t="str">
        <f t="shared" si="68"/>
        <v/>
      </c>
      <c r="N367" s="51" t="str">
        <f t="shared" si="76"/>
        <v/>
      </c>
    </row>
    <row r="368" spans="1:14" x14ac:dyDescent="0.4">
      <c r="A368" s="108">
        <f t="shared" si="69"/>
        <v>352</v>
      </c>
      <c r="B368" s="45">
        <v>40567</v>
      </c>
      <c r="C368" s="46">
        <v>1290.839966</v>
      </c>
      <c r="D368" s="47">
        <f t="shared" si="70"/>
        <v>5.8362801574556311E-3</v>
      </c>
      <c r="E368" s="48">
        <v>0.31569436119183403</v>
      </c>
      <c r="F368" s="49">
        <f t="shared" si="73"/>
        <v>9.3301017360600258E-3</v>
      </c>
      <c r="G368" s="50">
        <f t="shared" si="74"/>
        <v>2.0769035861357862E-4</v>
      </c>
      <c r="H368" s="80">
        <f t="shared" si="71"/>
        <v>9.5377920946736038E-3</v>
      </c>
      <c r="I368" s="83">
        <f t="shared" si="72"/>
        <v>0.95377920946736039</v>
      </c>
      <c r="J368" s="72">
        <f t="shared" si="75"/>
        <v>138.85936770651992</v>
      </c>
      <c r="K368" s="88">
        <f t="shared" si="66"/>
        <v>138.85936770651992</v>
      </c>
      <c r="L368" s="79">
        <f t="shared" si="67"/>
        <v>0</v>
      </c>
      <c r="M368" s="72">
        <f t="shared" si="68"/>
        <v>0.72869090860413621</v>
      </c>
      <c r="N368" s="51">
        <f t="shared" si="76"/>
        <v>5.2476899516367432E-3</v>
      </c>
    </row>
    <row r="369" spans="1:14" x14ac:dyDescent="0.4">
      <c r="A369" s="108">
        <f t="shared" si="69"/>
        <v>353</v>
      </c>
      <c r="B369" s="39">
        <v>40568</v>
      </c>
      <c r="C369" s="40">
        <v>1291.1800539999999</v>
      </c>
      <c r="D369" s="51">
        <f t="shared" si="70"/>
        <v>2.6346255845632882E-4</v>
      </c>
      <c r="E369" s="52">
        <v>0.31611316691220898</v>
      </c>
      <c r="F369" s="53">
        <f t="shared" si="73"/>
        <v>4.1880572037494845E-4</v>
      </c>
      <c r="G369" s="54">
        <f t="shared" si="74"/>
        <v>2.0769035861357862E-4</v>
      </c>
      <c r="H369" s="81">
        <f t="shared" si="71"/>
        <v>6.2649607898852713E-4</v>
      </c>
      <c r="I369" s="83">
        <f t="shared" si="72"/>
        <v>6.2649607898852711E-2</v>
      </c>
      <c r="J369" s="72">
        <f t="shared" si="75"/>
        <v>138.92201731441878</v>
      </c>
      <c r="K369" s="88">
        <f t="shared" si="66"/>
        <v>138.92201731441878</v>
      </c>
      <c r="L369" s="79">
        <f t="shared" si="67"/>
        <v>0</v>
      </c>
      <c r="M369" s="72" t="str">
        <f t="shared" si="68"/>
        <v/>
      </c>
      <c r="N369" s="51" t="str">
        <f t="shared" si="76"/>
        <v/>
      </c>
    </row>
    <row r="370" spans="1:14" x14ac:dyDescent="0.4">
      <c r="A370" s="108">
        <f t="shared" si="69"/>
        <v>354</v>
      </c>
      <c r="B370" s="45">
        <v>40569</v>
      </c>
      <c r="C370" s="46">
        <v>1296.630005</v>
      </c>
      <c r="D370" s="47">
        <f t="shared" si="70"/>
        <v>4.2209070556167294E-3</v>
      </c>
      <c r="E370" s="48">
        <v>0.31868025632529201</v>
      </c>
      <c r="F370" s="49">
        <f t="shared" si="73"/>
        <v>2.5670894130830346E-3</v>
      </c>
      <c r="G370" s="50">
        <f t="shared" si="74"/>
        <v>2.0769035861357862E-4</v>
      </c>
      <c r="H370" s="80">
        <f t="shared" si="71"/>
        <v>2.7747797716966131E-3</v>
      </c>
      <c r="I370" s="83">
        <f t="shared" si="72"/>
        <v>0.27747797716966133</v>
      </c>
      <c r="J370" s="72">
        <f t="shared" si="75"/>
        <v>139.19949529158845</v>
      </c>
      <c r="K370" s="88">
        <f t="shared" si="66"/>
        <v>139.19949529158845</v>
      </c>
      <c r="L370" s="79">
        <f t="shared" si="67"/>
        <v>0</v>
      </c>
      <c r="M370" s="72" t="str">
        <f t="shared" si="68"/>
        <v/>
      </c>
      <c r="N370" s="51" t="str">
        <f t="shared" si="76"/>
        <v/>
      </c>
    </row>
    <row r="371" spans="1:14" x14ac:dyDescent="0.4">
      <c r="A371" s="108">
        <f t="shared" si="69"/>
        <v>355</v>
      </c>
      <c r="B371" s="39">
        <v>40570</v>
      </c>
      <c r="C371" s="40">
        <v>1299.540039</v>
      </c>
      <c r="D371" s="51">
        <f t="shared" si="70"/>
        <v>2.2443056143837126E-3</v>
      </c>
      <c r="E371" s="52">
        <v>0.321050850946416</v>
      </c>
      <c r="F371" s="53">
        <f t="shared" si="73"/>
        <v>2.3705946211239892E-3</v>
      </c>
      <c r="G371" s="54">
        <f t="shared" si="74"/>
        <v>2.0769035861357862E-4</v>
      </c>
      <c r="H371" s="81">
        <f t="shared" si="71"/>
        <v>2.5782849797375677E-3</v>
      </c>
      <c r="I371" s="83">
        <f t="shared" si="72"/>
        <v>0.25782849797375679</v>
      </c>
      <c r="J371" s="72">
        <f t="shared" si="75"/>
        <v>139.4573237895622</v>
      </c>
      <c r="K371" s="88">
        <f t="shared" si="66"/>
        <v>139.4573237895622</v>
      </c>
      <c r="L371" s="79">
        <f t="shared" si="67"/>
        <v>0</v>
      </c>
      <c r="M371" s="72" t="str">
        <f t="shared" si="68"/>
        <v/>
      </c>
      <c r="N371" s="51" t="str">
        <f t="shared" si="76"/>
        <v/>
      </c>
    </row>
    <row r="372" spans="1:14" x14ac:dyDescent="0.4">
      <c r="A372" s="108">
        <f t="shared" si="69"/>
        <v>356</v>
      </c>
      <c r="B372" s="45">
        <v>40571</v>
      </c>
      <c r="C372" s="46">
        <v>1276.339966</v>
      </c>
      <c r="D372" s="47">
        <f t="shared" si="70"/>
        <v>-1.7852526512266986E-2</v>
      </c>
      <c r="E372" s="48">
        <v>0.29456515215673501</v>
      </c>
      <c r="F372" s="49">
        <f t="shared" si="73"/>
        <v>-2.6485698789680989E-2</v>
      </c>
      <c r="G372" s="50">
        <f t="shared" si="74"/>
        <v>2.0769035861357862E-4</v>
      </c>
      <c r="H372" s="80">
        <f t="shared" si="71"/>
        <v>-2.6278008431067409E-2</v>
      </c>
      <c r="I372" s="83">
        <f t="shared" si="72"/>
        <v>-2.627800843106741</v>
      </c>
      <c r="J372" s="72">
        <f t="shared" si="75"/>
        <v>136.82952294645546</v>
      </c>
      <c r="K372" s="88">
        <f t="shared" si="66"/>
        <v>139.4573237895622</v>
      </c>
      <c r="L372" s="79">
        <f t="shared" si="67"/>
        <v>2.6278008431067406</v>
      </c>
      <c r="M372" s="72" t="str">
        <f t="shared" si="68"/>
        <v/>
      </c>
      <c r="N372" s="51" t="str">
        <f t="shared" si="76"/>
        <v/>
      </c>
    </row>
    <row r="373" spans="1:14" x14ac:dyDescent="0.4">
      <c r="A373" s="108">
        <f t="shared" si="69"/>
        <v>357</v>
      </c>
      <c r="B373" s="39">
        <v>40574</v>
      </c>
      <c r="C373" s="40">
        <v>1286.119995</v>
      </c>
      <c r="D373" s="51">
        <f t="shared" si="70"/>
        <v>7.6625579865294835E-3</v>
      </c>
      <c r="E373" s="52">
        <v>0.30146862410953701</v>
      </c>
      <c r="F373" s="53">
        <f t="shared" si="73"/>
        <v>6.9034719528019983E-3</v>
      </c>
      <c r="G373" s="54">
        <f t="shared" si="74"/>
        <v>2.0769035861357862E-4</v>
      </c>
      <c r="H373" s="81">
        <f t="shared" si="71"/>
        <v>7.1111623114155772E-3</v>
      </c>
      <c r="I373" s="83">
        <f t="shared" si="72"/>
        <v>0.71111623114155775</v>
      </c>
      <c r="J373" s="72">
        <f t="shared" si="75"/>
        <v>137.540639177597</v>
      </c>
      <c r="K373" s="88">
        <f t="shared" si="66"/>
        <v>139.4573237895622</v>
      </c>
      <c r="L373" s="79">
        <f t="shared" si="67"/>
        <v>2.6278008431067406</v>
      </c>
      <c r="M373" s="72" t="str">
        <f t="shared" si="68"/>
        <v/>
      </c>
      <c r="N373" s="51" t="str">
        <f t="shared" si="76"/>
        <v/>
      </c>
    </row>
    <row r="374" spans="1:14" x14ac:dyDescent="0.4">
      <c r="A374" s="108">
        <f t="shared" si="69"/>
        <v>358</v>
      </c>
      <c r="B374" s="45">
        <v>40575</v>
      </c>
      <c r="C374" s="46">
        <v>1307.589966</v>
      </c>
      <c r="D374" s="47">
        <f t="shared" si="70"/>
        <v>1.6693598640459717E-2</v>
      </c>
      <c r="E374" s="48">
        <v>0.31416997003904701</v>
      </c>
      <c r="F374" s="49">
        <f t="shared" si="73"/>
        <v>1.270134592951E-2</v>
      </c>
      <c r="G374" s="50">
        <f t="shared" si="74"/>
        <v>2.0769035861357862E-4</v>
      </c>
      <c r="H374" s="80">
        <f t="shared" si="71"/>
        <v>1.2909036288123578E-2</v>
      </c>
      <c r="I374" s="83">
        <f t="shared" si="72"/>
        <v>1.2909036288123577</v>
      </c>
      <c r="J374" s="72">
        <f t="shared" si="75"/>
        <v>138.83154280640935</v>
      </c>
      <c r="K374" s="88">
        <f t="shared" si="66"/>
        <v>139.4573237895622</v>
      </c>
      <c r="L374" s="79">
        <f t="shared" si="67"/>
        <v>2.6278008431067406</v>
      </c>
      <c r="M374" s="72" t="str">
        <f t="shared" si="68"/>
        <v/>
      </c>
      <c r="N374" s="51" t="str">
        <f t="shared" si="76"/>
        <v/>
      </c>
    </row>
    <row r="375" spans="1:14" x14ac:dyDescent="0.4">
      <c r="A375" s="108">
        <f t="shared" si="69"/>
        <v>359</v>
      </c>
      <c r="B375" s="39">
        <v>40576</v>
      </c>
      <c r="C375" s="40">
        <v>1304.030029</v>
      </c>
      <c r="D375" s="51">
        <f t="shared" si="70"/>
        <v>-2.7225178324746802E-3</v>
      </c>
      <c r="E375" s="52">
        <v>0.30405562565958699</v>
      </c>
      <c r="F375" s="53">
        <f t="shared" si="73"/>
        <v>-1.0114344379460016E-2</v>
      </c>
      <c r="G375" s="54">
        <f t="shared" si="74"/>
        <v>2.0769035861357862E-4</v>
      </c>
      <c r="H375" s="81">
        <f t="shared" si="71"/>
        <v>-9.9066540208464383E-3</v>
      </c>
      <c r="I375" s="83">
        <f t="shared" si="72"/>
        <v>-0.99066540208464382</v>
      </c>
      <c r="J375" s="72">
        <f t="shared" si="75"/>
        <v>137.84087740432471</v>
      </c>
      <c r="K375" s="88">
        <f t="shared" si="66"/>
        <v>139.4573237895622</v>
      </c>
      <c r="L375" s="79">
        <f t="shared" si="67"/>
        <v>2.6278008431067406</v>
      </c>
      <c r="M375" s="72" t="str">
        <f t="shared" si="68"/>
        <v/>
      </c>
      <c r="N375" s="51" t="str">
        <f t="shared" si="76"/>
        <v/>
      </c>
    </row>
    <row r="376" spans="1:14" x14ac:dyDescent="0.4">
      <c r="A376" s="108">
        <f t="shared" si="69"/>
        <v>360</v>
      </c>
      <c r="B376" s="45">
        <v>40577</v>
      </c>
      <c r="C376" s="46">
        <v>1307.099976</v>
      </c>
      <c r="D376" s="47">
        <f t="shared" si="70"/>
        <v>2.3541996209659466E-3</v>
      </c>
      <c r="E376" s="48">
        <v>0.30447837788301702</v>
      </c>
      <c r="F376" s="49">
        <f t="shared" si="73"/>
        <v>4.2275222343002294E-4</v>
      </c>
      <c r="G376" s="50">
        <f t="shared" si="74"/>
        <v>2.0769035861357862E-4</v>
      </c>
      <c r="H376" s="80">
        <f t="shared" si="71"/>
        <v>6.3044258204360162E-4</v>
      </c>
      <c r="I376" s="83">
        <f t="shared" si="72"/>
        <v>6.304425820436016E-2</v>
      </c>
      <c r="J376" s="72">
        <f t="shared" si="75"/>
        <v>137.90392166252909</v>
      </c>
      <c r="K376" s="88">
        <f t="shared" si="66"/>
        <v>139.4573237895622</v>
      </c>
      <c r="L376" s="79">
        <f t="shared" si="67"/>
        <v>2.6278008431067406</v>
      </c>
      <c r="M376" s="72" t="str">
        <f t="shared" si="68"/>
        <v/>
      </c>
      <c r="N376" s="51" t="str">
        <f t="shared" si="76"/>
        <v/>
      </c>
    </row>
    <row r="377" spans="1:14" x14ac:dyDescent="0.4">
      <c r="A377" s="108">
        <f t="shared" si="69"/>
        <v>361</v>
      </c>
      <c r="B377" s="39">
        <v>40578</v>
      </c>
      <c r="C377" s="40">
        <v>1310.869995</v>
      </c>
      <c r="D377" s="51">
        <f t="shared" si="70"/>
        <v>2.8842621599129981E-3</v>
      </c>
      <c r="E377" s="52">
        <v>0.31219130729324102</v>
      </c>
      <c r="F377" s="53">
        <f t="shared" si="73"/>
        <v>7.7129294102240009E-3</v>
      </c>
      <c r="G377" s="54">
        <f t="shared" si="74"/>
        <v>2.0769035861357862E-4</v>
      </c>
      <c r="H377" s="81">
        <f t="shared" si="71"/>
        <v>7.9206197688375789E-3</v>
      </c>
      <c r="I377" s="83">
        <f t="shared" si="72"/>
        <v>0.7920619768837579</v>
      </c>
      <c r="J377" s="72">
        <f t="shared" si="75"/>
        <v>138.69598363941284</v>
      </c>
      <c r="K377" s="88">
        <f t="shared" si="66"/>
        <v>139.4573237895622</v>
      </c>
      <c r="L377" s="79">
        <f t="shared" si="67"/>
        <v>2.6278008431067406</v>
      </c>
      <c r="M377" s="72" t="str">
        <f t="shared" si="68"/>
        <v/>
      </c>
      <c r="N377" s="51" t="str">
        <f t="shared" si="76"/>
        <v/>
      </c>
    </row>
    <row r="378" spans="1:14" x14ac:dyDescent="0.4">
      <c r="A378" s="108">
        <f t="shared" si="69"/>
        <v>362</v>
      </c>
      <c r="B378" s="45">
        <v>40581</v>
      </c>
      <c r="C378" s="46">
        <v>1319.0500489999999</v>
      </c>
      <c r="D378" s="47">
        <f t="shared" si="70"/>
        <v>6.2401718181062105E-3</v>
      </c>
      <c r="E378" s="48">
        <v>0.32166934697245098</v>
      </c>
      <c r="F378" s="49">
        <f t="shared" si="73"/>
        <v>9.4780396792099597E-3</v>
      </c>
      <c r="G378" s="50">
        <f t="shared" si="74"/>
        <v>2.0769035861357862E-4</v>
      </c>
      <c r="H378" s="80">
        <f t="shared" si="71"/>
        <v>9.6857300378235377E-3</v>
      </c>
      <c r="I378" s="83">
        <f t="shared" si="72"/>
        <v>0.96857300378235378</v>
      </c>
      <c r="J378" s="72">
        <f t="shared" si="75"/>
        <v>139.6645566431952</v>
      </c>
      <c r="K378" s="88">
        <f t="shared" si="66"/>
        <v>139.6645566431952</v>
      </c>
      <c r="L378" s="79">
        <f t="shared" si="67"/>
        <v>0</v>
      </c>
      <c r="M378" s="72">
        <f t="shared" si="68"/>
        <v>2.6278008431067406</v>
      </c>
      <c r="N378" s="51">
        <f t="shared" si="76"/>
        <v>1.8815087422788691E-2</v>
      </c>
    </row>
    <row r="379" spans="1:14" x14ac:dyDescent="0.4">
      <c r="A379" s="108">
        <f t="shared" si="69"/>
        <v>363</v>
      </c>
      <c r="B379" s="39">
        <v>40582</v>
      </c>
      <c r="C379" s="40">
        <v>1324.5699460000001</v>
      </c>
      <c r="D379" s="51">
        <f t="shared" si="70"/>
        <v>4.1847517493251996E-3</v>
      </c>
      <c r="E379" s="52">
        <v>0.33297803788427499</v>
      </c>
      <c r="F379" s="53">
        <f t="shared" si="73"/>
        <v>1.1308690911824015E-2</v>
      </c>
      <c r="G379" s="54">
        <f t="shared" si="74"/>
        <v>2.0769035861357862E-4</v>
      </c>
      <c r="H379" s="81">
        <f t="shared" si="71"/>
        <v>1.1516381270437593E-2</v>
      </c>
      <c r="I379" s="83">
        <f t="shared" si="72"/>
        <v>1.1516381270437592</v>
      </c>
      <c r="J379" s="72">
        <f t="shared" si="75"/>
        <v>140.81619477023895</v>
      </c>
      <c r="K379" s="88">
        <f t="shared" si="66"/>
        <v>140.81619477023895</v>
      </c>
      <c r="L379" s="79">
        <f t="shared" si="67"/>
        <v>0</v>
      </c>
      <c r="M379" s="72" t="str">
        <f t="shared" si="68"/>
        <v/>
      </c>
      <c r="N379" s="51" t="str">
        <f t="shared" si="76"/>
        <v/>
      </c>
    </row>
    <row r="380" spans="1:14" x14ac:dyDescent="0.4">
      <c r="A380" s="108">
        <f t="shared" si="69"/>
        <v>364</v>
      </c>
      <c r="B380" s="45">
        <v>40583</v>
      </c>
      <c r="C380" s="46">
        <v>1320.880005</v>
      </c>
      <c r="D380" s="47">
        <f t="shared" si="70"/>
        <v>-2.7857653052926201E-3</v>
      </c>
      <c r="E380" s="48">
        <v>0.330898637189256</v>
      </c>
      <c r="F380" s="49">
        <f t="shared" si="73"/>
        <v>-2.0794006950189958E-3</v>
      </c>
      <c r="G380" s="50">
        <f t="shared" si="74"/>
        <v>2.0769035861357862E-4</v>
      </c>
      <c r="H380" s="80">
        <f t="shared" si="71"/>
        <v>-1.8717103364054171E-3</v>
      </c>
      <c r="I380" s="83">
        <f t="shared" si="72"/>
        <v>-0.18717103364054172</v>
      </c>
      <c r="J380" s="72">
        <f t="shared" si="75"/>
        <v>140.62902373659841</v>
      </c>
      <c r="K380" s="88">
        <f t="shared" si="66"/>
        <v>140.81619477023895</v>
      </c>
      <c r="L380" s="79">
        <f t="shared" si="67"/>
        <v>0.18717103364053855</v>
      </c>
      <c r="M380" s="72" t="str">
        <f t="shared" si="68"/>
        <v/>
      </c>
      <c r="N380" s="51" t="str">
        <f t="shared" si="76"/>
        <v/>
      </c>
    </row>
    <row r="381" spans="1:14" x14ac:dyDescent="0.4">
      <c r="A381" s="108">
        <f t="shared" si="69"/>
        <v>365</v>
      </c>
      <c r="B381" s="39">
        <v>40584</v>
      </c>
      <c r="C381" s="40">
        <v>1321.869995</v>
      </c>
      <c r="D381" s="51">
        <f t="shared" si="70"/>
        <v>7.4949275956370798E-4</v>
      </c>
      <c r="E381" s="52">
        <v>0.33331313531537399</v>
      </c>
      <c r="F381" s="53">
        <f t="shared" si="73"/>
        <v>2.4144981261179921E-3</v>
      </c>
      <c r="G381" s="54">
        <f t="shared" si="74"/>
        <v>2.0769035861357862E-4</v>
      </c>
      <c r="H381" s="81">
        <f t="shared" si="71"/>
        <v>2.6221884847315705E-3</v>
      </c>
      <c r="I381" s="83">
        <f t="shared" si="72"/>
        <v>0.26221884847315707</v>
      </c>
      <c r="J381" s="72">
        <f t="shared" si="75"/>
        <v>140.89124258507158</v>
      </c>
      <c r="K381" s="88">
        <f t="shared" si="66"/>
        <v>140.89124258507158</v>
      </c>
      <c r="L381" s="79">
        <f t="shared" si="67"/>
        <v>0</v>
      </c>
      <c r="M381" s="72">
        <f t="shared" si="68"/>
        <v>0.18717103364053855</v>
      </c>
      <c r="N381" s="51">
        <f t="shared" si="76"/>
        <v>1.3284788337892808E-3</v>
      </c>
    </row>
    <row r="382" spans="1:14" x14ac:dyDescent="0.4">
      <c r="A382" s="108">
        <f t="shared" si="69"/>
        <v>366</v>
      </c>
      <c r="B382" s="45">
        <v>40585</v>
      </c>
      <c r="C382" s="46">
        <v>1329.150024</v>
      </c>
      <c r="D382" s="47">
        <f t="shared" si="70"/>
        <v>5.5073713962316972E-3</v>
      </c>
      <c r="E382" s="48">
        <v>0.33952356740009099</v>
      </c>
      <c r="F382" s="49">
        <f t="shared" si="73"/>
        <v>6.2104320847169991E-3</v>
      </c>
      <c r="G382" s="50">
        <f t="shared" si="74"/>
        <v>2.0769035861357862E-4</v>
      </c>
      <c r="H382" s="80">
        <f t="shared" si="71"/>
        <v>6.418122443330578E-3</v>
      </c>
      <c r="I382" s="83">
        <f t="shared" si="72"/>
        <v>0.64181224433305784</v>
      </c>
      <c r="J382" s="72">
        <f t="shared" si="75"/>
        <v>141.53305482940465</v>
      </c>
      <c r="K382" s="88">
        <f t="shared" si="66"/>
        <v>141.53305482940465</v>
      </c>
      <c r="L382" s="79">
        <f t="shared" si="67"/>
        <v>0</v>
      </c>
      <c r="M382" s="72" t="str">
        <f t="shared" si="68"/>
        <v/>
      </c>
      <c r="N382" s="51" t="str">
        <f t="shared" si="76"/>
        <v/>
      </c>
    </row>
    <row r="383" spans="1:14" x14ac:dyDescent="0.4">
      <c r="A383" s="108">
        <f t="shared" si="69"/>
        <v>367</v>
      </c>
      <c r="B383" s="39">
        <v>40588</v>
      </c>
      <c r="C383" s="40">
        <v>1332.3199460000001</v>
      </c>
      <c r="D383" s="51">
        <f t="shared" si="70"/>
        <v>2.3849241566127333E-3</v>
      </c>
      <c r="E383" s="52">
        <v>0.33872347854708201</v>
      </c>
      <c r="F383" s="53">
        <f t="shared" si="73"/>
        <v>-8.0008885300897337E-4</v>
      </c>
      <c r="G383" s="54">
        <f t="shared" si="74"/>
        <v>2.0769035861357862E-4</v>
      </c>
      <c r="H383" s="81">
        <f t="shared" si="71"/>
        <v>-5.9239849439539469E-4</v>
      </c>
      <c r="I383" s="83">
        <f t="shared" si="72"/>
        <v>-5.9239849439539471E-2</v>
      </c>
      <c r="J383" s="72">
        <f t="shared" si="75"/>
        <v>141.47381497996511</v>
      </c>
      <c r="K383" s="88">
        <f t="shared" si="66"/>
        <v>141.53305482940465</v>
      </c>
      <c r="L383" s="79">
        <f t="shared" si="67"/>
        <v>5.9239849439535419E-2</v>
      </c>
      <c r="M383" s="72" t="str">
        <f t="shared" si="68"/>
        <v/>
      </c>
      <c r="N383" s="51" t="str">
        <f t="shared" si="76"/>
        <v/>
      </c>
    </row>
    <row r="384" spans="1:14" x14ac:dyDescent="0.4">
      <c r="A384" s="108">
        <f t="shared" si="69"/>
        <v>368</v>
      </c>
      <c r="B384" s="45">
        <v>40589</v>
      </c>
      <c r="C384" s="46">
        <v>1328.01001</v>
      </c>
      <c r="D384" s="47">
        <f t="shared" si="70"/>
        <v>-3.2349106631179847E-3</v>
      </c>
      <c r="E384" s="48">
        <v>0.33449348140352797</v>
      </c>
      <c r="F384" s="49">
        <f t="shared" si="73"/>
        <v>-4.2299971435540429E-3</v>
      </c>
      <c r="G384" s="50">
        <f t="shared" si="74"/>
        <v>2.0769035861357862E-4</v>
      </c>
      <c r="H384" s="80">
        <f t="shared" si="71"/>
        <v>-4.022306784940464E-3</v>
      </c>
      <c r="I384" s="83">
        <f t="shared" si="72"/>
        <v>-0.40223067849404642</v>
      </c>
      <c r="J384" s="72">
        <f t="shared" si="75"/>
        <v>141.07158430147106</v>
      </c>
      <c r="K384" s="88">
        <f t="shared" si="66"/>
        <v>141.53305482940465</v>
      </c>
      <c r="L384" s="79">
        <f t="shared" si="67"/>
        <v>0.46147052793358512</v>
      </c>
      <c r="M384" s="72" t="str">
        <f t="shared" si="68"/>
        <v/>
      </c>
      <c r="N384" s="51" t="str">
        <f t="shared" si="76"/>
        <v/>
      </c>
    </row>
    <row r="385" spans="1:14" x14ac:dyDescent="0.4">
      <c r="A385" s="108">
        <f t="shared" si="69"/>
        <v>369</v>
      </c>
      <c r="B385" s="39">
        <v>40590</v>
      </c>
      <c r="C385" s="40">
        <v>1336.3199460000001</v>
      </c>
      <c r="D385" s="51">
        <f t="shared" si="70"/>
        <v>6.257434761353986E-3</v>
      </c>
      <c r="E385" s="52">
        <v>0.34790109032559502</v>
      </c>
      <c r="F385" s="53">
        <f t="shared" si="73"/>
        <v>1.3407608922067049E-2</v>
      </c>
      <c r="G385" s="54">
        <f t="shared" si="74"/>
        <v>2.0769035861357862E-4</v>
      </c>
      <c r="H385" s="81">
        <f t="shared" si="71"/>
        <v>1.3615299280680627E-2</v>
      </c>
      <c r="I385" s="83">
        <f t="shared" si="72"/>
        <v>1.3615299280680626</v>
      </c>
      <c r="J385" s="72">
        <f t="shared" si="75"/>
        <v>142.43311422953911</v>
      </c>
      <c r="K385" s="88">
        <f t="shared" si="66"/>
        <v>142.43311422953911</v>
      </c>
      <c r="L385" s="79">
        <f t="shared" si="67"/>
        <v>0</v>
      </c>
      <c r="M385" s="72">
        <f t="shared" si="68"/>
        <v>0.46147052793358512</v>
      </c>
      <c r="N385" s="51">
        <f t="shared" si="76"/>
        <v>3.239910398854995E-3</v>
      </c>
    </row>
    <row r="386" spans="1:14" x14ac:dyDescent="0.4">
      <c r="A386" s="108">
        <f t="shared" si="69"/>
        <v>370</v>
      </c>
      <c r="B386" s="45">
        <v>40591</v>
      </c>
      <c r="C386" s="46">
        <v>1340.4300539999999</v>
      </c>
      <c r="D386" s="47">
        <f t="shared" si="70"/>
        <v>3.0756915754364123E-3</v>
      </c>
      <c r="E386" s="48">
        <v>0.35603406950552197</v>
      </c>
      <c r="F386" s="49">
        <f t="shared" si="73"/>
        <v>8.1329791799269469E-3</v>
      </c>
      <c r="G386" s="50">
        <f t="shared" si="74"/>
        <v>2.0769035861357862E-4</v>
      </c>
      <c r="H386" s="80">
        <f t="shared" si="71"/>
        <v>8.3406695385405249E-3</v>
      </c>
      <c r="I386" s="83">
        <f t="shared" si="72"/>
        <v>0.8340669538540525</v>
      </c>
      <c r="J386" s="72">
        <f t="shared" si="75"/>
        <v>143.26718118339318</v>
      </c>
      <c r="K386" s="88">
        <f t="shared" si="66"/>
        <v>143.26718118339318</v>
      </c>
      <c r="L386" s="79">
        <f t="shared" si="67"/>
        <v>0</v>
      </c>
      <c r="M386" s="72" t="str">
        <f t="shared" si="68"/>
        <v/>
      </c>
      <c r="N386" s="51" t="str">
        <f t="shared" si="76"/>
        <v/>
      </c>
    </row>
    <row r="387" spans="1:14" x14ac:dyDescent="0.4">
      <c r="A387" s="108">
        <f t="shared" si="69"/>
        <v>371</v>
      </c>
      <c r="B387" s="39">
        <v>40592</v>
      </c>
      <c r="C387" s="40">
        <v>1343.01001</v>
      </c>
      <c r="D387" s="51">
        <f t="shared" si="70"/>
        <v>1.9247225860843376E-3</v>
      </c>
      <c r="E387" s="52">
        <v>0.36217686932656501</v>
      </c>
      <c r="F387" s="53">
        <f t="shared" si="73"/>
        <v>6.1427998210430435E-3</v>
      </c>
      <c r="G387" s="54">
        <f t="shared" si="74"/>
        <v>2.0769035861357862E-4</v>
      </c>
      <c r="H387" s="81">
        <f t="shared" si="71"/>
        <v>6.3504901796566223E-3</v>
      </c>
      <c r="I387" s="83">
        <f t="shared" si="72"/>
        <v>0.63504901796566227</v>
      </c>
      <c r="J387" s="72">
        <f t="shared" si="75"/>
        <v>143.90223020135883</v>
      </c>
      <c r="K387" s="88">
        <f t="shared" si="66"/>
        <v>143.90223020135883</v>
      </c>
      <c r="L387" s="79">
        <f t="shared" si="67"/>
        <v>0</v>
      </c>
      <c r="M387" s="72" t="str">
        <f t="shared" si="68"/>
        <v/>
      </c>
      <c r="N387" s="51" t="str">
        <f t="shared" si="76"/>
        <v/>
      </c>
    </row>
    <row r="388" spans="1:14" x14ac:dyDescent="0.4">
      <c r="A388" s="108">
        <f t="shared" si="69"/>
        <v>372</v>
      </c>
      <c r="B388" s="45">
        <v>40596</v>
      </c>
      <c r="C388" s="46">
        <v>1315.4399410000001</v>
      </c>
      <c r="D388" s="47">
        <f t="shared" si="70"/>
        <v>-2.0528565531689469E-2</v>
      </c>
      <c r="E388" s="48">
        <v>0.33590124776654001</v>
      </c>
      <c r="F388" s="49">
        <f t="shared" si="73"/>
        <v>-2.6275621560024998E-2</v>
      </c>
      <c r="G388" s="50">
        <f t="shared" si="74"/>
        <v>2.0769035861357862E-4</v>
      </c>
      <c r="H388" s="80">
        <f t="shared" si="71"/>
        <v>-2.6067931201411418E-2</v>
      </c>
      <c r="I388" s="83">
        <f t="shared" si="72"/>
        <v>-2.6067931201411416</v>
      </c>
      <c r="J388" s="72">
        <f t="shared" si="75"/>
        <v>141.2954370812177</v>
      </c>
      <c r="K388" s="88">
        <f t="shared" si="66"/>
        <v>143.90223020135883</v>
      </c>
      <c r="L388" s="79">
        <f t="shared" si="67"/>
        <v>2.6067931201411341</v>
      </c>
      <c r="M388" s="72" t="str">
        <f t="shared" si="68"/>
        <v/>
      </c>
      <c r="N388" s="51" t="str">
        <f t="shared" si="76"/>
        <v/>
      </c>
    </row>
    <row r="389" spans="1:14" x14ac:dyDescent="0.4">
      <c r="A389" s="108">
        <f t="shared" si="69"/>
        <v>373</v>
      </c>
      <c r="B389" s="39">
        <v>40597</v>
      </c>
      <c r="C389" s="40">
        <v>1307.400024</v>
      </c>
      <c r="D389" s="51">
        <f t="shared" si="70"/>
        <v>-6.1119605307773384E-3</v>
      </c>
      <c r="E389" s="52">
        <v>0.32242712241802601</v>
      </c>
      <c r="F389" s="53">
        <f t="shared" si="73"/>
        <v>-1.3474125348513999E-2</v>
      </c>
      <c r="G389" s="54">
        <f t="shared" si="74"/>
        <v>2.0769035861357862E-4</v>
      </c>
      <c r="H389" s="81">
        <f t="shared" si="71"/>
        <v>-1.3266434989900421E-2</v>
      </c>
      <c r="I389" s="83">
        <f t="shared" si="72"/>
        <v>-1.3266434989900422</v>
      </c>
      <c r="J389" s="72">
        <f t="shared" si="75"/>
        <v>139.96879358222765</v>
      </c>
      <c r="K389" s="88">
        <f t="shared" si="66"/>
        <v>143.90223020135883</v>
      </c>
      <c r="L389" s="79">
        <f t="shared" si="67"/>
        <v>3.9334366191311858</v>
      </c>
      <c r="M389" s="72" t="str">
        <f t="shared" si="68"/>
        <v/>
      </c>
      <c r="N389" s="51" t="str">
        <f t="shared" si="76"/>
        <v/>
      </c>
    </row>
    <row r="390" spans="1:14" x14ac:dyDescent="0.4">
      <c r="A390" s="108">
        <f t="shared" si="69"/>
        <v>374</v>
      </c>
      <c r="B390" s="45">
        <v>40598</v>
      </c>
      <c r="C390" s="46">
        <v>1306.099976</v>
      </c>
      <c r="D390" s="47">
        <f t="shared" si="70"/>
        <v>-9.9437660710954834E-4</v>
      </c>
      <c r="E390" s="48">
        <v>0.32645167132944003</v>
      </c>
      <c r="F390" s="49">
        <f t="shared" si="73"/>
        <v>4.0245489114140165E-3</v>
      </c>
      <c r="G390" s="50">
        <f t="shared" si="74"/>
        <v>2.0769035861357862E-4</v>
      </c>
      <c r="H390" s="80">
        <f t="shared" si="71"/>
        <v>4.2322392700275954E-3</v>
      </c>
      <c r="I390" s="83">
        <f t="shared" si="72"/>
        <v>0.42322392700275951</v>
      </c>
      <c r="J390" s="72">
        <f t="shared" si="75"/>
        <v>140.39201750923041</v>
      </c>
      <c r="K390" s="88">
        <f t="shared" si="66"/>
        <v>143.90223020135883</v>
      </c>
      <c r="L390" s="79">
        <f t="shared" si="67"/>
        <v>3.9334366191311858</v>
      </c>
      <c r="M390" s="72" t="str">
        <f t="shared" si="68"/>
        <v/>
      </c>
      <c r="N390" s="51" t="str">
        <f t="shared" si="76"/>
        <v/>
      </c>
    </row>
    <row r="391" spans="1:14" x14ac:dyDescent="0.4">
      <c r="A391" s="108">
        <f t="shared" si="69"/>
        <v>375</v>
      </c>
      <c r="B391" s="39">
        <v>40599</v>
      </c>
      <c r="C391" s="40">
        <v>1319.880005</v>
      </c>
      <c r="D391" s="51">
        <f t="shared" si="70"/>
        <v>1.0550516233988505E-2</v>
      </c>
      <c r="E391" s="52">
        <v>0.33995652746301402</v>
      </c>
      <c r="F391" s="53">
        <f t="shared" si="73"/>
        <v>1.3504856133573995E-2</v>
      </c>
      <c r="G391" s="54">
        <f t="shared" si="74"/>
        <v>2.0769035861357862E-4</v>
      </c>
      <c r="H391" s="81">
        <f t="shared" si="71"/>
        <v>1.3712546492187573E-2</v>
      </c>
      <c r="I391" s="83">
        <f t="shared" si="72"/>
        <v>1.3712546492187572</v>
      </c>
      <c r="J391" s="72">
        <f t="shared" si="75"/>
        <v>141.76327215844918</v>
      </c>
      <c r="K391" s="88">
        <f t="shared" si="66"/>
        <v>143.90223020135883</v>
      </c>
      <c r="L391" s="79">
        <f t="shared" si="67"/>
        <v>3.9334366191311858</v>
      </c>
      <c r="M391" s="72" t="str">
        <f t="shared" si="68"/>
        <v/>
      </c>
      <c r="N391" s="51" t="str">
        <f t="shared" si="76"/>
        <v/>
      </c>
    </row>
    <row r="392" spans="1:14" x14ac:dyDescent="0.4">
      <c r="A392" s="108">
        <f t="shared" si="69"/>
        <v>376</v>
      </c>
      <c r="B392" s="45">
        <v>40602</v>
      </c>
      <c r="C392" s="46">
        <v>1327.219971</v>
      </c>
      <c r="D392" s="47">
        <f t="shared" si="70"/>
        <v>5.5610858352233006E-3</v>
      </c>
      <c r="E392" s="48">
        <v>0.344839471763496</v>
      </c>
      <c r="F392" s="49">
        <f t="shared" si="73"/>
        <v>4.8829443004819728E-3</v>
      </c>
      <c r="G392" s="50">
        <f t="shared" si="74"/>
        <v>2.0769035861357862E-4</v>
      </c>
      <c r="H392" s="80">
        <f t="shared" si="71"/>
        <v>5.0906346590955517E-3</v>
      </c>
      <c r="I392" s="83">
        <f t="shared" si="72"/>
        <v>0.5090634659095552</v>
      </c>
      <c r="J392" s="72">
        <f t="shared" si="75"/>
        <v>142.27233562435873</v>
      </c>
      <c r="K392" s="88">
        <f t="shared" si="66"/>
        <v>143.90223020135883</v>
      </c>
      <c r="L392" s="79">
        <f t="shared" si="67"/>
        <v>3.9334366191311858</v>
      </c>
      <c r="M392" s="72" t="str">
        <f t="shared" si="68"/>
        <v/>
      </c>
      <c r="N392" s="51" t="str">
        <f t="shared" si="76"/>
        <v/>
      </c>
    </row>
    <row r="393" spans="1:14" x14ac:dyDescent="0.4">
      <c r="A393" s="108">
        <f t="shared" si="69"/>
        <v>377</v>
      </c>
      <c r="B393" s="39">
        <v>40603</v>
      </c>
      <c r="C393" s="40">
        <v>1306.329956</v>
      </c>
      <c r="D393" s="51">
        <f t="shared" si="70"/>
        <v>-1.5739678016041481E-2</v>
      </c>
      <c r="E393" s="52">
        <v>0.32720293962509106</v>
      </c>
      <c r="F393" s="53">
        <f t="shared" si="73"/>
        <v>-1.7636532138404937E-2</v>
      </c>
      <c r="G393" s="54">
        <f t="shared" si="74"/>
        <v>2.0769035861357862E-4</v>
      </c>
      <c r="H393" s="81">
        <f t="shared" si="71"/>
        <v>-1.7428841779791357E-2</v>
      </c>
      <c r="I393" s="83">
        <f t="shared" si="72"/>
        <v>-1.7428841779791358</v>
      </c>
      <c r="J393" s="72">
        <f t="shared" si="75"/>
        <v>140.5294514463796</v>
      </c>
      <c r="K393" s="88">
        <f t="shared" si="66"/>
        <v>143.90223020135883</v>
      </c>
      <c r="L393" s="79">
        <f t="shared" si="67"/>
        <v>3.9334366191311858</v>
      </c>
      <c r="M393" s="72" t="str">
        <f t="shared" si="68"/>
        <v/>
      </c>
      <c r="N393" s="51" t="str">
        <f t="shared" si="76"/>
        <v/>
      </c>
    </row>
    <row r="394" spans="1:14" x14ac:dyDescent="0.4">
      <c r="A394" s="108">
        <f t="shared" si="69"/>
        <v>378</v>
      </c>
      <c r="B394" s="45">
        <v>40604</v>
      </c>
      <c r="C394" s="46">
        <v>1308.4399410000001</v>
      </c>
      <c r="D394" s="47">
        <f t="shared" si="70"/>
        <v>1.6152006545580022E-3</v>
      </c>
      <c r="E394" s="48">
        <v>0.33255188170378802</v>
      </c>
      <c r="F394" s="49">
        <f t="shared" si="73"/>
        <v>5.348942078696961E-3</v>
      </c>
      <c r="G394" s="50">
        <f t="shared" si="74"/>
        <v>2.0769035861357862E-4</v>
      </c>
      <c r="H394" s="80">
        <f t="shared" si="71"/>
        <v>5.5566324373105399E-3</v>
      </c>
      <c r="I394" s="83">
        <f t="shared" si="72"/>
        <v>0.55566324373105402</v>
      </c>
      <c r="J394" s="72">
        <f t="shared" si="75"/>
        <v>141.08511469011066</v>
      </c>
      <c r="K394" s="88">
        <f t="shared" si="66"/>
        <v>143.90223020135883</v>
      </c>
      <c r="L394" s="79">
        <f t="shared" si="67"/>
        <v>3.9334366191311858</v>
      </c>
      <c r="M394" s="72" t="str">
        <f t="shared" si="68"/>
        <v/>
      </c>
      <c r="N394" s="51" t="str">
        <f t="shared" si="76"/>
        <v/>
      </c>
    </row>
    <row r="395" spans="1:14" x14ac:dyDescent="0.4">
      <c r="A395" s="108">
        <f t="shared" si="69"/>
        <v>379</v>
      </c>
      <c r="B395" s="39">
        <v>40605</v>
      </c>
      <c r="C395" s="40">
        <v>1330.969971</v>
      </c>
      <c r="D395" s="51">
        <f t="shared" si="70"/>
        <v>1.7219002029837727E-2</v>
      </c>
      <c r="E395" s="52">
        <v>0.35664863110001799</v>
      </c>
      <c r="F395" s="53">
        <f t="shared" si="73"/>
        <v>2.4096749396229966E-2</v>
      </c>
      <c r="G395" s="54">
        <f t="shared" si="74"/>
        <v>2.0769035861357862E-4</v>
      </c>
      <c r="H395" s="81">
        <f t="shared" si="71"/>
        <v>2.4304439754843546E-2</v>
      </c>
      <c r="I395" s="83">
        <f t="shared" si="72"/>
        <v>2.4304439754843545</v>
      </c>
      <c r="J395" s="72">
        <f t="shared" si="75"/>
        <v>143.51555866559502</v>
      </c>
      <c r="K395" s="88">
        <f t="shared" si="66"/>
        <v>143.90223020135883</v>
      </c>
      <c r="L395" s="79">
        <f t="shared" si="67"/>
        <v>3.9334366191311858</v>
      </c>
      <c r="M395" s="72" t="str">
        <f t="shared" si="68"/>
        <v/>
      </c>
      <c r="N395" s="51" t="str">
        <f t="shared" si="76"/>
        <v/>
      </c>
    </row>
    <row r="396" spans="1:14" x14ac:dyDescent="0.4">
      <c r="A396" s="108">
        <f t="shared" si="69"/>
        <v>380</v>
      </c>
      <c r="B396" s="45">
        <v>40606</v>
      </c>
      <c r="C396" s="46">
        <v>1321.150024</v>
      </c>
      <c r="D396" s="47">
        <f t="shared" si="70"/>
        <v>-7.3780379827967923E-3</v>
      </c>
      <c r="E396" s="48">
        <v>0.34640217600116202</v>
      </c>
      <c r="F396" s="49">
        <f t="shared" si="73"/>
        <v>-1.0246455098855967E-2</v>
      </c>
      <c r="G396" s="50">
        <f t="shared" si="74"/>
        <v>2.0769035861357862E-4</v>
      </c>
      <c r="H396" s="80">
        <f t="shared" si="71"/>
        <v>-1.0038764740242389E-2</v>
      </c>
      <c r="I396" s="83">
        <f t="shared" si="72"/>
        <v>-1.003876474024239</v>
      </c>
      <c r="J396" s="72">
        <f t="shared" si="75"/>
        <v>142.51168219157077</v>
      </c>
      <c r="K396" s="88">
        <f t="shared" si="66"/>
        <v>143.90223020135883</v>
      </c>
      <c r="L396" s="79">
        <f t="shared" si="67"/>
        <v>3.9334366191311858</v>
      </c>
      <c r="M396" s="72" t="str">
        <f t="shared" si="68"/>
        <v/>
      </c>
      <c r="N396" s="51" t="str">
        <f t="shared" si="76"/>
        <v/>
      </c>
    </row>
    <row r="397" spans="1:14" x14ac:dyDescent="0.4">
      <c r="A397" s="108">
        <f t="shared" si="69"/>
        <v>381</v>
      </c>
      <c r="B397" s="39">
        <v>40609</v>
      </c>
      <c r="C397" s="40">
        <v>1310.130005</v>
      </c>
      <c r="D397" s="51">
        <f t="shared" si="70"/>
        <v>-8.3412321082469987E-3</v>
      </c>
      <c r="E397" s="52">
        <v>0.33520209270018198</v>
      </c>
      <c r="F397" s="53">
        <f t="shared" si="73"/>
        <v>-1.1200083300980046E-2</v>
      </c>
      <c r="G397" s="54">
        <f t="shared" si="74"/>
        <v>2.0769035861357862E-4</v>
      </c>
      <c r="H397" s="81">
        <f t="shared" si="71"/>
        <v>-1.0992392942366468E-2</v>
      </c>
      <c r="I397" s="83">
        <f t="shared" si="72"/>
        <v>-1.0992392942366469</v>
      </c>
      <c r="J397" s="72">
        <f t="shared" si="75"/>
        <v>141.41244289733413</v>
      </c>
      <c r="K397" s="88">
        <f t="shared" si="66"/>
        <v>143.90223020135883</v>
      </c>
      <c r="L397" s="79">
        <f t="shared" si="67"/>
        <v>3.9334366191311858</v>
      </c>
      <c r="M397" s="72" t="str">
        <f t="shared" si="68"/>
        <v/>
      </c>
      <c r="N397" s="51" t="str">
        <f t="shared" si="76"/>
        <v/>
      </c>
    </row>
    <row r="398" spans="1:14" x14ac:dyDescent="0.4">
      <c r="A398" s="108">
        <f t="shared" si="69"/>
        <v>382</v>
      </c>
      <c r="B398" s="45">
        <v>40610</v>
      </c>
      <c r="C398" s="46">
        <v>1321.8199460000001</v>
      </c>
      <c r="D398" s="47">
        <f t="shared" si="70"/>
        <v>8.9227335878014902E-3</v>
      </c>
      <c r="E398" s="48">
        <v>0.34662061994449095</v>
      </c>
      <c r="F398" s="49">
        <f t="shared" si="73"/>
        <v>1.1418527244308974E-2</v>
      </c>
      <c r="G398" s="50">
        <f t="shared" si="74"/>
        <v>2.0769035861357862E-4</v>
      </c>
      <c r="H398" s="80">
        <f t="shared" si="71"/>
        <v>1.1626217602922552E-2</v>
      </c>
      <c r="I398" s="83">
        <f t="shared" si="72"/>
        <v>1.1626217602922551</v>
      </c>
      <c r="J398" s="72">
        <f t="shared" si="75"/>
        <v>142.5750646576264</v>
      </c>
      <c r="K398" s="88">
        <f t="shared" si="66"/>
        <v>143.90223020135883</v>
      </c>
      <c r="L398" s="79">
        <f t="shared" si="67"/>
        <v>3.9334366191311858</v>
      </c>
      <c r="M398" s="72" t="str">
        <f t="shared" si="68"/>
        <v/>
      </c>
      <c r="N398" s="51" t="str">
        <f t="shared" si="76"/>
        <v/>
      </c>
    </row>
    <row r="399" spans="1:14" x14ac:dyDescent="0.4">
      <c r="A399" s="108">
        <f t="shared" si="69"/>
        <v>383</v>
      </c>
      <c r="B399" s="39">
        <v>40611</v>
      </c>
      <c r="C399" s="40">
        <v>1320.0200199999999</v>
      </c>
      <c r="D399" s="51">
        <f t="shared" si="70"/>
        <v>-1.3617028593394531E-3</v>
      </c>
      <c r="E399" s="52">
        <v>0.35069673481675301</v>
      </c>
      <c r="F399" s="53">
        <f t="shared" si="73"/>
        <v>4.0761148722620599E-3</v>
      </c>
      <c r="G399" s="54">
        <f t="shared" si="74"/>
        <v>2.0769035861357862E-4</v>
      </c>
      <c r="H399" s="81">
        <f t="shared" si="71"/>
        <v>4.2838052308756388E-3</v>
      </c>
      <c r="I399" s="83">
        <f t="shared" si="72"/>
        <v>0.42838052308756386</v>
      </c>
      <c r="J399" s="72">
        <f t="shared" si="75"/>
        <v>143.00344518071395</v>
      </c>
      <c r="K399" s="88">
        <f t="shared" si="66"/>
        <v>143.90223020135883</v>
      </c>
      <c r="L399" s="79">
        <f t="shared" si="67"/>
        <v>3.9334366191311858</v>
      </c>
      <c r="M399" s="72" t="str">
        <f t="shared" si="68"/>
        <v/>
      </c>
      <c r="N399" s="51" t="str">
        <f t="shared" si="76"/>
        <v/>
      </c>
    </row>
    <row r="400" spans="1:14" x14ac:dyDescent="0.4">
      <c r="A400" s="108">
        <f t="shared" si="69"/>
        <v>384</v>
      </c>
      <c r="B400" s="45">
        <v>40612</v>
      </c>
      <c r="C400" s="46">
        <v>1295.1099850000001</v>
      </c>
      <c r="D400" s="47">
        <f t="shared" si="70"/>
        <v>-1.8870952426918386E-2</v>
      </c>
      <c r="E400" s="48">
        <v>0.33260762877462596</v>
      </c>
      <c r="F400" s="49">
        <f t="shared" si="73"/>
        <v>-1.8089106042127046E-2</v>
      </c>
      <c r="G400" s="50">
        <f t="shared" si="74"/>
        <v>2.0769035861357862E-4</v>
      </c>
      <c r="H400" s="80">
        <f t="shared" si="71"/>
        <v>-1.7881415683513466E-2</v>
      </c>
      <c r="I400" s="83">
        <f t="shared" si="72"/>
        <v>-1.7881415683513466</v>
      </c>
      <c r="J400" s="72">
        <f t="shared" si="75"/>
        <v>141.21530361236262</v>
      </c>
      <c r="K400" s="88">
        <f t="shared" si="66"/>
        <v>143.90223020135883</v>
      </c>
      <c r="L400" s="79">
        <f t="shared" si="67"/>
        <v>3.9334366191311858</v>
      </c>
      <c r="M400" s="72" t="str">
        <f t="shared" si="68"/>
        <v/>
      </c>
      <c r="N400" s="51" t="str">
        <f t="shared" si="76"/>
        <v/>
      </c>
    </row>
    <row r="401" spans="1:14" x14ac:dyDescent="0.4">
      <c r="A401" s="108">
        <f t="shared" si="69"/>
        <v>385</v>
      </c>
      <c r="B401" s="39">
        <v>40613</v>
      </c>
      <c r="C401" s="40">
        <v>1304.280029</v>
      </c>
      <c r="D401" s="51">
        <f t="shared" si="70"/>
        <v>7.0805137063321144E-3</v>
      </c>
      <c r="E401" s="52">
        <v>0.34233206803134597</v>
      </c>
      <c r="F401" s="53">
        <f t="shared" si="73"/>
        <v>9.7244392567200078E-3</v>
      </c>
      <c r="G401" s="54">
        <f t="shared" si="74"/>
        <v>2.0769035861357862E-4</v>
      </c>
      <c r="H401" s="81">
        <f t="shared" si="71"/>
        <v>9.9321296153335858E-3</v>
      </c>
      <c r="I401" s="83">
        <f t="shared" si="72"/>
        <v>0.99321296153335858</v>
      </c>
      <c r="J401" s="72">
        <f t="shared" si="75"/>
        <v>142.20851657389596</v>
      </c>
      <c r="K401" s="88">
        <f t="shared" si="66"/>
        <v>143.90223020135883</v>
      </c>
      <c r="L401" s="79">
        <f t="shared" si="67"/>
        <v>3.9334366191311858</v>
      </c>
      <c r="M401" s="72" t="str">
        <f t="shared" si="68"/>
        <v/>
      </c>
      <c r="N401" s="51" t="str">
        <f t="shared" si="76"/>
        <v/>
      </c>
    </row>
    <row r="402" spans="1:14" x14ac:dyDescent="0.4">
      <c r="A402" s="108">
        <f t="shared" si="69"/>
        <v>386</v>
      </c>
      <c r="B402" s="45">
        <v>40616</v>
      </c>
      <c r="C402" s="46">
        <v>1296.3900149999999</v>
      </c>
      <c r="D402" s="47">
        <f t="shared" si="70"/>
        <v>-6.0493251637452339E-3</v>
      </c>
      <c r="E402" s="48">
        <v>0.330907813584084</v>
      </c>
      <c r="F402" s="49">
        <f t="shared" si="73"/>
        <v>-1.1424254447261972E-2</v>
      </c>
      <c r="G402" s="50">
        <f t="shared" si="74"/>
        <v>2.0769035861357862E-4</v>
      </c>
      <c r="H402" s="80">
        <f t="shared" si="71"/>
        <v>-1.1216564088648394E-2</v>
      </c>
      <c r="I402" s="83">
        <f t="shared" si="72"/>
        <v>-1.1216564088648395</v>
      </c>
      <c r="J402" s="72">
        <f t="shared" si="75"/>
        <v>141.08686016503111</v>
      </c>
      <c r="K402" s="88">
        <f t="shared" ref="K402:K465" si="77">MAX(J402,K401)</f>
        <v>143.90223020135883</v>
      </c>
      <c r="L402" s="79">
        <f t="shared" ref="L402:L465" si="78">IF(J402=K402,0,MAX(L401,K402-J402))</f>
        <v>3.9334366191311858</v>
      </c>
      <c r="M402" s="72" t="str">
        <f t="shared" ref="M402:M465" si="79">IF(AND(L401&gt;0,L402=0),L401,"")</f>
        <v/>
      </c>
      <c r="N402" s="51" t="str">
        <f t="shared" si="76"/>
        <v/>
      </c>
    </row>
    <row r="403" spans="1:14" x14ac:dyDescent="0.4">
      <c r="A403" s="108">
        <f t="shared" ref="A403:A466" si="80">A402+1</f>
        <v>387</v>
      </c>
      <c r="B403" s="39">
        <v>40617</v>
      </c>
      <c r="C403" s="40">
        <v>1281.869995</v>
      </c>
      <c r="D403" s="51">
        <f t="shared" ref="D403:D466" si="81">C403/C402-1</f>
        <v>-1.1200348530916449E-2</v>
      </c>
      <c r="E403" s="52">
        <v>0.315097371465418</v>
      </c>
      <c r="F403" s="53">
        <f t="shared" si="73"/>
        <v>-1.5810442118666002E-2</v>
      </c>
      <c r="G403" s="54">
        <f t="shared" si="74"/>
        <v>2.0769035861357862E-4</v>
      </c>
      <c r="H403" s="81">
        <f t="shared" ref="H403:H466" si="82">F403+G403</f>
        <v>-1.5602751760052424E-2</v>
      </c>
      <c r="I403" s="83">
        <f t="shared" ref="I403:I466" si="83">H403*$I$17</f>
        <v>-1.5602751760052425</v>
      </c>
      <c r="J403" s="72">
        <f t="shared" si="75"/>
        <v>139.52658498902588</v>
      </c>
      <c r="K403" s="88">
        <f t="shared" si="77"/>
        <v>143.90223020135883</v>
      </c>
      <c r="L403" s="79">
        <f t="shared" si="78"/>
        <v>4.3756452123329552</v>
      </c>
      <c r="M403" s="72" t="str">
        <f t="shared" si="79"/>
        <v/>
      </c>
      <c r="N403" s="51" t="str">
        <f t="shared" si="76"/>
        <v/>
      </c>
    </row>
    <row r="404" spans="1:14" x14ac:dyDescent="0.4">
      <c r="A404" s="108">
        <f t="shared" si="80"/>
        <v>388</v>
      </c>
      <c r="B404" s="45">
        <v>40618</v>
      </c>
      <c r="C404" s="46">
        <v>1256.880005</v>
      </c>
      <c r="D404" s="47">
        <f t="shared" si="81"/>
        <v>-1.9494948861799366E-2</v>
      </c>
      <c r="E404" s="48">
        <v>0.295742938836832</v>
      </c>
      <c r="F404" s="49">
        <f t="shared" ref="F404:F467" si="84">E404-E403</f>
        <v>-1.9354432628585994E-2</v>
      </c>
      <c r="G404" s="50">
        <f t="shared" ref="G404:G467" si="85">G403</f>
        <v>2.0769035861357862E-4</v>
      </c>
      <c r="H404" s="80">
        <f t="shared" si="82"/>
        <v>-1.9146742269972414E-2</v>
      </c>
      <c r="I404" s="83">
        <f t="shared" si="83"/>
        <v>-1.9146742269972414</v>
      </c>
      <c r="J404" s="72">
        <f t="shared" ref="J404:J467" si="86">J403+I404</f>
        <v>137.61191076202863</v>
      </c>
      <c r="K404" s="88">
        <f t="shared" si="77"/>
        <v>143.90223020135883</v>
      </c>
      <c r="L404" s="79">
        <f t="shared" si="78"/>
        <v>6.2903194393302044</v>
      </c>
      <c r="M404" s="72" t="str">
        <f t="shared" si="79"/>
        <v/>
      </c>
      <c r="N404" s="51" t="str">
        <f t="shared" ref="N404:N467" si="87">IFERROR((M404/K404),"")</f>
        <v/>
      </c>
    </row>
    <row r="405" spans="1:14" x14ac:dyDescent="0.4">
      <c r="A405" s="108">
        <f t="shared" si="80"/>
        <v>389</v>
      </c>
      <c r="B405" s="39">
        <v>40619</v>
      </c>
      <c r="C405" s="40">
        <v>1273.719971</v>
      </c>
      <c r="D405" s="51">
        <f t="shared" si="81"/>
        <v>1.3398228894571318E-2</v>
      </c>
      <c r="E405" s="52">
        <v>0.30628818531919999</v>
      </c>
      <c r="F405" s="53">
        <f t="shared" si="84"/>
        <v>1.0545246482367987E-2</v>
      </c>
      <c r="G405" s="54">
        <f t="shared" si="85"/>
        <v>2.0769035861357862E-4</v>
      </c>
      <c r="H405" s="81">
        <f t="shared" si="82"/>
        <v>1.0752936840981565E-2</v>
      </c>
      <c r="I405" s="83">
        <f t="shared" si="83"/>
        <v>1.0752936840981564</v>
      </c>
      <c r="J405" s="72">
        <f t="shared" si="86"/>
        <v>138.6872044461268</v>
      </c>
      <c r="K405" s="88">
        <f t="shared" si="77"/>
        <v>143.90223020135883</v>
      </c>
      <c r="L405" s="79">
        <f t="shared" si="78"/>
        <v>6.2903194393302044</v>
      </c>
      <c r="M405" s="72" t="str">
        <f t="shared" si="79"/>
        <v/>
      </c>
      <c r="N405" s="51" t="str">
        <f t="shared" si="87"/>
        <v/>
      </c>
    </row>
    <row r="406" spans="1:14" x14ac:dyDescent="0.4">
      <c r="A406" s="108">
        <f t="shared" si="80"/>
        <v>390</v>
      </c>
      <c r="B406" s="45">
        <v>40620</v>
      </c>
      <c r="C406" s="46">
        <v>1279.209961</v>
      </c>
      <c r="D406" s="47">
        <f t="shared" si="81"/>
        <v>4.3102017123040071E-3</v>
      </c>
      <c r="E406" s="48">
        <v>0.31527835608268101</v>
      </c>
      <c r="F406" s="49">
        <f t="shared" si="84"/>
        <v>8.9901707634810202E-3</v>
      </c>
      <c r="G406" s="50">
        <f t="shared" si="85"/>
        <v>2.0769035861357862E-4</v>
      </c>
      <c r="H406" s="80">
        <f t="shared" si="82"/>
        <v>9.1978611220945982E-3</v>
      </c>
      <c r="I406" s="83">
        <f t="shared" si="83"/>
        <v>0.91978611220945983</v>
      </c>
      <c r="J406" s="72">
        <f t="shared" si="86"/>
        <v>139.60699055833626</v>
      </c>
      <c r="K406" s="88">
        <f t="shared" si="77"/>
        <v>143.90223020135883</v>
      </c>
      <c r="L406" s="79">
        <f t="shared" si="78"/>
        <v>6.2903194393302044</v>
      </c>
      <c r="M406" s="72" t="str">
        <f t="shared" si="79"/>
        <v/>
      </c>
      <c r="N406" s="51" t="str">
        <f t="shared" si="87"/>
        <v/>
      </c>
    </row>
    <row r="407" spans="1:14" x14ac:dyDescent="0.4">
      <c r="A407" s="108">
        <f t="shared" si="80"/>
        <v>391</v>
      </c>
      <c r="B407" s="39">
        <v>40623</v>
      </c>
      <c r="C407" s="40">
        <v>1298.380005</v>
      </c>
      <c r="D407" s="51">
        <f t="shared" si="81"/>
        <v>1.4985846408680281E-2</v>
      </c>
      <c r="E407" s="52">
        <v>0.33708766914107696</v>
      </c>
      <c r="F407" s="53">
        <f t="shared" si="84"/>
        <v>2.1809313058395952E-2</v>
      </c>
      <c r="G407" s="54">
        <f t="shared" si="85"/>
        <v>2.0769035861357862E-4</v>
      </c>
      <c r="H407" s="81">
        <f t="shared" si="82"/>
        <v>2.2017003417009531E-2</v>
      </c>
      <c r="I407" s="83">
        <f t="shared" si="83"/>
        <v>2.2017003417009531</v>
      </c>
      <c r="J407" s="72">
        <f t="shared" si="86"/>
        <v>141.80869090003722</v>
      </c>
      <c r="K407" s="88">
        <f t="shared" si="77"/>
        <v>143.90223020135883</v>
      </c>
      <c r="L407" s="79">
        <f t="shared" si="78"/>
        <v>6.2903194393302044</v>
      </c>
      <c r="M407" s="72" t="str">
        <f t="shared" si="79"/>
        <v/>
      </c>
      <c r="N407" s="51" t="str">
        <f t="shared" si="87"/>
        <v/>
      </c>
    </row>
    <row r="408" spans="1:14" x14ac:dyDescent="0.4">
      <c r="A408" s="108">
        <f t="shared" si="80"/>
        <v>392</v>
      </c>
      <c r="B408" s="45">
        <v>40624</v>
      </c>
      <c r="C408" s="46">
        <v>1293.7700199999999</v>
      </c>
      <c r="D408" s="47">
        <f t="shared" si="81"/>
        <v>-3.5505668465681817E-3</v>
      </c>
      <c r="E408" s="48">
        <v>0.3344702086802</v>
      </c>
      <c r="F408" s="49">
        <f t="shared" si="84"/>
        <v>-2.6174604608769636E-3</v>
      </c>
      <c r="G408" s="50">
        <f t="shared" si="85"/>
        <v>2.0769035861357862E-4</v>
      </c>
      <c r="H408" s="80">
        <f t="shared" si="82"/>
        <v>-2.4097701022633851E-3</v>
      </c>
      <c r="I408" s="83">
        <f t="shared" si="83"/>
        <v>-0.24097701022633852</v>
      </c>
      <c r="J408" s="72">
        <f t="shared" si="86"/>
        <v>141.56771388981088</v>
      </c>
      <c r="K408" s="88">
        <f t="shared" si="77"/>
        <v>143.90223020135883</v>
      </c>
      <c r="L408" s="79">
        <f t="shared" si="78"/>
        <v>6.2903194393302044</v>
      </c>
      <c r="M408" s="72" t="str">
        <f t="shared" si="79"/>
        <v/>
      </c>
      <c r="N408" s="51" t="str">
        <f t="shared" si="87"/>
        <v/>
      </c>
    </row>
    <row r="409" spans="1:14" x14ac:dyDescent="0.4">
      <c r="A409" s="108">
        <f t="shared" si="80"/>
        <v>393</v>
      </c>
      <c r="B409" s="39">
        <v>40625</v>
      </c>
      <c r="C409" s="40">
        <v>1297.540039</v>
      </c>
      <c r="D409" s="51">
        <f t="shared" si="81"/>
        <v>2.9139792557568711E-3</v>
      </c>
      <c r="E409" s="52">
        <v>0.33615988354576698</v>
      </c>
      <c r="F409" s="53">
        <f t="shared" si="84"/>
        <v>1.6896748655669813E-3</v>
      </c>
      <c r="G409" s="54">
        <f t="shared" si="85"/>
        <v>2.0769035861357862E-4</v>
      </c>
      <c r="H409" s="81">
        <f t="shared" si="82"/>
        <v>1.89736522418056E-3</v>
      </c>
      <c r="I409" s="83">
        <f t="shared" si="83"/>
        <v>0.189736522418056</v>
      </c>
      <c r="J409" s="72">
        <f t="shared" si="86"/>
        <v>141.75745041222893</v>
      </c>
      <c r="K409" s="88">
        <f t="shared" si="77"/>
        <v>143.90223020135883</v>
      </c>
      <c r="L409" s="79">
        <f t="shared" si="78"/>
        <v>6.2903194393302044</v>
      </c>
      <c r="M409" s="72" t="str">
        <f t="shared" si="79"/>
        <v/>
      </c>
      <c r="N409" s="51" t="str">
        <f t="shared" si="87"/>
        <v/>
      </c>
    </row>
    <row r="410" spans="1:14" x14ac:dyDescent="0.4">
      <c r="A410" s="108">
        <f t="shared" si="80"/>
        <v>394</v>
      </c>
      <c r="B410" s="45">
        <v>40626</v>
      </c>
      <c r="C410" s="46">
        <v>1309.660034</v>
      </c>
      <c r="D410" s="47">
        <f t="shared" si="81"/>
        <v>9.3407483666867464E-3</v>
      </c>
      <c r="E410" s="48">
        <v>0.347694354891803</v>
      </c>
      <c r="F410" s="49">
        <f t="shared" si="84"/>
        <v>1.1534471346036024E-2</v>
      </c>
      <c r="G410" s="50">
        <f t="shared" si="85"/>
        <v>2.0769035861357862E-4</v>
      </c>
      <c r="H410" s="80">
        <f t="shared" si="82"/>
        <v>1.1742161704649602E-2</v>
      </c>
      <c r="I410" s="83">
        <f t="shared" si="83"/>
        <v>1.1742161704649601</v>
      </c>
      <c r="J410" s="72">
        <f t="shared" si="86"/>
        <v>142.93166658269391</v>
      </c>
      <c r="K410" s="88">
        <f t="shared" si="77"/>
        <v>143.90223020135883</v>
      </c>
      <c r="L410" s="79">
        <f t="shared" si="78"/>
        <v>6.2903194393302044</v>
      </c>
      <c r="M410" s="72" t="str">
        <f t="shared" si="79"/>
        <v/>
      </c>
      <c r="N410" s="51" t="str">
        <f t="shared" si="87"/>
        <v/>
      </c>
    </row>
    <row r="411" spans="1:14" x14ac:dyDescent="0.4">
      <c r="A411" s="108">
        <f t="shared" si="80"/>
        <v>395</v>
      </c>
      <c r="B411" s="39">
        <v>40627</v>
      </c>
      <c r="C411" s="40">
        <v>1313.8000489999999</v>
      </c>
      <c r="D411" s="51">
        <f t="shared" si="81"/>
        <v>3.1611371596607096E-3</v>
      </c>
      <c r="E411" s="52">
        <v>0.35005226886385699</v>
      </c>
      <c r="F411" s="53">
        <f t="shared" si="84"/>
        <v>2.3579139720539821E-3</v>
      </c>
      <c r="G411" s="54">
        <f t="shared" si="85"/>
        <v>2.0769035861357862E-4</v>
      </c>
      <c r="H411" s="81">
        <f t="shared" si="82"/>
        <v>2.5656043306675606E-3</v>
      </c>
      <c r="I411" s="83">
        <f t="shared" si="83"/>
        <v>0.25656043306675608</v>
      </c>
      <c r="J411" s="72">
        <f t="shared" si="86"/>
        <v>143.18822701576067</v>
      </c>
      <c r="K411" s="88">
        <f t="shared" si="77"/>
        <v>143.90223020135883</v>
      </c>
      <c r="L411" s="79">
        <f t="shared" si="78"/>
        <v>6.2903194393302044</v>
      </c>
      <c r="M411" s="72" t="str">
        <f t="shared" si="79"/>
        <v/>
      </c>
      <c r="N411" s="51" t="str">
        <f t="shared" si="87"/>
        <v/>
      </c>
    </row>
    <row r="412" spans="1:14" x14ac:dyDescent="0.4">
      <c r="A412" s="108">
        <f t="shared" si="80"/>
        <v>396</v>
      </c>
      <c r="B412" s="45">
        <v>40630</v>
      </c>
      <c r="C412" s="46">
        <v>1310.1899410000001</v>
      </c>
      <c r="D412" s="47">
        <f t="shared" si="81"/>
        <v>-2.7478367067710341E-3</v>
      </c>
      <c r="E412" s="48">
        <v>0.34441068602824104</v>
      </c>
      <c r="F412" s="49">
        <f t="shared" si="84"/>
        <v>-5.6415828356159436E-3</v>
      </c>
      <c r="G412" s="50">
        <f t="shared" si="85"/>
        <v>2.0769035861357862E-4</v>
      </c>
      <c r="H412" s="80">
        <f t="shared" si="82"/>
        <v>-5.4338924770023648E-3</v>
      </c>
      <c r="I412" s="83">
        <f t="shared" si="83"/>
        <v>-0.54338924770023644</v>
      </c>
      <c r="J412" s="72">
        <f t="shared" si="86"/>
        <v>142.64483776806043</v>
      </c>
      <c r="K412" s="88">
        <f t="shared" si="77"/>
        <v>143.90223020135883</v>
      </c>
      <c r="L412" s="79">
        <f t="shared" si="78"/>
        <v>6.2903194393302044</v>
      </c>
      <c r="M412" s="72" t="str">
        <f t="shared" si="79"/>
        <v/>
      </c>
      <c r="N412" s="51" t="str">
        <f t="shared" si="87"/>
        <v/>
      </c>
    </row>
    <row r="413" spans="1:14" x14ac:dyDescent="0.4">
      <c r="A413" s="108">
        <f t="shared" si="80"/>
        <v>397</v>
      </c>
      <c r="B413" s="39">
        <v>40631</v>
      </c>
      <c r="C413" s="40">
        <v>1319.4399410000001</v>
      </c>
      <c r="D413" s="51">
        <f t="shared" si="81"/>
        <v>7.0600450442628304E-3</v>
      </c>
      <c r="E413" s="52">
        <v>0.35488709457135004</v>
      </c>
      <c r="F413" s="53">
        <f t="shared" si="84"/>
        <v>1.0476408543108995E-2</v>
      </c>
      <c r="G413" s="54">
        <f t="shared" si="85"/>
        <v>2.0769035861357862E-4</v>
      </c>
      <c r="H413" s="81">
        <f t="shared" si="82"/>
        <v>1.0684098901722573E-2</v>
      </c>
      <c r="I413" s="83">
        <f t="shared" si="83"/>
        <v>1.0684098901722572</v>
      </c>
      <c r="J413" s="72">
        <f t="shared" si="86"/>
        <v>143.71324765823269</v>
      </c>
      <c r="K413" s="88">
        <f t="shared" si="77"/>
        <v>143.90223020135883</v>
      </c>
      <c r="L413" s="79">
        <f t="shared" si="78"/>
        <v>6.2903194393302044</v>
      </c>
      <c r="M413" s="72" t="str">
        <f t="shared" si="79"/>
        <v/>
      </c>
      <c r="N413" s="51" t="str">
        <f t="shared" si="87"/>
        <v/>
      </c>
    </row>
    <row r="414" spans="1:14" x14ac:dyDescent="0.4">
      <c r="A414" s="108">
        <f t="shared" si="80"/>
        <v>398</v>
      </c>
      <c r="B414" s="45">
        <v>40632</v>
      </c>
      <c r="C414" s="46">
        <v>1328.26001</v>
      </c>
      <c r="D414" s="47">
        <f t="shared" si="81"/>
        <v>6.6847066895028284E-3</v>
      </c>
      <c r="E414" s="48">
        <v>0.35970972300315401</v>
      </c>
      <c r="F414" s="49">
        <f t="shared" si="84"/>
        <v>4.8226284318039769E-3</v>
      </c>
      <c r="G414" s="50">
        <f t="shared" si="85"/>
        <v>2.0769035861357862E-4</v>
      </c>
      <c r="H414" s="80">
        <f t="shared" si="82"/>
        <v>5.0303187904175558E-3</v>
      </c>
      <c r="I414" s="83">
        <f t="shared" si="83"/>
        <v>0.50303187904175561</v>
      </c>
      <c r="J414" s="72">
        <f t="shared" si="86"/>
        <v>144.21627953727443</v>
      </c>
      <c r="K414" s="88">
        <f t="shared" si="77"/>
        <v>144.21627953727443</v>
      </c>
      <c r="L414" s="79">
        <f t="shared" si="78"/>
        <v>0</v>
      </c>
      <c r="M414" s="72">
        <f t="shared" si="79"/>
        <v>6.2903194393302044</v>
      </c>
      <c r="N414" s="51">
        <f t="shared" si="87"/>
        <v>4.3617263318073571E-2</v>
      </c>
    </row>
    <row r="415" spans="1:14" x14ac:dyDescent="0.4">
      <c r="A415" s="108">
        <f t="shared" si="80"/>
        <v>399</v>
      </c>
      <c r="B415" s="39">
        <v>40633</v>
      </c>
      <c r="C415" s="40">
        <v>1325.829956</v>
      </c>
      <c r="D415" s="51">
        <f t="shared" si="81"/>
        <v>-1.8295017404008629E-3</v>
      </c>
      <c r="E415" s="52">
        <v>0.35702102421736598</v>
      </c>
      <c r="F415" s="53">
        <f t="shared" si="84"/>
        <v>-2.6886987857880351E-3</v>
      </c>
      <c r="G415" s="54">
        <f t="shared" si="85"/>
        <v>2.0769035861357862E-4</v>
      </c>
      <c r="H415" s="81">
        <f t="shared" si="82"/>
        <v>-2.4810084271744567E-3</v>
      </c>
      <c r="I415" s="83">
        <f t="shared" si="83"/>
        <v>-0.24810084271744567</v>
      </c>
      <c r="J415" s="72">
        <f t="shared" si="86"/>
        <v>143.968178694557</v>
      </c>
      <c r="K415" s="88">
        <f t="shared" si="77"/>
        <v>144.21627953727443</v>
      </c>
      <c r="L415" s="79">
        <f t="shared" si="78"/>
        <v>0.24810084271743449</v>
      </c>
      <c r="M415" s="72" t="str">
        <f t="shared" si="79"/>
        <v/>
      </c>
      <c r="N415" s="51" t="str">
        <f t="shared" si="87"/>
        <v/>
      </c>
    </row>
    <row r="416" spans="1:14" x14ac:dyDescent="0.4">
      <c r="A416" s="108">
        <f t="shared" si="80"/>
        <v>400</v>
      </c>
      <c r="B416" s="45">
        <v>40634</v>
      </c>
      <c r="C416" s="46">
        <v>1332.410034</v>
      </c>
      <c r="D416" s="47">
        <f t="shared" si="81"/>
        <v>4.9629878780623748E-3</v>
      </c>
      <c r="E416" s="48">
        <v>0.36497632173652</v>
      </c>
      <c r="F416" s="49">
        <f t="shared" si="84"/>
        <v>7.9552975191540254E-3</v>
      </c>
      <c r="G416" s="50">
        <f t="shared" si="85"/>
        <v>2.0769035861357862E-4</v>
      </c>
      <c r="H416" s="80">
        <f t="shared" si="82"/>
        <v>8.1629878777676034E-3</v>
      </c>
      <c r="I416" s="83">
        <f t="shared" si="83"/>
        <v>0.81629878777676035</v>
      </c>
      <c r="J416" s="72">
        <f t="shared" si="86"/>
        <v>144.78447748233376</v>
      </c>
      <c r="K416" s="88">
        <f t="shared" si="77"/>
        <v>144.78447748233376</v>
      </c>
      <c r="L416" s="79">
        <f t="shared" si="78"/>
        <v>0</v>
      </c>
      <c r="M416" s="72">
        <f t="shared" si="79"/>
        <v>0.24810084271743449</v>
      </c>
      <c r="N416" s="51">
        <f t="shared" si="87"/>
        <v>1.7135873059852507E-3</v>
      </c>
    </row>
    <row r="417" spans="1:14" x14ac:dyDescent="0.4">
      <c r="A417" s="108">
        <f t="shared" si="80"/>
        <v>401</v>
      </c>
      <c r="B417" s="39">
        <v>40637</v>
      </c>
      <c r="C417" s="40">
        <v>1332.869995</v>
      </c>
      <c r="D417" s="51">
        <f t="shared" si="81"/>
        <v>3.4520979898289283E-4</v>
      </c>
      <c r="E417" s="52">
        <v>0.36831178411623905</v>
      </c>
      <c r="F417" s="53">
        <f t="shared" si="84"/>
        <v>3.3354623797190452E-3</v>
      </c>
      <c r="G417" s="54">
        <f t="shared" si="85"/>
        <v>2.0769035861357862E-4</v>
      </c>
      <c r="H417" s="81">
        <f t="shared" si="82"/>
        <v>3.5431527383326237E-3</v>
      </c>
      <c r="I417" s="83">
        <f t="shared" si="83"/>
        <v>0.35431527383326239</v>
      </c>
      <c r="J417" s="72">
        <f t="shared" si="86"/>
        <v>145.13879275616702</v>
      </c>
      <c r="K417" s="88">
        <f t="shared" si="77"/>
        <v>145.13879275616702</v>
      </c>
      <c r="L417" s="79">
        <f t="shared" si="78"/>
        <v>0</v>
      </c>
      <c r="M417" s="72" t="str">
        <f t="shared" si="79"/>
        <v/>
      </c>
      <c r="N417" s="51" t="str">
        <f t="shared" si="87"/>
        <v/>
      </c>
    </row>
    <row r="418" spans="1:14" x14ac:dyDescent="0.4">
      <c r="A418" s="108">
        <f t="shared" si="80"/>
        <v>402</v>
      </c>
      <c r="B418" s="45">
        <v>40638</v>
      </c>
      <c r="C418" s="46">
        <v>1332.630005</v>
      </c>
      <c r="D418" s="47">
        <f t="shared" si="81"/>
        <v>-1.8005506981200181E-4</v>
      </c>
      <c r="E418" s="48">
        <v>0.41389704276773004</v>
      </c>
      <c r="F418" s="49">
        <f t="shared" si="84"/>
        <v>4.558525865149099E-2</v>
      </c>
      <c r="G418" s="50">
        <f t="shared" si="85"/>
        <v>2.0769035861357862E-4</v>
      </c>
      <c r="H418" s="80">
        <f t="shared" si="82"/>
        <v>4.5792949010104569E-2</v>
      </c>
      <c r="I418" s="83">
        <f t="shared" si="83"/>
        <v>4.5792949010104573</v>
      </c>
      <c r="J418" s="72">
        <f t="shared" si="86"/>
        <v>149.71808765717748</v>
      </c>
      <c r="K418" s="88">
        <f t="shared" si="77"/>
        <v>149.71808765717748</v>
      </c>
      <c r="L418" s="79">
        <f t="shared" si="78"/>
        <v>0</v>
      </c>
      <c r="M418" s="72" t="str">
        <f t="shared" si="79"/>
        <v/>
      </c>
      <c r="N418" s="51" t="str">
        <f t="shared" si="87"/>
        <v/>
      </c>
    </row>
    <row r="419" spans="1:14" x14ac:dyDescent="0.4">
      <c r="A419" s="108">
        <f t="shared" si="80"/>
        <v>403</v>
      </c>
      <c r="B419" s="39">
        <v>40639</v>
      </c>
      <c r="C419" s="40">
        <v>1335.540039</v>
      </c>
      <c r="D419" s="51">
        <f t="shared" si="81"/>
        <v>2.1836773816299448E-3</v>
      </c>
      <c r="E419" s="52">
        <v>0.41919428277561105</v>
      </c>
      <c r="F419" s="53">
        <f t="shared" si="84"/>
        <v>5.29724000788101E-3</v>
      </c>
      <c r="G419" s="54">
        <f t="shared" si="85"/>
        <v>2.0769035861357862E-4</v>
      </c>
      <c r="H419" s="81">
        <f t="shared" si="82"/>
        <v>5.5049303664945889E-3</v>
      </c>
      <c r="I419" s="83">
        <f t="shared" si="83"/>
        <v>0.55049303664945892</v>
      </c>
      <c r="J419" s="72">
        <f t="shared" si="86"/>
        <v>150.26858069382695</v>
      </c>
      <c r="K419" s="88">
        <f t="shared" si="77"/>
        <v>150.26858069382695</v>
      </c>
      <c r="L419" s="79">
        <f t="shared" si="78"/>
        <v>0</v>
      </c>
      <c r="M419" s="72" t="str">
        <f t="shared" si="79"/>
        <v/>
      </c>
      <c r="N419" s="51" t="str">
        <f t="shared" si="87"/>
        <v/>
      </c>
    </row>
    <row r="420" spans="1:14" x14ac:dyDescent="0.4">
      <c r="A420" s="108">
        <f t="shared" si="80"/>
        <v>404</v>
      </c>
      <c r="B420" s="45">
        <v>40640</v>
      </c>
      <c r="C420" s="46">
        <v>1333.51001</v>
      </c>
      <c r="D420" s="47">
        <f t="shared" si="81"/>
        <v>-1.5200060954518868E-3</v>
      </c>
      <c r="E420" s="48">
        <v>0.41427914985518199</v>
      </c>
      <c r="F420" s="49">
        <f t="shared" si="84"/>
        <v>-4.915132920429055E-3</v>
      </c>
      <c r="G420" s="50">
        <f t="shared" si="85"/>
        <v>2.0769035861357862E-4</v>
      </c>
      <c r="H420" s="80">
        <f t="shared" si="82"/>
        <v>-4.7074425618154761E-3</v>
      </c>
      <c r="I420" s="83">
        <f t="shared" si="83"/>
        <v>-0.47074425618154764</v>
      </c>
      <c r="J420" s="72">
        <f t="shared" si="86"/>
        <v>149.7978364376454</v>
      </c>
      <c r="K420" s="88">
        <f t="shared" si="77"/>
        <v>150.26858069382695</v>
      </c>
      <c r="L420" s="79">
        <f t="shared" si="78"/>
        <v>0.47074425618154692</v>
      </c>
      <c r="M420" s="72" t="str">
        <f t="shared" si="79"/>
        <v/>
      </c>
      <c r="N420" s="51" t="str">
        <f t="shared" si="87"/>
        <v/>
      </c>
    </row>
    <row r="421" spans="1:14" x14ac:dyDescent="0.4">
      <c r="A421" s="108">
        <f t="shared" si="80"/>
        <v>405</v>
      </c>
      <c r="B421" s="39">
        <v>40641</v>
      </c>
      <c r="C421" s="40">
        <v>1328.170044</v>
      </c>
      <c r="D421" s="51">
        <f t="shared" si="81"/>
        <v>-4.0044438811523975E-3</v>
      </c>
      <c r="E421" s="52">
        <v>0.40943463645400796</v>
      </c>
      <c r="F421" s="53">
        <f t="shared" si="84"/>
        <v>-4.8445134011740332E-3</v>
      </c>
      <c r="G421" s="54">
        <f t="shared" si="85"/>
        <v>2.0769035861357862E-4</v>
      </c>
      <c r="H421" s="81">
        <f t="shared" si="82"/>
        <v>-4.6368230425604543E-3</v>
      </c>
      <c r="I421" s="83">
        <f t="shared" si="83"/>
        <v>-0.46368230425604545</v>
      </c>
      <c r="J421" s="72">
        <f t="shared" si="86"/>
        <v>149.33415413338935</v>
      </c>
      <c r="K421" s="88">
        <f t="shared" si="77"/>
        <v>150.26858069382695</v>
      </c>
      <c r="L421" s="79">
        <f t="shared" si="78"/>
        <v>0.93442656043760053</v>
      </c>
      <c r="M421" s="72" t="str">
        <f t="shared" si="79"/>
        <v/>
      </c>
      <c r="N421" s="51" t="str">
        <f t="shared" si="87"/>
        <v/>
      </c>
    </row>
    <row r="422" spans="1:14" x14ac:dyDescent="0.4">
      <c r="A422" s="108">
        <f t="shared" si="80"/>
        <v>406</v>
      </c>
      <c r="B422" s="45">
        <v>40644</v>
      </c>
      <c r="C422" s="46">
        <v>1324.459961</v>
      </c>
      <c r="D422" s="47">
        <f t="shared" si="81"/>
        <v>-2.7933795200096867E-3</v>
      </c>
      <c r="E422" s="48">
        <v>0.40892638609246396</v>
      </c>
      <c r="F422" s="49">
        <f t="shared" si="84"/>
        <v>-5.0825036154400483E-4</v>
      </c>
      <c r="G422" s="50">
        <f t="shared" si="85"/>
        <v>2.0769035861357862E-4</v>
      </c>
      <c r="H422" s="80">
        <f t="shared" si="82"/>
        <v>-3.005600029304262E-4</v>
      </c>
      <c r="I422" s="83">
        <f t="shared" si="83"/>
        <v>-3.0056000293042621E-2</v>
      </c>
      <c r="J422" s="72">
        <f t="shared" si="86"/>
        <v>149.30409813309632</v>
      </c>
      <c r="K422" s="88">
        <f t="shared" si="77"/>
        <v>150.26858069382695</v>
      </c>
      <c r="L422" s="79">
        <f t="shared" si="78"/>
        <v>0.96448256073063021</v>
      </c>
      <c r="M422" s="72" t="str">
        <f t="shared" si="79"/>
        <v/>
      </c>
      <c r="N422" s="51" t="str">
        <f t="shared" si="87"/>
        <v/>
      </c>
    </row>
    <row r="423" spans="1:14" x14ac:dyDescent="0.4">
      <c r="A423" s="108">
        <f t="shared" si="80"/>
        <v>407</v>
      </c>
      <c r="B423" s="39">
        <v>40645</v>
      </c>
      <c r="C423" s="40">
        <v>1314.160034</v>
      </c>
      <c r="D423" s="51">
        <f t="shared" si="81"/>
        <v>-7.7766994120557209E-3</v>
      </c>
      <c r="E423" s="52">
        <v>0.40217052959313698</v>
      </c>
      <c r="F423" s="53">
        <f t="shared" si="84"/>
        <v>-6.7558564993269732E-3</v>
      </c>
      <c r="G423" s="54">
        <f t="shared" si="85"/>
        <v>2.0769035861357862E-4</v>
      </c>
      <c r="H423" s="81">
        <f t="shared" si="82"/>
        <v>-6.5481661407133943E-3</v>
      </c>
      <c r="I423" s="83">
        <f t="shared" si="83"/>
        <v>-0.6548166140713394</v>
      </c>
      <c r="J423" s="72">
        <f t="shared" si="86"/>
        <v>148.64928151902498</v>
      </c>
      <c r="K423" s="88">
        <f t="shared" si="77"/>
        <v>150.26858069382695</v>
      </c>
      <c r="L423" s="79">
        <f t="shared" si="78"/>
        <v>1.6192991748019665</v>
      </c>
      <c r="M423" s="72" t="str">
        <f t="shared" si="79"/>
        <v/>
      </c>
      <c r="N423" s="51" t="str">
        <f t="shared" si="87"/>
        <v/>
      </c>
    </row>
    <row r="424" spans="1:14" x14ac:dyDescent="0.4">
      <c r="A424" s="108">
        <f t="shared" si="80"/>
        <v>408</v>
      </c>
      <c r="B424" s="45">
        <v>40646</v>
      </c>
      <c r="C424" s="46">
        <v>1314.410034</v>
      </c>
      <c r="D424" s="47">
        <f t="shared" si="81"/>
        <v>1.9023558283004505E-4</v>
      </c>
      <c r="E424" s="48">
        <v>0.399539160814396</v>
      </c>
      <c r="F424" s="49">
        <f t="shared" si="84"/>
        <v>-2.6313687787409834E-3</v>
      </c>
      <c r="G424" s="50">
        <f t="shared" si="85"/>
        <v>2.0769035861357862E-4</v>
      </c>
      <c r="H424" s="80">
        <f t="shared" si="82"/>
        <v>-2.4236784201274049E-3</v>
      </c>
      <c r="I424" s="83">
        <f t="shared" si="83"/>
        <v>-0.2423678420127405</v>
      </c>
      <c r="J424" s="72">
        <f t="shared" si="86"/>
        <v>148.40691367701223</v>
      </c>
      <c r="K424" s="88">
        <f t="shared" si="77"/>
        <v>150.26858069382695</v>
      </c>
      <c r="L424" s="79">
        <f t="shared" si="78"/>
        <v>1.8616670168147209</v>
      </c>
      <c r="M424" s="72" t="str">
        <f t="shared" si="79"/>
        <v/>
      </c>
      <c r="N424" s="51" t="str">
        <f t="shared" si="87"/>
        <v/>
      </c>
    </row>
    <row r="425" spans="1:14" x14ac:dyDescent="0.4">
      <c r="A425" s="108">
        <f t="shared" si="80"/>
        <v>409</v>
      </c>
      <c r="B425" s="39">
        <v>40647</v>
      </c>
      <c r="C425" s="40">
        <v>1314.5200199999999</v>
      </c>
      <c r="D425" s="51">
        <f t="shared" si="81"/>
        <v>8.3677084893540865E-5</v>
      </c>
      <c r="E425" s="52">
        <v>0.398089842693574</v>
      </c>
      <c r="F425" s="53">
        <f t="shared" si="84"/>
        <v>-1.4493181208219963E-3</v>
      </c>
      <c r="G425" s="54">
        <f t="shared" si="85"/>
        <v>2.0769035861357862E-4</v>
      </c>
      <c r="H425" s="81">
        <f t="shared" si="82"/>
        <v>-1.2416277622084176E-3</v>
      </c>
      <c r="I425" s="83">
        <f t="shared" si="83"/>
        <v>-0.12416277622084176</v>
      </c>
      <c r="J425" s="72">
        <f t="shared" si="86"/>
        <v>148.2827509007914</v>
      </c>
      <c r="K425" s="88">
        <f t="shared" si="77"/>
        <v>150.26858069382695</v>
      </c>
      <c r="L425" s="79">
        <f t="shared" si="78"/>
        <v>1.9858297930355491</v>
      </c>
      <c r="M425" s="72" t="str">
        <f t="shared" si="79"/>
        <v/>
      </c>
      <c r="N425" s="51" t="str">
        <f t="shared" si="87"/>
        <v/>
      </c>
    </row>
    <row r="426" spans="1:14" x14ac:dyDescent="0.4">
      <c r="A426" s="108">
        <f t="shared" si="80"/>
        <v>410</v>
      </c>
      <c r="B426" s="45">
        <v>40648</v>
      </c>
      <c r="C426" s="46">
        <v>1319.6800539999999</v>
      </c>
      <c r="D426" s="47">
        <f t="shared" si="81"/>
        <v>3.9254130188142167E-3</v>
      </c>
      <c r="E426" s="48">
        <v>0.405258995164614</v>
      </c>
      <c r="F426" s="49">
        <f t="shared" si="84"/>
        <v>7.1691524710399968E-3</v>
      </c>
      <c r="G426" s="50">
        <f t="shared" si="85"/>
        <v>2.0769035861357862E-4</v>
      </c>
      <c r="H426" s="80">
        <f t="shared" si="82"/>
        <v>7.3768428296535756E-3</v>
      </c>
      <c r="I426" s="83">
        <f t="shared" si="83"/>
        <v>0.7376842829653576</v>
      </c>
      <c r="J426" s="72">
        <f t="shared" si="86"/>
        <v>149.02043518375675</v>
      </c>
      <c r="K426" s="88">
        <f t="shared" si="77"/>
        <v>150.26858069382695</v>
      </c>
      <c r="L426" s="79">
        <f t="shared" si="78"/>
        <v>1.9858297930355491</v>
      </c>
      <c r="M426" s="72" t="str">
        <f t="shared" si="79"/>
        <v/>
      </c>
      <c r="N426" s="51" t="str">
        <f t="shared" si="87"/>
        <v/>
      </c>
    </row>
    <row r="427" spans="1:14" x14ac:dyDescent="0.4">
      <c r="A427" s="108">
        <f t="shared" si="80"/>
        <v>411</v>
      </c>
      <c r="B427" s="39">
        <v>40651</v>
      </c>
      <c r="C427" s="40">
        <v>1305.1400149999999</v>
      </c>
      <c r="D427" s="51">
        <f t="shared" si="81"/>
        <v>-1.1017851604204099E-2</v>
      </c>
      <c r="E427" s="52">
        <v>0.39545878587164601</v>
      </c>
      <c r="F427" s="53">
        <f t="shared" si="84"/>
        <v>-9.8002092929679874E-3</v>
      </c>
      <c r="G427" s="54">
        <f t="shared" si="85"/>
        <v>2.0769035861357862E-4</v>
      </c>
      <c r="H427" s="81">
        <f t="shared" si="82"/>
        <v>-9.5925189343544093E-3</v>
      </c>
      <c r="I427" s="83">
        <f t="shared" si="83"/>
        <v>-0.95925189343544093</v>
      </c>
      <c r="J427" s="72">
        <f t="shared" si="86"/>
        <v>148.06118329032131</v>
      </c>
      <c r="K427" s="88">
        <f t="shared" si="77"/>
        <v>150.26858069382695</v>
      </c>
      <c r="L427" s="79">
        <f t="shared" si="78"/>
        <v>2.2073974035056381</v>
      </c>
      <c r="M427" s="72" t="str">
        <f t="shared" si="79"/>
        <v/>
      </c>
      <c r="N427" s="51" t="str">
        <f t="shared" si="87"/>
        <v/>
      </c>
    </row>
    <row r="428" spans="1:14" x14ac:dyDescent="0.4">
      <c r="A428" s="108">
        <f t="shared" si="80"/>
        <v>412</v>
      </c>
      <c r="B428" s="45">
        <v>40652</v>
      </c>
      <c r="C428" s="46">
        <v>1312.619995</v>
      </c>
      <c r="D428" s="47">
        <f t="shared" si="81"/>
        <v>5.7311705365190591E-3</v>
      </c>
      <c r="E428" s="48">
        <v>0.40376914666116698</v>
      </c>
      <c r="F428" s="49">
        <f t="shared" si="84"/>
        <v>8.3103607895209652E-3</v>
      </c>
      <c r="G428" s="50">
        <f t="shared" si="85"/>
        <v>2.0769035861357862E-4</v>
      </c>
      <c r="H428" s="80">
        <f t="shared" si="82"/>
        <v>8.5180511481345433E-3</v>
      </c>
      <c r="I428" s="83">
        <f t="shared" si="83"/>
        <v>0.85180511481345433</v>
      </c>
      <c r="J428" s="72">
        <f t="shared" si="86"/>
        <v>148.91298840513477</v>
      </c>
      <c r="K428" s="88">
        <f t="shared" si="77"/>
        <v>150.26858069382695</v>
      </c>
      <c r="L428" s="79">
        <f t="shared" si="78"/>
        <v>2.2073974035056381</v>
      </c>
      <c r="M428" s="72" t="str">
        <f t="shared" si="79"/>
        <v/>
      </c>
      <c r="N428" s="51" t="str">
        <f t="shared" si="87"/>
        <v/>
      </c>
    </row>
    <row r="429" spans="1:14" x14ac:dyDescent="0.4">
      <c r="A429" s="108">
        <f t="shared" si="80"/>
        <v>413</v>
      </c>
      <c r="B429" s="39">
        <v>40653</v>
      </c>
      <c r="C429" s="40">
        <v>1330.3599850000001</v>
      </c>
      <c r="D429" s="51">
        <f t="shared" si="81"/>
        <v>1.3514947256307863E-2</v>
      </c>
      <c r="E429" s="52">
        <v>0.41816952736512297</v>
      </c>
      <c r="F429" s="53">
        <f t="shared" si="84"/>
        <v>1.4400380703955995E-2</v>
      </c>
      <c r="G429" s="54">
        <f t="shared" si="85"/>
        <v>2.0769035861357862E-4</v>
      </c>
      <c r="H429" s="81">
        <f t="shared" si="82"/>
        <v>1.4608071062569573E-2</v>
      </c>
      <c r="I429" s="83">
        <f t="shared" si="83"/>
        <v>1.4608071062569572</v>
      </c>
      <c r="J429" s="72">
        <f t="shared" si="86"/>
        <v>150.37379551139173</v>
      </c>
      <c r="K429" s="88">
        <f t="shared" si="77"/>
        <v>150.37379551139173</v>
      </c>
      <c r="L429" s="79">
        <f t="shared" si="78"/>
        <v>0</v>
      </c>
      <c r="M429" s="72">
        <f t="shared" si="79"/>
        <v>2.2073974035056381</v>
      </c>
      <c r="N429" s="51">
        <f t="shared" si="87"/>
        <v>1.4679402059372865E-2</v>
      </c>
    </row>
    <row r="430" spans="1:14" x14ac:dyDescent="0.4">
      <c r="A430" s="108">
        <f t="shared" si="80"/>
        <v>414</v>
      </c>
      <c r="B430" s="45">
        <v>40654</v>
      </c>
      <c r="C430" s="46">
        <v>1337.380005</v>
      </c>
      <c r="D430" s="47">
        <f t="shared" si="81"/>
        <v>5.2767822838566403E-3</v>
      </c>
      <c r="E430" s="48">
        <v>0.42194136803927002</v>
      </c>
      <c r="F430" s="49">
        <f t="shared" si="84"/>
        <v>3.7718406741470423E-3</v>
      </c>
      <c r="G430" s="50">
        <f t="shared" si="85"/>
        <v>2.0769035861357862E-4</v>
      </c>
      <c r="H430" s="80">
        <f t="shared" si="82"/>
        <v>3.9795310327606212E-3</v>
      </c>
      <c r="I430" s="83">
        <f t="shared" si="83"/>
        <v>0.39795310327606209</v>
      </c>
      <c r="J430" s="72">
        <f t="shared" si="86"/>
        <v>150.77174861466779</v>
      </c>
      <c r="K430" s="88">
        <f t="shared" si="77"/>
        <v>150.77174861466779</v>
      </c>
      <c r="L430" s="79">
        <f t="shared" si="78"/>
        <v>0</v>
      </c>
      <c r="M430" s="72" t="str">
        <f t="shared" si="79"/>
        <v/>
      </c>
      <c r="N430" s="51" t="str">
        <f t="shared" si="87"/>
        <v/>
      </c>
    </row>
    <row r="431" spans="1:14" x14ac:dyDescent="0.4">
      <c r="A431" s="108">
        <f t="shared" si="80"/>
        <v>415</v>
      </c>
      <c r="B431" s="39">
        <v>40658</v>
      </c>
      <c r="C431" s="40">
        <v>1335.25</v>
      </c>
      <c r="D431" s="51">
        <f t="shared" si="81"/>
        <v>-1.5926699906060326E-3</v>
      </c>
      <c r="E431" s="52">
        <v>0.41834300900525906</v>
      </c>
      <c r="F431" s="53">
        <f t="shared" si="84"/>
        <v>-3.5983590340109561E-3</v>
      </c>
      <c r="G431" s="54">
        <f t="shared" si="85"/>
        <v>2.0769035861357862E-4</v>
      </c>
      <c r="H431" s="81">
        <f t="shared" si="82"/>
        <v>-3.3906686753973777E-3</v>
      </c>
      <c r="I431" s="83">
        <f t="shared" si="83"/>
        <v>-0.33906686753973775</v>
      </c>
      <c r="J431" s="72">
        <f t="shared" si="86"/>
        <v>150.43268174712804</v>
      </c>
      <c r="K431" s="88">
        <f t="shared" si="77"/>
        <v>150.77174861466779</v>
      </c>
      <c r="L431" s="79">
        <f t="shared" si="78"/>
        <v>0.33906686753974213</v>
      </c>
      <c r="M431" s="72" t="str">
        <f t="shared" si="79"/>
        <v/>
      </c>
      <c r="N431" s="51" t="str">
        <f t="shared" si="87"/>
        <v/>
      </c>
    </row>
    <row r="432" spans="1:14" x14ac:dyDescent="0.4">
      <c r="A432" s="108">
        <f t="shared" si="80"/>
        <v>416</v>
      </c>
      <c r="B432" s="45">
        <v>40659</v>
      </c>
      <c r="C432" s="46">
        <v>1347.23999</v>
      </c>
      <c r="D432" s="47">
        <f t="shared" si="81"/>
        <v>8.9795843475004578E-3</v>
      </c>
      <c r="E432" s="48">
        <v>0.43555544835191301</v>
      </c>
      <c r="F432" s="49">
        <f t="shared" si="84"/>
        <v>1.7212439346653952E-2</v>
      </c>
      <c r="G432" s="50">
        <f t="shared" si="85"/>
        <v>2.0769035861357862E-4</v>
      </c>
      <c r="H432" s="80">
        <f t="shared" si="82"/>
        <v>1.7420129705267531E-2</v>
      </c>
      <c r="I432" s="83">
        <f t="shared" si="83"/>
        <v>1.7420129705267531</v>
      </c>
      <c r="J432" s="72">
        <f t="shared" si="86"/>
        <v>152.1746947176548</v>
      </c>
      <c r="K432" s="88">
        <f t="shared" si="77"/>
        <v>152.1746947176548</v>
      </c>
      <c r="L432" s="79">
        <f t="shared" si="78"/>
        <v>0</v>
      </c>
      <c r="M432" s="72">
        <f t="shared" si="79"/>
        <v>0.33906686753974213</v>
      </c>
      <c r="N432" s="51">
        <f t="shared" si="87"/>
        <v>2.2281422556414349E-3</v>
      </c>
    </row>
    <row r="433" spans="1:14" x14ac:dyDescent="0.4">
      <c r="A433" s="108">
        <f t="shared" si="80"/>
        <v>417</v>
      </c>
      <c r="B433" s="39">
        <v>40660</v>
      </c>
      <c r="C433" s="40">
        <v>1355.660034</v>
      </c>
      <c r="D433" s="51">
        <f t="shared" si="81"/>
        <v>6.2498471411911449E-3</v>
      </c>
      <c r="E433" s="52">
        <v>0.448288260164451</v>
      </c>
      <c r="F433" s="53">
        <f t="shared" si="84"/>
        <v>1.2732811812537992E-2</v>
      </c>
      <c r="G433" s="54">
        <f t="shared" si="85"/>
        <v>2.0769035861357862E-4</v>
      </c>
      <c r="H433" s="81">
        <f t="shared" si="82"/>
        <v>1.294050217115157E-2</v>
      </c>
      <c r="I433" s="83">
        <f t="shared" si="83"/>
        <v>1.2940502171151569</v>
      </c>
      <c r="J433" s="72">
        <f t="shared" si="86"/>
        <v>153.46874493476997</v>
      </c>
      <c r="K433" s="88">
        <f t="shared" si="77"/>
        <v>153.46874493476997</v>
      </c>
      <c r="L433" s="79">
        <f t="shared" si="78"/>
        <v>0</v>
      </c>
      <c r="M433" s="72" t="str">
        <f t="shared" si="79"/>
        <v/>
      </c>
      <c r="N433" s="51" t="str">
        <f t="shared" si="87"/>
        <v/>
      </c>
    </row>
    <row r="434" spans="1:14" x14ac:dyDescent="0.4">
      <c r="A434" s="108">
        <f t="shared" si="80"/>
        <v>418</v>
      </c>
      <c r="B434" s="45">
        <v>40661</v>
      </c>
      <c r="C434" s="46">
        <v>1360.4799800000001</v>
      </c>
      <c r="D434" s="47">
        <f t="shared" si="81"/>
        <v>3.5554238371831026E-3</v>
      </c>
      <c r="E434" s="48">
        <v>0.45697818309906096</v>
      </c>
      <c r="F434" s="49">
        <f t="shared" si="84"/>
        <v>8.6899229346099616E-3</v>
      </c>
      <c r="G434" s="50">
        <f t="shared" si="85"/>
        <v>2.0769035861357862E-4</v>
      </c>
      <c r="H434" s="80">
        <f t="shared" si="82"/>
        <v>8.8976132932235396E-3</v>
      </c>
      <c r="I434" s="83">
        <f t="shared" si="83"/>
        <v>0.88976132932235397</v>
      </c>
      <c r="J434" s="72">
        <f t="shared" si="86"/>
        <v>154.35850626409231</v>
      </c>
      <c r="K434" s="88">
        <f t="shared" si="77"/>
        <v>154.35850626409231</v>
      </c>
      <c r="L434" s="79">
        <f t="shared" si="78"/>
        <v>0</v>
      </c>
      <c r="M434" s="72" t="str">
        <f t="shared" si="79"/>
        <v/>
      </c>
      <c r="N434" s="51" t="str">
        <f t="shared" si="87"/>
        <v/>
      </c>
    </row>
    <row r="435" spans="1:14" x14ac:dyDescent="0.4">
      <c r="A435" s="108">
        <f t="shared" si="80"/>
        <v>419</v>
      </c>
      <c r="B435" s="39">
        <v>40662</v>
      </c>
      <c r="C435" s="40">
        <v>1363.6099850000001</v>
      </c>
      <c r="D435" s="51">
        <f t="shared" si="81"/>
        <v>2.3006623000803028E-3</v>
      </c>
      <c r="E435" s="52">
        <v>0.459917360648392</v>
      </c>
      <c r="F435" s="53">
        <f t="shared" si="84"/>
        <v>2.9391775493310401E-3</v>
      </c>
      <c r="G435" s="54">
        <f t="shared" si="85"/>
        <v>2.0769035861357862E-4</v>
      </c>
      <c r="H435" s="81">
        <f t="shared" si="82"/>
        <v>3.1468679079446186E-3</v>
      </c>
      <c r="I435" s="83">
        <f t="shared" si="83"/>
        <v>0.31468679079446188</v>
      </c>
      <c r="J435" s="72">
        <f t="shared" si="86"/>
        <v>154.67319305488678</v>
      </c>
      <c r="K435" s="88">
        <f t="shared" si="77"/>
        <v>154.67319305488678</v>
      </c>
      <c r="L435" s="79">
        <f t="shared" si="78"/>
        <v>0</v>
      </c>
      <c r="M435" s="72" t="str">
        <f t="shared" si="79"/>
        <v/>
      </c>
      <c r="N435" s="51" t="str">
        <f t="shared" si="87"/>
        <v/>
      </c>
    </row>
    <row r="436" spans="1:14" x14ac:dyDescent="0.4">
      <c r="A436" s="108">
        <f t="shared" si="80"/>
        <v>420</v>
      </c>
      <c r="B436" s="45">
        <v>40665</v>
      </c>
      <c r="C436" s="46">
        <v>1361.219971</v>
      </c>
      <c r="D436" s="47">
        <f t="shared" si="81"/>
        <v>-1.7527108383560419E-3</v>
      </c>
      <c r="E436" s="48">
        <v>0.456559165210489</v>
      </c>
      <c r="F436" s="49">
        <f t="shared" si="84"/>
        <v>-3.3581954379029999E-3</v>
      </c>
      <c r="G436" s="50">
        <f t="shared" si="85"/>
        <v>2.0769035861357862E-4</v>
      </c>
      <c r="H436" s="80">
        <f t="shared" si="82"/>
        <v>-3.1505050792894214E-3</v>
      </c>
      <c r="I436" s="83">
        <f t="shared" si="83"/>
        <v>-0.31505050792894213</v>
      </c>
      <c r="J436" s="72">
        <f t="shared" si="86"/>
        <v>154.35814254695785</v>
      </c>
      <c r="K436" s="88">
        <f t="shared" si="77"/>
        <v>154.67319305488678</v>
      </c>
      <c r="L436" s="79">
        <f t="shared" si="78"/>
        <v>0.3150505079289303</v>
      </c>
      <c r="M436" s="72" t="str">
        <f t="shared" si="79"/>
        <v/>
      </c>
      <c r="N436" s="51" t="str">
        <f t="shared" si="87"/>
        <v/>
      </c>
    </row>
    <row r="437" spans="1:14" x14ac:dyDescent="0.4">
      <c r="A437" s="108">
        <f t="shared" si="80"/>
        <v>421</v>
      </c>
      <c r="B437" s="39">
        <v>40666</v>
      </c>
      <c r="C437" s="40">
        <v>1356.619995</v>
      </c>
      <c r="D437" s="51">
        <f t="shared" si="81"/>
        <v>-3.379303931766886E-3</v>
      </c>
      <c r="E437" s="52">
        <v>0.45889296636621901</v>
      </c>
      <c r="F437" s="53">
        <f t="shared" si="84"/>
        <v>2.3338011557300087E-3</v>
      </c>
      <c r="G437" s="54">
        <f t="shared" si="85"/>
        <v>2.0769035861357862E-4</v>
      </c>
      <c r="H437" s="81">
        <f t="shared" si="82"/>
        <v>2.5414915143435871E-3</v>
      </c>
      <c r="I437" s="83">
        <f t="shared" si="83"/>
        <v>0.25414915143435873</v>
      </c>
      <c r="J437" s="72">
        <f t="shared" si="86"/>
        <v>154.6122916983922</v>
      </c>
      <c r="K437" s="88">
        <f t="shared" si="77"/>
        <v>154.67319305488678</v>
      </c>
      <c r="L437" s="79">
        <f t="shared" si="78"/>
        <v>0.3150505079289303</v>
      </c>
      <c r="M437" s="72" t="str">
        <f t="shared" si="79"/>
        <v/>
      </c>
      <c r="N437" s="51" t="str">
        <f t="shared" si="87"/>
        <v/>
      </c>
    </row>
    <row r="438" spans="1:14" x14ac:dyDescent="0.4">
      <c r="A438" s="108">
        <f t="shared" si="80"/>
        <v>422</v>
      </c>
      <c r="B438" s="45">
        <v>40667</v>
      </c>
      <c r="C438" s="46">
        <v>1347.3199460000001</v>
      </c>
      <c r="D438" s="47">
        <f t="shared" si="81"/>
        <v>-6.8553088073863844E-3</v>
      </c>
      <c r="E438" s="48">
        <v>0.44438718926498</v>
      </c>
      <c r="F438" s="49">
        <f t="shared" si="84"/>
        <v>-1.4505777101239015E-2</v>
      </c>
      <c r="G438" s="50">
        <f t="shared" si="85"/>
        <v>2.0769035861357862E-4</v>
      </c>
      <c r="H438" s="80">
        <f t="shared" si="82"/>
        <v>-1.4298086742625437E-2</v>
      </c>
      <c r="I438" s="83">
        <f t="shared" si="83"/>
        <v>-1.4298086742625438</v>
      </c>
      <c r="J438" s="72">
        <f t="shared" si="86"/>
        <v>153.18248302412965</v>
      </c>
      <c r="K438" s="88">
        <f t="shared" si="77"/>
        <v>154.67319305488678</v>
      </c>
      <c r="L438" s="79">
        <f t="shared" si="78"/>
        <v>1.4907100307571284</v>
      </c>
      <c r="M438" s="72" t="str">
        <f t="shared" si="79"/>
        <v/>
      </c>
      <c r="N438" s="51" t="str">
        <f t="shared" si="87"/>
        <v/>
      </c>
    </row>
    <row r="439" spans="1:14" x14ac:dyDescent="0.4">
      <c r="A439" s="108">
        <f t="shared" si="80"/>
        <v>423</v>
      </c>
      <c r="B439" s="39">
        <v>40668</v>
      </c>
      <c r="C439" s="40">
        <v>1335.099976</v>
      </c>
      <c r="D439" s="51">
        <f t="shared" si="81"/>
        <v>-9.0698352950829841E-3</v>
      </c>
      <c r="E439" s="52">
        <v>0.44234731737491501</v>
      </c>
      <c r="F439" s="53">
        <f t="shared" si="84"/>
        <v>-2.0398718900649926E-3</v>
      </c>
      <c r="G439" s="54">
        <f t="shared" si="85"/>
        <v>2.0769035861357862E-4</v>
      </c>
      <c r="H439" s="81">
        <f t="shared" si="82"/>
        <v>-1.8321815314514139E-3</v>
      </c>
      <c r="I439" s="83">
        <f t="shared" si="83"/>
        <v>-0.18321815314514139</v>
      </c>
      <c r="J439" s="72">
        <f t="shared" si="86"/>
        <v>152.99926487098452</v>
      </c>
      <c r="K439" s="88">
        <f t="shared" si="77"/>
        <v>154.67319305488678</v>
      </c>
      <c r="L439" s="79">
        <f t="shared" si="78"/>
        <v>1.6739281839022624</v>
      </c>
      <c r="M439" s="72" t="str">
        <f t="shared" si="79"/>
        <v/>
      </c>
      <c r="N439" s="51" t="str">
        <f t="shared" si="87"/>
        <v/>
      </c>
    </row>
    <row r="440" spans="1:14" x14ac:dyDescent="0.4">
      <c r="A440" s="108">
        <f t="shared" si="80"/>
        <v>424</v>
      </c>
      <c r="B440" s="45">
        <v>40669</v>
      </c>
      <c r="C440" s="46">
        <v>1340.1999510000001</v>
      </c>
      <c r="D440" s="47">
        <f t="shared" si="81"/>
        <v>3.819919924858084E-3</v>
      </c>
      <c r="E440" s="48">
        <v>0.445239589373435</v>
      </c>
      <c r="F440" s="49">
        <f t="shared" si="84"/>
        <v>2.8922719985199907E-3</v>
      </c>
      <c r="G440" s="50">
        <f t="shared" si="85"/>
        <v>2.0769035861357862E-4</v>
      </c>
      <c r="H440" s="80">
        <f t="shared" si="82"/>
        <v>3.0999623571335692E-3</v>
      </c>
      <c r="I440" s="83">
        <f t="shared" si="83"/>
        <v>0.30999623571335694</v>
      </c>
      <c r="J440" s="72">
        <f t="shared" si="86"/>
        <v>153.30926110669787</v>
      </c>
      <c r="K440" s="88">
        <f t="shared" si="77"/>
        <v>154.67319305488678</v>
      </c>
      <c r="L440" s="79">
        <f t="shared" si="78"/>
        <v>1.6739281839022624</v>
      </c>
      <c r="M440" s="72" t="str">
        <f t="shared" si="79"/>
        <v/>
      </c>
      <c r="N440" s="51" t="str">
        <f t="shared" si="87"/>
        <v/>
      </c>
    </row>
    <row r="441" spans="1:14" x14ac:dyDescent="0.4">
      <c r="A441" s="108">
        <f t="shared" si="80"/>
        <v>425</v>
      </c>
      <c r="B441" s="39">
        <v>40672</v>
      </c>
      <c r="C441" s="40">
        <v>1346.290039</v>
      </c>
      <c r="D441" s="51">
        <f t="shared" si="81"/>
        <v>4.5441637238203825E-3</v>
      </c>
      <c r="E441" s="52">
        <v>0.45396871934376398</v>
      </c>
      <c r="F441" s="53">
        <f t="shared" si="84"/>
        <v>8.729129970328986E-3</v>
      </c>
      <c r="G441" s="54">
        <f t="shared" si="85"/>
        <v>2.0769035861357862E-4</v>
      </c>
      <c r="H441" s="81">
        <f t="shared" si="82"/>
        <v>8.936820328942564E-3</v>
      </c>
      <c r="I441" s="83">
        <f t="shared" si="83"/>
        <v>0.89368203289425641</v>
      </c>
      <c r="J441" s="72">
        <f t="shared" si="86"/>
        <v>154.20294313959212</v>
      </c>
      <c r="K441" s="88">
        <f t="shared" si="77"/>
        <v>154.67319305488678</v>
      </c>
      <c r="L441" s="79">
        <f t="shared" si="78"/>
        <v>1.6739281839022624</v>
      </c>
      <c r="M441" s="72" t="str">
        <f t="shared" si="79"/>
        <v/>
      </c>
      <c r="N441" s="51" t="str">
        <f t="shared" si="87"/>
        <v/>
      </c>
    </row>
    <row r="442" spans="1:14" x14ac:dyDescent="0.4">
      <c r="A442" s="108">
        <f t="shared" si="80"/>
        <v>426</v>
      </c>
      <c r="B442" s="45">
        <v>40673</v>
      </c>
      <c r="C442" s="46">
        <v>1357.160034</v>
      </c>
      <c r="D442" s="47">
        <f t="shared" si="81"/>
        <v>8.0740365635283418E-3</v>
      </c>
      <c r="E442" s="48">
        <v>0.46509402886077295</v>
      </c>
      <c r="F442" s="49">
        <f t="shared" si="84"/>
        <v>1.1125309517008963E-2</v>
      </c>
      <c r="G442" s="50">
        <f t="shared" si="85"/>
        <v>2.0769035861357862E-4</v>
      </c>
      <c r="H442" s="80">
        <f t="shared" si="82"/>
        <v>1.1332999875622541E-2</v>
      </c>
      <c r="I442" s="83">
        <f t="shared" si="83"/>
        <v>1.133299987562254</v>
      </c>
      <c r="J442" s="72">
        <f t="shared" si="86"/>
        <v>155.33624312715438</v>
      </c>
      <c r="K442" s="88">
        <f t="shared" si="77"/>
        <v>155.33624312715438</v>
      </c>
      <c r="L442" s="79">
        <f t="shared" si="78"/>
        <v>0</v>
      </c>
      <c r="M442" s="72">
        <f t="shared" si="79"/>
        <v>1.6739281839022624</v>
      </c>
      <c r="N442" s="51">
        <f t="shared" si="87"/>
        <v>1.0776159833684316E-2</v>
      </c>
    </row>
    <row r="443" spans="1:14" x14ac:dyDescent="0.4">
      <c r="A443" s="108">
        <f t="shared" si="80"/>
        <v>427</v>
      </c>
      <c r="B443" s="39">
        <v>40674</v>
      </c>
      <c r="C443" s="40">
        <v>1342.079956</v>
      </c>
      <c r="D443" s="51">
        <f t="shared" si="81"/>
        <v>-1.1111495786944148E-2</v>
      </c>
      <c r="E443" s="52">
        <v>0.45233855766206299</v>
      </c>
      <c r="F443" s="53">
        <f t="shared" si="84"/>
        <v>-1.2755471198709956E-2</v>
      </c>
      <c r="G443" s="54">
        <f t="shared" si="85"/>
        <v>2.0769035861357862E-4</v>
      </c>
      <c r="H443" s="81">
        <f t="shared" si="82"/>
        <v>-1.2547780840096378E-2</v>
      </c>
      <c r="I443" s="83">
        <f t="shared" si="83"/>
        <v>-1.2547780840096379</v>
      </c>
      <c r="J443" s="72">
        <f t="shared" si="86"/>
        <v>154.08146504314473</v>
      </c>
      <c r="K443" s="88">
        <f t="shared" si="77"/>
        <v>155.33624312715438</v>
      </c>
      <c r="L443" s="79">
        <f t="shared" si="78"/>
        <v>1.2547780840096436</v>
      </c>
      <c r="M443" s="72" t="str">
        <f t="shared" si="79"/>
        <v/>
      </c>
      <c r="N443" s="51" t="str">
        <f t="shared" si="87"/>
        <v/>
      </c>
    </row>
    <row r="444" spans="1:14" x14ac:dyDescent="0.4">
      <c r="A444" s="108">
        <f t="shared" si="80"/>
        <v>428</v>
      </c>
      <c r="B444" s="45">
        <v>40675</v>
      </c>
      <c r="C444" s="46">
        <v>1348.650024</v>
      </c>
      <c r="D444" s="47">
        <f t="shared" si="81"/>
        <v>4.8954370942113634E-3</v>
      </c>
      <c r="E444" s="48">
        <v>0.46357593128342101</v>
      </c>
      <c r="F444" s="49">
        <f t="shared" si="84"/>
        <v>1.1237373621358016E-2</v>
      </c>
      <c r="G444" s="50">
        <f t="shared" si="85"/>
        <v>2.0769035861357862E-4</v>
      </c>
      <c r="H444" s="80">
        <f t="shared" si="82"/>
        <v>1.1445063979971594E-2</v>
      </c>
      <c r="I444" s="83">
        <f t="shared" si="83"/>
        <v>1.1445063979971593</v>
      </c>
      <c r="J444" s="72">
        <f t="shared" si="86"/>
        <v>155.22597144114189</v>
      </c>
      <c r="K444" s="88">
        <f t="shared" si="77"/>
        <v>155.33624312715438</v>
      </c>
      <c r="L444" s="79">
        <f t="shared" si="78"/>
        <v>1.2547780840096436</v>
      </c>
      <c r="M444" s="72" t="str">
        <f t="shared" si="79"/>
        <v/>
      </c>
      <c r="N444" s="51" t="str">
        <f t="shared" si="87"/>
        <v/>
      </c>
    </row>
    <row r="445" spans="1:14" x14ac:dyDescent="0.4">
      <c r="A445" s="108">
        <f t="shared" si="80"/>
        <v>429</v>
      </c>
      <c r="B445" s="39">
        <v>40676</v>
      </c>
      <c r="C445" s="40">
        <v>1337.7700199999999</v>
      </c>
      <c r="D445" s="51">
        <f t="shared" si="81"/>
        <v>-8.0673294082113101E-3</v>
      </c>
      <c r="E445" s="52">
        <v>0.45595625277643698</v>
      </c>
      <c r="F445" s="53">
        <f t="shared" si="84"/>
        <v>-7.6196785069840289E-3</v>
      </c>
      <c r="G445" s="54">
        <f t="shared" si="85"/>
        <v>2.0769035861357862E-4</v>
      </c>
      <c r="H445" s="81">
        <f t="shared" si="82"/>
        <v>-7.41198814837045E-3</v>
      </c>
      <c r="I445" s="83">
        <f t="shared" si="83"/>
        <v>-0.74119881483704497</v>
      </c>
      <c r="J445" s="72">
        <f t="shared" si="86"/>
        <v>154.48477262630485</v>
      </c>
      <c r="K445" s="88">
        <f t="shared" si="77"/>
        <v>155.33624312715438</v>
      </c>
      <c r="L445" s="79">
        <f t="shared" si="78"/>
        <v>1.2547780840096436</v>
      </c>
      <c r="M445" s="72" t="str">
        <f t="shared" si="79"/>
        <v/>
      </c>
      <c r="N445" s="51" t="str">
        <f t="shared" si="87"/>
        <v/>
      </c>
    </row>
    <row r="446" spans="1:14" x14ac:dyDescent="0.4">
      <c r="A446" s="108">
        <f t="shared" si="80"/>
        <v>430</v>
      </c>
      <c r="B446" s="45">
        <v>40679</v>
      </c>
      <c r="C446" s="46">
        <v>1329.469971</v>
      </c>
      <c r="D446" s="47">
        <f t="shared" si="81"/>
        <v>-6.2043915440711528E-3</v>
      </c>
      <c r="E446" s="48">
        <v>0.45460930668453498</v>
      </c>
      <c r="F446" s="49">
        <f t="shared" si="84"/>
        <v>-1.3469460919020015E-3</v>
      </c>
      <c r="G446" s="50">
        <f t="shared" si="85"/>
        <v>2.0769035861357862E-4</v>
      </c>
      <c r="H446" s="80">
        <f t="shared" si="82"/>
        <v>-1.1392557332884229E-3</v>
      </c>
      <c r="I446" s="83">
        <f t="shared" si="83"/>
        <v>-0.11392557332884229</v>
      </c>
      <c r="J446" s="72">
        <f t="shared" si="86"/>
        <v>154.37084705297599</v>
      </c>
      <c r="K446" s="88">
        <f t="shared" si="77"/>
        <v>155.33624312715438</v>
      </c>
      <c r="L446" s="79">
        <f t="shared" si="78"/>
        <v>1.2547780840096436</v>
      </c>
      <c r="M446" s="72" t="str">
        <f t="shared" si="79"/>
        <v/>
      </c>
      <c r="N446" s="51" t="str">
        <f t="shared" si="87"/>
        <v/>
      </c>
    </row>
    <row r="447" spans="1:14" x14ac:dyDescent="0.4">
      <c r="A447" s="108">
        <f t="shared" si="80"/>
        <v>431</v>
      </c>
      <c r="B447" s="39">
        <v>40680</v>
      </c>
      <c r="C447" s="40">
        <v>1328.9799800000001</v>
      </c>
      <c r="D447" s="51">
        <f t="shared" si="81"/>
        <v>-3.6856116398875649E-4</v>
      </c>
      <c r="E447" s="52">
        <v>0.45107276123766804</v>
      </c>
      <c r="F447" s="53">
        <f t="shared" si="84"/>
        <v>-3.5365454468669344E-3</v>
      </c>
      <c r="G447" s="54">
        <f t="shared" si="85"/>
        <v>2.0769035861357862E-4</v>
      </c>
      <c r="H447" s="81">
        <f t="shared" si="82"/>
        <v>-3.3288550882533559E-3</v>
      </c>
      <c r="I447" s="83">
        <f t="shared" si="83"/>
        <v>-0.33288550882533557</v>
      </c>
      <c r="J447" s="72">
        <f t="shared" si="86"/>
        <v>154.03796154415065</v>
      </c>
      <c r="K447" s="88">
        <f t="shared" si="77"/>
        <v>155.33624312715438</v>
      </c>
      <c r="L447" s="79">
        <f t="shared" si="78"/>
        <v>1.2982815830037282</v>
      </c>
      <c r="M447" s="72" t="str">
        <f t="shared" si="79"/>
        <v/>
      </c>
      <c r="N447" s="51" t="str">
        <f t="shared" si="87"/>
        <v/>
      </c>
    </row>
    <row r="448" spans="1:14" x14ac:dyDescent="0.4">
      <c r="A448" s="108">
        <f t="shared" si="80"/>
        <v>432</v>
      </c>
      <c r="B448" s="45">
        <v>40681</v>
      </c>
      <c r="C448" s="46">
        <v>1340.6800539999999</v>
      </c>
      <c r="D448" s="47">
        <f t="shared" si="81"/>
        <v>8.8038000391847948E-3</v>
      </c>
      <c r="E448" s="48">
        <v>0.45824604687683002</v>
      </c>
      <c r="F448" s="49">
        <f t="shared" si="84"/>
        <v>7.1732856391619748E-3</v>
      </c>
      <c r="G448" s="50">
        <f t="shared" si="85"/>
        <v>2.0769035861357862E-4</v>
      </c>
      <c r="H448" s="80">
        <f t="shared" si="82"/>
        <v>7.3809759977755537E-3</v>
      </c>
      <c r="I448" s="83">
        <f t="shared" si="83"/>
        <v>0.7380975997775554</v>
      </c>
      <c r="J448" s="72">
        <f t="shared" si="86"/>
        <v>154.77605914392819</v>
      </c>
      <c r="K448" s="88">
        <f t="shared" si="77"/>
        <v>155.33624312715438</v>
      </c>
      <c r="L448" s="79">
        <f t="shared" si="78"/>
        <v>1.2982815830037282</v>
      </c>
      <c r="M448" s="72" t="str">
        <f t="shared" si="79"/>
        <v/>
      </c>
      <c r="N448" s="51" t="str">
        <f t="shared" si="87"/>
        <v/>
      </c>
    </row>
    <row r="449" spans="1:14" x14ac:dyDescent="0.4">
      <c r="A449" s="108">
        <f t="shared" si="80"/>
        <v>433</v>
      </c>
      <c r="B449" s="39">
        <v>40682</v>
      </c>
      <c r="C449" s="40">
        <v>1343.599976</v>
      </c>
      <c r="D449" s="51">
        <f t="shared" si="81"/>
        <v>2.1779409571196506E-3</v>
      </c>
      <c r="E449" s="52">
        <v>0.46328612329418706</v>
      </c>
      <c r="F449" s="53">
        <f t="shared" si="84"/>
        <v>5.0400764173570423E-3</v>
      </c>
      <c r="G449" s="54">
        <f t="shared" si="85"/>
        <v>2.0769035861357862E-4</v>
      </c>
      <c r="H449" s="81">
        <f t="shared" si="82"/>
        <v>5.2477667759706212E-3</v>
      </c>
      <c r="I449" s="83">
        <f t="shared" si="83"/>
        <v>0.52477667759706215</v>
      </c>
      <c r="J449" s="72">
        <f t="shared" si="86"/>
        <v>155.30083582152525</v>
      </c>
      <c r="K449" s="88">
        <f t="shared" si="77"/>
        <v>155.33624312715438</v>
      </c>
      <c r="L449" s="79">
        <f t="shared" si="78"/>
        <v>1.2982815830037282</v>
      </c>
      <c r="M449" s="72" t="str">
        <f t="shared" si="79"/>
        <v/>
      </c>
      <c r="N449" s="51" t="str">
        <f t="shared" si="87"/>
        <v/>
      </c>
    </row>
    <row r="450" spans="1:14" x14ac:dyDescent="0.4">
      <c r="A450" s="108">
        <f t="shared" si="80"/>
        <v>434</v>
      </c>
      <c r="B450" s="45">
        <v>40683</v>
      </c>
      <c r="C450" s="46">
        <v>1333.2700199999999</v>
      </c>
      <c r="D450" s="47">
        <f t="shared" si="81"/>
        <v>-7.6882674788020244E-3</v>
      </c>
      <c r="E450" s="48">
        <v>0.45486999714925297</v>
      </c>
      <c r="F450" s="49">
        <f t="shared" si="84"/>
        <v>-8.4161261449340885E-3</v>
      </c>
      <c r="G450" s="50">
        <f t="shared" si="85"/>
        <v>2.0769035861357862E-4</v>
      </c>
      <c r="H450" s="80">
        <f t="shared" si="82"/>
        <v>-8.2084357863205105E-3</v>
      </c>
      <c r="I450" s="83">
        <f t="shared" si="83"/>
        <v>-0.82084357863205104</v>
      </c>
      <c r="J450" s="72">
        <f t="shared" si="86"/>
        <v>154.47999224289319</v>
      </c>
      <c r="K450" s="88">
        <f t="shared" si="77"/>
        <v>155.33624312715438</v>
      </c>
      <c r="L450" s="79">
        <f t="shared" si="78"/>
        <v>1.2982815830037282</v>
      </c>
      <c r="M450" s="72" t="str">
        <f t="shared" si="79"/>
        <v/>
      </c>
      <c r="N450" s="51" t="str">
        <f t="shared" si="87"/>
        <v/>
      </c>
    </row>
    <row r="451" spans="1:14" x14ac:dyDescent="0.4">
      <c r="A451" s="108">
        <f t="shared" si="80"/>
        <v>435</v>
      </c>
      <c r="B451" s="39">
        <v>40686</v>
      </c>
      <c r="C451" s="40">
        <v>1317.369995</v>
      </c>
      <c r="D451" s="51">
        <f t="shared" si="81"/>
        <v>-1.1925585036405395E-2</v>
      </c>
      <c r="E451" s="52">
        <v>0.44374333455391102</v>
      </c>
      <c r="F451" s="53">
        <f t="shared" si="84"/>
        <v>-1.1126662595341952E-2</v>
      </c>
      <c r="G451" s="54">
        <f t="shared" si="85"/>
        <v>2.0769035861357862E-4</v>
      </c>
      <c r="H451" s="81">
        <f t="shared" si="82"/>
        <v>-1.0918972236728374E-2</v>
      </c>
      <c r="I451" s="83">
        <f t="shared" si="83"/>
        <v>-1.0918972236728375</v>
      </c>
      <c r="J451" s="72">
        <f t="shared" si="86"/>
        <v>153.38809501922034</v>
      </c>
      <c r="K451" s="88">
        <f t="shared" si="77"/>
        <v>155.33624312715438</v>
      </c>
      <c r="L451" s="79">
        <f t="shared" si="78"/>
        <v>1.9481481079340313</v>
      </c>
      <c r="M451" s="72" t="str">
        <f t="shared" si="79"/>
        <v/>
      </c>
      <c r="N451" s="51" t="str">
        <f t="shared" si="87"/>
        <v/>
      </c>
    </row>
    <row r="452" spans="1:14" x14ac:dyDescent="0.4">
      <c r="A452" s="108">
        <f t="shared" si="80"/>
        <v>436</v>
      </c>
      <c r="B452" s="45">
        <v>40687</v>
      </c>
      <c r="C452" s="46">
        <v>1316.280029</v>
      </c>
      <c r="D452" s="47">
        <f t="shared" si="81"/>
        <v>-8.2738031391094147E-4</v>
      </c>
      <c r="E452" s="48">
        <v>0.44033201801890698</v>
      </c>
      <c r="F452" s="49">
        <f t="shared" si="84"/>
        <v>-3.4113165350040386E-3</v>
      </c>
      <c r="G452" s="50">
        <f t="shared" si="85"/>
        <v>2.0769035861357862E-4</v>
      </c>
      <c r="H452" s="80">
        <f t="shared" si="82"/>
        <v>-3.2036261763904602E-3</v>
      </c>
      <c r="I452" s="83">
        <f t="shared" si="83"/>
        <v>-0.320362617639046</v>
      </c>
      <c r="J452" s="72">
        <f t="shared" si="86"/>
        <v>153.06773240158131</v>
      </c>
      <c r="K452" s="88">
        <f t="shared" si="77"/>
        <v>155.33624312715438</v>
      </c>
      <c r="L452" s="79">
        <f t="shared" si="78"/>
        <v>2.2685107255730657</v>
      </c>
      <c r="M452" s="72" t="str">
        <f t="shared" si="79"/>
        <v/>
      </c>
      <c r="N452" s="51" t="str">
        <f t="shared" si="87"/>
        <v/>
      </c>
    </row>
    <row r="453" spans="1:14" x14ac:dyDescent="0.4">
      <c r="A453" s="108">
        <f t="shared" si="80"/>
        <v>437</v>
      </c>
      <c r="B453" s="39">
        <v>40688</v>
      </c>
      <c r="C453" s="40">
        <v>1320.469971</v>
      </c>
      <c r="D453" s="51">
        <f t="shared" si="81"/>
        <v>3.183169164378441E-3</v>
      </c>
      <c r="E453" s="52">
        <v>0.44529619883167698</v>
      </c>
      <c r="F453" s="53">
        <f t="shared" si="84"/>
        <v>4.9641808127700027E-3</v>
      </c>
      <c r="G453" s="54">
        <f t="shared" si="85"/>
        <v>2.0769035861357862E-4</v>
      </c>
      <c r="H453" s="81">
        <f t="shared" si="82"/>
        <v>5.1718711713835816E-3</v>
      </c>
      <c r="I453" s="83">
        <f t="shared" si="83"/>
        <v>0.51718711713835819</v>
      </c>
      <c r="J453" s="72">
        <f t="shared" si="86"/>
        <v>153.58491951871966</v>
      </c>
      <c r="K453" s="88">
        <f t="shared" si="77"/>
        <v>155.33624312715438</v>
      </c>
      <c r="L453" s="79">
        <f t="shared" si="78"/>
        <v>2.2685107255730657</v>
      </c>
      <c r="M453" s="72" t="str">
        <f t="shared" si="79"/>
        <v/>
      </c>
      <c r="N453" s="51" t="str">
        <f t="shared" si="87"/>
        <v/>
      </c>
    </row>
    <row r="454" spans="1:14" x14ac:dyDescent="0.4">
      <c r="A454" s="108">
        <f t="shared" si="80"/>
        <v>438</v>
      </c>
      <c r="B454" s="45">
        <v>40689</v>
      </c>
      <c r="C454" s="46">
        <v>1325.6899410000001</v>
      </c>
      <c r="D454" s="47">
        <f t="shared" si="81"/>
        <v>3.9531152655043478E-3</v>
      </c>
      <c r="E454" s="48">
        <v>0.45027856684851697</v>
      </c>
      <c r="F454" s="49">
        <f t="shared" si="84"/>
        <v>4.9823680168399886E-3</v>
      </c>
      <c r="G454" s="50">
        <f t="shared" si="85"/>
        <v>2.0769035861357862E-4</v>
      </c>
      <c r="H454" s="80">
        <f t="shared" si="82"/>
        <v>5.1900583754535675E-3</v>
      </c>
      <c r="I454" s="83">
        <f t="shared" si="83"/>
        <v>0.51900583754535679</v>
      </c>
      <c r="J454" s="72">
        <f t="shared" si="86"/>
        <v>154.10392535626502</v>
      </c>
      <c r="K454" s="88">
        <f t="shared" si="77"/>
        <v>155.33624312715438</v>
      </c>
      <c r="L454" s="79">
        <f t="shared" si="78"/>
        <v>2.2685107255730657</v>
      </c>
      <c r="M454" s="72" t="str">
        <f t="shared" si="79"/>
        <v/>
      </c>
      <c r="N454" s="51" t="str">
        <f t="shared" si="87"/>
        <v/>
      </c>
    </row>
    <row r="455" spans="1:14" x14ac:dyDescent="0.4">
      <c r="A455" s="108">
        <f t="shared" si="80"/>
        <v>439</v>
      </c>
      <c r="B455" s="39">
        <v>40690</v>
      </c>
      <c r="C455" s="40">
        <v>1331.099976</v>
      </c>
      <c r="D455" s="51">
        <f t="shared" si="81"/>
        <v>4.080920306236191E-3</v>
      </c>
      <c r="E455" s="52">
        <v>0.449849745836855</v>
      </c>
      <c r="F455" s="53">
        <f t="shared" si="84"/>
        <v>-4.2882101166197284E-4</v>
      </c>
      <c r="G455" s="54">
        <f t="shared" si="85"/>
        <v>2.0769035861357862E-4</v>
      </c>
      <c r="H455" s="81">
        <f t="shared" si="82"/>
        <v>-2.2113065304839422E-4</v>
      </c>
      <c r="I455" s="83">
        <f t="shared" si="83"/>
        <v>-2.2113065304839422E-2</v>
      </c>
      <c r="J455" s="72">
        <f t="shared" si="86"/>
        <v>154.08181229096019</v>
      </c>
      <c r="K455" s="88">
        <f t="shared" si="77"/>
        <v>155.33624312715438</v>
      </c>
      <c r="L455" s="79">
        <f t="shared" si="78"/>
        <v>2.2685107255730657</v>
      </c>
      <c r="M455" s="72" t="str">
        <f t="shared" si="79"/>
        <v/>
      </c>
      <c r="N455" s="51" t="str">
        <f t="shared" si="87"/>
        <v/>
      </c>
    </row>
    <row r="456" spans="1:14" x14ac:dyDescent="0.4">
      <c r="A456" s="108">
        <f t="shared" si="80"/>
        <v>440</v>
      </c>
      <c r="B456" s="45">
        <v>40694</v>
      </c>
      <c r="C456" s="46">
        <v>1345.1999510000001</v>
      </c>
      <c r="D456" s="47">
        <f t="shared" si="81"/>
        <v>1.0592724253794206E-2</v>
      </c>
      <c r="E456" s="48">
        <v>0.456154546417047</v>
      </c>
      <c r="F456" s="49">
        <f t="shared" si="84"/>
        <v>6.3048005801920048E-3</v>
      </c>
      <c r="G456" s="50">
        <f t="shared" si="85"/>
        <v>2.0769035861357862E-4</v>
      </c>
      <c r="H456" s="80">
        <f t="shared" si="82"/>
        <v>6.5124909388055837E-3</v>
      </c>
      <c r="I456" s="83">
        <f t="shared" si="83"/>
        <v>0.65124909388055841</v>
      </c>
      <c r="J456" s="72">
        <f t="shared" si="86"/>
        <v>154.73306138484074</v>
      </c>
      <c r="K456" s="88">
        <f t="shared" si="77"/>
        <v>155.33624312715438</v>
      </c>
      <c r="L456" s="79">
        <f t="shared" si="78"/>
        <v>2.2685107255730657</v>
      </c>
      <c r="M456" s="72" t="str">
        <f t="shared" si="79"/>
        <v/>
      </c>
      <c r="N456" s="51" t="str">
        <f t="shared" si="87"/>
        <v/>
      </c>
    </row>
    <row r="457" spans="1:14" x14ac:dyDescent="0.4">
      <c r="A457" s="108">
        <f t="shared" si="80"/>
        <v>441</v>
      </c>
      <c r="B457" s="39">
        <v>40695</v>
      </c>
      <c r="C457" s="40">
        <v>1314.5500489999999</v>
      </c>
      <c r="D457" s="51">
        <f t="shared" si="81"/>
        <v>-2.278464400568514E-2</v>
      </c>
      <c r="E457" s="52">
        <v>0.42690973457982201</v>
      </c>
      <c r="F457" s="53">
        <f t="shared" si="84"/>
        <v>-2.9244811837224993E-2</v>
      </c>
      <c r="G457" s="54">
        <f t="shared" si="85"/>
        <v>2.0769035861357862E-4</v>
      </c>
      <c r="H457" s="81">
        <f t="shared" si="82"/>
        <v>-2.9037121478611413E-2</v>
      </c>
      <c r="I457" s="83">
        <f t="shared" si="83"/>
        <v>-2.9037121478611412</v>
      </c>
      <c r="J457" s="72">
        <f t="shared" si="86"/>
        <v>151.8293492369796</v>
      </c>
      <c r="K457" s="88">
        <f t="shared" si="77"/>
        <v>155.33624312715438</v>
      </c>
      <c r="L457" s="79">
        <f t="shared" si="78"/>
        <v>3.5068938901747799</v>
      </c>
      <c r="M457" s="72" t="str">
        <f t="shared" si="79"/>
        <v/>
      </c>
      <c r="N457" s="51" t="str">
        <f t="shared" si="87"/>
        <v/>
      </c>
    </row>
    <row r="458" spans="1:14" x14ac:dyDescent="0.4">
      <c r="A458" s="108">
        <f t="shared" si="80"/>
        <v>442</v>
      </c>
      <c r="B458" s="45">
        <v>40696</v>
      </c>
      <c r="C458" s="46">
        <v>1312.9399410000001</v>
      </c>
      <c r="D458" s="47">
        <f t="shared" si="81"/>
        <v>-1.2248358297386464E-3</v>
      </c>
      <c r="E458" s="48">
        <v>0.42297073240431698</v>
      </c>
      <c r="F458" s="49">
        <f t="shared" si="84"/>
        <v>-3.9390021755050242E-3</v>
      </c>
      <c r="G458" s="50">
        <f t="shared" si="85"/>
        <v>2.0769035861357862E-4</v>
      </c>
      <c r="H458" s="80">
        <f t="shared" si="82"/>
        <v>-3.7313118168914457E-3</v>
      </c>
      <c r="I458" s="83">
        <f t="shared" si="83"/>
        <v>-0.37313118168914455</v>
      </c>
      <c r="J458" s="72">
        <f t="shared" si="86"/>
        <v>151.45621805529046</v>
      </c>
      <c r="K458" s="88">
        <f t="shared" si="77"/>
        <v>155.33624312715438</v>
      </c>
      <c r="L458" s="79">
        <f t="shared" si="78"/>
        <v>3.880025071863912</v>
      </c>
      <c r="M458" s="72" t="str">
        <f t="shared" si="79"/>
        <v/>
      </c>
      <c r="N458" s="51" t="str">
        <f t="shared" si="87"/>
        <v/>
      </c>
    </row>
    <row r="459" spans="1:14" x14ac:dyDescent="0.4">
      <c r="A459" s="108">
        <f t="shared" si="80"/>
        <v>443</v>
      </c>
      <c r="B459" s="39">
        <v>40697</v>
      </c>
      <c r="C459" s="40">
        <v>1300.160034</v>
      </c>
      <c r="D459" s="51">
        <f t="shared" si="81"/>
        <v>-9.7338092938709098E-3</v>
      </c>
      <c r="E459" s="52">
        <v>0.41063836364124401</v>
      </c>
      <c r="F459" s="53">
        <f t="shared" si="84"/>
        <v>-1.2332368763072976E-2</v>
      </c>
      <c r="G459" s="54">
        <f t="shared" si="85"/>
        <v>2.0769035861357862E-4</v>
      </c>
      <c r="H459" s="81">
        <f t="shared" si="82"/>
        <v>-1.2124678404459398E-2</v>
      </c>
      <c r="I459" s="83">
        <f t="shared" si="83"/>
        <v>-1.2124678404459399</v>
      </c>
      <c r="J459" s="72">
        <f t="shared" si="86"/>
        <v>150.24375021484451</v>
      </c>
      <c r="K459" s="88">
        <f t="shared" si="77"/>
        <v>155.33624312715438</v>
      </c>
      <c r="L459" s="79">
        <f t="shared" si="78"/>
        <v>5.092492912309865</v>
      </c>
      <c r="M459" s="72" t="str">
        <f t="shared" si="79"/>
        <v/>
      </c>
      <c r="N459" s="51" t="str">
        <f t="shared" si="87"/>
        <v/>
      </c>
    </row>
    <row r="460" spans="1:14" x14ac:dyDescent="0.4">
      <c r="A460" s="108">
        <f t="shared" si="80"/>
        <v>444</v>
      </c>
      <c r="B460" s="45">
        <v>40700</v>
      </c>
      <c r="C460" s="46">
        <v>1286.170044</v>
      </c>
      <c r="D460" s="47">
        <f t="shared" si="81"/>
        <v>-1.0760206154744822E-2</v>
      </c>
      <c r="E460" s="48">
        <v>0.39999717557952502</v>
      </c>
      <c r="F460" s="49">
        <f t="shared" si="84"/>
        <v>-1.0641188061718987E-2</v>
      </c>
      <c r="G460" s="50">
        <f t="shared" si="85"/>
        <v>2.0769035861357862E-4</v>
      </c>
      <c r="H460" s="80">
        <f t="shared" si="82"/>
        <v>-1.0433497703105409E-2</v>
      </c>
      <c r="I460" s="83">
        <f t="shared" si="83"/>
        <v>-1.043349770310541</v>
      </c>
      <c r="J460" s="72">
        <f t="shared" si="86"/>
        <v>149.20040044453398</v>
      </c>
      <c r="K460" s="88">
        <f t="shared" si="77"/>
        <v>155.33624312715438</v>
      </c>
      <c r="L460" s="79">
        <f t="shared" si="78"/>
        <v>6.1358426826203925</v>
      </c>
      <c r="M460" s="72" t="str">
        <f t="shared" si="79"/>
        <v/>
      </c>
      <c r="N460" s="51" t="str">
        <f t="shared" si="87"/>
        <v/>
      </c>
    </row>
    <row r="461" spans="1:14" x14ac:dyDescent="0.4">
      <c r="A461" s="108">
        <f t="shared" si="80"/>
        <v>445</v>
      </c>
      <c r="B461" s="39">
        <v>40701</v>
      </c>
      <c r="C461" s="40">
        <v>1284.9399410000001</v>
      </c>
      <c r="D461" s="51">
        <f t="shared" si="81"/>
        <v>-9.5640775163308156E-4</v>
      </c>
      <c r="E461" s="52">
        <v>0.40457816571285699</v>
      </c>
      <c r="F461" s="53">
        <f t="shared" si="84"/>
        <v>4.5809901333319636E-3</v>
      </c>
      <c r="G461" s="54">
        <f t="shared" si="85"/>
        <v>2.0769035861357862E-4</v>
      </c>
      <c r="H461" s="81">
        <f t="shared" si="82"/>
        <v>4.7886804919455425E-3</v>
      </c>
      <c r="I461" s="83">
        <f t="shared" si="83"/>
        <v>0.47886804919455422</v>
      </c>
      <c r="J461" s="72">
        <f t="shared" si="86"/>
        <v>149.67926849372853</v>
      </c>
      <c r="K461" s="88">
        <f t="shared" si="77"/>
        <v>155.33624312715438</v>
      </c>
      <c r="L461" s="79">
        <f t="shared" si="78"/>
        <v>6.1358426826203925</v>
      </c>
      <c r="M461" s="72" t="str">
        <f t="shared" si="79"/>
        <v/>
      </c>
      <c r="N461" s="51" t="str">
        <f t="shared" si="87"/>
        <v/>
      </c>
    </row>
    <row r="462" spans="1:14" x14ac:dyDescent="0.4">
      <c r="A462" s="108">
        <f t="shared" si="80"/>
        <v>446</v>
      </c>
      <c r="B462" s="45">
        <v>40702</v>
      </c>
      <c r="C462" s="46">
        <v>1279.5600589999999</v>
      </c>
      <c r="D462" s="47">
        <f t="shared" si="81"/>
        <v>-4.1868742875353915E-3</v>
      </c>
      <c r="E462" s="48">
        <v>0.39680189480469402</v>
      </c>
      <c r="F462" s="49">
        <f t="shared" si="84"/>
        <v>-7.7762709081629633E-3</v>
      </c>
      <c r="G462" s="50">
        <f t="shared" si="85"/>
        <v>2.0769035861357862E-4</v>
      </c>
      <c r="H462" s="80">
        <f t="shared" si="82"/>
        <v>-7.5685805495493844E-3</v>
      </c>
      <c r="I462" s="83">
        <f t="shared" si="83"/>
        <v>-0.75685805495493841</v>
      </c>
      <c r="J462" s="72">
        <f t="shared" si="86"/>
        <v>148.9224104387736</v>
      </c>
      <c r="K462" s="88">
        <f t="shared" si="77"/>
        <v>155.33624312715438</v>
      </c>
      <c r="L462" s="79">
        <f t="shared" si="78"/>
        <v>6.4138326883807792</v>
      </c>
      <c r="M462" s="72" t="str">
        <f t="shared" si="79"/>
        <v/>
      </c>
      <c r="N462" s="51" t="str">
        <f t="shared" si="87"/>
        <v/>
      </c>
    </row>
    <row r="463" spans="1:14" x14ac:dyDescent="0.4">
      <c r="A463" s="108">
        <f t="shared" si="80"/>
        <v>447</v>
      </c>
      <c r="B463" s="39">
        <v>40703</v>
      </c>
      <c r="C463" s="40">
        <v>1289</v>
      </c>
      <c r="D463" s="51">
        <f t="shared" si="81"/>
        <v>7.3774895782363625E-3</v>
      </c>
      <c r="E463" s="52">
        <v>0.40489346545455296</v>
      </c>
      <c r="F463" s="53">
        <f t="shared" si="84"/>
        <v>8.0915706498589368E-3</v>
      </c>
      <c r="G463" s="54">
        <f t="shared" si="85"/>
        <v>2.0769035861357862E-4</v>
      </c>
      <c r="H463" s="81">
        <f t="shared" si="82"/>
        <v>8.2992610084725148E-3</v>
      </c>
      <c r="I463" s="83">
        <f t="shared" si="83"/>
        <v>0.82992610084725149</v>
      </c>
      <c r="J463" s="72">
        <f t="shared" si="86"/>
        <v>149.75233653962084</v>
      </c>
      <c r="K463" s="88">
        <f t="shared" si="77"/>
        <v>155.33624312715438</v>
      </c>
      <c r="L463" s="79">
        <f t="shared" si="78"/>
        <v>6.4138326883807792</v>
      </c>
      <c r="M463" s="72" t="str">
        <f t="shared" si="79"/>
        <v/>
      </c>
      <c r="N463" s="51" t="str">
        <f t="shared" si="87"/>
        <v/>
      </c>
    </row>
    <row r="464" spans="1:14" x14ac:dyDescent="0.4">
      <c r="A464" s="108">
        <f t="shared" si="80"/>
        <v>448</v>
      </c>
      <c r="B464" s="45">
        <v>40704</v>
      </c>
      <c r="C464" s="46">
        <v>1270.9799800000001</v>
      </c>
      <c r="D464" s="47">
        <f t="shared" si="81"/>
        <v>-1.397984484096193E-2</v>
      </c>
      <c r="E464" s="48">
        <v>0.38635008119997005</v>
      </c>
      <c r="F464" s="49">
        <f t="shared" si="84"/>
        <v>-1.8543384254582906E-2</v>
      </c>
      <c r="G464" s="50">
        <f t="shared" si="85"/>
        <v>2.0769035861357862E-4</v>
      </c>
      <c r="H464" s="80">
        <f t="shared" si="82"/>
        <v>-1.8335693895969327E-2</v>
      </c>
      <c r="I464" s="83">
        <f t="shared" si="83"/>
        <v>-1.8335693895969327</v>
      </c>
      <c r="J464" s="72">
        <f t="shared" si="86"/>
        <v>147.91876715002391</v>
      </c>
      <c r="K464" s="88">
        <f t="shared" si="77"/>
        <v>155.33624312715438</v>
      </c>
      <c r="L464" s="79">
        <f t="shared" si="78"/>
        <v>7.417475977130465</v>
      </c>
      <c r="M464" s="72" t="str">
        <f t="shared" si="79"/>
        <v/>
      </c>
      <c r="N464" s="51" t="str">
        <f t="shared" si="87"/>
        <v/>
      </c>
    </row>
    <row r="465" spans="1:14" x14ac:dyDescent="0.4">
      <c r="A465" s="108">
        <f t="shared" si="80"/>
        <v>449</v>
      </c>
      <c r="B465" s="39">
        <v>40707</v>
      </c>
      <c r="C465" s="40">
        <v>1271.829956</v>
      </c>
      <c r="D465" s="51">
        <f t="shared" si="81"/>
        <v>6.687564032283877E-4</v>
      </c>
      <c r="E465" s="52">
        <v>0.390065769744107</v>
      </c>
      <c r="F465" s="53">
        <f t="shared" si="84"/>
        <v>3.7156885441369525E-3</v>
      </c>
      <c r="G465" s="54">
        <f t="shared" si="85"/>
        <v>2.0769035861357862E-4</v>
      </c>
      <c r="H465" s="81">
        <f t="shared" si="82"/>
        <v>3.9233789027505314E-3</v>
      </c>
      <c r="I465" s="83">
        <f t="shared" si="83"/>
        <v>0.39233789027505311</v>
      </c>
      <c r="J465" s="72">
        <f t="shared" si="86"/>
        <v>148.31110504029897</v>
      </c>
      <c r="K465" s="88">
        <f t="shared" si="77"/>
        <v>155.33624312715438</v>
      </c>
      <c r="L465" s="79">
        <f t="shared" si="78"/>
        <v>7.417475977130465</v>
      </c>
      <c r="M465" s="72" t="str">
        <f t="shared" si="79"/>
        <v/>
      </c>
      <c r="N465" s="51" t="str">
        <f t="shared" si="87"/>
        <v/>
      </c>
    </row>
    <row r="466" spans="1:14" x14ac:dyDescent="0.4">
      <c r="A466" s="108">
        <f t="shared" si="80"/>
        <v>450</v>
      </c>
      <c r="B466" s="45">
        <v>40708</v>
      </c>
      <c r="C466" s="46">
        <v>1287.869995</v>
      </c>
      <c r="D466" s="47">
        <f t="shared" si="81"/>
        <v>1.2611779526287448E-2</v>
      </c>
      <c r="E466" s="48">
        <v>0.40642966754533899</v>
      </c>
      <c r="F466" s="49">
        <f t="shared" si="84"/>
        <v>1.6363897801231986E-2</v>
      </c>
      <c r="G466" s="50">
        <f t="shared" si="85"/>
        <v>2.0769035861357862E-4</v>
      </c>
      <c r="H466" s="80">
        <f t="shared" si="82"/>
        <v>1.6571588159845566E-2</v>
      </c>
      <c r="I466" s="83">
        <f t="shared" si="83"/>
        <v>1.6571588159845565</v>
      </c>
      <c r="J466" s="72">
        <f t="shared" si="86"/>
        <v>149.96826385628353</v>
      </c>
      <c r="K466" s="88">
        <f t="shared" ref="K466:K529" si="88">MAX(J466,K465)</f>
        <v>155.33624312715438</v>
      </c>
      <c r="L466" s="79">
        <f t="shared" ref="L466:L529" si="89">IF(J466=K466,0,MAX(L465,K466-J466))</f>
        <v>7.417475977130465</v>
      </c>
      <c r="M466" s="72" t="str">
        <f t="shared" ref="M466:M529" si="90">IF(AND(L465&gt;0,L466=0),L465,"")</f>
        <v/>
      </c>
      <c r="N466" s="51" t="str">
        <f t="shared" si="87"/>
        <v/>
      </c>
    </row>
    <row r="467" spans="1:14" x14ac:dyDescent="0.4">
      <c r="A467" s="108">
        <f t="shared" ref="A467:A530" si="91">A466+1</f>
        <v>451</v>
      </c>
      <c r="B467" s="39">
        <v>40709</v>
      </c>
      <c r="C467" s="40">
        <v>1265.420044</v>
      </c>
      <c r="D467" s="51">
        <f t="shared" ref="D467:D530" si="92">C467/C466-1</f>
        <v>-1.7431845673211765E-2</v>
      </c>
      <c r="E467" s="52">
        <v>0.38877159950549595</v>
      </c>
      <c r="F467" s="53">
        <f t="shared" si="84"/>
        <v>-1.7658068039843045E-2</v>
      </c>
      <c r="G467" s="54">
        <f t="shared" si="85"/>
        <v>2.0769035861357862E-4</v>
      </c>
      <c r="H467" s="81">
        <f t="shared" ref="H467:H530" si="93">F467+G467</f>
        <v>-1.7450377681229465E-2</v>
      </c>
      <c r="I467" s="83">
        <f t="shared" ref="I467:I530" si="94">H467*$I$17</f>
        <v>-1.7450377681229465</v>
      </c>
      <c r="J467" s="72">
        <f t="shared" si="86"/>
        <v>148.22322608816057</v>
      </c>
      <c r="K467" s="88">
        <f t="shared" si="88"/>
        <v>155.33624312715438</v>
      </c>
      <c r="L467" s="79">
        <f t="shared" si="89"/>
        <v>7.417475977130465</v>
      </c>
      <c r="M467" s="72" t="str">
        <f t="shared" si="90"/>
        <v/>
      </c>
      <c r="N467" s="51" t="str">
        <f t="shared" si="87"/>
        <v/>
      </c>
    </row>
    <row r="468" spans="1:14" x14ac:dyDescent="0.4">
      <c r="A468" s="108">
        <f t="shared" si="91"/>
        <v>452</v>
      </c>
      <c r="B468" s="45">
        <v>40710</v>
      </c>
      <c r="C468" s="46">
        <v>1267.6400149999999</v>
      </c>
      <c r="D468" s="47">
        <f t="shared" si="92"/>
        <v>1.7543352584985517E-3</v>
      </c>
      <c r="E468" s="48">
        <v>0.39268043511265899</v>
      </c>
      <c r="F468" s="49">
        <f t="shared" ref="F468:F531" si="95">E468-E467</f>
        <v>3.9088356071630415E-3</v>
      </c>
      <c r="G468" s="50">
        <f t="shared" ref="G468:G531" si="96">G467</f>
        <v>2.0769035861357862E-4</v>
      </c>
      <c r="H468" s="80">
        <f t="shared" si="93"/>
        <v>4.1165259657766204E-3</v>
      </c>
      <c r="I468" s="83">
        <f t="shared" si="94"/>
        <v>0.41165259657766201</v>
      </c>
      <c r="J468" s="72">
        <f t="shared" ref="J468:J531" si="97">J467+I468</f>
        <v>148.63487868473823</v>
      </c>
      <c r="K468" s="88">
        <f t="shared" si="88"/>
        <v>155.33624312715438</v>
      </c>
      <c r="L468" s="79">
        <f t="shared" si="89"/>
        <v>7.417475977130465</v>
      </c>
      <c r="M468" s="72" t="str">
        <f t="shared" si="90"/>
        <v/>
      </c>
      <c r="N468" s="51" t="str">
        <f t="shared" ref="N468:N531" si="98">IFERROR((M468/K468),"")</f>
        <v/>
      </c>
    </row>
    <row r="469" spans="1:14" x14ac:dyDescent="0.4">
      <c r="A469" s="108">
        <f t="shared" si="91"/>
        <v>453</v>
      </c>
      <c r="B469" s="39">
        <v>40711</v>
      </c>
      <c r="C469" s="40">
        <v>1271.5</v>
      </c>
      <c r="D469" s="51">
        <f t="shared" si="92"/>
        <v>3.0450166879594232E-3</v>
      </c>
      <c r="E469" s="52">
        <v>0.40020191520162496</v>
      </c>
      <c r="F469" s="53">
        <f t="shared" si="95"/>
        <v>7.5214800889659705E-3</v>
      </c>
      <c r="G469" s="54">
        <f t="shared" si="96"/>
        <v>2.0769035861357862E-4</v>
      </c>
      <c r="H469" s="81">
        <f t="shared" si="93"/>
        <v>7.7291704475795494E-3</v>
      </c>
      <c r="I469" s="83">
        <f t="shared" si="94"/>
        <v>0.77291704475795497</v>
      </c>
      <c r="J469" s="72">
        <f t="shared" si="97"/>
        <v>149.40779572949617</v>
      </c>
      <c r="K469" s="88">
        <f t="shared" si="88"/>
        <v>155.33624312715438</v>
      </c>
      <c r="L469" s="79">
        <f t="shared" si="89"/>
        <v>7.417475977130465</v>
      </c>
      <c r="M469" s="72" t="str">
        <f t="shared" si="90"/>
        <v/>
      </c>
      <c r="N469" s="51" t="str">
        <f t="shared" si="98"/>
        <v/>
      </c>
    </row>
    <row r="470" spans="1:14" x14ac:dyDescent="0.4">
      <c r="A470" s="108">
        <f t="shared" si="91"/>
        <v>454</v>
      </c>
      <c r="B470" s="45">
        <v>40714</v>
      </c>
      <c r="C470" s="46">
        <v>1278.3599850000001</v>
      </c>
      <c r="D470" s="47">
        <f t="shared" si="92"/>
        <v>5.3951907196225779E-3</v>
      </c>
      <c r="E470" s="48">
        <v>0.40857796090663601</v>
      </c>
      <c r="F470" s="49">
        <f t="shared" si="95"/>
        <v>8.3760457050110482E-3</v>
      </c>
      <c r="G470" s="50">
        <f t="shared" si="96"/>
        <v>2.0769035861357862E-4</v>
      </c>
      <c r="H470" s="80">
        <f t="shared" si="93"/>
        <v>8.5837360636246262E-3</v>
      </c>
      <c r="I470" s="83">
        <f t="shared" si="94"/>
        <v>0.85837360636246263</v>
      </c>
      <c r="J470" s="72">
        <f t="shared" si="97"/>
        <v>150.26616933585862</v>
      </c>
      <c r="K470" s="88">
        <f t="shared" si="88"/>
        <v>155.33624312715438</v>
      </c>
      <c r="L470" s="79">
        <f t="shared" si="89"/>
        <v>7.417475977130465</v>
      </c>
      <c r="M470" s="72" t="str">
        <f t="shared" si="90"/>
        <v/>
      </c>
      <c r="N470" s="51" t="str">
        <f t="shared" si="98"/>
        <v/>
      </c>
    </row>
    <row r="471" spans="1:14" x14ac:dyDescent="0.4">
      <c r="A471" s="108">
        <f t="shared" si="91"/>
        <v>455</v>
      </c>
      <c r="B471" s="39">
        <v>40715</v>
      </c>
      <c r="C471" s="40">
        <v>1295.5200199999999</v>
      </c>
      <c r="D471" s="51">
        <f t="shared" si="92"/>
        <v>1.3423476330104211E-2</v>
      </c>
      <c r="E471" s="52">
        <v>0.42313435121239995</v>
      </c>
      <c r="F471" s="53">
        <f t="shared" si="95"/>
        <v>1.4556390305763944E-2</v>
      </c>
      <c r="G471" s="54">
        <f t="shared" si="96"/>
        <v>2.0769035861357862E-4</v>
      </c>
      <c r="H471" s="81">
        <f t="shared" si="93"/>
        <v>1.4764080664377522E-2</v>
      </c>
      <c r="I471" s="83">
        <f t="shared" si="94"/>
        <v>1.4764080664377521</v>
      </c>
      <c r="J471" s="72">
        <f t="shared" si="97"/>
        <v>151.74257740229638</v>
      </c>
      <c r="K471" s="88">
        <f t="shared" si="88"/>
        <v>155.33624312715438</v>
      </c>
      <c r="L471" s="79">
        <f t="shared" si="89"/>
        <v>7.417475977130465</v>
      </c>
      <c r="M471" s="72" t="str">
        <f t="shared" si="90"/>
        <v/>
      </c>
      <c r="N471" s="51" t="str">
        <f t="shared" si="98"/>
        <v/>
      </c>
    </row>
    <row r="472" spans="1:14" x14ac:dyDescent="0.4">
      <c r="A472" s="108">
        <f t="shared" si="91"/>
        <v>456</v>
      </c>
      <c r="B472" s="45">
        <v>40716</v>
      </c>
      <c r="C472" s="46">
        <v>1287.1400149999999</v>
      </c>
      <c r="D472" s="47">
        <f t="shared" si="92"/>
        <v>-6.4684488627200221E-3</v>
      </c>
      <c r="E472" s="48">
        <v>0.41811423330703495</v>
      </c>
      <c r="F472" s="49">
        <f t="shared" si="95"/>
        <v>-5.0201179053649958E-3</v>
      </c>
      <c r="G472" s="50">
        <f t="shared" si="96"/>
        <v>2.0769035861357862E-4</v>
      </c>
      <c r="H472" s="80">
        <f t="shared" si="93"/>
        <v>-4.8124275467514169E-3</v>
      </c>
      <c r="I472" s="83">
        <f t="shared" si="94"/>
        <v>-0.48124275467514172</v>
      </c>
      <c r="J472" s="72">
        <f t="shared" si="97"/>
        <v>151.26133464762123</v>
      </c>
      <c r="K472" s="88">
        <f t="shared" si="88"/>
        <v>155.33624312715438</v>
      </c>
      <c r="L472" s="79">
        <f t="shared" si="89"/>
        <v>7.417475977130465</v>
      </c>
      <c r="M472" s="72" t="str">
        <f t="shared" si="90"/>
        <v/>
      </c>
      <c r="N472" s="51" t="str">
        <f t="shared" si="98"/>
        <v/>
      </c>
    </row>
    <row r="473" spans="1:14" x14ac:dyDescent="0.4">
      <c r="A473" s="108">
        <f t="shared" si="91"/>
        <v>457</v>
      </c>
      <c r="B473" s="39">
        <v>40717</v>
      </c>
      <c r="C473" s="40">
        <v>1283.5</v>
      </c>
      <c r="D473" s="51">
        <f t="shared" si="92"/>
        <v>-2.8279868216201098E-3</v>
      </c>
      <c r="E473" s="52">
        <v>0.41250577356774498</v>
      </c>
      <c r="F473" s="53">
        <f t="shared" si="95"/>
        <v>-5.6084597392899727E-3</v>
      </c>
      <c r="G473" s="54">
        <f t="shared" si="96"/>
        <v>2.0769035861357862E-4</v>
      </c>
      <c r="H473" s="81">
        <f t="shared" si="93"/>
        <v>-5.4007693806763938E-3</v>
      </c>
      <c r="I473" s="83">
        <f t="shared" si="94"/>
        <v>-0.54007693806763934</v>
      </c>
      <c r="J473" s="72">
        <f t="shared" si="97"/>
        <v>150.72125770955358</v>
      </c>
      <c r="K473" s="88">
        <f t="shared" si="88"/>
        <v>155.33624312715438</v>
      </c>
      <c r="L473" s="79">
        <f t="shared" si="89"/>
        <v>7.417475977130465</v>
      </c>
      <c r="M473" s="72" t="str">
        <f t="shared" si="90"/>
        <v/>
      </c>
      <c r="N473" s="51" t="str">
        <f t="shared" si="98"/>
        <v/>
      </c>
    </row>
    <row r="474" spans="1:14" x14ac:dyDescent="0.4">
      <c r="A474" s="108">
        <f t="shared" si="91"/>
        <v>458</v>
      </c>
      <c r="B474" s="45">
        <v>40718</v>
      </c>
      <c r="C474" s="46">
        <v>1268.4499510000001</v>
      </c>
      <c r="D474" s="47">
        <f t="shared" si="92"/>
        <v>-1.1725788079470112E-2</v>
      </c>
      <c r="E474" s="48">
        <v>0.39428791705080202</v>
      </c>
      <c r="F474" s="49">
        <f t="shared" si="95"/>
        <v>-1.8217856516942965E-2</v>
      </c>
      <c r="G474" s="50">
        <f t="shared" si="96"/>
        <v>2.0769035861357862E-4</v>
      </c>
      <c r="H474" s="80">
        <f t="shared" si="93"/>
        <v>-1.8010166158329385E-2</v>
      </c>
      <c r="I474" s="83">
        <f t="shared" si="94"/>
        <v>-1.8010166158329386</v>
      </c>
      <c r="J474" s="72">
        <f t="shared" si="97"/>
        <v>148.92024109372065</v>
      </c>
      <c r="K474" s="88">
        <f t="shared" si="88"/>
        <v>155.33624312715438</v>
      </c>
      <c r="L474" s="79">
        <f t="shared" si="89"/>
        <v>7.417475977130465</v>
      </c>
      <c r="M474" s="72" t="str">
        <f t="shared" si="90"/>
        <v/>
      </c>
      <c r="N474" s="51" t="str">
        <f t="shared" si="98"/>
        <v/>
      </c>
    </row>
    <row r="475" spans="1:14" x14ac:dyDescent="0.4">
      <c r="A475" s="108">
        <f t="shared" si="91"/>
        <v>459</v>
      </c>
      <c r="B475" s="39">
        <v>40721</v>
      </c>
      <c r="C475" s="40">
        <v>1280.099976</v>
      </c>
      <c r="D475" s="51">
        <f t="shared" si="92"/>
        <v>9.1844577634423441E-3</v>
      </c>
      <c r="E475" s="52">
        <v>0.40306539656021995</v>
      </c>
      <c r="F475" s="53">
        <f t="shared" si="95"/>
        <v>8.7774795094179292E-3</v>
      </c>
      <c r="G475" s="54">
        <f t="shared" si="96"/>
        <v>2.0769035861357862E-4</v>
      </c>
      <c r="H475" s="81">
        <f t="shared" si="93"/>
        <v>8.9851698680315072E-3</v>
      </c>
      <c r="I475" s="83">
        <f t="shared" si="94"/>
        <v>0.89851698680315073</v>
      </c>
      <c r="J475" s="72">
        <f t="shared" si="97"/>
        <v>149.81875808052379</v>
      </c>
      <c r="K475" s="88">
        <f t="shared" si="88"/>
        <v>155.33624312715438</v>
      </c>
      <c r="L475" s="79">
        <f t="shared" si="89"/>
        <v>7.417475977130465</v>
      </c>
      <c r="M475" s="72" t="str">
        <f t="shared" si="90"/>
        <v/>
      </c>
      <c r="N475" s="51" t="str">
        <f t="shared" si="98"/>
        <v/>
      </c>
    </row>
    <row r="476" spans="1:14" x14ac:dyDescent="0.4">
      <c r="A476" s="108">
        <f t="shared" si="91"/>
        <v>460</v>
      </c>
      <c r="B476" s="45">
        <v>40722</v>
      </c>
      <c r="C476" s="46">
        <v>1296.670044</v>
      </c>
      <c r="D476" s="47">
        <f t="shared" si="92"/>
        <v>1.2944354590004314E-2</v>
      </c>
      <c r="E476" s="48">
        <v>0.42448121827098295</v>
      </c>
      <c r="F476" s="49">
        <f t="shared" si="95"/>
        <v>2.1415821710763006E-2</v>
      </c>
      <c r="G476" s="50">
        <f t="shared" si="96"/>
        <v>2.0769035861357862E-4</v>
      </c>
      <c r="H476" s="80">
        <f t="shared" si="93"/>
        <v>2.1623512069376585E-2</v>
      </c>
      <c r="I476" s="83">
        <f t="shared" si="94"/>
        <v>2.1623512069376587</v>
      </c>
      <c r="J476" s="72">
        <f t="shared" si="97"/>
        <v>151.98110928746146</v>
      </c>
      <c r="K476" s="88">
        <f t="shared" si="88"/>
        <v>155.33624312715438</v>
      </c>
      <c r="L476" s="79">
        <f t="shared" si="89"/>
        <v>7.417475977130465</v>
      </c>
      <c r="M476" s="72" t="str">
        <f t="shared" si="90"/>
        <v/>
      </c>
      <c r="N476" s="51" t="str">
        <f t="shared" si="98"/>
        <v/>
      </c>
    </row>
    <row r="477" spans="1:14" x14ac:dyDescent="0.4">
      <c r="A477" s="108">
        <f t="shared" si="91"/>
        <v>461</v>
      </c>
      <c r="B477" s="39">
        <v>40723</v>
      </c>
      <c r="C477" s="40">
        <v>1307.410034</v>
      </c>
      <c r="D477" s="51">
        <f t="shared" si="92"/>
        <v>8.2827470640634004E-3</v>
      </c>
      <c r="E477" s="52">
        <v>0.42956356733298795</v>
      </c>
      <c r="F477" s="53">
        <f t="shared" si="95"/>
        <v>5.0823490620049983E-3</v>
      </c>
      <c r="G477" s="54">
        <f t="shared" si="96"/>
        <v>2.0769035861357862E-4</v>
      </c>
      <c r="H477" s="81">
        <f t="shared" si="93"/>
        <v>5.2900394206185771E-3</v>
      </c>
      <c r="I477" s="83">
        <f t="shared" si="94"/>
        <v>0.52900394206185775</v>
      </c>
      <c r="J477" s="72">
        <f t="shared" si="97"/>
        <v>152.51011322952331</v>
      </c>
      <c r="K477" s="88">
        <f t="shared" si="88"/>
        <v>155.33624312715438</v>
      </c>
      <c r="L477" s="79">
        <f t="shared" si="89"/>
        <v>7.417475977130465</v>
      </c>
      <c r="M477" s="72" t="str">
        <f t="shared" si="90"/>
        <v/>
      </c>
      <c r="N477" s="51" t="str">
        <f t="shared" si="98"/>
        <v/>
      </c>
    </row>
    <row r="478" spans="1:14" x14ac:dyDescent="0.4">
      <c r="A478" s="108">
        <f t="shared" si="91"/>
        <v>462</v>
      </c>
      <c r="B478" s="45">
        <v>40724</v>
      </c>
      <c r="C478" s="46">
        <v>1320.6400149999999</v>
      </c>
      <c r="D478" s="47">
        <f t="shared" si="92"/>
        <v>1.0119228593896468E-2</v>
      </c>
      <c r="E478" s="48">
        <v>0.44133346302541099</v>
      </c>
      <c r="F478" s="49">
        <f t="shared" si="95"/>
        <v>1.1769895692423038E-2</v>
      </c>
      <c r="G478" s="50">
        <f t="shared" si="96"/>
        <v>2.0769035861357862E-4</v>
      </c>
      <c r="H478" s="80">
        <f t="shared" si="93"/>
        <v>1.1977586051036616E-2</v>
      </c>
      <c r="I478" s="83">
        <f t="shared" si="94"/>
        <v>1.1977586051036615</v>
      </c>
      <c r="J478" s="72">
        <f t="shared" si="97"/>
        <v>153.70787183462699</v>
      </c>
      <c r="K478" s="88">
        <f t="shared" si="88"/>
        <v>155.33624312715438</v>
      </c>
      <c r="L478" s="79">
        <f t="shared" si="89"/>
        <v>7.417475977130465</v>
      </c>
      <c r="M478" s="72" t="str">
        <f t="shared" si="90"/>
        <v/>
      </c>
      <c r="N478" s="51" t="str">
        <f t="shared" si="98"/>
        <v/>
      </c>
    </row>
    <row r="479" spans="1:14" x14ac:dyDescent="0.4">
      <c r="A479" s="108">
        <f t="shared" si="91"/>
        <v>463</v>
      </c>
      <c r="B479" s="39">
        <v>40725</v>
      </c>
      <c r="C479" s="40">
        <v>1339.670044</v>
      </c>
      <c r="D479" s="51">
        <f t="shared" si="92"/>
        <v>1.4409701950459208E-2</v>
      </c>
      <c r="E479" s="52">
        <v>0.46569912092147098</v>
      </c>
      <c r="F479" s="53">
        <f t="shared" si="95"/>
        <v>2.4365657896059989E-2</v>
      </c>
      <c r="G479" s="54">
        <f t="shared" si="96"/>
        <v>2.0769035861357862E-4</v>
      </c>
      <c r="H479" s="81">
        <f t="shared" si="93"/>
        <v>2.4573348254673569E-2</v>
      </c>
      <c r="I479" s="83">
        <f t="shared" si="94"/>
        <v>2.457334825467357</v>
      </c>
      <c r="J479" s="72">
        <f t="shared" si="97"/>
        <v>156.16520666009436</v>
      </c>
      <c r="K479" s="88">
        <f t="shared" si="88"/>
        <v>156.16520666009436</v>
      </c>
      <c r="L479" s="79">
        <f t="shared" si="89"/>
        <v>0</v>
      </c>
      <c r="M479" s="72">
        <f t="shared" si="90"/>
        <v>7.417475977130465</v>
      </c>
      <c r="N479" s="51">
        <f t="shared" si="98"/>
        <v>4.7497622138554685E-2</v>
      </c>
    </row>
    <row r="480" spans="1:14" x14ac:dyDescent="0.4">
      <c r="A480" s="108">
        <f t="shared" si="91"/>
        <v>464</v>
      </c>
      <c r="B480" s="45">
        <v>40729</v>
      </c>
      <c r="C480" s="46">
        <v>1337.880005</v>
      </c>
      <c r="D480" s="47">
        <f t="shared" si="92"/>
        <v>-1.3361790151366071E-3</v>
      </c>
      <c r="E480" s="48">
        <v>0.45817682795661596</v>
      </c>
      <c r="F480" s="49">
        <f t="shared" si="95"/>
        <v>-7.5222929648550152E-3</v>
      </c>
      <c r="G480" s="50">
        <f t="shared" si="96"/>
        <v>2.0769035861357862E-4</v>
      </c>
      <c r="H480" s="80">
        <f t="shared" si="93"/>
        <v>-7.3146026062414363E-3</v>
      </c>
      <c r="I480" s="83">
        <f t="shared" si="94"/>
        <v>-0.7314602606241436</v>
      </c>
      <c r="J480" s="72">
        <f t="shared" si="97"/>
        <v>155.43374639947021</v>
      </c>
      <c r="K480" s="88">
        <f t="shared" si="88"/>
        <v>156.16520666009436</v>
      </c>
      <c r="L480" s="79">
        <f t="shared" si="89"/>
        <v>0.73146026062414649</v>
      </c>
      <c r="M480" s="72" t="str">
        <f t="shared" si="90"/>
        <v/>
      </c>
      <c r="N480" s="51" t="str">
        <f t="shared" si="98"/>
        <v/>
      </c>
    </row>
    <row r="481" spans="1:14" x14ac:dyDescent="0.4">
      <c r="A481" s="108">
        <f t="shared" si="91"/>
        <v>465</v>
      </c>
      <c r="B481" s="39">
        <v>40730</v>
      </c>
      <c r="C481" s="40">
        <v>1339.219971</v>
      </c>
      <c r="D481" s="51">
        <f t="shared" si="92"/>
        <v>1.0015591794423351E-3</v>
      </c>
      <c r="E481" s="52">
        <v>0.46281287366442397</v>
      </c>
      <c r="F481" s="53">
        <f t="shared" si="95"/>
        <v>4.636045707808012E-3</v>
      </c>
      <c r="G481" s="54">
        <f t="shared" si="96"/>
        <v>2.0769035861357862E-4</v>
      </c>
      <c r="H481" s="81">
        <f t="shared" si="93"/>
        <v>4.8437360664215908E-3</v>
      </c>
      <c r="I481" s="83">
        <f t="shared" si="94"/>
        <v>0.48437360664215906</v>
      </c>
      <c r="J481" s="72">
        <f t="shared" si="97"/>
        <v>155.91812000611236</v>
      </c>
      <c r="K481" s="88">
        <f t="shared" si="88"/>
        <v>156.16520666009436</v>
      </c>
      <c r="L481" s="79">
        <f t="shared" si="89"/>
        <v>0.73146026062414649</v>
      </c>
      <c r="M481" s="72" t="str">
        <f t="shared" si="90"/>
        <v/>
      </c>
      <c r="N481" s="51" t="str">
        <f t="shared" si="98"/>
        <v/>
      </c>
    </row>
    <row r="482" spans="1:14" x14ac:dyDescent="0.4">
      <c r="A482" s="108">
        <f t="shared" si="91"/>
        <v>466</v>
      </c>
      <c r="B482" s="45">
        <v>40731</v>
      </c>
      <c r="C482" s="46">
        <v>1353.219971</v>
      </c>
      <c r="D482" s="47">
        <f t="shared" si="92"/>
        <v>1.0453846495095398E-2</v>
      </c>
      <c r="E482" s="48">
        <v>0.47207337664472399</v>
      </c>
      <c r="F482" s="49">
        <f t="shared" si="95"/>
        <v>9.2605029803000116E-3</v>
      </c>
      <c r="G482" s="50">
        <f t="shared" si="96"/>
        <v>2.0769035861357862E-4</v>
      </c>
      <c r="H482" s="80">
        <f t="shared" si="93"/>
        <v>9.4681933389135896E-3</v>
      </c>
      <c r="I482" s="83">
        <f t="shared" si="94"/>
        <v>0.94681933389135897</v>
      </c>
      <c r="J482" s="72">
        <f t="shared" si="97"/>
        <v>156.86493934000373</v>
      </c>
      <c r="K482" s="88">
        <f t="shared" si="88"/>
        <v>156.86493934000373</v>
      </c>
      <c r="L482" s="79">
        <f t="shared" si="89"/>
        <v>0</v>
      </c>
      <c r="M482" s="72">
        <f t="shared" si="90"/>
        <v>0.73146026062414649</v>
      </c>
      <c r="N482" s="51">
        <f t="shared" si="98"/>
        <v>4.6629939341557465E-3</v>
      </c>
    </row>
    <row r="483" spans="1:14" x14ac:dyDescent="0.4">
      <c r="A483" s="108">
        <f t="shared" si="91"/>
        <v>467</v>
      </c>
      <c r="B483" s="39">
        <v>40732</v>
      </c>
      <c r="C483" s="40">
        <v>1343.8000489999999</v>
      </c>
      <c r="D483" s="51">
        <f t="shared" si="92"/>
        <v>-6.9611165973547662E-3</v>
      </c>
      <c r="E483" s="52">
        <v>0.46194848590375104</v>
      </c>
      <c r="F483" s="53">
        <f t="shared" si="95"/>
        <v>-1.0124890740972947E-2</v>
      </c>
      <c r="G483" s="54">
        <f t="shared" si="96"/>
        <v>2.0769035861357862E-4</v>
      </c>
      <c r="H483" s="81">
        <f t="shared" si="93"/>
        <v>-9.9172003823593691E-3</v>
      </c>
      <c r="I483" s="83">
        <f t="shared" si="94"/>
        <v>-0.99172003823593691</v>
      </c>
      <c r="J483" s="72">
        <f t="shared" si="97"/>
        <v>155.87321930176779</v>
      </c>
      <c r="K483" s="88">
        <f t="shared" si="88"/>
        <v>156.86493934000373</v>
      </c>
      <c r="L483" s="79">
        <f t="shared" si="89"/>
        <v>0.99172003823593968</v>
      </c>
      <c r="M483" s="72" t="str">
        <f t="shared" si="90"/>
        <v/>
      </c>
      <c r="N483" s="51" t="str">
        <f t="shared" si="98"/>
        <v/>
      </c>
    </row>
    <row r="484" spans="1:14" x14ac:dyDescent="0.4">
      <c r="A484" s="108">
        <f t="shared" si="91"/>
        <v>468</v>
      </c>
      <c r="B484" s="45">
        <v>40735</v>
      </c>
      <c r="C484" s="46">
        <v>1319.48999</v>
      </c>
      <c r="D484" s="47">
        <f t="shared" si="92"/>
        <v>-1.8090532901892997E-2</v>
      </c>
      <c r="E484" s="48">
        <v>0.44092559799050496</v>
      </c>
      <c r="F484" s="49">
        <f t="shared" si="95"/>
        <v>-2.102288791324608E-2</v>
      </c>
      <c r="G484" s="50">
        <f t="shared" si="96"/>
        <v>2.0769035861357862E-4</v>
      </c>
      <c r="H484" s="80">
        <f t="shared" si="93"/>
        <v>-2.08151975546325E-2</v>
      </c>
      <c r="I484" s="83">
        <f t="shared" si="94"/>
        <v>-2.0815197554632499</v>
      </c>
      <c r="J484" s="72">
        <f t="shared" si="97"/>
        <v>153.79169954630453</v>
      </c>
      <c r="K484" s="88">
        <f t="shared" si="88"/>
        <v>156.86493934000373</v>
      </c>
      <c r="L484" s="79">
        <f t="shared" si="89"/>
        <v>3.0732397936992015</v>
      </c>
      <c r="M484" s="72" t="str">
        <f t="shared" si="90"/>
        <v/>
      </c>
      <c r="N484" s="51" t="str">
        <f t="shared" si="98"/>
        <v/>
      </c>
    </row>
    <row r="485" spans="1:14" x14ac:dyDescent="0.4">
      <c r="A485" s="108">
        <f t="shared" si="91"/>
        <v>469</v>
      </c>
      <c r="B485" s="39">
        <v>40736</v>
      </c>
      <c r="C485" s="40">
        <v>1313.6400149999999</v>
      </c>
      <c r="D485" s="51">
        <f t="shared" si="92"/>
        <v>-4.4335122239161917E-3</v>
      </c>
      <c r="E485" s="52">
        <v>0.437908592973207</v>
      </c>
      <c r="F485" s="53">
        <f t="shared" si="95"/>
        <v>-3.0170050172979579E-3</v>
      </c>
      <c r="G485" s="54">
        <f t="shared" si="96"/>
        <v>2.0769035861357862E-4</v>
      </c>
      <c r="H485" s="81">
        <f t="shared" si="93"/>
        <v>-2.8093146586843794E-3</v>
      </c>
      <c r="I485" s="83">
        <f t="shared" si="94"/>
        <v>-0.28093146586843792</v>
      </c>
      <c r="J485" s="72">
        <f t="shared" si="97"/>
        <v>153.51076808043609</v>
      </c>
      <c r="K485" s="88">
        <f t="shared" si="88"/>
        <v>156.86493934000373</v>
      </c>
      <c r="L485" s="79">
        <f t="shared" si="89"/>
        <v>3.3541712595676358</v>
      </c>
      <c r="M485" s="72" t="str">
        <f t="shared" si="90"/>
        <v/>
      </c>
      <c r="N485" s="51" t="str">
        <f t="shared" si="98"/>
        <v/>
      </c>
    </row>
    <row r="486" spans="1:14" x14ac:dyDescent="0.4">
      <c r="A486" s="108">
        <f t="shared" si="91"/>
        <v>470</v>
      </c>
      <c r="B486" s="45">
        <v>40737</v>
      </c>
      <c r="C486" s="46">
        <v>1317.719971</v>
      </c>
      <c r="D486" s="47">
        <f t="shared" si="92"/>
        <v>3.1058402251853412E-3</v>
      </c>
      <c r="E486" s="48">
        <v>0.44230118880789704</v>
      </c>
      <c r="F486" s="49">
        <f t="shared" si="95"/>
        <v>4.3925958346900384E-3</v>
      </c>
      <c r="G486" s="50">
        <f t="shared" si="96"/>
        <v>2.0769035861357862E-4</v>
      </c>
      <c r="H486" s="80">
        <f t="shared" si="93"/>
        <v>4.6002861933036173E-3</v>
      </c>
      <c r="I486" s="83">
        <f t="shared" si="94"/>
        <v>0.46002861933036171</v>
      </c>
      <c r="J486" s="72">
        <f t="shared" si="97"/>
        <v>153.97079669976645</v>
      </c>
      <c r="K486" s="88">
        <f t="shared" si="88"/>
        <v>156.86493934000373</v>
      </c>
      <c r="L486" s="79">
        <f t="shared" si="89"/>
        <v>3.3541712595676358</v>
      </c>
      <c r="M486" s="72" t="str">
        <f t="shared" si="90"/>
        <v/>
      </c>
      <c r="N486" s="51" t="str">
        <f t="shared" si="98"/>
        <v/>
      </c>
    </row>
    <row r="487" spans="1:14" x14ac:dyDescent="0.4">
      <c r="A487" s="108">
        <f t="shared" si="91"/>
        <v>471</v>
      </c>
      <c r="B487" s="39">
        <v>40738</v>
      </c>
      <c r="C487" s="40">
        <v>1308.869995</v>
      </c>
      <c r="D487" s="51">
        <f t="shared" si="92"/>
        <v>-6.7161280050145322E-3</v>
      </c>
      <c r="E487" s="52">
        <v>0.43310244469036102</v>
      </c>
      <c r="F487" s="53">
        <f t="shared" si="95"/>
        <v>-9.1987441175360174E-3</v>
      </c>
      <c r="G487" s="54">
        <f t="shared" si="96"/>
        <v>2.0769035861357862E-4</v>
      </c>
      <c r="H487" s="81">
        <f t="shared" si="93"/>
        <v>-8.9910537589224394E-3</v>
      </c>
      <c r="I487" s="83">
        <f t="shared" si="94"/>
        <v>-0.89910537589224393</v>
      </c>
      <c r="J487" s="72">
        <f t="shared" si="97"/>
        <v>153.07169132387421</v>
      </c>
      <c r="K487" s="88">
        <f t="shared" si="88"/>
        <v>156.86493934000373</v>
      </c>
      <c r="L487" s="79">
        <f t="shared" si="89"/>
        <v>3.7932480161295246</v>
      </c>
      <c r="M487" s="72" t="str">
        <f t="shared" si="90"/>
        <v/>
      </c>
      <c r="N487" s="51" t="str">
        <f t="shared" si="98"/>
        <v/>
      </c>
    </row>
    <row r="488" spans="1:14" x14ac:dyDescent="0.4">
      <c r="A488" s="108">
        <f t="shared" si="91"/>
        <v>472</v>
      </c>
      <c r="B488" s="45">
        <v>40739</v>
      </c>
      <c r="C488" s="46">
        <v>1316.1400149999999</v>
      </c>
      <c r="D488" s="47">
        <f t="shared" si="92"/>
        <v>5.5544248304049137E-3</v>
      </c>
      <c r="E488" s="48">
        <v>0.43770761493215798</v>
      </c>
      <c r="F488" s="49">
        <f t="shared" si="95"/>
        <v>4.6051702417969631E-3</v>
      </c>
      <c r="G488" s="50">
        <f t="shared" si="96"/>
        <v>2.0769035861357862E-4</v>
      </c>
      <c r="H488" s="80">
        <f t="shared" si="93"/>
        <v>4.812860600410542E-3</v>
      </c>
      <c r="I488" s="83">
        <f t="shared" si="94"/>
        <v>0.48128606004105418</v>
      </c>
      <c r="J488" s="72">
        <f t="shared" si="97"/>
        <v>153.55297738391525</v>
      </c>
      <c r="K488" s="88">
        <f t="shared" si="88"/>
        <v>156.86493934000373</v>
      </c>
      <c r="L488" s="79">
        <f t="shared" si="89"/>
        <v>3.7932480161295246</v>
      </c>
      <c r="M488" s="72" t="str">
        <f t="shared" si="90"/>
        <v/>
      </c>
      <c r="N488" s="51" t="str">
        <f t="shared" si="98"/>
        <v/>
      </c>
    </row>
    <row r="489" spans="1:14" x14ac:dyDescent="0.4">
      <c r="A489" s="108">
        <f t="shared" si="91"/>
        <v>473</v>
      </c>
      <c r="B489" s="39">
        <v>40742</v>
      </c>
      <c r="C489" s="40">
        <v>1305.4399410000001</v>
      </c>
      <c r="D489" s="51">
        <f t="shared" si="92"/>
        <v>-8.1298903445313764E-3</v>
      </c>
      <c r="E489" s="52">
        <v>0.42636768003909897</v>
      </c>
      <c r="F489" s="53">
        <f t="shared" si="95"/>
        <v>-1.1339934893059012E-2</v>
      </c>
      <c r="G489" s="54">
        <f t="shared" si="96"/>
        <v>2.0769035861357862E-4</v>
      </c>
      <c r="H489" s="81">
        <f t="shared" si="93"/>
        <v>-1.1132244534445434E-2</v>
      </c>
      <c r="I489" s="83">
        <f t="shared" si="94"/>
        <v>-1.1132244534445435</v>
      </c>
      <c r="J489" s="72">
        <f t="shared" si="97"/>
        <v>152.43975293047072</v>
      </c>
      <c r="K489" s="88">
        <f t="shared" si="88"/>
        <v>156.86493934000373</v>
      </c>
      <c r="L489" s="79">
        <f t="shared" si="89"/>
        <v>4.425186409533012</v>
      </c>
      <c r="M489" s="72" t="str">
        <f t="shared" si="90"/>
        <v/>
      </c>
      <c r="N489" s="51" t="str">
        <f t="shared" si="98"/>
        <v/>
      </c>
    </row>
    <row r="490" spans="1:14" x14ac:dyDescent="0.4">
      <c r="A490" s="108">
        <f t="shared" si="91"/>
        <v>474</v>
      </c>
      <c r="B490" s="45">
        <v>40743</v>
      </c>
      <c r="C490" s="46">
        <v>1326.7299800000001</v>
      </c>
      <c r="D490" s="47">
        <f t="shared" si="92"/>
        <v>1.6308708146076212E-2</v>
      </c>
      <c r="E490" s="48">
        <v>0.44671534290829501</v>
      </c>
      <c r="F490" s="49">
        <f t="shared" si="95"/>
        <v>2.0347662869196037E-2</v>
      </c>
      <c r="G490" s="50">
        <f t="shared" si="96"/>
        <v>2.0769035861357862E-4</v>
      </c>
      <c r="H490" s="80">
        <f t="shared" si="93"/>
        <v>2.0555353227809617E-2</v>
      </c>
      <c r="I490" s="83">
        <f t="shared" si="94"/>
        <v>2.0555353227809618</v>
      </c>
      <c r="J490" s="72">
        <f t="shared" si="97"/>
        <v>154.49528825325169</v>
      </c>
      <c r="K490" s="88">
        <f t="shared" si="88"/>
        <v>156.86493934000373</v>
      </c>
      <c r="L490" s="79">
        <f t="shared" si="89"/>
        <v>4.425186409533012</v>
      </c>
      <c r="M490" s="72" t="str">
        <f t="shared" si="90"/>
        <v/>
      </c>
      <c r="N490" s="51" t="str">
        <f t="shared" si="98"/>
        <v/>
      </c>
    </row>
    <row r="491" spans="1:14" x14ac:dyDescent="0.4">
      <c r="A491" s="108">
        <f t="shared" si="91"/>
        <v>475</v>
      </c>
      <c r="B491" s="39">
        <v>40744</v>
      </c>
      <c r="C491" s="40">
        <v>1325.839966</v>
      </c>
      <c r="D491" s="51">
        <f t="shared" si="92"/>
        <v>-6.7083280955182456E-4</v>
      </c>
      <c r="E491" s="52">
        <v>0.44281623916908702</v>
      </c>
      <c r="F491" s="53">
        <f t="shared" si="95"/>
        <v>-3.8991037392079875E-3</v>
      </c>
      <c r="G491" s="54">
        <f t="shared" si="96"/>
        <v>2.0769035861357862E-4</v>
      </c>
      <c r="H491" s="81">
        <f t="shared" si="93"/>
        <v>-3.691413380594409E-3</v>
      </c>
      <c r="I491" s="83">
        <f t="shared" si="94"/>
        <v>-0.36914133805944088</v>
      </c>
      <c r="J491" s="72">
        <f t="shared" si="97"/>
        <v>154.12614691519224</v>
      </c>
      <c r="K491" s="88">
        <f t="shared" si="88"/>
        <v>156.86493934000373</v>
      </c>
      <c r="L491" s="79">
        <f t="shared" si="89"/>
        <v>4.425186409533012</v>
      </c>
      <c r="M491" s="72" t="str">
        <f t="shared" si="90"/>
        <v/>
      </c>
      <c r="N491" s="51" t="str">
        <f t="shared" si="98"/>
        <v/>
      </c>
    </row>
    <row r="492" spans="1:14" x14ac:dyDescent="0.4">
      <c r="A492" s="108">
        <f t="shared" si="91"/>
        <v>476</v>
      </c>
      <c r="B492" s="45">
        <v>40745</v>
      </c>
      <c r="C492" s="46">
        <v>1343.8000489999999</v>
      </c>
      <c r="D492" s="47">
        <f t="shared" si="92"/>
        <v>1.3546192195566853E-2</v>
      </c>
      <c r="E492" s="48">
        <v>0.45267183101455899</v>
      </c>
      <c r="F492" s="49">
        <f t="shared" si="95"/>
        <v>9.8555918454719671E-3</v>
      </c>
      <c r="G492" s="50">
        <f t="shared" si="96"/>
        <v>2.0769035861357862E-4</v>
      </c>
      <c r="H492" s="80">
        <f t="shared" si="93"/>
        <v>1.0063282204085545E-2</v>
      </c>
      <c r="I492" s="83">
        <f t="shared" si="94"/>
        <v>1.0063282204085544</v>
      </c>
      <c r="J492" s="72">
        <f t="shared" si="97"/>
        <v>155.1324751356008</v>
      </c>
      <c r="K492" s="88">
        <f t="shared" si="88"/>
        <v>156.86493934000373</v>
      </c>
      <c r="L492" s="79">
        <f t="shared" si="89"/>
        <v>4.425186409533012</v>
      </c>
      <c r="M492" s="72" t="str">
        <f t="shared" si="90"/>
        <v/>
      </c>
      <c r="N492" s="51" t="str">
        <f t="shared" si="98"/>
        <v/>
      </c>
    </row>
    <row r="493" spans="1:14" x14ac:dyDescent="0.4">
      <c r="A493" s="108">
        <f t="shared" si="91"/>
        <v>477</v>
      </c>
      <c r="B493" s="39">
        <v>40746</v>
      </c>
      <c r="C493" s="40">
        <v>1345.0200199999999</v>
      </c>
      <c r="D493" s="51">
        <f t="shared" si="92"/>
        <v>9.0785158172002056E-4</v>
      </c>
      <c r="E493" s="52">
        <v>0.45219597952097096</v>
      </c>
      <c r="F493" s="53">
        <f t="shared" si="95"/>
        <v>-4.7585149358803092E-4</v>
      </c>
      <c r="G493" s="54">
        <f t="shared" si="96"/>
        <v>2.0769035861357862E-4</v>
      </c>
      <c r="H493" s="81">
        <f t="shared" si="93"/>
        <v>-2.6816113497445229E-4</v>
      </c>
      <c r="I493" s="83">
        <f t="shared" si="94"/>
        <v>-2.681611349744523E-2</v>
      </c>
      <c r="J493" s="72">
        <f t="shared" si="97"/>
        <v>155.10565902210337</v>
      </c>
      <c r="K493" s="88">
        <f t="shared" si="88"/>
        <v>156.86493934000373</v>
      </c>
      <c r="L493" s="79">
        <f t="shared" si="89"/>
        <v>4.425186409533012</v>
      </c>
      <c r="M493" s="72" t="str">
        <f t="shared" si="90"/>
        <v/>
      </c>
      <c r="N493" s="51" t="str">
        <f t="shared" si="98"/>
        <v/>
      </c>
    </row>
    <row r="494" spans="1:14" x14ac:dyDescent="0.4">
      <c r="A494" s="108">
        <f t="shared" si="91"/>
        <v>478</v>
      </c>
      <c r="B494" s="45">
        <v>40749</v>
      </c>
      <c r="C494" s="46">
        <v>1337.4300539999999</v>
      </c>
      <c r="D494" s="47">
        <f t="shared" si="92"/>
        <v>-5.6430134028785384E-3</v>
      </c>
      <c r="E494" s="48">
        <v>0.44357059287772299</v>
      </c>
      <c r="F494" s="49">
        <f t="shared" si="95"/>
        <v>-8.6253866432479676E-3</v>
      </c>
      <c r="G494" s="50">
        <f t="shared" si="96"/>
        <v>2.0769035861357862E-4</v>
      </c>
      <c r="H494" s="80">
        <f t="shared" si="93"/>
        <v>-8.4176962846343895E-3</v>
      </c>
      <c r="I494" s="83">
        <f t="shared" si="94"/>
        <v>-0.84176962846343895</v>
      </c>
      <c r="J494" s="72">
        <f t="shared" si="97"/>
        <v>154.26388939363991</v>
      </c>
      <c r="K494" s="88">
        <f t="shared" si="88"/>
        <v>156.86493934000373</v>
      </c>
      <c r="L494" s="79">
        <f t="shared" si="89"/>
        <v>4.425186409533012</v>
      </c>
      <c r="M494" s="72" t="str">
        <f t="shared" si="90"/>
        <v/>
      </c>
      <c r="N494" s="51" t="str">
        <f t="shared" si="98"/>
        <v/>
      </c>
    </row>
    <row r="495" spans="1:14" x14ac:dyDescent="0.4">
      <c r="A495" s="108">
        <f t="shared" si="91"/>
        <v>479</v>
      </c>
      <c r="B495" s="39">
        <v>40750</v>
      </c>
      <c r="C495" s="40">
        <v>1331.9399410000001</v>
      </c>
      <c r="D495" s="51">
        <f t="shared" si="92"/>
        <v>-4.104972057103029E-3</v>
      </c>
      <c r="E495" s="52">
        <v>0.43867097677612599</v>
      </c>
      <c r="F495" s="53">
        <f t="shared" si="95"/>
        <v>-4.8996161015970041E-3</v>
      </c>
      <c r="G495" s="54">
        <f t="shared" si="96"/>
        <v>2.0769035861357862E-4</v>
      </c>
      <c r="H495" s="81">
        <f t="shared" si="93"/>
        <v>-4.6919257429834252E-3</v>
      </c>
      <c r="I495" s="83">
        <f t="shared" si="94"/>
        <v>-0.46919257429834255</v>
      </c>
      <c r="J495" s="72">
        <f t="shared" si="97"/>
        <v>153.79469681934157</v>
      </c>
      <c r="K495" s="88">
        <f t="shared" si="88"/>
        <v>156.86493934000373</v>
      </c>
      <c r="L495" s="79">
        <f t="shared" si="89"/>
        <v>4.425186409533012</v>
      </c>
      <c r="M495" s="72" t="str">
        <f t="shared" si="90"/>
        <v/>
      </c>
      <c r="N495" s="51" t="str">
        <f t="shared" si="98"/>
        <v/>
      </c>
    </row>
    <row r="496" spans="1:14" x14ac:dyDescent="0.4">
      <c r="A496" s="108">
        <f t="shared" si="91"/>
        <v>480</v>
      </c>
      <c r="B496" s="45">
        <v>40751</v>
      </c>
      <c r="C496" s="46">
        <v>1304.8900149999999</v>
      </c>
      <c r="D496" s="47">
        <f t="shared" si="92"/>
        <v>-2.030866795667341E-2</v>
      </c>
      <c r="E496" s="48">
        <v>0.41277616522268096</v>
      </c>
      <c r="F496" s="49">
        <f t="shared" si="95"/>
        <v>-2.589481155344503E-2</v>
      </c>
      <c r="G496" s="50">
        <f t="shared" si="96"/>
        <v>2.0769035861357862E-4</v>
      </c>
      <c r="H496" s="80">
        <f t="shared" si="93"/>
        <v>-2.568712119483145E-2</v>
      </c>
      <c r="I496" s="83">
        <f t="shared" si="94"/>
        <v>-2.5687121194831448</v>
      </c>
      <c r="J496" s="72">
        <f t="shared" si="97"/>
        <v>151.22598469985843</v>
      </c>
      <c r="K496" s="88">
        <f t="shared" si="88"/>
        <v>156.86493934000373</v>
      </c>
      <c r="L496" s="79">
        <f t="shared" si="89"/>
        <v>5.6389546401453003</v>
      </c>
      <c r="M496" s="72" t="str">
        <f t="shared" si="90"/>
        <v/>
      </c>
      <c r="N496" s="51" t="str">
        <f t="shared" si="98"/>
        <v/>
      </c>
    </row>
    <row r="497" spans="1:14" x14ac:dyDescent="0.4">
      <c r="A497" s="108">
        <f t="shared" si="91"/>
        <v>481</v>
      </c>
      <c r="B497" s="39">
        <v>40752</v>
      </c>
      <c r="C497" s="40">
        <v>1300.670044</v>
      </c>
      <c r="D497" s="51">
        <f t="shared" si="92"/>
        <v>-3.2339668106050601E-3</v>
      </c>
      <c r="E497" s="52">
        <v>0.41384208411466195</v>
      </c>
      <c r="F497" s="53">
        <f t="shared" si="95"/>
        <v>1.0659188919809881E-3</v>
      </c>
      <c r="G497" s="54">
        <f t="shared" si="96"/>
        <v>2.0769035861357862E-4</v>
      </c>
      <c r="H497" s="81">
        <f t="shared" si="93"/>
        <v>1.2736092505945668E-3</v>
      </c>
      <c r="I497" s="83">
        <f t="shared" si="94"/>
        <v>0.12736092505945668</v>
      </c>
      <c r="J497" s="72">
        <f t="shared" si="97"/>
        <v>151.35334562491789</v>
      </c>
      <c r="K497" s="88">
        <f t="shared" si="88"/>
        <v>156.86493934000373</v>
      </c>
      <c r="L497" s="79">
        <f t="shared" si="89"/>
        <v>5.6389546401453003</v>
      </c>
      <c r="M497" s="72" t="str">
        <f t="shared" si="90"/>
        <v/>
      </c>
      <c r="N497" s="51" t="str">
        <f t="shared" si="98"/>
        <v/>
      </c>
    </row>
    <row r="498" spans="1:14" x14ac:dyDescent="0.4">
      <c r="A498" s="108">
        <f t="shared" si="91"/>
        <v>482</v>
      </c>
      <c r="B498" s="45">
        <v>40753</v>
      </c>
      <c r="C498" s="46">
        <v>1292.280029</v>
      </c>
      <c r="D498" s="47">
        <f t="shared" si="92"/>
        <v>-6.4505329685289325E-3</v>
      </c>
      <c r="E498" s="48">
        <v>0.40914215486559496</v>
      </c>
      <c r="F498" s="49">
        <f t="shared" si="95"/>
        <v>-4.6999292490669808E-3</v>
      </c>
      <c r="G498" s="50">
        <f t="shared" si="96"/>
        <v>2.0769035861357862E-4</v>
      </c>
      <c r="H498" s="80">
        <f t="shared" si="93"/>
        <v>-4.4922388904534019E-3</v>
      </c>
      <c r="I498" s="83">
        <f t="shared" si="94"/>
        <v>-0.44922388904534022</v>
      </c>
      <c r="J498" s="72">
        <f t="shared" si="97"/>
        <v>150.90412173587256</v>
      </c>
      <c r="K498" s="88">
        <f t="shared" si="88"/>
        <v>156.86493934000373</v>
      </c>
      <c r="L498" s="79">
        <f t="shared" si="89"/>
        <v>5.9608176041311651</v>
      </c>
      <c r="M498" s="72" t="str">
        <f t="shared" si="90"/>
        <v/>
      </c>
      <c r="N498" s="51" t="str">
        <f t="shared" si="98"/>
        <v/>
      </c>
    </row>
    <row r="499" spans="1:14" x14ac:dyDescent="0.4">
      <c r="A499" s="108">
        <f t="shared" si="91"/>
        <v>483</v>
      </c>
      <c r="B499" s="39">
        <v>40756</v>
      </c>
      <c r="C499" s="40">
        <v>1286.9399410000001</v>
      </c>
      <c r="D499" s="51">
        <f t="shared" si="92"/>
        <v>-4.1322994089231235E-3</v>
      </c>
      <c r="E499" s="52">
        <v>0.39836656927344299</v>
      </c>
      <c r="F499" s="53">
        <f t="shared" si="95"/>
        <v>-1.0775585592151971E-2</v>
      </c>
      <c r="G499" s="54">
        <f t="shared" si="96"/>
        <v>2.0769035861357862E-4</v>
      </c>
      <c r="H499" s="81">
        <f t="shared" si="93"/>
        <v>-1.0567895233538393E-2</v>
      </c>
      <c r="I499" s="83">
        <f t="shared" si="94"/>
        <v>-1.0567895233538394</v>
      </c>
      <c r="J499" s="72">
        <f t="shared" si="97"/>
        <v>149.84733221251872</v>
      </c>
      <c r="K499" s="88">
        <f t="shared" si="88"/>
        <v>156.86493934000373</v>
      </c>
      <c r="L499" s="79">
        <f t="shared" si="89"/>
        <v>7.0176071274850074</v>
      </c>
      <c r="M499" s="72" t="str">
        <f t="shared" si="90"/>
        <v/>
      </c>
      <c r="N499" s="51" t="str">
        <f t="shared" si="98"/>
        <v/>
      </c>
    </row>
    <row r="500" spans="1:14" x14ac:dyDescent="0.4">
      <c r="A500" s="108">
        <f t="shared" si="91"/>
        <v>484</v>
      </c>
      <c r="B500" s="45">
        <v>40757</v>
      </c>
      <c r="C500" s="46">
        <v>1254.0500489999999</v>
      </c>
      <c r="D500" s="47">
        <f t="shared" si="92"/>
        <v>-2.5556664263946538E-2</v>
      </c>
      <c r="E500" s="48">
        <v>0.36726453130878606</v>
      </c>
      <c r="F500" s="49">
        <f t="shared" si="95"/>
        <v>-3.1102037964656937E-2</v>
      </c>
      <c r="G500" s="50">
        <f t="shared" si="96"/>
        <v>2.0769035861357862E-4</v>
      </c>
      <c r="H500" s="80">
        <f t="shared" si="93"/>
        <v>-3.0894347606043357E-2</v>
      </c>
      <c r="I500" s="83">
        <f t="shared" si="94"/>
        <v>-3.0894347606043358</v>
      </c>
      <c r="J500" s="72">
        <f t="shared" si="97"/>
        <v>146.75789745191437</v>
      </c>
      <c r="K500" s="88">
        <f t="shared" si="88"/>
        <v>156.86493934000373</v>
      </c>
      <c r="L500" s="79">
        <f t="shared" si="89"/>
        <v>10.107041888089356</v>
      </c>
      <c r="M500" s="72" t="str">
        <f t="shared" si="90"/>
        <v/>
      </c>
      <c r="N500" s="51" t="str">
        <f t="shared" si="98"/>
        <v/>
      </c>
    </row>
    <row r="501" spans="1:14" x14ac:dyDescent="0.4">
      <c r="A501" s="108">
        <f t="shared" si="91"/>
        <v>485</v>
      </c>
      <c r="B501" s="39">
        <v>40758</v>
      </c>
      <c r="C501" s="40">
        <v>1260.339966</v>
      </c>
      <c r="D501" s="51">
        <f t="shared" si="92"/>
        <v>5.0156825917879733E-3</v>
      </c>
      <c r="E501" s="52">
        <v>0.37128087438942503</v>
      </c>
      <c r="F501" s="53">
        <f t="shared" si="95"/>
        <v>4.0163430806389733E-3</v>
      </c>
      <c r="G501" s="54">
        <f t="shared" si="96"/>
        <v>2.0769035861357862E-4</v>
      </c>
      <c r="H501" s="81">
        <f t="shared" si="93"/>
        <v>4.2240334392525522E-3</v>
      </c>
      <c r="I501" s="83">
        <f t="shared" si="94"/>
        <v>0.42240334392525519</v>
      </c>
      <c r="J501" s="72">
        <f t="shared" si="97"/>
        <v>147.18030079583963</v>
      </c>
      <c r="K501" s="88">
        <f t="shared" si="88"/>
        <v>156.86493934000373</v>
      </c>
      <c r="L501" s="79">
        <f t="shared" si="89"/>
        <v>10.107041888089356</v>
      </c>
      <c r="M501" s="72" t="str">
        <f t="shared" si="90"/>
        <v/>
      </c>
      <c r="N501" s="51" t="str">
        <f t="shared" si="98"/>
        <v/>
      </c>
    </row>
    <row r="502" spans="1:14" x14ac:dyDescent="0.4">
      <c r="A502" s="108">
        <f t="shared" si="91"/>
        <v>486</v>
      </c>
      <c r="B502" s="45">
        <v>40759</v>
      </c>
      <c r="C502" s="46">
        <v>1200.0699460000001</v>
      </c>
      <c r="D502" s="47">
        <f t="shared" si="92"/>
        <v>-4.7820446566716246E-2</v>
      </c>
      <c r="E502" s="48">
        <v>0.31321313697186598</v>
      </c>
      <c r="F502" s="49">
        <f t="shared" si="95"/>
        <v>-5.8067737417559051E-2</v>
      </c>
      <c r="G502" s="50">
        <f t="shared" si="96"/>
        <v>2.0769035861357862E-4</v>
      </c>
      <c r="H502" s="80">
        <f t="shared" si="93"/>
        <v>-5.7860047058945471E-2</v>
      </c>
      <c r="I502" s="83">
        <f t="shared" si="94"/>
        <v>-5.7860047058945474</v>
      </c>
      <c r="J502" s="72">
        <f t="shared" si="97"/>
        <v>141.39429608994507</v>
      </c>
      <c r="K502" s="88">
        <f t="shared" si="88"/>
        <v>156.86493934000373</v>
      </c>
      <c r="L502" s="79">
        <f t="shared" si="89"/>
        <v>15.470643250058657</v>
      </c>
      <c r="M502" s="72" t="str">
        <f t="shared" si="90"/>
        <v/>
      </c>
      <c r="N502" s="51" t="str">
        <f t="shared" si="98"/>
        <v/>
      </c>
    </row>
    <row r="503" spans="1:14" x14ac:dyDescent="0.4">
      <c r="A503" s="108">
        <f t="shared" si="91"/>
        <v>487</v>
      </c>
      <c r="B503" s="39">
        <v>40760</v>
      </c>
      <c r="C503" s="40">
        <v>1199.380005</v>
      </c>
      <c r="D503" s="51">
        <f t="shared" si="92"/>
        <v>-5.7491732236092385E-4</v>
      </c>
      <c r="E503" s="52">
        <v>0.31903028899053004</v>
      </c>
      <c r="F503" s="53">
        <f t="shared" si="95"/>
        <v>5.8171520186640624E-3</v>
      </c>
      <c r="G503" s="54">
        <f t="shared" si="96"/>
        <v>2.0769035861357862E-4</v>
      </c>
      <c r="H503" s="81">
        <f t="shared" si="93"/>
        <v>6.0248423772776413E-3</v>
      </c>
      <c r="I503" s="83">
        <f t="shared" si="94"/>
        <v>0.60248423772776416</v>
      </c>
      <c r="J503" s="72">
        <f t="shared" si="97"/>
        <v>141.99678032767284</v>
      </c>
      <c r="K503" s="88">
        <f t="shared" si="88"/>
        <v>156.86493934000373</v>
      </c>
      <c r="L503" s="79">
        <f t="shared" si="89"/>
        <v>15.470643250058657</v>
      </c>
      <c r="M503" s="72" t="str">
        <f t="shared" si="90"/>
        <v/>
      </c>
      <c r="N503" s="51" t="str">
        <f t="shared" si="98"/>
        <v/>
      </c>
    </row>
    <row r="504" spans="1:14" x14ac:dyDescent="0.4">
      <c r="A504" s="108">
        <f t="shared" si="91"/>
        <v>488</v>
      </c>
      <c r="B504" s="45">
        <v>40763</v>
      </c>
      <c r="C504" s="46">
        <v>1119.459961</v>
      </c>
      <c r="D504" s="47">
        <f t="shared" si="92"/>
        <v>-6.6634464195524101E-2</v>
      </c>
      <c r="E504" s="48">
        <v>0.24664124508295199</v>
      </c>
      <c r="F504" s="49">
        <f t="shared" si="95"/>
        <v>-7.2389043907578055E-2</v>
      </c>
      <c r="G504" s="50">
        <f t="shared" si="96"/>
        <v>2.0769035861357862E-4</v>
      </c>
      <c r="H504" s="80">
        <f t="shared" si="93"/>
        <v>-7.2181353548964475E-2</v>
      </c>
      <c r="I504" s="83">
        <f t="shared" si="94"/>
        <v>-7.2181353548964475</v>
      </c>
      <c r="J504" s="72">
        <f t="shared" si="97"/>
        <v>134.77864497277639</v>
      </c>
      <c r="K504" s="88">
        <f t="shared" si="88"/>
        <v>156.86493934000373</v>
      </c>
      <c r="L504" s="79">
        <f t="shared" si="89"/>
        <v>22.086294367227339</v>
      </c>
      <c r="M504" s="72" t="str">
        <f t="shared" si="90"/>
        <v/>
      </c>
      <c r="N504" s="51" t="str">
        <f t="shared" si="98"/>
        <v/>
      </c>
    </row>
    <row r="505" spans="1:14" x14ac:dyDescent="0.4">
      <c r="A505" s="108">
        <f t="shared" si="91"/>
        <v>489</v>
      </c>
      <c r="B505" s="39">
        <v>40764</v>
      </c>
      <c r="C505" s="40">
        <v>1172.530029</v>
      </c>
      <c r="D505" s="51">
        <f t="shared" si="92"/>
        <v>4.7406847809539521E-2</v>
      </c>
      <c r="E505" s="52">
        <v>0.29897213229570402</v>
      </c>
      <c r="F505" s="53">
        <f t="shared" si="95"/>
        <v>5.2330887212752031E-2</v>
      </c>
      <c r="G505" s="54">
        <f t="shared" si="96"/>
        <v>2.0769035861357862E-4</v>
      </c>
      <c r="H505" s="81">
        <f t="shared" si="93"/>
        <v>5.2538577571365611E-2</v>
      </c>
      <c r="I505" s="83">
        <f t="shared" si="94"/>
        <v>5.2538577571365614</v>
      </c>
      <c r="J505" s="72">
        <f t="shared" si="97"/>
        <v>140.03250272991295</v>
      </c>
      <c r="K505" s="88">
        <f t="shared" si="88"/>
        <v>156.86493934000373</v>
      </c>
      <c r="L505" s="79">
        <f t="shared" si="89"/>
        <v>22.086294367227339</v>
      </c>
      <c r="M505" s="72" t="str">
        <f t="shared" si="90"/>
        <v/>
      </c>
      <c r="N505" s="51" t="str">
        <f t="shared" si="98"/>
        <v/>
      </c>
    </row>
    <row r="506" spans="1:14" x14ac:dyDescent="0.4">
      <c r="A506" s="108">
        <f t="shared" si="91"/>
        <v>490</v>
      </c>
      <c r="B506" s="45">
        <v>40765</v>
      </c>
      <c r="C506" s="46">
        <v>1120.76001</v>
      </c>
      <c r="D506" s="47">
        <f t="shared" si="92"/>
        <v>-4.415240353729144E-2</v>
      </c>
      <c r="E506" s="48">
        <v>0.24677955310347299</v>
      </c>
      <c r="F506" s="49">
        <f t="shared" si="95"/>
        <v>-5.2192579192231026E-2</v>
      </c>
      <c r="G506" s="50">
        <f t="shared" si="96"/>
        <v>2.0769035861357862E-4</v>
      </c>
      <c r="H506" s="80">
        <f t="shared" si="93"/>
        <v>-5.1984888833617446E-2</v>
      </c>
      <c r="I506" s="83">
        <f t="shared" si="94"/>
        <v>-5.1984888833617449</v>
      </c>
      <c r="J506" s="72">
        <f t="shared" si="97"/>
        <v>134.83401384655122</v>
      </c>
      <c r="K506" s="88">
        <f t="shared" si="88"/>
        <v>156.86493934000373</v>
      </c>
      <c r="L506" s="79">
        <f t="shared" si="89"/>
        <v>22.086294367227339</v>
      </c>
      <c r="M506" s="72" t="str">
        <f t="shared" si="90"/>
        <v/>
      </c>
      <c r="N506" s="51" t="str">
        <f t="shared" si="98"/>
        <v/>
      </c>
    </row>
    <row r="507" spans="1:14" x14ac:dyDescent="0.4">
      <c r="A507" s="108">
        <f t="shared" si="91"/>
        <v>491</v>
      </c>
      <c r="B507" s="39">
        <v>40766</v>
      </c>
      <c r="C507" s="40">
        <v>1172.6400149999999</v>
      </c>
      <c r="D507" s="51">
        <f t="shared" si="92"/>
        <v>4.6290021536367965E-2</v>
      </c>
      <c r="E507" s="52">
        <v>0.30185131271191601</v>
      </c>
      <c r="F507" s="53">
        <f t="shared" si="95"/>
        <v>5.5071759608443016E-2</v>
      </c>
      <c r="G507" s="54">
        <f t="shared" si="96"/>
        <v>2.0769035861357862E-4</v>
      </c>
      <c r="H507" s="81">
        <f t="shared" si="93"/>
        <v>5.5279449967056596E-2</v>
      </c>
      <c r="I507" s="83">
        <f t="shared" si="94"/>
        <v>5.52794499670566</v>
      </c>
      <c r="J507" s="72">
        <f t="shared" si="97"/>
        <v>140.36195884325687</v>
      </c>
      <c r="K507" s="88">
        <f t="shared" si="88"/>
        <v>156.86493934000373</v>
      </c>
      <c r="L507" s="79">
        <f t="shared" si="89"/>
        <v>22.086294367227339</v>
      </c>
      <c r="M507" s="72" t="str">
        <f t="shared" si="90"/>
        <v/>
      </c>
      <c r="N507" s="51" t="str">
        <f t="shared" si="98"/>
        <v/>
      </c>
    </row>
    <row r="508" spans="1:14" x14ac:dyDescent="0.4">
      <c r="A508" s="108">
        <f t="shared" si="91"/>
        <v>492</v>
      </c>
      <c r="B508" s="45">
        <v>40767</v>
      </c>
      <c r="C508" s="46">
        <v>1178.8100589999999</v>
      </c>
      <c r="D508" s="47">
        <f t="shared" si="92"/>
        <v>5.2616693282463434E-3</v>
      </c>
      <c r="E508" s="48">
        <v>0.31271124954761303</v>
      </c>
      <c r="F508" s="49">
        <f t="shared" si="95"/>
        <v>1.0859936835697026E-2</v>
      </c>
      <c r="G508" s="50">
        <f t="shared" si="96"/>
        <v>2.0769035861357862E-4</v>
      </c>
      <c r="H508" s="80">
        <f t="shared" si="93"/>
        <v>1.1067627194310604E-2</v>
      </c>
      <c r="I508" s="83">
        <f t="shared" si="94"/>
        <v>1.1067627194310603</v>
      </c>
      <c r="J508" s="72">
        <f t="shared" si="97"/>
        <v>141.46872156268793</v>
      </c>
      <c r="K508" s="88">
        <f t="shared" si="88"/>
        <v>156.86493934000373</v>
      </c>
      <c r="L508" s="79">
        <f t="shared" si="89"/>
        <v>22.086294367227339</v>
      </c>
      <c r="M508" s="72" t="str">
        <f t="shared" si="90"/>
        <v/>
      </c>
      <c r="N508" s="51" t="str">
        <f t="shared" si="98"/>
        <v/>
      </c>
    </row>
    <row r="509" spans="1:14" x14ac:dyDescent="0.4">
      <c r="A509" s="108">
        <f t="shared" si="91"/>
        <v>493</v>
      </c>
      <c r="B509" s="39">
        <v>40770</v>
      </c>
      <c r="C509" s="40">
        <v>1204.48999</v>
      </c>
      <c r="D509" s="51">
        <f t="shared" si="92"/>
        <v>2.1784621537573878E-2</v>
      </c>
      <c r="E509" s="52">
        <v>0.33295375337107602</v>
      </c>
      <c r="F509" s="53">
        <f t="shared" si="95"/>
        <v>2.0242503823462987E-2</v>
      </c>
      <c r="G509" s="54">
        <f t="shared" si="96"/>
        <v>2.0769035861357862E-4</v>
      </c>
      <c r="H509" s="81">
        <f t="shared" si="93"/>
        <v>2.0450194182076567E-2</v>
      </c>
      <c r="I509" s="83">
        <f t="shared" si="94"/>
        <v>2.0450194182076569</v>
      </c>
      <c r="J509" s="72">
        <f t="shared" si="97"/>
        <v>143.51374098089559</v>
      </c>
      <c r="K509" s="88">
        <f t="shared" si="88"/>
        <v>156.86493934000373</v>
      </c>
      <c r="L509" s="79">
        <f t="shared" si="89"/>
        <v>22.086294367227339</v>
      </c>
      <c r="M509" s="72" t="str">
        <f t="shared" si="90"/>
        <v/>
      </c>
      <c r="N509" s="51" t="str">
        <f t="shared" si="98"/>
        <v/>
      </c>
    </row>
    <row r="510" spans="1:14" x14ac:dyDescent="0.4">
      <c r="A510" s="108">
        <f t="shared" si="91"/>
        <v>494</v>
      </c>
      <c r="B510" s="45">
        <v>40771</v>
      </c>
      <c r="C510" s="46">
        <v>1192.76001</v>
      </c>
      <c r="D510" s="47">
        <f t="shared" si="92"/>
        <v>-9.7385450251853412E-3</v>
      </c>
      <c r="E510" s="48">
        <v>0.32558629854763405</v>
      </c>
      <c r="F510" s="49">
        <f t="shared" si="95"/>
        <v>-7.3674548234419768E-3</v>
      </c>
      <c r="G510" s="50">
        <f t="shared" si="96"/>
        <v>2.0769035861357862E-4</v>
      </c>
      <c r="H510" s="80">
        <f t="shared" si="93"/>
        <v>-7.1597644648283979E-3</v>
      </c>
      <c r="I510" s="83">
        <f t="shared" si="94"/>
        <v>-0.71597644648283976</v>
      </c>
      <c r="J510" s="72">
        <f t="shared" si="97"/>
        <v>142.79776453441275</v>
      </c>
      <c r="K510" s="88">
        <f t="shared" si="88"/>
        <v>156.86493934000373</v>
      </c>
      <c r="L510" s="79">
        <f t="shared" si="89"/>
        <v>22.086294367227339</v>
      </c>
      <c r="M510" s="72" t="str">
        <f t="shared" si="90"/>
        <v/>
      </c>
      <c r="N510" s="51" t="str">
        <f t="shared" si="98"/>
        <v/>
      </c>
    </row>
    <row r="511" spans="1:14" x14ac:dyDescent="0.4">
      <c r="A511" s="108">
        <f t="shared" si="91"/>
        <v>495</v>
      </c>
      <c r="B511" s="39">
        <v>40772</v>
      </c>
      <c r="C511" s="40">
        <v>1193.8900149999999</v>
      </c>
      <c r="D511" s="51">
        <f t="shared" si="92"/>
        <v>9.4738672534799839E-4</v>
      </c>
      <c r="E511" s="52">
        <v>0.323441895100749</v>
      </c>
      <c r="F511" s="53">
        <f t="shared" si="95"/>
        <v>-2.1444034468850459E-3</v>
      </c>
      <c r="G511" s="54">
        <f t="shared" si="96"/>
        <v>2.0769035861357862E-4</v>
      </c>
      <c r="H511" s="81">
        <f t="shared" si="93"/>
        <v>-1.9367130882714672E-3</v>
      </c>
      <c r="I511" s="83">
        <f t="shared" si="94"/>
        <v>-0.19367130882714673</v>
      </c>
      <c r="J511" s="72">
        <f t="shared" si="97"/>
        <v>142.60409322558561</v>
      </c>
      <c r="K511" s="88">
        <f t="shared" si="88"/>
        <v>156.86493934000373</v>
      </c>
      <c r="L511" s="79">
        <f t="shared" si="89"/>
        <v>22.086294367227339</v>
      </c>
      <c r="M511" s="72" t="str">
        <f t="shared" si="90"/>
        <v/>
      </c>
      <c r="N511" s="51" t="str">
        <f t="shared" si="98"/>
        <v/>
      </c>
    </row>
    <row r="512" spans="1:14" x14ac:dyDescent="0.4">
      <c r="A512" s="108">
        <f t="shared" si="91"/>
        <v>496</v>
      </c>
      <c r="B512" s="45">
        <v>40773</v>
      </c>
      <c r="C512" s="46">
        <v>1140.650024</v>
      </c>
      <c r="D512" s="47">
        <f t="shared" si="92"/>
        <v>-4.4593714941153828E-2</v>
      </c>
      <c r="E512" s="48">
        <v>0.27454920180035602</v>
      </c>
      <c r="F512" s="49">
        <f t="shared" si="95"/>
        <v>-4.8892693300392975E-2</v>
      </c>
      <c r="G512" s="50">
        <f t="shared" si="96"/>
        <v>2.0769035861357862E-4</v>
      </c>
      <c r="H512" s="80">
        <f t="shared" si="93"/>
        <v>-4.8685002941779396E-2</v>
      </c>
      <c r="I512" s="83">
        <f t="shared" si="94"/>
        <v>-4.8685002941779398</v>
      </c>
      <c r="J512" s="72">
        <f t="shared" si="97"/>
        <v>137.73559293140767</v>
      </c>
      <c r="K512" s="88">
        <f t="shared" si="88"/>
        <v>156.86493934000373</v>
      </c>
      <c r="L512" s="79">
        <f t="shared" si="89"/>
        <v>22.086294367227339</v>
      </c>
      <c r="M512" s="72" t="str">
        <f t="shared" si="90"/>
        <v/>
      </c>
      <c r="N512" s="51" t="str">
        <f t="shared" si="98"/>
        <v/>
      </c>
    </row>
    <row r="513" spans="1:14" x14ac:dyDescent="0.4">
      <c r="A513" s="108">
        <f t="shared" si="91"/>
        <v>497</v>
      </c>
      <c r="B513" s="39">
        <v>40774</v>
      </c>
      <c r="C513" s="40">
        <v>1123.530029</v>
      </c>
      <c r="D513" s="51">
        <f t="shared" si="92"/>
        <v>-1.5008981405150057E-2</v>
      </c>
      <c r="E513" s="52">
        <v>0.26344340770553598</v>
      </c>
      <c r="F513" s="53">
        <f t="shared" si="95"/>
        <v>-1.1105794094820043E-2</v>
      </c>
      <c r="G513" s="54">
        <f t="shared" si="96"/>
        <v>2.0769035861357862E-4</v>
      </c>
      <c r="H513" s="81">
        <f t="shared" si="93"/>
        <v>-1.0898103736206465E-2</v>
      </c>
      <c r="I513" s="83">
        <f t="shared" si="94"/>
        <v>-1.0898103736206466</v>
      </c>
      <c r="J513" s="72">
        <f t="shared" si="97"/>
        <v>136.64578255778702</v>
      </c>
      <c r="K513" s="88">
        <f t="shared" si="88"/>
        <v>156.86493934000373</v>
      </c>
      <c r="L513" s="79">
        <f t="shared" si="89"/>
        <v>22.086294367227339</v>
      </c>
      <c r="M513" s="72" t="str">
        <f t="shared" si="90"/>
        <v/>
      </c>
      <c r="N513" s="51" t="str">
        <f t="shared" si="98"/>
        <v/>
      </c>
    </row>
    <row r="514" spans="1:14" x14ac:dyDescent="0.4">
      <c r="A514" s="108">
        <f t="shared" si="91"/>
        <v>498</v>
      </c>
      <c r="B514" s="45">
        <v>40777</v>
      </c>
      <c r="C514" s="46">
        <v>1123.8199460000001</v>
      </c>
      <c r="D514" s="47">
        <f t="shared" si="92"/>
        <v>2.5804116714001069E-4</v>
      </c>
      <c r="E514" s="48">
        <v>0.26523849978441699</v>
      </c>
      <c r="F514" s="49">
        <f t="shared" si="95"/>
        <v>1.795092078881011E-3</v>
      </c>
      <c r="G514" s="50">
        <f t="shared" si="96"/>
        <v>2.0769035861357862E-4</v>
      </c>
      <c r="H514" s="80">
        <f t="shared" si="93"/>
        <v>2.0027824374945894E-3</v>
      </c>
      <c r="I514" s="83">
        <f t="shared" si="94"/>
        <v>0.20027824374945893</v>
      </c>
      <c r="J514" s="72">
        <f t="shared" si="97"/>
        <v>136.84606080153648</v>
      </c>
      <c r="K514" s="88">
        <f t="shared" si="88"/>
        <v>156.86493934000373</v>
      </c>
      <c r="L514" s="79">
        <f t="shared" si="89"/>
        <v>22.086294367227339</v>
      </c>
      <c r="M514" s="72" t="str">
        <f t="shared" si="90"/>
        <v/>
      </c>
      <c r="N514" s="51" t="str">
        <f t="shared" si="98"/>
        <v/>
      </c>
    </row>
    <row r="515" spans="1:14" x14ac:dyDescent="0.4">
      <c r="A515" s="108">
        <f t="shared" si="91"/>
        <v>499</v>
      </c>
      <c r="B515" s="39">
        <v>40778</v>
      </c>
      <c r="C515" s="40">
        <v>1162.349976</v>
      </c>
      <c r="D515" s="51">
        <f t="shared" si="92"/>
        <v>3.4284878229061011E-2</v>
      </c>
      <c r="E515" s="52">
        <v>0.30096228425368898</v>
      </c>
      <c r="F515" s="53">
        <f t="shared" si="95"/>
        <v>3.5723784469271991E-2</v>
      </c>
      <c r="G515" s="54">
        <f t="shared" si="96"/>
        <v>2.0769035861357862E-4</v>
      </c>
      <c r="H515" s="81">
        <f t="shared" si="93"/>
        <v>3.5931474827885571E-2</v>
      </c>
      <c r="I515" s="83">
        <f t="shared" si="94"/>
        <v>3.5931474827885572</v>
      </c>
      <c r="J515" s="72">
        <f t="shared" si="97"/>
        <v>140.43920828432505</v>
      </c>
      <c r="K515" s="88">
        <f t="shared" si="88"/>
        <v>156.86493934000373</v>
      </c>
      <c r="L515" s="79">
        <f t="shared" si="89"/>
        <v>22.086294367227339</v>
      </c>
      <c r="M515" s="72" t="str">
        <f t="shared" si="90"/>
        <v/>
      </c>
      <c r="N515" s="51" t="str">
        <f t="shared" si="98"/>
        <v/>
      </c>
    </row>
    <row r="516" spans="1:14" x14ac:dyDescent="0.4">
      <c r="A516" s="108">
        <f t="shared" si="91"/>
        <v>500</v>
      </c>
      <c r="B516" s="45">
        <v>40779</v>
      </c>
      <c r="C516" s="46">
        <v>1177.599976</v>
      </c>
      <c r="D516" s="47">
        <f t="shared" si="92"/>
        <v>1.3119972740464947E-2</v>
      </c>
      <c r="E516" s="48">
        <v>0.31822672081154196</v>
      </c>
      <c r="F516" s="49">
        <f t="shared" si="95"/>
        <v>1.726443655785298E-2</v>
      </c>
      <c r="G516" s="50">
        <f t="shared" si="96"/>
        <v>2.0769035861357862E-4</v>
      </c>
      <c r="H516" s="80">
        <f t="shared" si="93"/>
        <v>1.747212691646656E-2</v>
      </c>
      <c r="I516" s="83">
        <f t="shared" si="94"/>
        <v>1.7472126916466559</v>
      </c>
      <c r="J516" s="72">
        <f t="shared" si="97"/>
        <v>142.18642097597171</v>
      </c>
      <c r="K516" s="88">
        <f t="shared" si="88"/>
        <v>156.86493934000373</v>
      </c>
      <c r="L516" s="79">
        <f t="shared" si="89"/>
        <v>22.086294367227339</v>
      </c>
      <c r="M516" s="72" t="str">
        <f t="shared" si="90"/>
        <v/>
      </c>
      <c r="N516" s="51" t="str">
        <f t="shared" si="98"/>
        <v/>
      </c>
    </row>
    <row r="517" spans="1:14" x14ac:dyDescent="0.4">
      <c r="A517" s="108">
        <f t="shared" si="91"/>
        <v>501</v>
      </c>
      <c r="B517" s="39">
        <v>40780</v>
      </c>
      <c r="C517" s="40">
        <v>1159.2700199999999</v>
      </c>
      <c r="D517" s="51">
        <f t="shared" si="92"/>
        <v>-1.5565520018319012E-2</v>
      </c>
      <c r="E517" s="52">
        <v>0.29609292041947299</v>
      </c>
      <c r="F517" s="53">
        <f t="shared" si="95"/>
        <v>-2.213380039206897E-2</v>
      </c>
      <c r="G517" s="54">
        <f t="shared" si="96"/>
        <v>2.0769035861357862E-4</v>
      </c>
      <c r="H517" s="81">
        <f t="shared" si="93"/>
        <v>-2.192611003345539E-2</v>
      </c>
      <c r="I517" s="83">
        <f t="shared" si="94"/>
        <v>-2.1926110033455388</v>
      </c>
      <c r="J517" s="72">
        <f t="shared" si="97"/>
        <v>139.99380997262617</v>
      </c>
      <c r="K517" s="88">
        <f t="shared" si="88"/>
        <v>156.86493934000373</v>
      </c>
      <c r="L517" s="79">
        <f t="shared" si="89"/>
        <v>22.086294367227339</v>
      </c>
      <c r="M517" s="72" t="str">
        <f t="shared" si="90"/>
        <v/>
      </c>
      <c r="N517" s="51" t="str">
        <f t="shared" si="98"/>
        <v/>
      </c>
    </row>
    <row r="518" spans="1:14" x14ac:dyDescent="0.4">
      <c r="A518" s="108">
        <f t="shared" si="91"/>
        <v>502</v>
      </c>
      <c r="B518" s="45">
        <v>40781</v>
      </c>
      <c r="C518" s="46">
        <v>1176.8000489999999</v>
      </c>
      <c r="D518" s="47">
        <f t="shared" si="92"/>
        <v>1.5121609890334176E-2</v>
      </c>
      <c r="E518" s="48">
        <v>0.31852097872489599</v>
      </c>
      <c r="F518" s="49">
        <f t="shared" si="95"/>
        <v>2.2428058305422993E-2</v>
      </c>
      <c r="G518" s="50">
        <f t="shared" si="96"/>
        <v>2.0769035861357862E-4</v>
      </c>
      <c r="H518" s="80">
        <f t="shared" si="93"/>
        <v>2.2635748664036573E-2</v>
      </c>
      <c r="I518" s="83">
        <f t="shared" si="94"/>
        <v>2.2635748664036575</v>
      </c>
      <c r="J518" s="72">
        <f t="shared" si="97"/>
        <v>142.25738483902981</v>
      </c>
      <c r="K518" s="88">
        <f t="shared" si="88"/>
        <v>156.86493934000373</v>
      </c>
      <c r="L518" s="79">
        <f t="shared" si="89"/>
        <v>22.086294367227339</v>
      </c>
      <c r="M518" s="72" t="str">
        <f t="shared" si="90"/>
        <v/>
      </c>
      <c r="N518" s="51" t="str">
        <f t="shared" si="98"/>
        <v/>
      </c>
    </row>
    <row r="519" spans="1:14" x14ac:dyDescent="0.4">
      <c r="A519" s="108">
        <f t="shared" si="91"/>
        <v>503</v>
      </c>
      <c r="B519" s="39">
        <v>40784</v>
      </c>
      <c r="C519" s="40">
        <v>1210.079956</v>
      </c>
      <c r="D519" s="51">
        <f t="shared" si="92"/>
        <v>2.8280001371753904E-2</v>
      </c>
      <c r="E519" s="52">
        <v>0.35046438997356605</v>
      </c>
      <c r="F519" s="53">
        <f t="shared" si="95"/>
        <v>3.1943411248670062E-2</v>
      </c>
      <c r="G519" s="54">
        <f t="shared" si="96"/>
        <v>2.0769035861357862E-4</v>
      </c>
      <c r="H519" s="81">
        <f t="shared" si="93"/>
        <v>3.2151101607283641E-2</v>
      </c>
      <c r="I519" s="83">
        <f t="shared" si="94"/>
        <v>3.2151101607283641</v>
      </c>
      <c r="J519" s="72">
        <f t="shared" si="97"/>
        <v>145.47249499975817</v>
      </c>
      <c r="K519" s="88">
        <f t="shared" si="88"/>
        <v>156.86493934000373</v>
      </c>
      <c r="L519" s="79">
        <f t="shared" si="89"/>
        <v>22.086294367227339</v>
      </c>
      <c r="M519" s="72" t="str">
        <f t="shared" si="90"/>
        <v/>
      </c>
      <c r="N519" s="51" t="str">
        <f t="shared" si="98"/>
        <v/>
      </c>
    </row>
    <row r="520" spans="1:14" x14ac:dyDescent="0.4">
      <c r="A520" s="108">
        <f t="shared" si="91"/>
        <v>504</v>
      </c>
      <c r="B520" s="45">
        <v>40785</v>
      </c>
      <c r="C520" s="46">
        <v>1212.920044</v>
      </c>
      <c r="D520" s="47">
        <f t="shared" si="92"/>
        <v>2.3470250754240585E-3</v>
      </c>
      <c r="E520" s="48">
        <v>0.360664248860953</v>
      </c>
      <c r="F520" s="49">
        <f t="shared" si="95"/>
        <v>1.0199858887386948E-2</v>
      </c>
      <c r="G520" s="50">
        <f t="shared" si="96"/>
        <v>2.0769035861357862E-4</v>
      </c>
      <c r="H520" s="80">
        <f t="shared" si="93"/>
        <v>1.0407549246000526E-2</v>
      </c>
      <c r="I520" s="83">
        <f t="shared" si="94"/>
        <v>1.0407549246000525</v>
      </c>
      <c r="J520" s="72">
        <f t="shared" si="97"/>
        <v>146.51324992435823</v>
      </c>
      <c r="K520" s="88">
        <f t="shared" si="88"/>
        <v>156.86493934000373</v>
      </c>
      <c r="L520" s="79">
        <f t="shared" si="89"/>
        <v>22.086294367227339</v>
      </c>
      <c r="M520" s="72" t="str">
        <f t="shared" si="90"/>
        <v/>
      </c>
      <c r="N520" s="51" t="str">
        <f t="shared" si="98"/>
        <v/>
      </c>
    </row>
    <row r="521" spans="1:14" x14ac:dyDescent="0.4">
      <c r="A521" s="108">
        <f t="shared" si="91"/>
        <v>505</v>
      </c>
      <c r="B521" s="39">
        <v>40786</v>
      </c>
      <c r="C521" s="40">
        <v>1218.8900149999999</v>
      </c>
      <c r="D521" s="51">
        <f t="shared" si="92"/>
        <v>4.9219823099897475E-3</v>
      </c>
      <c r="E521" s="52">
        <v>0.37292023890903997</v>
      </c>
      <c r="F521" s="53">
        <f t="shared" si="95"/>
        <v>1.2255990048086973E-2</v>
      </c>
      <c r="G521" s="54">
        <f t="shared" si="96"/>
        <v>2.0769035861357862E-4</v>
      </c>
      <c r="H521" s="81">
        <f t="shared" si="93"/>
        <v>1.2463680406700551E-2</v>
      </c>
      <c r="I521" s="83">
        <f t="shared" si="94"/>
        <v>1.246368040670055</v>
      </c>
      <c r="J521" s="72">
        <f t="shared" si="97"/>
        <v>147.7596179650283</v>
      </c>
      <c r="K521" s="88">
        <f t="shared" si="88"/>
        <v>156.86493934000373</v>
      </c>
      <c r="L521" s="79">
        <f t="shared" si="89"/>
        <v>22.086294367227339</v>
      </c>
      <c r="M521" s="72" t="str">
        <f t="shared" si="90"/>
        <v/>
      </c>
      <c r="N521" s="51" t="str">
        <f t="shared" si="98"/>
        <v/>
      </c>
    </row>
    <row r="522" spans="1:14" x14ac:dyDescent="0.4">
      <c r="A522" s="108">
        <f t="shared" si="91"/>
        <v>506</v>
      </c>
      <c r="B522" s="45">
        <v>40787</v>
      </c>
      <c r="C522" s="46">
        <v>1204.420044</v>
      </c>
      <c r="D522" s="47">
        <f t="shared" si="92"/>
        <v>-1.1871432879036248E-2</v>
      </c>
      <c r="E522" s="48">
        <v>0.35673593143035603</v>
      </c>
      <c r="F522" s="49">
        <f t="shared" si="95"/>
        <v>-1.6184307478683935E-2</v>
      </c>
      <c r="G522" s="50">
        <f t="shared" si="96"/>
        <v>2.0769035861357862E-4</v>
      </c>
      <c r="H522" s="80">
        <f t="shared" si="93"/>
        <v>-1.5976617120070355E-2</v>
      </c>
      <c r="I522" s="83">
        <f t="shared" si="94"/>
        <v>-1.5976617120070356</v>
      </c>
      <c r="J522" s="72">
        <f t="shared" si="97"/>
        <v>146.16195625302126</v>
      </c>
      <c r="K522" s="88">
        <f t="shared" si="88"/>
        <v>156.86493934000373</v>
      </c>
      <c r="L522" s="79">
        <f t="shared" si="89"/>
        <v>22.086294367227339</v>
      </c>
      <c r="M522" s="72" t="str">
        <f t="shared" si="90"/>
        <v/>
      </c>
      <c r="N522" s="51" t="str">
        <f t="shared" si="98"/>
        <v/>
      </c>
    </row>
    <row r="523" spans="1:14" x14ac:dyDescent="0.4">
      <c r="A523" s="108">
        <f t="shared" si="91"/>
        <v>507</v>
      </c>
      <c r="B523" s="39">
        <v>40788</v>
      </c>
      <c r="C523" s="40">
        <v>1173.969971</v>
      </c>
      <c r="D523" s="51">
        <f t="shared" si="92"/>
        <v>-2.528193810099022E-2</v>
      </c>
      <c r="E523" s="52">
        <v>0.32841822681944099</v>
      </c>
      <c r="F523" s="53">
        <f t="shared" si="95"/>
        <v>-2.831770461091504E-2</v>
      </c>
      <c r="G523" s="54">
        <f t="shared" si="96"/>
        <v>2.0769035861357862E-4</v>
      </c>
      <c r="H523" s="81">
        <f t="shared" si="93"/>
        <v>-2.811001425230146E-2</v>
      </c>
      <c r="I523" s="83">
        <f t="shared" si="94"/>
        <v>-2.8110014252301458</v>
      </c>
      <c r="J523" s="72">
        <f t="shared" si="97"/>
        <v>143.3509548277911</v>
      </c>
      <c r="K523" s="88">
        <f t="shared" si="88"/>
        <v>156.86493934000373</v>
      </c>
      <c r="L523" s="79">
        <f t="shared" si="89"/>
        <v>22.086294367227339</v>
      </c>
      <c r="M523" s="72" t="str">
        <f t="shared" si="90"/>
        <v/>
      </c>
      <c r="N523" s="51" t="str">
        <f t="shared" si="98"/>
        <v/>
      </c>
    </row>
    <row r="524" spans="1:14" x14ac:dyDescent="0.4">
      <c r="A524" s="108">
        <f t="shared" si="91"/>
        <v>508</v>
      </c>
      <c r="B524" s="45">
        <v>40792</v>
      </c>
      <c r="C524" s="46">
        <v>1165.23999</v>
      </c>
      <c r="D524" s="47">
        <f t="shared" si="92"/>
        <v>-7.4362898674177336E-3</v>
      </c>
      <c r="E524" s="48">
        <v>0.32179822487298204</v>
      </c>
      <c r="F524" s="49">
        <f t="shared" si="95"/>
        <v>-6.6200019464589532E-3</v>
      </c>
      <c r="G524" s="50">
        <f t="shared" si="96"/>
        <v>2.0769035861357862E-4</v>
      </c>
      <c r="H524" s="80">
        <f t="shared" si="93"/>
        <v>-6.4123115878453743E-3</v>
      </c>
      <c r="I524" s="83">
        <f t="shared" si="94"/>
        <v>-0.6412311587845374</v>
      </c>
      <c r="J524" s="72">
        <f t="shared" si="97"/>
        <v>142.70972366900656</v>
      </c>
      <c r="K524" s="88">
        <f t="shared" si="88"/>
        <v>156.86493934000373</v>
      </c>
      <c r="L524" s="79">
        <f t="shared" si="89"/>
        <v>22.086294367227339</v>
      </c>
      <c r="M524" s="72" t="str">
        <f t="shared" si="90"/>
        <v/>
      </c>
      <c r="N524" s="51" t="str">
        <f t="shared" si="98"/>
        <v/>
      </c>
    </row>
    <row r="525" spans="1:14" x14ac:dyDescent="0.4">
      <c r="A525" s="108">
        <f t="shared" si="91"/>
        <v>509</v>
      </c>
      <c r="B525" s="39">
        <v>40793</v>
      </c>
      <c r="C525" s="40">
        <v>1198.619995</v>
      </c>
      <c r="D525" s="51">
        <f t="shared" si="92"/>
        <v>2.8646463635358055E-2</v>
      </c>
      <c r="E525" s="52">
        <v>0.35991509974751701</v>
      </c>
      <c r="F525" s="53">
        <f t="shared" si="95"/>
        <v>3.8116874874534967E-2</v>
      </c>
      <c r="G525" s="54">
        <f t="shared" si="96"/>
        <v>2.0769035861357862E-4</v>
      </c>
      <c r="H525" s="81">
        <f t="shared" si="93"/>
        <v>3.8324565233148547E-2</v>
      </c>
      <c r="I525" s="83">
        <f t="shared" si="94"/>
        <v>3.8324565233148546</v>
      </c>
      <c r="J525" s="72">
        <f t="shared" si="97"/>
        <v>146.54218019232141</v>
      </c>
      <c r="K525" s="88">
        <f t="shared" si="88"/>
        <v>156.86493934000373</v>
      </c>
      <c r="L525" s="79">
        <f t="shared" si="89"/>
        <v>22.086294367227339</v>
      </c>
      <c r="M525" s="72" t="str">
        <f t="shared" si="90"/>
        <v/>
      </c>
      <c r="N525" s="51" t="str">
        <f t="shared" si="98"/>
        <v/>
      </c>
    </row>
    <row r="526" spans="1:14" x14ac:dyDescent="0.4">
      <c r="A526" s="108">
        <f t="shared" si="91"/>
        <v>510</v>
      </c>
      <c r="B526" s="45">
        <v>40794</v>
      </c>
      <c r="C526" s="46">
        <v>1185.900024</v>
      </c>
      <c r="D526" s="47">
        <f t="shared" si="92"/>
        <v>-1.0612179884417872E-2</v>
      </c>
      <c r="E526" s="48">
        <v>0.349401271911712</v>
      </c>
      <c r="F526" s="49">
        <f t="shared" si="95"/>
        <v>-1.0513827835805012E-2</v>
      </c>
      <c r="G526" s="50">
        <f t="shared" si="96"/>
        <v>2.0769035861357862E-4</v>
      </c>
      <c r="H526" s="80">
        <f t="shared" si="93"/>
        <v>-1.0306137477191434E-2</v>
      </c>
      <c r="I526" s="83">
        <f t="shared" si="94"/>
        <v>-1.0306137477191435</v>
      </c>
      <c r="J526" s="72">
        <f t="shared" si="97"/>
        <v>145.51156644460227</v>
      </c>
      <c r="K526" s="88">
        <f t="shared" si="88"/>
        <v>156.86493934000373</v>
      </c>
      <c r="L526" s="79">
        <f t="shared" si="89"/>
        <v>22.086294367227339</v>
      </c>
      <c r="M526" s="72" t="str">
        <f t="shared" si="90"/>
        <v/>
      </c>
      <c r="N526" s="51" t="str">
        <f t="shared" si="98"/>
        <v/>
      </c>
    </row>
    <row r="527" spans="1:14" x14ac:dyDescent="0.4">
      <c r="A527" s="108">
        <f t="shared" si="91"/>
        <v>511</v>
      </c>
      <c r="B527" s="39">
        <v>40795</v>
      </c>
      <c r="C527" s="40">
        <v>1154.2299800000001</v>
      </c>
      <c r="D527" s="51">
        <f t="shared" si="92"/>
        <v>-2.6705492334149761E-2</v>
      </c>
      <c r="E527" s="52">
        <v>0.31617262219850401</v>
      </c>
      <c r="F527" s="53">
        <f t="shared" si="95"/>
        <v>-3.3228649713207992E-2</v>
      </c>
      <c r="G527" s="54">
        <f t="shared" si="96"/>
        <v>2.0769035861357862E-4</v>
      </c>
      <c r="H527" s="81">
        <f t="shared" si="93"/>
        <v>-3.3020959354594412E-2</v>
      </c>
      <c r="I527" s="83">
        <f t="shared" si="94"/>
        <v>-3.302095935459441</v>
      </c>
      <c r="J527" s="72">
        <f t="shared" si="97"/>
        <v>142.20947050914282</v>
      </c>
      <c r="K527" s="88">
        <f t="shared" si="88"/>
        <v>156.86493934000373</v>
      </c>
      <c r="L527" s="79">
        <f t="shared" si="89"/>
        <v>22.086294367227339</v>
      </c>
      <c r="M527" s="72" t="str">
        <f t="shared" si="90"/>
        <v/>
      </c>
      <c r="N527" s="51" t="str">
        <f t="shared" si="98"/>
        <v/>
      </c>
    </row>
    <row r="528" spans="1:14" x14ac:dyDescent="0.4">
      <c r="A528" s="108">
        <f t="shared" si="91"/>
        <v>512</v>
      </c>
      <c r="B528" s="45">
        <v>40798</v>
      </c>
      <c r="C528" s="46">
        <v>1162.2700199999999</v>
      </c>
      <c r="D528" s="47">
        <f t="shared" si="92"/>
        <v>6.9657175253754477E-3</v>
      </c>
      <c r="E528" s="48">
        <v>0.32389127362530401</v>
      </c>
      <c r="F528" s="49">
        <f t="shared" si="95"/>
        <v>7.718651426800005E-3</v>
      </c>
      <c r="G528" s="50">
        <f t="shared" si="96"/>
        <v>2.0769035861357862E-4</v>
      </c>
      <c r="H528" s="80">
        <f t="shared" si="93"/>
        <v>7.9263417854135831E-3</v>
      </c>
      <c r="I528" s="83">
        <f t="shared" si="94"/>
        <v>0.79263417854135831</v>
      </c>
      <c r="J528" s="72">
        <f t="shared" si="97"/>
        <v>143.00210468768418</v>
      </c>
      <c r="K528" s="88">
        <f t="shared" si="88"/>
        <v>156.86493934000373</v>
      </c>
      <c r="L528" s="79">
        <f t="shared" si="89"/>
        <v>22.086294367227339</v>
      </c>
      <c r="M528" s="72" t="str">
        <f t="shared" si="90"/>
        <v/>
      </c>
      <c r="N528" s="51" t="str">
        <f t="shared" si="98"/>
        <v/>
      </c>
    </row>
    <row r="529" spans="1:14" x14ac:dyDescent="0.4">
      <c r="A529" s="108">
        <f t="shared" si="91"/>
        <v>513</v>
      </c>
      <c r="B529" s="39">
        <v>40799</v>
      </c>
      <c r="C529" s="40">
        <v>1172.869995</v>
      </c>
      <c r="D529" s="51">
        <f t="shared" si="92"/>
        <v>9.1200623070359921E-3</v>
      </c>
      <c r="E529" s="52">
        <v>0.33889626538929102</v>
      </c>
      <c r="F529" s="53">
        <f t="shared" si="95"/>
        <v>1.5004991763987008E-2</v>
      </c>
      <c r="G529" s="54">
        <f t="shared" si="96"/>
        <v>2.0769035861357862E-4</v>
      </c>
      <c r="H529" s="81">
        <f t="shared" si="93"/>
        <v>1.5212682122600586E-2</v>
      </c>
      <c r="I529" s="83">
        <f t="shared" si="94"/>
        <v>1.5212682122600585</v>
      </c>
      <c r="J529" s="72">
        <f t="shared" si="97"/>
        <v>144.52337289994423</v>
      </c>
      <c r="K529" s="88">
        <f t="shared" si="88"/>
        <v>156.86493934000373</v>
      </c>
      <c r="L529" s="79">
        <f t="shared" si="89"/>
        <v>22.086294367227339</v>
      </c>
      <c r="M529" s="72" t="str">
        <f t="shared" si="90"/>
        <v/>
      </c>
      <c r="N529" s="51" t="str">
        <f t="shared" si="98"/>
        <v/>
      </c>
    </row>
    <row r="530" spans="1:14" x14ac:dyDescent="0.4">
      <c r="A530" s="108">
        <f t="shared" si="91"/>
        <v>514</v>
      </c>
      <c r="B530" s="45">
        <v>40800</v>
      </c>
      <c r="C530" s="46">
        <v>1188.6800539999999</v>
      </c>
      <c r="D530" s="47">
        <f t="shared" si="92"/>
        <v>1.3479805150953483E-2</v>
      </c>
      <c r="E530" s="48">
        <v>0.35804218429819001</v>
      </c>
      <c r="F530" s="49">
        <f t="shared" si="95"/>
        <v>1.9145918908898996E-2</v>
      </c>
      <c r="G530" s="50">
        <f t="shared" si="96"/>
        <v>2.0769035861357862E-4</v>
      </c>
      <c r="H530" s="80">
        <f t="shared" si="93"/>
        <v>1.9353609267512575E-2</v>
      </c>
      <c r="I530" s="83">
        <f t="shared" si="94"/>
        <v>1.9353609267512575</v>
      </c>
      <c r="J530" s="72">
        <f t="shared" si="97"/>
        <v>146.45873382669549</v>
      </c>
      <c r="K530" s="88">
        <f t="shared" ref="K530:K593" si="99">MAX(J530,K529)</f>
        <v>156.86493934000373</v>
      </c>
      <c r="L530" s="79">
        <f t="shared" ref="L530:L593" si="100">IF(J530=K530,0,MAX(L529,K530-J530))</f>
        <v>22.086294367227339</v>
      </c>
      <c r="M530" s="72" t="str">
        <f t="shared" ref="M530:M593" si="101">IF(AND(L529&gt;0,L530=0),L529,"")</f>
        <v/>
      </c>
      <c r="N530" s="51" t="str">
        <f t="shared" si="98"/>
        <v/>
      </c>
    </row>
    <row r="531" spans="1:14" x14ac:dyDescent="0.4">
      <c r="A531" s="108">
        <f t="shared" ref="A531:A594" si="102">A530+1</f>
        <v>515</v>
      </c>
      <c r="B531" s="39">
        <v>40801</v>
      </c>
      <c r="C531" s="40">
        <v>1209.1099850000001</v>
      </c>
      <c r="D531" s="51">
        <f t="shared" ref="D531:D594" si="103">C531/C530-1</f>
        <v>1.7187073116312401E-2</v>
      </c>
      <c r="E531" s="52">
        <v>0.37841241730120201</v>
      </c>
      <c r="F531" s="53">
        <f t="shared" si="95"/>
        <v>2.0370233003011995E-2</v>
      </c>
      <c r="G531" s="54">
        <f t="shared" si="96"/>
        <v>2.0769035861357862E-4</v>
      </c>
      <c r="H531" s="81">
        <f t="shared" ref="H531:H594" si="104">F531+G531</f>
        <v>2.0577923361625575E-2</v>
      </c>
      <c r="I531" s="83">
        <f t="shared" ref="I531:I594" si="105">H531*$I$17</f>
        <v>2.0577923361625574</v>
      </c>
      <c r="J531" s="72">
        <f t="shared" si="97"/>
        <v>148.51652616285804</v>
      </c>
      <c r="K531" s="88">
        <f t="shared" si="99"/>
        <v>156.86493934000373</v>
      </c>
      <c r="L531" s="79">
        <f t="shared" si="100"/>
        <v>22.086294367227339</v>
      </c>
      <c r="M531" s="72" t="str">
        <f t="shared" si="101"/>
        <v/>
      </c>
      <c r="N531" s="51" t="str">
        <f t="shared" si="98"/>
        <v/>
      </c>
    </row>
    <row r="532" spans="1:14" x14ac:dyDescent="0.4">
      <c r="A532" s="108">
        <f t="shared" si="102"/>
        <v>516</v>
      </c>
      <c r="B532" s="45">
        <v>40802</v>
      </c>
      <c r="C532" s="46">
        <v>1216.01001</v>
      </c>
      <c r="D532" s="47">
        <f t="shared" si="103"/>
        <v>5.7066975590314151E-3</v>
      </c>
      <c r="E532" s="48">
        <v>0.38615163565293897</v>
      </c>
      <c r="F532" s="49">
        <f t="shared" ref="F532:F595" si="106">E532-E531</f>
        <v>7.739218351736965E-3</v>
      </c>
      <c r="G532" s="50">
        <f t="shared" ref="G532:G595" si="107">G531</f>
        <v>2.0769035861357862E-4</v>
      </c>
      <c r="H532" s="80">
        <f t="shared" si="104"/>
        <v>7.9469087103505431E-3</v>
      </c>
      <c r="I532" s="83">
        <f t="shared" si="105"/>
        <v>0.79469087103505431</v>
      </c>
      <c r="J532" s="72">
        <f t="shared" ref="J532:J595" si="108">J531+I532</f>
        <v>149.31121703389309</v>
      </c>
      <c r="K532" s="88">
        <f t="shared" si="99"/>
        <v>156.86493934000373</v>
      </c>
      <c r="L532" s="79">
        <f t="shared" si="100"/>
        <v>22.086294367227339</v>
      </c>
      <c r="M532" s="72" t="str">
        <f t="shared" si="101"/>
        <v/>
      </c>
      <c r="N532" s="51" t="str">
        <f t="shared" ref="N532:N595" si="109">IFERROR((M532/K532),"")</f>
        <v/>
      </c>
    </row>
    <row r="533" spans="1:14" x14ac:dyDescent="0.4">
      <c r="A533" s="108">
        <f t="shared" si="102"/>
        <v>517</v>
      </c>
      <c r="B533" s="39">
        <v>40805</v>
      </c>
      <c r="C533" s="40">
        <v>1204.089966</v>
      </c>
      <c r="D533" s="51">
        <f t="shared" si="103"/>
        <v>-9.8025870691639261E-3</v>
      </c>
      <c r="E533" s="52">
        <v>0.37932586628035303</v>
      </c>
      <c r="F533" s="53">
        <f t="shared" si="106"/>
        <v>-6.8257693725859436E-3</v>
      </c>
      <c r="G533" s="54">
        <f t="shared" si="107"/>
        <v>2.0769035861357862E-4</v>
      </c>
      <c r="H533" s="81">
        <f t="shared" si="104"/>
        <v>-6.6180790139723647E-3</v>
      </c>
      <c r="I533" s="83">
        <f t="shared" si="105"/>
        <v>-0.66180790139723644</v>
      </c>
      <c r="J533" s="72">
        <f t="shared" si="108"/>
        <v>148.64940913249586</v>
      </c>
      <c r="K533" s="88">
        <f t="shared" si="99"/>
        <v>156.86493934000373</v>
      </c>
      <c r="L533" s="79">
        <f t="shared" si="100"/>
        <v>22.086294367227339</v>
      </c>
      <c r="M533" s="72" t="str">
        <f t="shared" si="101"/>
        <v/>
      </c>
      <c r="N533" s="51" t="str">
        <f t="shared" si="109"/>
        <v/>
      </c>
    </row>
    <row r="534" spans="1:14" x14ac:dyDescent="0.4">
      <c r="A534" s="108">
        <f t="shared" si="102"/>
        <v>518</v>
      </c>
      <c r="B534" s="45">
        <v>40806</v>
      </c>
      <c r="C534" s="46">
        <v>1202.089966</v>
      </c>
      <c r="D534" s="47">
        <f t="shared" si="103"/>
        <v>-1.6610054534745844E-3</v>
      </c>
      <c r="E534" s="48">
        <v>0.37677020250073601</v>
      </c>
      <c r="F534" s="49">
        <f t="shared" si="106"/>
        <v>-2.5556637796170234E-3</v>
      </c>
      <c r="G534" s="50">
        <f t="shared" si="107"/>
        <v>2.0769035861357862E-4</v>
      </c>
      <c r="H534" s="80">
        <f t="shared" si="104"/>
        <v>-2.3479734210034449E-3</v>
      </c>
      <c r="I534" s="83">
        <f t="shared" si="105"/>
        <v>-0.2347973421003445</v>
      </c>
      <c r="J534" s="72">
        <f t="shared" si="108"/>
        <v>148.41461179039553</v>
      </c>
      <c r="K534" s="88">
        <f t="shared" si="99"/>
        <v>156.86493934000373</v>
      </c>
      <c r="L534" s="79">
        <f t="shared" si="100"/>
        <v>22.086294367227339</v>
      </c>
      <c r="M534" s="72" t="str">
        <f t="shared" si="101"/>
        <v/>
      </c>
      <c r="N534" s="51" t="str">
        <f t="shared" si="109"/>
        <v/>
      </c>
    </row>
    <row r="535" spans="1:14" x14ac:dyDescent="0.4">
      <c r="A535" s="108">
        <f t="shared" si="102"/>
        <v>519</v>
      </c>
      <c r="B535" s="39">
        <v>40807</v>
      </c>
      <c r="C535" s="40">
        <v>1166.76001</v>
      </c>
      <c r="D535" s="51">
        <f t="shared" si="103"/>
        <v>-2.9390442478745449E-2</v>
      </c>
      <c r="E535" s="52">
        <v>0.337617922324915</v>
      </c>
      <c r="F535" s="53">
        <f t="shared" si="106"/>
        <v>-3.9152280175821008E-2</v>
      </c>
      <c r="G535" s="54">
        <f t="shared" si="107"/>
        <v>2.0769035861357862E-4</v>
      </c>
      <c r="H535" s="81">
        <f t="shared" si="104"/>
        <v>-3.8944589817207428E-2</v>
      </c>
      <c r="I535" s="83">
        <f t="shared" si="105"/>
        <v>-3.8944589817207427</v>
      </c>
      <c r="J535" s="72">
        <f t="shared" si="108"/>
        <v>144.52015280867479</v>
      </c>
      <c r="K535" s="88">
        <f t="shared" si="99"/>
        <v>156.86493934000373</v>
      </c>
      <c r="L535" s="79">
        <f t="shared" si="100"/>
        <v>22.086294367227339</v>
      </c>
      <c r="M535" s="72" t="str">
        <f t="shared" si="101"/>
        <v/>
      </c>
      <c r="N535" s="51" t="str">
        <f t="shared" si="109"/>
        <v/>
      </c>
    </row>
    <row r="536" spans="1:14" x14ac:dyDescent="0.4">
      <c r="A536" s="108">
        <f t="shared" si="102"/>
        <v>520</v>
      </c>
      <c r="B536" s="45">
        <v>40808</v>
      </c>
      <c r="C536" s="46">
        <v>1129.5600589999999</v>
      </c>
      <c r="D536" s="47">
        <f t="shared" si="103"/>
        <v>-3.1883121362721423E-2</v>
      </c>
      <c r="E536" s="48">
        <v>0.29985137822233698</v>
      </c>
      <c r="F536" s="49">
        <f t="shared" si="106"/>
        <v>-3.7766544102578015E-2</v>
      </c>
      <c r="G536" s="50">
        <f t="shared" si="107"/>
        <v>2.0769035861357862E-4</v>
      </c>
      <c r="H536" s="80">
        <f t="shared" si="104"/>
        <v>-3.7558853743964435E-2</v>
      </c>
      <c r="I536" s="83">
        <f t="shared" si="105"/>
        <v>-3.7558853743964433</v>
      </c>
      <c r="J536" s="72">
        <f t="shared" si="108"/>
        <v>140.76426743427834</v>
      </c>
      <c r="K536" s="88">
        <f t="shared" si="99"/>
        <v>156.86493934000373</v>
      </c>
      <c r="L536" s="79">
        <f t="shared" si="100"/>
        <v>22.086294367227339</v>
      </c>
      <c r="M536" s="72" t="str">
        <f t="shared" si="101"/>
        <v/>
      </c>
      <c r="N536" s="51" t="str">
        <f t="shared" si="109"/>
        <v/>
      </c>
    </row>
    <row r="537" spans="1:14" x14ac:dyDescent="0.4">
      <c r="A537" s="108">
        <f t="shared" si="102"/>
        <v>521</v>
      </c>
      <c r="B537" s="39">
        <v>40809</v>
      </c>
      <c r="C537" s="40">
        <v>1136.4300539999999</v>
      </c>
      <c r="D537" s="51">
        <f t="shared" si="103"/>
        <v>6.082009491449325E-3</v>
      </c>
      <c r="E537" s="52">
        <v>0.311231353036936</v>
      </c>
      <c r="F537" s="53">
        <f t="shared" si="106"/>
        <v>1.1379974814599014E-2</v>
      </c>
      <c r="G537" s="54">
        <f t="shared" si="107"/>
        <v>2.0769035861357862E-4</v>
      </c>
      <c r="H537" s="81">
        <f t="shared" si="104"/>
        <v>1.1587665173212592E-2</v>
      </c>
      <c r="I537" s="83">
        <f t="shared" si="105"/>
        <v>1.1587665173212591</v>
      </c>
      <c r="J537" s="72">
        <f t="shared" si="108"/>
        <v>141.92303395159959</v>
      </c>
      <c r="K537" s="88">
        <f t="shared" si="99"/>
        <v>156.86493934000373</v>
      </c>
      <c r="L537" s="79">
        <f t="shared" si="100"/>
        <v>22.086294367227339</v>
      </c>
      <c r="M537" s="72" t="str">
        <f t="shared" si="101"/>
        <v/>
      </c>
      <c r="N537" s="51" t="str">
        <f t="shared" si="109"/>
        <v/>
      </c>
    </row>
    <row r="538" spans="1:14" x14ac:dyDescent="0.4">
      <c r="A538" s="108">
        <f t="shared" si="102"/>
        <v>522</v>
      </c>
      <c r="B538" s="45">
        <v>40812</v>
      </c>
      <c r="C538" s="46">
        <v>1162.9499510000001</v>
      </c>
      <c r="D538" s="47">
        <f t="shared" si="103"/>
        <v>2.3336145420173926E-2</v>
      </c>
      <c r="E538" s="48">
        <v>0.33879428517318305</v>
      </c>
      <c r="F538" s="49">
        <f t="shared" si="106"/>
        <v>2.7562932136247054E-2</v>
      </c>
      <c r="G538" s="50">
        <f t="shared" si="107"/>
        <v>2.0769035861357862E-4</v>
      </c>
      <c r="H538" s="80">
        <f t="shared" si="104"/>
        <v>2.7770622494860633E-2</v>
      </c>
      <c r="I538" s="83">
        <f t="shared" si="105"/>
        <v>2.7770622494860633</v>
      </c>
      <c r="J538" s="72">
        <f t="shared" si="108"/>
        <v>144.70009620108564</v>
      </c>
      <c r="K538" s="88">
        <f t="shared" si="99"/>
        <v>156.86493934000373</v>
      </c>
      <c r="L538" s="79">
        <f t="shared" si="100"/>
        <v>22.086294367227339</v>
      </c>
      <c r="M538" s="72" t="str">
        <f t="shared" si="101"/>
        <v/>
      </c>
      <c r="N538" s="51" t="str">
        <f t="shared" si="109"/>
        <v/>
      </c>
    </row>
    <row r="539" spans="1:14" x14ac:dyDescent="0.4">
      <c r="A539" s="108">
        <f t="shared" si="102"/>
        <v>523</v>
      </c>
      <c r="B539" s="39">
        <v>40813</v>
      </c>
      <c r="C539" s="40">
        <v>1175.380005</v>
      </c>
      <c r="D539" s="51">
        <f t="shared" si="103"/>
        <v>1.068838258199456E-2</v>
      </c>
      <c r="E539" s="52">
        <v>0.35399886837702804</v>
      </c>
      <c r="F539" s="53">
        <f t="shared" si="106"/>
        <v>1.520458320384499E-2</v>
      </c>
      <c r="G539" s="54">
        <f t="shared" si="107"/>
        <v>2.0769035861357862E-4</v>
      </c>
      <c r="H539" s="81">
        <f t="shared" si="104"/>
        <v>1.5412273562458568E-2</v>
      </c>
      <c r="I539" s="83">
        <f t="shared" si="105"/>
        <v>1.5412273562458567</v>
      </c>
      <c r="J539" s="72">
        <f t="shared" si="108"/>
        <v>146.2413235573315</v>
      </c>
      <c r="K539" s="88">
        <f t="shared" si="99"/>
        <v>156.86493934000373</v>
      </c>
      <c r="L539" s="79">
        <f t="shared" si="100"/>
        <v>22.086294367227339</v>
      </c>
      <c r="M539" s="72" t="str">
        <f t="shared" si="101"/>
        <v/>
      </c>
      <c r="N539" s="51" t="str">
        <f t="shared" si="109"/>
        <v/>
      </c>
    </row>
    <row r="540" spans="1:14" x14ac:dyDescent="0.4">
      <c r="A540" s="108">
        <f t="shared" si="102"/>
        <v>524</v>
      </c>
      <c r="B540" s="45">
        <v>40814</v>
      </c>
      <c r="C540" s="46">
        <v>1151.0600589999999</v>
      </c>
      <c r="D540" s="47">
        <f t="shared" si="103"/>
        <v>-2.0691134693924029E-2</v>
      </c>
      <c r="E540" s="48">
        <v>0.32541207211177203</v>
      </c>
      <c r="F540" s="49">
        <f t="shared" si="106"/>
        <v>-2.8586796265256009E-2</v>
      </c>
      <c r="G540" s="50">
        <f t="shared" si="107"/>
        <v>2.0769035861357862E-4</v>
      </c>
      <c r="H540" s="80">
        <f t="shared" si="104"/>
        <v>-2.8379105906642429E-2</v>
      </c>
      <c r="I540" s="83">
        <f t="shared" si="105"/>
        <v>-2.8379105906642428</v>
      </c>
      <c r="J540" s="72">
        <f t="shared" si="108"/>
        <v>143.40341296666725</v>
      </c>
      <c r="K540" s="88">
        <f t="shared" si="99"/>
        <v>156.86493934000373</v>
      </c>
      <c r="L540" s="79">
        <f t="shared" si="100"/>
        <v>22.086294367227339</v>
      </c>
      <c r="M540" s="72" t="str">
        <f t="shared" si="101"/>
        <v/>
      </c>
      <c r="N540" s="51" t="str">
        <f t="shared" si="109"/>
        <v/>
      </c>
    </row>
    <row r="541" spans="1:14" x14ac:dyDescent="0.4">
      <c r="A541" s="108">
        <f t="shared" si="102"/>
        <v>525</v>
      </c>
      <c r="B541" s="39">
        <v>40815</v>
      </c>
      <c r="C541" s="40">
        <v>1160.400024</v>
      </c>
      <c r="D541" s="51">
        <f t="shared" si="103"/>
        <v>8.1142290769036229E-3</v>
      </c>
      <c r="E541" s="52">
        <v>0.32422121852636898</v>
      </c>
      <c r="F541" s="53">
        <f t="shared" si="106"/>
        <v>-1.1908535854030511E-3</v>
      </c>
      <c r="G541" s="54">
        <f t="shared" si="107"/>
        <v>2.0769035861357862E-4</v>
      </c>
      <c r="H541" s="81">
        <f t="shared" si="104"/>
        <v>-9.8316322678947241E-4</v>
      </c>
      <c r="I541" s="83">
        <f t="shared" si="105"/>
        <v>-9.8316322678947243E-2</v>
      </c>
      <c r="J541" s="72">
        <f t="shared" si="108"/>
        <v>143.30509664398829</v>
      </c>
      <c r="K541" s="88">
        <f t="shared" si="99"/>
        <v>156.86493934000373</v>
      </c>
      <c r="L541" s="79">
        <f t="shared" si="100"/>
        <v>22.086294367227339</v>
      </c>
      <c r="M541" s="72" t="str">
        <f t="shared" si="101"/>
        <v/>
      </c>
      <c r="N541" s="51" t="str">
        <f t="shared" si="109"/>
        <v/>
      </c>
    </row>
    <row r="542" spans="1:14" x14ac:dyDescent="0.4">
      <c r="A542" s="108">
        <f t="shared" si="102"/>
        <v>526</v>
      </c>
      <c r="B542" s="45">
        <v>40816</v>
      </c>
      <c r="C542" s="46">
        <v>1131.420044</v>
      </c>
      <c r="D542" s="47">
        <f t="shared" si="103"/>
        <v>-2.4974129093951247E-2</v>
      </c>
      <c r="E542" s="48">
        <v>0.29649987222643104</v>
      </c>
      <c r="F542" s="49">
        <f t="shared" si="106"/>
        <v>-2.7721346299937943E-2</v>
      </c>
      <c r="G542" s="50">
        <f t="shared" si="107"/>
        <v>2.0769035861357862E-4</v>
      </c>
      <c r="H542" s="80">
        <f t="shared" si="104"/>
        <v>-2.7513655941324364E-2</v>
      </c>
      <c r="I542" s="83">
        <f t="shared" si="105"/>
        <v>-2.7513655941324364</v>
      </c>
      <c r="J542" s="72">
        <f t="shared" si="108"/>
        <v>140.55373104985586</v>
      </c>
      <c r="K542" s="88">
        <f t="shared" si="99"/>
        <v>156.86493934000373</v>
      </c>
      <c r="L542" s="79">
        <f t="shared" si="100"/>
        <v>22.086294367227339</v>
      </c>
      <c r="M542" s="72" t="str">
        <f t="shared" si="101"/>
        <v/>
      </c>
      <c r="N542" s="51" t="str">
        <f t="shared" si="109"/>
        <v/>
      </c>
    </row>
    <row r="543" spans="1:14" x14ac:dyDescent="0.4">
      <c r="A543" s="108">
        <f t="shared" si="102"/>
        <v>527</v>
      </c>
      <c r="B543" s="39">
        <v>40819</v>
      </c>
      <c r="C543" s="40">
        <v>1099.2299800000001</v>
      </c>
      <c r="D543" s="51">
        <f t="shared" si="103"/>
        <v>-2.8451028573080461E-2</v>
      </c>
      <c r="E543" s="52">
        <v>0.26729587517771702</v>
      </c>
      <c r="F543" s="53">
        <f t="shared" si="106"/>
        <v>-2.9203997048714014E-2</v>
      </c>
      <c r="G543" s="54">
        <f t="shared" si="107"/>
        <v>2.0769035861357862E-4</v>
      </c>
      <c r="H543" s="81">
        <f t="shared" si="104"/>
        <v>-2.8996306690100435E-2</v>
      </c>
      <c r="I543" s="83">
        <f t="shared" si="105"/>
        <v>-2.8996306690100435</v>
      </c>
      <c r="J543" s="72">
        <f t="shared" si="108"/>
        <v>137.65410038084582</v>
      </c>
      <c r="K543" s="88">
        <f t="shared" si="99"/>
        <v>156.86493934000373</v>
      </c>
      <c r="L543" s="79">
        <f t="shared" si="100"/>
        <v>22.086294367227339</v>
      </c>
      <c r="M543" s="72" t="str">
        <f t="shared" si="101"/>
        <v/>
      </c>
      <c r="N543" s="51" t="str">
        <f t="shared" si="109"/>
        <v/>
      </c>
    </row>
    <row r="544" spans="1:14" x14ac:dyDescent="0.4">
      <c r="A544" s="108">
        <f t="shared" si="102"/>
        <v>528</v>
      </c>
      <c r="B544" s="45">
        <v>40820</v>
      </c>
      <c r="C544" s="46">
        <v>1123.9499510000001</v>
      </c>
      <c r="D544" s="47">
        <f t="shared" si="103"/>
        <v>2.2488443228231514E-2</v>
      </c>
      <c r="E544" s="48">
        <v>0.29669009672138796</v>
      </c>
      <c r="F544" s="49">
        <f t="shared" si="106"/>
        <v>2.939422154367094E-2</v>
      </c>
      <c r="G544" s="50">
        <f t="shared" si="107"/>
        <v>2.0769035861357862E-4</v>
      </c>
      <c r="H544" s="80">
        <f t="shared" si="104"/>
        <v>2.960191190228452E-2</v>
      </c>
      <c r="I544" s="83">
        <f t="shared" si="105"/>
        <v>2.9601911902284521</v>
      </c>
      <c r="J544" s="72">
        <f t="shared" si="108"/>
        <v>140.61429157107426</v>
      </c>
      <c r="K544" s="88">
        <f t="shared" si="99"/>
        <v>156.86493934000373</v>
      </c>
      <c r="L544" s="79">
        <f t="shared" si="100"/>
        <v>22.086294367227339</v>
      </c>
      <c r="M544" s="72" t="str">
        <f t="shared" si="101"/>
        <v/>
      </c>
      <c r="N544" s="51" t="str">
        <f t="shared" si="109"/>
        <v/>
      </c>
    </row>
    <row r="545" spans="1:14" x14ac:dyDescent="0.4">
      <c r="A545" s="108">
        <f t="shared" si="102"/>
        <v>529</v>
      </c>
      <c r="B545" s="39">
        <v>40821</v>
      </c>
      <c r="C545" s="40">
        <v>1144.030029</v>
      </c>
      <c r="D545" s="51">
        <f t="shared" si="103"/>
        <v>1.7865633591721997E-2</v>
      </c>
      <c r="E545" s="52">
        <v>0.31577007041983401</v>
      </c>
      <c r="F545" s="53">
        <f t="shared" si="106"/>
        <v>1.9079973698446051E-2</v>
      </c>
      <c r="G545" s="54">
        <f t="shared" si="107"/>
        <v>2.0769035861357862E-4</v>
      </c>
      <c r="H545" s="81">
        <f t="shared" si="104"/>
        <v>1.9287664057059631E-2</v>
      </c>
      <c r="I545" s="83">
        <f t="shared" si="105"/>
        <v>1.928766405705963</v>
      </c>
      <c r="J545" s="72">
        <f t="shared" si="108"/>
        <v>142.54305797678023</v>
      </c>
      <c r="K545" s="88">
        <f t="shared" si="99"/>
        <v>156.86493934000373</v>
      </c>
      <c r="L545" s="79">
        <f t="shared" si="100"/>
        <v>22.086294367227339</v>
      </c>
      <c r="M545" s="72" t="str">
        <f t="shared" si="101"/>
        <v/>
      </c>
      <c r="N545" s="51" t="str">
        <f t="shared" si="109"/>
        <v/>
      </c>
    </row>
    <row r="546" spans="1:14" x14ac:dyDescent="0.4">
      <c r="A546" s="108">
        <f t="shared" si="102"/>
        <v>530</v>
      </c>
      <c r="B546" s="45">
        <v>40822</v>
      </c>
      <c r="C546" s="46">
        <v>1164.969971</v>
      </c>
      <c r="D546" s="47">
        <f t="shared" si="103"/>
        <v>1.8303664649697682E-2</v>
      </c>
      <c r="E546" s="48">
        <v>0.337150622630154</v>
      </c>
      <c r="F546" s="49">
        <f t="shared" si="106"/>
        <v>2.1380552210319981E-2</v>
      </c>
      <c r="G546" s="50">
        <f t="shared" si="107"/>
        <v>2.0769035861357862E-4</v>
      </c>
      <c r="H546" s="80">
        <f t="shared" si="104"/>
        <v>2.1588242568933561E-2</v>
      </c>
      <c r="I546" s="83">
        <f t="shared" si="105"/>
        <v>2.158824256893356</v>
      </c>
      <c r="J546" s="72">
        <f t="shared" si="108"/>
        <v>144.70188223367359</v>
      </c>
      <c r="K546" s="88">
        <f t="shared" si="99"/>
        <v>156.86493934000373</v>
      </c>
      <c r="L546" s="79">
        <f t="shared" si="100"/>
        <v>22.086294367227339</v>
      </c>
      <c r="M546" s="72" t="str">
        <f t="shared" si="101"/>
        <v/>
      </c>
      <c r="N546" s="51" t="str">
        <f t="shared" si="109"/>
        <v/>
      </c>
    </row>
    <row r="547" spans="1:14" x14ac:dyDescent="0.4">
      <c r="A547" s="108">
        <f t="shared" si="102"/>
        <v>531</v>
      </c>
      <c r="B547" s="39">
        <v>40823</v>
      </c>
      <c r="C547" s="40">
        <v>1155.459961</v>
      </c>
      <c r="D547" s="51">
        <f t="shared" si="103"/>
        <v>-8.1633091296221538E-3</v>
      </c>
      <c r="E547" s="52">
        <v>0.32943828452991197</v>
      </c>
      <c r="F547" s="53">
        <f t="shared" si="106"/>
        <v>-7.7123381002420222E-3</v>
      </c>
      <c r="G547" s="54">
        <f t="shared" si="107"/>
        <v>2.0769035861357862E-4</v>
      </c>
      <c r="H547" s="81">
        <f t="shared" si="104"/>
        <v>-7.5046477416284433E-3</v>
      </c>
      <c r="I547" s="83">
        <f t="shared" si="105"/>
        <v>-0.75046477416284429</v>
      </c>
      <c r="J547" s="72">
        <f t="shared" si="108"/>
        <v>143.95141745951074</v>
      </c>
      <c r="K547" s="88">
        <f t="shared" si="99"/>
        <v>156.86493934000373</v>
      </c>
      <c r="L547" s="79">
        <f t="shared" si="100"/>
        <v>22.086294367227339</v>
      </c>
      <c r="M547" s="72" t="str">
        <f t="shared" si="101"/>
        <v/>
      </c>
      <c r="N547" s="51" t="str">
        <f t="shared" si="109"/>
        <v/>
      </c>
    </row>
    <row r="548" spans="1:14" x14ac:dyDescent="0.4">
      <c r="A548" s="108">
        <f t="shared" si="102"/>
        <v>532</v>
      </c>
      <c r="B548" s="45">
        <v>40826</v>
      </c>
      <c r="C548" s="46">
        <v>1194.8900149999999</v>
      </c>
      <c r="D548" s="47">
        <f t="shared" si="103"/>
        <v>3.4124985140874031E-2</v>
      </c>
      <c r="E548" s="48">
        <v>0.37117077745553201</v>
      </c>
      <c r="F548" s="49">
        <f t="shared" si="106"/>
        <v>4.1732492925620035E-2</v>
      </c>
      <c r="G548" s="50">
        <f t="shared" si="107"/>
        <v>2.0769035861357862E-4</v>
      </c>
      <c r="H548" s="80">
        <f t="shared" si="104"/>
        <v>4.1940183284233615E-2</v>
      </c>
      <c r="I548" s="83">
        <f t="shared" si="105"/>
        <v>4.1940183284233612</v>
      </c>
      <c r="J548" s="72">
        <f t="shared" si="108"/>
        <v>148.1454357879341</v>
      </c>
      <c r="K548" s="88">
        <f t="shared" si="99"/>
        <v>156.86493934000373</v>
      </c>
      <c r="L548" s="79">
        <f t="shared" si="100"/>
        <v>22.086294367227339</v>
      </c>
      <c r="M548" s="72" t="str">
        <f t="shared" si="101"/>
        <v/>
      </c>
      <c r="N548" s="51" t="str">
        <f t="shared" si="109"/>
        <v/>
      </c>
    </row>
    <row r="549" spans="1:14" x14ac:dyDescent="0.4">
      <c r="A549" s="108">
        <f t="shared" si="102"/>
        <v>533</v>
      </c>
      <c r="B549" s="39">
        <v>40827</v>
      </c>
      <c r="C549" s="40">
        <v>1195.540039</v>
      </c>
      <c r="D549" s="51">
        <f t="shared" si="103"/>
        <v>5.4400320685576986E-4</v>
      </c>
      <c r="E549" s="52">
        <v>0.37410734697065801</v>
      </c>
      <c r="F549" s="53">
        <f t="shared" si="106"/>
        <v>2.9365695151259974E-3</v>
      </c>
      <c r="G549" s="54">
        <f t="shared" si="107"/>
        <v>2.0769035861357862E-4</v>
      </c>
      <c r="H549" s="81">
        <f t="shared" si="104"/>
        <v>3.1442598737395759E-3</v>
      </c>
      <c r="I549" s="83">
        <f t="shared" si="105"/>
        <v>0.3144259873739576</v>
      </c>
      <c r="J549" s="72">
        <f t="shared" si="108"/>
        <v>148.45986177530807</v>
      </c>
      <c r="K549" s="88">
        <f t="shared" si="99"/>
        <v>156.86493934000373</v>
      </c>
      <c r="L549" s="79">
        <f t="shared" si="100"/>
        <v>22.086294367227339</v>
      </c>
      <c r="M549" s="72" t="str">
        <f t="shared" si="101"/>
        <v/>
      </c>
      <c r="N549" s="51" t="str">
        <f t="shared" si="109"/>
        <v/>
      </c>
    </row>
    <row r="550" spans="1:14" x14ac:dyDescent="0.4">
      <c r="A550" s="108">
        <f t="shared" si="102"/>
        <v>534</v>
      </c>
      <c r="B550" s="45">
        <v>40828</v>
      </c>
      <c r="C550" s="46">
        <v>1207.25</v>
      </c>
      <c r="D550" s="47">
        <f t="shared" si="103"/>
        <v>9.7947041654871114E-3</v>
      </c>
      <c r="E550" s="48">
        <v>0.38283995107500901</v>
      </c>
      <c r="F550" s="49">
        <f t="shared" si="106"/>
        <v>8.732604104351005E-3</v>
      </c>
      <c r="G550" s="50">
        <f t="shared" si="107"/>
        <v>2.0769035861357862E-4</v>
      </c>
      <c r="H550" s="80">
        <f t="shared" si="104"/>
        <v>8.940294462964583E-3</v>
      </c>
      <c r="I550" s="83">
        <f t="shared" si="105"/>
        <v>0.89402944629645831</v>
      </c>
      <c r="J550" s="72">
        <f t="shared" si="108"/>
        <v>149.35389122160453</v>
      </c>
      <c r="K550" s="88">
        <f t="shared" si="99"/>
        <v>156.86493934000373</v>
      </c>
      <c r="L550" s="79">
        <f t="shared" si="100"/>
        <v>22.086294367227339</v>
      </c>
      <c r="M550" s="72" t="str">
        <f t="shared" si="101"/>
        <v/>
      </c>
      <c r="N550" s="51" t="str">
        <f t="shared" si="109"/>
        <v/>
      </c>
    </row>
    <row r="551" spans="1:14" x14ac:dyDescent="0.4">
      <c r="A551" s="108">
        <f t="shared" si="102"/>
        <v>535</v>
      </c>
      <c r="B551" s="39">
        <v>40829</v>
      </c>
      <c r="C551" s="40">
        <v>1203.660034</v>
      </c>
      <c r="D551" s="51">
        <f t="shared" si="103"/>
        <v>-2.9736723959411515E-3</v>
      </c>
      <c r="E551" s="52">
        <v>0.38183916637489601</v>
      </c>
      <c r="F551" s="53">
        <f t="shared" si="106"/>
        <v>-1.0007847001129999E-3</v>
      </c>
      <c r="G551" s="54">
        <f t="shared" si="107"/>
        <v>2.0769035861357862E-4</v>
      </c>
      <c r="H551" s="81">
        <f t="shared" si="104"/>
        <v>-7.9309434149942124E-4</v>
      </c>
      <c r="I551" s="83">
        <f t="shared" si="105"/>
        <v>-7.9309434149942126E-2</v>
      </c>
      <c r="J551" s="72">
        <f t="shared" si="108"/>
        <v>149.27458178745459</v>
      </c>
      <c r="K551" s="88">
        <f t="shared" si="99"/>
        <v>156.86493934000373</v>
      </c>
      <c r="L551" s="79">
        <f t="shared" si="100"/>
        <v>22.086294367227339</v>
      </c>
      <c r="M551" s="72" t="str">
        <f t="shared" si="101"/>
        <v/>
      </c>
      <c r="N551" s="51" t="str">
        <f t="shared" si="109"/>
        <v/>
      </c>
    </row>
    <row r="552" spans="1:14" x14ac:dyDescent="0.4">
      <c r="A552" s="108">
        <f t="shared" si="102"/>
        <v>536</v>
      </c>
      <c r="B552" s="45">
        <v>40830</v>
      </c>
      <c r="C552" s="46">
        <v>1224.579956</v>
      </c>
      <c r="D552" s="47">
        <f t="shared" si="103"/>
        <v>1.7380258053828479E-2</v>
      </c>
      <c r="E552" s="48">
        <v>0.397385109193575</v>
      </c>
      <c r="F552" s="49">
        <f t="shared" si="106"/>
        <v>1.5545942818678993E-2</v>
      </c>
      <c r="G552" s="50">
        <f t="shared" si="107"/>
        <v>2.0769035861357862E-4</v>
      </c>
      <c r="H552" s="80">
        <f t="shared" si="104"/>
        <v>1.5753633177292573E-2</v>
      </c>
      <c r="I552" s="83">
        <f t="shared" si="105"/>
        <v>1.5753633177292572</v>
      </c>
      <c r="J552" s="72">
        <f t="shared" si="108"/>
        <v>150.84994510518385</v>
      </c>
      <c r="K552" s="88">
        <f t="shared" si="99"/>
        <v>156.86493934000373</v>
      </c>
      <c r="L552" s="79">
        <f t="shared" si="100"/>
        <v>22.086294367227339</v>
      </c>
      <c r="M552" s="72" t="str">
        <f t="shared" si="101"/>
        <v/>
      </c>
      <c r="N552" s="51" t="str">
        <f t="shared" si="109"/>
        <v/>
      </c>
    </row>
    <row r="553" spans="1:14" x14ac:dyDescent="0.4">
      <c r="A553" s="108">
        <f t="shared" si="102"/>
        <v>537</v>
      </c>
      <c r="B553" s="39">
        <v>40833</v>
      </c>
      <c r="C553" s="40">
        <v>1200.8599850000001</v>
      </c>
      <c r="D553" s="51">
        <f t="shared" si="103"/>
        <v>-1.9369883431278323E-2</v>
      </c>
      <c r="E553" s="52">
        <v>0.37185157130074503</v>
      </c>
      <c r="F553" s="53">
        <f t="shared" si="106"/>
        <v>-2.5533537892829972E-2</v>
      </c>
      <c r="G553" s="54">
        <f t="shared" si="107"/>
        <v>2.0769035861357862E-4</v>
      </c>
      <c r="H553" s="81">
        <f t="shared" si="104"/>
        <v>-2.5325847534216392E-2</v>
      </c>
      <c r="I553" s="83">
        <f t="shared" si="105"/>
        <v>-2.5325847534216392</v>
      </c>
      <c r="J553" s="72">
        <f t="shared" si="108"/>
        <v>148.3173603517622</v>
      </c>
      <c r="K553" s="88">
        <f t="shared" si="99"/>
        <v>156.86493934000373</v>
      </c>
      <c r="L553" s="79">
        <f t="shared" si="100"/>
        <v>22.086294367227339</v>
      </c>
      <c r="M553" s="72" t="str">
        <f t="shared" si="101"/>
        <v/>
      </c>
      <c r="N553" s="51" t="str">
        <f t="shared" si="109"/>
        <v/>
      </c>
    </row>
    <row r="554" spans="1:14" x14ac:dyDescent="0.4">
      <c r="A554" s="108">
        <f t="shared" si="102"/>
        <v>538</v>
      </c>
      <c r="B554" s="45">
        <v>40834</v>
      </c>
      <c r="C554" s="46">
        <v>1225.380005</v>
      </c>
      <c r="D554" s="47">
        <f t="shared" si="103"/>
        <v>2.0418716841497542E-2</v>
      </c>
      <c r="E554" s="48">
        <v>0.39886521617416598</v>
      </c>
      <c r="F554" s="49">
        <f t="shared" si="106"/>
        <v>2.701364487342095E-2</v>
      </c>
      <c r="G554" s="50">
        <f t="shared" si="107"/>
        <v>2.0769035861357862E-4</v>
      </c>
      <c r="H554" s="80">
        <f t="shared" si="104"/>
        <v>2.722133523203453E-2</v>
      </c>
      <c r="I554" s="83">
        <f t="shared" si="105"/>
        <v>2.7221335232034529</v>
      </c>
      <c r="J554" s="72">
        <f t="shared" si="108"/>
        <v>151.03949387496564</v>
      </c>
      <c r="K554" s="88">
        <f t="shared" si="99"/>
        <v>156.86493934000373</v>
      </c>
      <c r="L554" s="79">
        <f t="shared" si="100"/>
        <v>22.086294367227339</v>
      </c>
      <c r="M554" s="72" t="str">
        <f t="shared" si="101"/>
        <v/>
      </c>
      <c r="N554" s="51" t="str">
        <f t="shared" si="109"/>
        <v/>
      </c>
    </row>
    <row r="555" spans="1:14" x14ac:dyDescent="0.4">
      <c r="A555" s="108">
        <f t="shared" si="102"/>
        <v>539</v>
      </c>
      <c r="B555" s="39">
        <v>40835</v>
      </c>
      <c r="C555" s="40">
        <v>1209.880005</v>
      </c>
      <c r="D555" s="51">
        <f t="shared" si="103"/>
        <v>-1.2649137358822782E-2</v>
      </c>
      <c r="E555" s="52">
        <v>0.38815912588187501</v>
      </c>
      <c r="F555" s="53">
        <f t="shared" si="106"/>
        <v>-1.0706090292290971E-2</v>
      </c>
      <c r="G555" s="54">
        <f t="shared" si="107"/>
        <v>2.0769035861357862E-4</v>
      </c>
      <c r="H555" s="81">
        <f t="shared" si="104"/>
        <v>-1.0498399933677393E-2</v>
      </c>
      <c r="I555" s="83">
        <f t="shared" si="105"/>
        <v>-1.0498399933677394</v>
      </c>
      <c r="J555" s="72">
        <f t="shared" si="108"/>
        <v>149.98965388159792</v>
      </c>
      <c r="K555" s="88">
        <f t="shared" si="99"/>
        <v>156.86493934000373</v>
      </c>
      <c r="L555" s="79">
        <f t="shared" si="100"/>
        <v>22.086294367227339</v>
      </c>
      <c r="M555" s="72" t="str">
        <f t="shared" si="101"/>
        <v/>
      </c>
      <c r="N555" s="51" t="str">
        <f t="shared" si="109"/>
        <v/>
      </c>
    </row>
    <row r="556" spans="1:14" x14ac:dyDescent="0.4">
      <c r="A556" s="108">
        <f t="shared" si="102"/>
        <v>540</v>
      </c>
      <c r="B556" s="45">
        <v>40836</v>
      </c>
      <c r="C556" s="46">
        <v>1215.3900149999999</v>
      </c>
      <c r="D556" s="47">
        <f t="shared" si="103"/>
        <v>4.5541789080147943E-3</v>
      </c>
      <c r="E556" s="48">
        <v>0.400258699374622</v>
      </c>
      <c r="F556" s="49">
        <f t="shared" si="106"/>
        <v>1.2099573492746984E-2</v>
      </c>
      <c r="G556" s="50">
        <f t="shared" si="107"/>
        <v>2.0769035861357862E-4</v>
      </c>
      <c r="H556" s="80">
        <f t="shared" si="104"/>
        <v>1.2307263851360562E-2</v>
      </c>
      <c r="I556" s="83">
        <f t="shared" si="105"/>
        <v>1.2307263851360561</v>
      </c>
      <c r="J556" s="72">
        <f t="shared" si="108"/>
        <v>151.22038026673397</v>
      </c>
      <c r="K556" s="88">
        <f t="shared" si="99"/>
        <v>156.86493934000373</v>
      </c>
      <c r="L556" s="79">
        <f t="shared" si="100"/>
        <v>22.086294367227339</v>
      </c>
      <c r="M556" s="72" t="str">
        <f t="shared" si="101"/>
        <v/>
      </c>
      <c r="N556" s="51" t="str">
        <f t="shared" si="109"/>
        <v/>
      </c>
    </row>
    <row r="557" spans="1:14" x14ac:dyDescent="0.4">
      <c r="A557" s="108">
        <f t="shared" si="102"/>
        <v>541</v>
      </c>
      <c r="B557" s="39">
        <v>40837</v>
      </c>
      <c r="C557" s="40">
        <v>1238.25</v>
      </c>
      <c r="D557" s="51">
        <f t="shared" si="103"/>
        <v>1.8808764855617222E-2</v>
      </c>
      <c r="E557" s="52">
        <v>0.43371775318683903</v>
      </c>
      <c r="F557" s="53">
        <f t="shared" si="106"/>
        <v>3.3459053812217032E-2</v>
      </c>
      <c r="G557" s="54">
        <f t="shared" si="107"/>
        <v>2.0769035861357862E-4</v>
      </c>
      <c r="H557" s="81">
        <f t="shared" si="104"/>
        <v>3.3666744170830612E-2</v>
      </c>
      <c r="I557" s="83">
        <f t="shared" si="105"/>
        <v>3.3666744170830611</v>
      </c>
      <c r="J557" s="72">
        <f t="shared" si="108"/>
        <v>154.58705468381703</v>
      </c>
      <c r="K557" s="88">
        <f t="shared" si="99"/>
        <v>156.86493934000373</v>
      </c>
      <c r="L557" s="79">
        <f t="shared" si="100"/>
        <v>22.086294367227339</v>
      </c>
      <c r="M557" s="72" t="str">
        <f t="shared" si="101"/>
        <v/>
      </c>
      <c r="N557" s="51" t="str">
        <f t="shared" si="109"/>
        <v/>
      </c>
    </row>
    <row r="558" spans="1:14" x14ac:dyDescent="0.4">
      <c r="A558" s="108">
        <f t="shared" si="102"/>
        <v>542</v>
      </c>
      <c r="B558" s="45">
        <v>40840</v>
      </c>
      <c r="C558" s="46">
        <v>1254.1899410000001</v>
      </c>
      <c r="D558" s="47">
        <f t="shared" si="103"/>
        <v>1.2872958610942842E-2</v>
      </c>
      <c r="E558" s="48">
        <v>0.44764354326132599</v>
      </c>
      <c r="F558" s="49">
        <f t="shared" si="106"/>
        <v>1.3925790074486966E-2</v>
      </c>
      <c r="G558" s="50">
        <f t="shared" si="107"/>
        <v>2.0769035861357862E-4</v>
      </c>
      <c r="H558" s="80">
        <f t="shared" si="104"/>
        <v>1.4133480433100544E-2</v>
      </c>
      <c r="I558" s="83">
        <f t="shared" si="105"/>
        <v>1.4133480433100543</v>
      </c>
      <c r="J558" s="72">
        <f t="shared" si="108"/>
        <v>156.0004027271271</v>
      </c>
      <c r="K558" s="88">
        <f t="shared" si="99"/>
        <v>156.86493934000373</v>
      </c>
      <c r="L558" s="79">
        <f t="shared" si="100"/>
        <v>22.086294367227339</v>
      </c>
      <c r="M558" s="72" t="str">
        <f t="shared" si="101"/>
        <v/>
      </c>
      <c r="N558" s="51" t="str">
        <f t="shared" si="109"/>
        <v/>
      </c>
    </row>
    <row r="559" spans="1:14" x14ac:dyDescent="0.4">
      <c r="A559" s="108">
        <f t="shared" si="102"/>
        <v>543</v>
      </c>
      <c r="B559" s="39">
        <v>40841</v>
      </c>
      <c r="C559" s="40">
        <v>1229.0500489999999</v>
      </c>
      <c r="D559" s="51">
        <f t="shared" si="103"/>
        <v>-2.0044724629154187E-2</v>
      </c>
      <c r="E559" s="52">
        <v>0.42265960688406601</v>
      </c>
      <c r="F559" s="53">
        <f t="shared" si="106"/>
        <v>-2.4983936377259985E-2</v>
      </c>
      <c r="G559" s="54">
        <f t="shared" si="107"/>
        <v>2.0769035861357862E-4</v>
      </c>
      <c r="H559" s="81">
        <f t="shared" si="104"/>
        <v>-2.4776246018646406E-2</v>
      </c>
      <c r="I559" s="83">
        <f t="shared" si="105"/>
        <v>-2.4776246018646404</v>
      </c>
      <c r="J559" s="72">
        <f t="shared" si="108"/>
        <v>153.52277812526245</v>
      </c>
      <c r="K559" s="88">
        <f t="shared" si="99"/>
        <v>156.86493934000373</v>
      </c>
      <c r="L559" s="79">
        <f t="shared" si="100"/>
        <v>22.086294367227339</v>
      </c>
      <c r="M559" s="72" t="str">
        <f t="shared" si="101"/>
        <v/>
      </c>
      <c r="N559" s="51" t="str">
        <f t="shared" si="109"/>
        <v/>
      </c>
    </row>
    <row r="560" spans="1:14" x14ac:dyDescent="0.4">
      <c r="A560" s="108">
        <f t="shared" si="102"/>
        <v>544</v>
      </c>
      <c r="B560" s="45">
        <v>40842</v>
      </c>
      <c r="C560" s="46">
        <v>1242</v>
      </c>
      <c r="D560" s="47">
        <f t="shared" si="103"/>
        <v>1.0536553015507044E-2</v>
      </c>
      <c r="E560" s="48">
        <v>0.43179514398126601</v>
      </c>
      <c r="F560" s="49">
        <f t="shared" si="106"/>
        <v>9.1355370971999972E-3</v>
      </c>
      <c r="G560" s="50">
        <f t="shared" si="107"/>
        <v>2.0769035861357862E-4</v>
      </c>
      <c r="H560" s="80">
        <f t="shared" si="104"/>
        <v>9.3432274558135752E-3</v>
      </c>
      <c r="I560" s="83">
        <f t="shared" si="105"/>
        <v>0.93432274558135753</v>
      </c>
      <c r="J560" s="72">
        <f t="shared" si="108"/>
        <v>154.45710087084382</v>
      </c>
      <c r="K560" s="88">
        <f t="shared" si="99"/>
        <v>156.86493934000373</v>
      </c>
      <c r="L560" s="79">
        <f t="shared" si="100"/>
        <v>22.086294367227339</v>
      </c>
      <c r="M560" s="72" t="str">
        <f t="shared" si="101"/>
        <v/>
      </c>
      <c r="N560" s="51" t="str">
        <f t="shared" si="109"/>
        <v/>
      </c>
    </row>
    <row r="561" spans="1:14" x14ac:dyDescent="0.4">
      <c r="A561" s="108">
        <f t="shared" si="102"/>
        <v>545</v>
      </c>
      <c r="B561" s="39">
        <v>40843</v>
      </c>
      <c r="C561" s="40">
        <v>1284.589966</v>
      </c>
      <c r="D561" s="51">
        <f t="shared" si="103"/>
        <v>3.4291438003220653E-2</v>
      </c>
      <c r="E561" s="52">
        <v>0.47867901252140099</v>
      </c>
      <c r="F561" s="53">
        <f t="shared" si="106"/>
        <v>4.6883868540134988E-2</v>
      </c>
      <c r="G561" s="54">
        <f t="shared" si="107"/>
        <v>2.0769035861357862E-4</v>
      </c>
      <c r="H561" s="81">
        <f t="shared" si="104"/>
        <v>4.7091558898748567E-2</v>
      </c>
      <c r="I561" s="83">
        <f t="shared" si="105"/>
        <v>4.7091558898748564</v>
      </c>
      <c r="J561" s="72">
        <f t="shared" si="108"/>
        <v>159.16625676071868</v>
      </c>
      <c r="K561" s="88">
        <f t="shared" si="99"/>
        <v>159.16625676071868</v>
      </c>
      <c r="L561" s="79">
        <f t="shared" si="100"/>
        <v>0</v>
      </c>
      <c r="M561" s="72">
        <f t="shared" si="101"/>
        <v>22.086294367227339</v>
      </c>
      <c r="N561" s="51">
        <f t="shared" si="109"/>
        <v>0.13876241621005508</v>
      </c>
    </row>
    <row r="562" spans="1:14" x14ac:dyDescent="0.4">
      <c r="A562" s="108">
        <f t="shared" si="102"/>
        <v>546</v>
      </c>
      <c r="B562" s="45">
        <v>40844</v>
      </c>
      <c r="C562" s="46">
        <v>1285.089966</v>
      </c>
      <c r="D562" s="47">
        <f t="shared" si="103"/>
        <v>3.8922925854456558E-4</v>
      </c>
      <c r="E562" s="48">
        <v>0.47821569203606401</v>
      </c>
      <c r="F562" s="49">
        <f t="shared" si="106"/>
        <v>-4.6332048533698211E-4</v>
      </c>
      <c r="G562" s="50">
        <f t="shared" si="107"/>
        <v>2.0769035861357862E-4</v>
      </c>
      <c r="H562" s="80">
        <f t="shared" si="104"/>
        <v>-2.5563012672340349E-4</v>
      </c>
      <c r="I562" s="83">
        <f t="shared" si="105"/>
        <v>-2.556301267234035E-2</v>
      </c>
      <c r="J562" s="72">
        <f t="shared" si="108"/>
        <v>159.14069374804635</v>
      </c>
      <c r="K562" s="88">
        <f t="shared" si="99"/>
        <v>159.16625676071868</v>
      </c>
      <c r="L562" s="79">
        <f t="shared" si="100"/>
        <v>2.5563012672336072E-2</v>
      </c>
      <c r="M562" s="72" t="str">
        <f t="shared" si="101"/>
        <v/>
      </c>
      <c r="N562" s="51" t="str">
        <f t="shared" si="109"/>
        <v/>
      </c>
    </row>
    <row r="563" spans="1:14" x14ac:dyDescent="0.4">
      <c r="A563" s="108">
        <f t="shared" si="102"/>
        <v>547</v>
      </c>
      <c r="B563" s="39">
        <v>40847</v>
      </c>
      <c r="C563" s="40">
        <v>1253.3000489999999</v>
      </c>
      <c r="D563" s="51">
        <f t="shared" si="103"/>
        <v>-2.4737503086223689E-2</v>
      </c>
      <c r="E563" s="52">
        <v>0.44507997266650101</v>
      </c>
      <c r="F563" s="53">
        <f t="shared" si="106"/>
        <v>-3.3135719369562999E-2</v>
      </c>
      <c r="G563" s="54">
        <f t="shared" si="107"/>
        <v>2.0769035861357862E-4</v>
      </c>
      <c r="H563" s="81">
        <f t="shared" si="104"/>
        <v>-3.2928029010949419E-2</v>
      </c>
      <c r="I563" s="83">
        <f t="shared" si="105"/>
        <v>-3.2928029010949418</v>
      </c>
      <c r="J563" s="72">
        <f t="shared" si="108"/>
        <v>155.8478908469514</v>
      </c>
      <c r="K563" s="88">
        <f t="shared" si="99"/>
        <v>159.16625676071868</v>
      </c>
      <c r="L563" s="79">
        <f t="shared" si="100"/>
        <v>3.3183659137672805</v>
      </c>
      <c r="M563" s="72" t="str">
        <f t="shared" si="101"/>
        <v/>
      </c>
      <c r="N563" s="51" t="str">
        <f t="shared" si="109"/>
        <v/>
      </c>
    </row>
    <row r="564" spans="1:14" x14ac:dyDescent="0.4">
      <c r="A564" s="108">
        <f t="shared" si="102"/>
        <v>548</v>
      </c>
      <c r="B564" s="45">
        <v>40848</v>
      </c>
      <c r="C564" s="46">
        <v>1218.280029</v>
      </c>
      <c r="D564" s="47">
        <f t="shared" si="103"/>
        <v>-2.794224737160278E-2</v>
      </c>
      <c r="E564" s="48">
        <v>0.41531013831803898</v>
      </c>
      <c r="F564" s="49">
        <f t="shared" si="106"/>
        <v>-2.9769834348462032E-2</v>
      </c>
      <c r="G564" s="50">
        <f t="shared" si="107"/>
        <v>2.0769035861357862E-4</v>
      </c>
      <c r="H564" s="80">
        <f t="shared" si="104"/>
        <v>-2.9562143989848452E-2</v>
      </c>
      <c r="I564" s="83">
        <f t="shared" si="105"/>
        <v>-2.9562143989848453</v>
      </c>
      <c r="J564" s="72">
        <f t="shared" si="108"/>
        <v>152.89167644796655</v>
      </c>
      <c r="K564" s="88">
        <f t="shared" si="99"/>
        <v>159.16625676071868</v>
      </c>
      <c r="L564" s="79">
        <f t="shared" si="100"/>
        <v>6.2745803127521356</v>
      </c>
      <c r="M564" s="72" t="str">
        <f t="shared" si="101"/>
        <v/>
      </c>
      <c r="N564" s="51" t="str">
        <f t="shared" si="109"/>
        <v/>
      </c>
    </row>
    <row r="565" spans="1:14" x14ac:dyDescent="0.4">
      <c r="A565" s="108">
        <f t="shared" si="102"/>
        <v>549</v>
      </c>
      <c r="B565" s="39">
        <v>40849</v>
      </c>
      <c r="C565" s="40">
        <v>1237.900024</v>
      </c>
      <c r="D565" s="51">
        <f t="shared" si="103"/>
        <v>1.6104667673248141E-2</v>
      </c>
      <c r="E565" s="52">
        <v>0.43212313946918102</v>
      </c>
      <c r="F565" s="53">
        <f t="shared" si="106"/>
        <v>1.6813001151142037E-2</v>
      </c>
      <c r="G565" s="54">
        <f t="shared" si="107"/>
        <v>2.0769035861357862E-4</v>
      </c>
      <c r="H565" s="81">
        <f t="shared" si="104"/>
        <v>1.7020691509755617E-2</v>
      </c>
      <c r="I565" s="83">
        <f t="shared" si="105"/>
        <v>1.7020691509755617</v>
      </c>
      <c r="J565" s="72">
        <f t="shared" si="108"/>
        <v>154.59374559894212</v>
      </c>
      <c r="K565" s="88">
        <f t="shared" si="99"/>
        <v>159.16625676071868</v>
      </c>
      <c r="L565" s="79">
        <f t="shared" si="100"/>
        <v>6.2745803127521356</v>
      </c>
      <c r="M565" s="72" t="str">
        <f t="shared" si="101"/>
        <v/>
      </c>
      <c r="N565" s="51" t="str">
        <f t="shared" si="109"/>
        <v/>
      </c>
    </row>
    <row r="566" spans="1:14" x14ac:dyDescent="0.4">
      <c r="A566" s="108">
        <f t="shared" si="102"/>
        <v>550</v>
      </c>
      <c r="B566" s="45">
        <v>40850</v>
      </c>
      <c r="C566" s="46">
        <v>1261.150024</v>
      </c>
      <c r="D566" s="47">
        <f t="shared" si="103"/>
        <v>1.8781807536341066E-2</v>
      </c>
      <c r="E566" s="48">
        <v>0.46461480943974498</v>
      </c>
      <c r="F566" s="49">
        <f t="shared" si="106"/>
        <v>3.2491669970563963E-2</v>
      </c>
      <c r="G566" s="50">
        <f t="shared" si="107"/>
        <v>2.0769035861357862E-4</v>
      </c>
      <c r="H566" s="80">
        <f t="shared" si="104"/>
        <v>3.2699360329177543E-2</v>
      </c>
      <c r="I566" s="83">
        <f t="shared" si="105"/>
        <v>3.2699360329177543</v>
      </c>
      <c r="J566" s="72">
        <f t="shared" si="108"/>
        <v>157.86368163185986</v>
      </c>
      <c r="K566" s="88">
        <f t="shared" si="99"/>
        <v>159.16625676071868</v>
      </c>
      <c r="L566" s="79">
        <f t="shared" si="100"/>
        <v>6.2745803127521356</v>
      </c>
      <c r="M566" s="72" t="str">
        <f t="shared" si="101"/>
        <v/>
      </c>
      <c r="N566" s="51" t="str">
        <f t="shared" si="109"/>
        <v/>
      </c>
    </row>
    <row r="567" spans="1:14" x14ac:dyDescent="0.4">
      <c r="A567" s="108">
        <f t="shared" si="102"/>
        <v>551</v>
      </c>
      <c r="B567" s="39">
        <v>40851</v>
      </c>
      <c r="C567" s="40">
        <v>1253.2299800000001</v>
      </c>
      <c r="D567" s="51">
        <f t="shared" si="103"/>
        <v>-6.2800173248857005E-3</v>
      </c>
      <c r="E567" s="52">
        <v>0.46083741619345703</v>
      </c>
      <c r="F567" s="53">
        <f t="shared" si="106"/>
        <v>-3.7773932462879523E-3</v>
      </c>
      <c r="G567" s="54">
        <f t="shared" si="107"/>
        <v>2.0769035861357862E-4</v>
      </c>
      <c r="H567" s="81">
        <f t="shared" si="104"/>
        <v>-3.5697028876743738E-3</v>
      </c>
      <c r="I567" s="83">
        <f t="shared" si="105"/>
        <v>-0.35697028876743736</v>
      </c>
      <c r="J567" s="72">
        <f t="shared" si="108"/>
        <v>157.50671134309243</v>
      </c>
      <c r="K567" s="88">
        <f t="shared" si="99"/>
        <v>159.16625676071868</v>
      </c>
      <c r="L567" s="79">
        <f t="shared" si="100"/>
        <v>6.2745803127521356</v>
      </c>
      <c r="M567" s="72" t="str">
        <f t="shared" si="101"/>
        <v/>
      </c>
      <c r="N567" s="51" t="str">
        <f t="shared" si="109"/>
        <v/>
      </c>
    </row>
    <row r="568" spans="1:14" x14ac:dyDescent="0.4">
      <c r="A568" s="108">
        <f t="shared" si="102"/>
        <v>552</v>
      </c>
      <c r="B568" s="45">
        <v>40854</v>
      </c>
      <c r="C568" s="46">
        <v>1261.119995</v>
      </c>
      <c r="D568" s="47">
        <f t="shared" si="103"/>
        <v>6.295743898498074E-3</v>
      </c>
      <c r="E568" s="48">
        <v>0.46667879110953103</v>
      </c>
      <c r="F568" s="49">
        <f t="shared" si="106"/>
        <v>5.8413749160740047E-3</v>
      </c>
      <c r="G568" s="50">
        <f t="shared" si="107"/>
        <v>2.0769035861357862E-4</v>
      </c>
      <c r="H568" s="80">
        <f t="shared" si="104"/>
        <v>6.0490652746875836E-3</v>
      </c>
      <c r="I568" s="83">
        <f t="shared" si="105"/>
        <v>0.60490652746875839</v>
      </c>
      <c r="J568" s="72">
        <f t="shared" si="108"/>
        <v>158.11161787056119</v>
      </c>
      <c r="K568" s="88">
        <f t="shared" si="99"/>
        <v>159.16625676071868</v>
      </c>
      <c r="L568" s="79">
        <f t="shared" si="100"/>
        <v>6.2745803127521356</v>
      </c>
      <c r="M568" s="72" t="str">
        <f t="shared" si="101"/>
        <v/>
      </c>
      <c r="N568" s="51" t="str">
        <f t="shared" si="109"/>
        <v/>
      </c>
    </row>
    <row r="569" spans="1:14" x14ac:dyDescent="0.4">
      <c r="A569" s="108">
        <f t="shared" si="102"/>
        <v>553</v>
      </c>
      <c r="B569" s="39">
        <v>40855</v>
      </c>
      <c r="C569" s="40">
        <v>1275.920044</v>
      </c>
      <c r="D569" s="51">
        <f t="shared" si="103"/>
        <v>1.1735639002377285E-2</v>
      </c>
      <c r="E569" s="52">
        <v>0.48341900220108897</v>
      </c>
      <c r="F569" s="53">
        <f t="shared" si="106"/>
        <v>1.6740211091557933E-2</v>
      </c>
      <c r="G569" s="54">
        <f t="shared" si="107"/>
        <v>2.0769035861357862E-4</v>
      </c>
      <c r="H569" s="81">
        <f t="shared" si="104"/>
        <v>1.6947901450171513E-2</v>
      </c>
      <c r="I569" s="83">
        <f t="shared" si="105"/>
        <v>1.6947901450171512</v>
      </c>
      <c r="J569" s="72">
        <f t="shared" si="108"/>
        <v>159.80640801557834</v>
      </c>
      <c r="K569" s="88">
        <f t="shared" si="99"/>
        <v>159.80640801557834</v>
      </c>
      <c r="L569" s="79">
        <f t="shared" si="100"/>
        <v>0</v>
      </c>
      <c r="M569" s="72">
        <f t="shared" si="101"/>
        <v>6.2745803127521356</v>
      </c>
      <c r="N569" s="51">
        <f t="shared" si="109"/>
        <v>3.9263633984817886E-2</v>
      </c>
    </row>
    <row r="570" spans="1:14" x14ac:dyDescent="0.4">
      <c r="A570" s="108">
        <f t="shared" si="102"/>
        <v>554</v>
      </c>
      <c r="B570" s="45">
        <v>40856</v>
      </c>
      <c r="C570" s="46">
        <v>1229.099976</v>
      </c>
      <c r="D570" s="47">
        <f t="shared" si="103"/>
        <v>-3.6695142630739919E-2</v>
      </c>
      <c r="E570" s="48">
        <v>0.43177465384614999</v>
      </c>
      <c r="F570" s="49">
        <f t="shared" si="106"/>
        <v>-5.1644348354938974E-2</v>
      </c>
      <c r="G570" s="50">
        <f t="shared" si="107"/>
        <v>2.0769035861357862E-4</v>
      </c>
      <c r="H570" s="80">
        <f t="shared" si="104"/>
        <v>-5.1436657996325394E-2</v>
      </c>
      <c r="I570" s="83">
        <f t="shared" si="105"/>
        <v>-5.1436657996325392</v>
      </c>
      <c r="J570" s="72">
        <f t="shared" si="108"/>
        <v>154.6627422159458</v>
      </c>
      <c r="K570" s="88">
        <f t="shared" si="99"/>
        <v>159.80640801557834</v>
      </c>
      <c r="L570" s="79">
        <f t="shared" si="100"/>
        <v>5.1436657996325437</v>
      </c>
      <c r="M570" s="72" t="str">
        <f t="shared" si="101"/>
        <v/>
      </c>
      <c r="N570" s="51" t="str">
        <f t="shared" si="109"/>
        <v/>
      </c>
    </row>
    <row r="571" spans="1:14" x14ac:dyDescent="0.4">
      <c r="A571" s="108">
        <f t="shared" si="102"/>
        <v>555</v>
      </c>
      <c r="B571" s="39">
        <v>40857</v>
      </c>
      <c r="C571" s="40">
        <v>1239.6999510000001</v>
      </c>
      <c r="D571" s="51">
        <f t="shared" si="103"/>
        <v>8.6241763949070904E-3</v>
      </c>
      <c r="E571" s="52">
        <v>0.44591648414429402</v>
      </c>
      <c r="F571" s="53">
        <f t="shared" si="106"/>
        <v>1.4141830298144031E-2</v>
      </c>
      <c r="G571" s="54">
        <f t="shared" si="107"/>
        <v>2.0769035861357862E-4</v>
      </c>
      <c r="H571" s="81">
        <f t="shared" si="104"/>
        <v>1.4349520656757609E-2</v>
      </c>
      <c r="I571" s="83">
        <f t="shared" si="105"/>
        <v>1.4349520656757608</v>
      </c>
      <c r="J571" s="72">
        <f t="shared" si="108"/>
        <v>156.09769428162156</v>
      </c>
      <c r="K571" s="88">
        <f t="shared" si="99"/>
        <v>159.80640801557834</v>
      </c>
      <c r="L571" s="79">
        <f t="shared" si="100"/>
        <v>5.1436657996325437</v>
      </c>
      <c r="M571" s="72" t="str">
        <f t="shared" si="101"/>
        <v/>
      </c>
      <c r="N571" s="51" t="str">
        <f t="shared" si="109"/>
        <v/>
      </c>
    </row>
    <row r="572" spans="1:14" x14ac:dyDescent="0.4">
      <c r="A572" s="108">
        <f t="shared" si="102"/>
        <v>556</v>
      </c>
      <c r="B572" s="45">
        <v>40858</v>
      </c>
      <c r="C572" s="46">
        <v>1263.849976</v>
      </c>
      <c r="D572" s="47">
        <f t="shared" si="103"/>
        <v>1.9480540416670467E-2</v>
      </c>
      <c r="E572" s="48">
        <v>0.47559747177943301</v>
      </c>
      <c r="F572" s="49">
        <f t="shared" si="106"/>
        <v>2.9680987635138989E-2</v>
      </c>
      <c r="G572" s="50">
        <f t="shared" si="107"/>
        <v>2.0769035861357862E-4</v>
      </c>
      <c r="H572" s="80">
        <f t="shared" si="104"/>
        <v>2.9888677993752569E-2</v>
      </c>
      <c r="I572" s="83">
        <f t="shared" si="105"/>
        <v>2.988867799375257</v>
      </c>
      <c r="J572" s="72">
        <f t="shared" si="108"/>
        <v>159.08656208099683</v>
      </c>
      <c r="K572" s="88">
        <f t="shared" si="99"/>
        <v>159.80640801557834</v>
      </c>
      <c r="L572" s="79">
        <f t="shared" si="100"/>
        <v>5.1436657996325437</v>
      </c>
      <c r="M572" s="72" t="str">
        <f t="shared" si="101"/>
        <v/>
      </c>
      <c r="N572" s="51" t="str">
        <f t="shared" si="109"/>
        <v/>
      </c>
    </row>
    <row r="573" spans="1:14" x14ac:dyDescent="0.4">
      <c r="A573" s="108">
        <f t="shared" si="102"/>
        <v>557</v>
      </c>
      <c r="B573" s="39">
        <v>40861</v>
      </c>
      <c r="C573" s="40">
        <v>1251.780029</v>
      </c>
      <c r="D573" s="51">
        <f t="shared" si="103"/>
        <v>-9.5501422077013398E-3</v>
      </c>
      <c r="E573" s="52">
        <v>0.46376214043054198</v>
      </c>
      <c r="F573" s="53">
        <f t="shared" si="106"/>
        <v>-1.1835331348891032E-2</v>
      </c>
      <c r="G573" s="54">
        <f t="shared" si="107"/>
        <v>2.0769035861357862E-4</v>
      </c>
      <c r="H573" s="81">
        <f t="shared" si="104"/>
        <v>-1.1627640990277454E-2</v>
      </c>
      <c r="I573" s="83">
        <f t="shared" si="105"/>
        <v>-1.1627640990277455</v>
      </c>
      <c r="J573" s="72">
        <f t="shared" si="108"/>
        <v>157.92379798196907</v>
      </c>
      <c r="K573" s="88">
        <f t="shared" si="99"/>
        <v>159.80640801557834</v>
      </c>
      <c r="L573" s="79">
        <f t="shared" si="100"/>
        <v>5.1436657996325437</v>
      </c>
      <c r="M573" s="72" t="str">
        <f t="shared" si="101"/>
        <v/>
      </c>
      <c r="N573" s="51" t="str">
        <f t="shared" si="109"/>
        <v/>
      </c>
    </row>
    <row r="574" spans="1:14" x14ac:dyDescent="0.4">
      <c r="A574" s="108">
        <f t="shared" si="102"/>
        <v>558</v>
      </c>
      <c r="B574" s="45">
        <v>40862</v>
      </c>
      <c r="C574" s="46">
        <v>1257.8100589999999</v>
      </c>
      <c r="D574" s="47">
        <f t="shared" si="103"/>
        <v>4.8171642463548103E-3</v>
      </c>
      <c r="E574" s="48">
        <v>0.46795629519996601</v>
      </c>
      <c r="F574" s="49">
        <f t="shared" si="106"/>
        <v>4.19415476942403E-3</v>
      </c>
      <c r="G574" s="50">
        <f t="shared" si="107"/>
        <v>2.0769035861357862E-4</v>
      </c>
      <c r="H574" s="80">
        <f t="shared" si="104"/>
        <v>4.4018451280376089E-3</v>
      </c>
      <c r="I574" s="83">
        <f t="shared" si="105"/>
        <v>0.44018451280376086</v>
      </c>
      <c r="J574" s="72">
        <f t="shared" si="108"/>
        <v>158.36398249477284</v>
      </c>
      <c r="K574" s="88">
        <f t="shared" si="99"/>
        <v>159.80640801557834</v>
      </c>
      <c r="L574" s="79">
        <f t="shared" si="100"/>
        <v>5.1436657996325437</v>
      </c>
      <c r="M574" s="72" t="str">
        <f t="shared" si="101"/>
        <v/>
      </c>
      <c r="N574" s="51" t="str">
        <f t="shared" si="109"/>
        <v/>
      </c>
    </row>
    <row r="575" spans="1:14" x14ac:dyDescent="0.4">
      <c r="A575" s="108">
        <f t="shared" si="102"/>
        <v>559</v>
      </c>
      <c r="B575" s="39">
        <v>40863</v>
      </c>
      <c r="C575" s="40">
        <v>1236.910034</v>
      </c>
      <c r="D575" s="51">
        <f t="shared" si="103"/>
        <v>-1.6616201190675861E-2</v>
      </c>
      <c r="E575" s="52">
        <v>0.444961139791272</v>
      </c>
      <c r="F575" s="53">
        <f t="shared" si="106"/>
        <v>-2.2995155408694012E-2</v>
      </c>
      <c r="G575" s="54">
        <f t="shared" si="107"/>
        <v>2.0769035861357862E-4</v>
      </c>
      <c r="H575" s="81">
        <f t="shared" si="104"/>
        <v>-2.2787465050080433E-2</v>
      </c>
      <c r="I575" s="83">
        <f t="shared" si="105"/>
        <v>-2.2787465050080433</v>
      </c>
      <c r="J575" s="72">
        <f t="shared" si="108"/>
        <v>156.08523598976481</v>
      </c>
      <c r="K575" s="88">
        <f t="shared" si="99"/>
        <v>159.80640801557834</v>
      </c>
      <c r="L575" s="79">
        <f t="shared" si="100"/>
        <v>5.1436657996325437</v>
      </c>
      <c r="M575" s="72" t="str">
        <f t="shared" si="101"/>
        <v/>
      </c>
      <c r="N575" s="51" t="str">
        <f t="shared" si="109"/>
        <v/>
      </c>
    </row>
    <row r="576" spans="1:14" x14ac:dyDescent="0.4">
      <c r="A576" s="108">
        <f t="shared" si="102"/>
        <v>560</v>
      </c>
      <c r="B576" s="45">
        <v>40864</v>
      </c>
      <c r="C576" s="46">
        <v>1216.130005</v>
      </c>
      <c r="D576" s="47">
        <f t="shared" si="103"/>
        <v>-1.6799951838696092E-2</v>
      </c>
      <c r="E576" s="48">
        <v>0.42192625931136102</v>
      </c>
      <c r="F576" s="49">
        <f t="shared" si="106"/>
        <v>-2.303488047991098E-2</v>
      </c>
      <c r="G576" s="50">
        <f t="shared" si="107"/>
        <v>2.0769035861357862E-4</v>
      </c>
      <c r="H576" s="80">
        <f t="shared" si="104"/>
        <v>-2.28271901212974E-2</v>
      </c>
      <c r="I576" s="83">
        <f t="shared" si="105"/>
        <v>-2.28271901212974</v>
      </c>
      <c r="J576" s="72">
        <f t="shared" si="108"/>
        <v>153.80251697763507</v>
      </c>
      <c r="K576" s="88">
        <f t="shared" si="99"/>
        <v>159.80640801557834</v>
      </c>
      <c r="L576" s="79">
        <f t="shared" si="100"/>
        <v>6.0038910379432764</v>
      </c>
      <c r="M576" s="72" t="str">
        <f t="shared" si="101"/>
        <v/>
      </c>
      <c r="N576" s="51" t="str">
        <f t="shared" si="109"/>
        <v/>
      </c>
    </row>
    <row r="577" spans="1:14" x14ac:dyDescent="0.4">
      <c r="A577" s="108">
        <f t="shared" si="102"/>
        <v>561</v>
      </c>
      <c r="B577" s="39">
        <v>40865</v>
      </c>
      <c r="C577" s="40">
        <v>1215.650024</v>
      </c>
      <c r="D577" s="51">
        <f t="shared" si="103"/>
        <v>-3.9467902117906739E-4</v>
      </c>
      <c r="E577" s="52">
        <v>0.42359828650475301</v>
      </c>
      <c r="F577" s="53">
        <f t="shared" si="106"/>
        <v>1.6720271933919895E-3</v>
      </c>
      <c r="G577" s="54">
        <f t="shared" si="107"/>
        <v>2.0769035861357862E-4</v>
      </c>
      <c r="H577" s="81">
        <f t="shared" si="104"/>
        <v>1.8797175520055681E-3</v>
      </c>
      <c r="I577" s="83">
        <f t="shared" si="105"/>
        <v>0.18797175520055681</v>
      </c>
      <c r="J577" s="72">
        <f t="shared" si="108"/>
        <v>153.99048873283562</v>
      </c>
      <c r="K577" s="88">
        <f t="shared" si="99"/>
        <v>159.80640801557834</v>
      </c>
      <c r="L577" s="79">
        <f t="shared" si="100"/>
        <v>6.0038910379432764</v>
      </c>
      <c r="M577" s="72" t="str">
        <f t="shared" si="101"/>
        <v/>
      </c>
      <c r="N577" s="51" t="str">
        <f t="shared" si="109"/>
        <v/>
      </c>
    </row>
    <row r="578" spans="1:14" x14ac:dyDescent="0.4">
      <c r="A578" s="108">
        <f t="shared" si="102"/>
        <v>562</v>
      </c>
      <c r="B578" s="45">
        <v>40868</v>
      </c>
      <c r="C578" s="46">
        <v>1192.9799800000001</v>
      </c>
      <c r="D578" s="47">
        <f t="shared" si="103"/>
        <v>-1.8648495498240547E-2</v>
      </c>
      <c r="E578" s="48">
        <v>0.40096767785432696</v>
      </c>
      <c r="F578" s="49">
        <f t="shared" si="106"/>
        <v>-2.2630608650426043E-2</v>
      </c>
      <c r="G578" s="50">
        <f t="shared" si="107"/>
        <v>2.0769035861357862E-4</v>
      </c>
      <c r="H578" s="80">
        <f t="shared" si="104"/>
        <v>-2.2422918291812463E-2</v>
      </c>
      <c r="I578" s="83">
        <f t="shared" si="105"/>
        <v>-2.2422918291812461</v>
      </c>
      <c r="J578" s="72">
        <f t="shared" si="108"/>
        <v>151.74819690365436</v>
      </c>
      <c r="K578" s="88">
        <f t="shared" si="99"/>
        <v>159.80640801557834</v>
      </c>
      <c r="L578" s="79">
        <f t="shared" si="100"/>
        <v>8.0582111119239812</v>
      </c>
      <c r="M578" s="72" t="str">
        <f t="shared" si="101"/>
        <v/>
      </c>
      <c r="N578" s="51" t="str">
        <f t="shared" si="109"/>
        <v/>
      </c>
    </row>
    <row r="579" spans="1:14" x14ac:dyDescent="0.4">
      <c r="A579" s="108">
        <f t="shared" si="102"/>
        <v>563</v>
      </c>
      <c r="B579" s="39">
        <v>40869</v>
      </c>
      <c r="C579" s="40">
        <v>1188.040039</v>
      </c>
      <c r="D579" s="51">
        <f t="shared" si="103"/>
        <v>-4.1408414917407654E-3</v>
      </c>
      <c r="E579" s="52">
        <v>0.39488549135773199</v>
      </c>
      <c r="F579" s="53">
        <f t="shared" si="106"/>
        <v>-6.0821864965949768E-3</v>
      </c>
      <c r="G579" s="54">
        <f t="shared" si="107"/>
        <v>2.0769035861357862E-4</v>
      </c>
      <c r="H579" s="81">
        <f t="shared" si="104"/>
        <v>-5.8744961379813979E-3</v>
      </c>
      <c r="I579" s="83">
        <f t="shared" si="105"/>
        <v>-0.58744961379813976</v>
      </c>
      <c r="J579" s="72">
        <f t="shared" si="108"/>
        <v>151.16074728985623</v>
      </c>
      <c r="K579" s="88">
        <f t="shared" si="99"/>
        <v>159.80640801557834</v>
      </c>
      <c r="L579" s="79">
        <f t="shared" si="100"/>
        <v>8.6456607257221094</v>
      </c>
      <c r="M579" s="72" t="str">
        <f t="shared" si="101"/>
        <v/>
      </c>
      <c r="N579" s="51" t="str">
        <f t="shared" si="109"/>
        <v/>
      </c>
    </row>
    <row r="580" spans="1:14" x14ac:dyDescent="0.4">
      <c r="A580" s="108">
        <f t="shared" si="102"/>
        <v>564</v>
      </c>
      <c r="B580" s="45">
        <v>40870</v>
      </c>
      <c r="C580" s="46">
        <v>1161.790039</v>
      </c>
      <c r="D580" s="47">
        <f t="shared" si="103"/>
        <v>-2.2095214923981144E-2</v>
      </c>
      <c r="E580" s="48">
        <v>0.36531841860153796</v>
      </c>
      <c r="F580" s="49">
        <f t="shared" si="106"/>
        <v>-2.9567072756194024E-2</v>
      </c>
      <c r="G580" s="50">
        <f t="shared" si="107"/>
        <v>2.0769035861357862E-4</v>
      </c>
      <c r="H580" s="80">
        <f t="shared" si="104"/>
        <v>-2.9359382397580444E-2</v>
      </c>
      <c r="I580" s="83">
        <f t="shared" si="105"/>
        <v>-2.9359382397580442</v>
      </c>
      <c r="J580" s="72">
        <f t="shared" si="108"/>
        <v>148.2248090500982</v>
      </c>
      <c r="K580" s="88">
        <f t="shared" si="99"/>
        <v>159.80640801557834</v>
      </c>
      <c r="L580" s="79">
        <f t="shared" si="100"/>
        <v>11.58159896548014</v>
      </c>
      <c r="M580" s="72" t="str">
        <f t="shared" si="101"/>
        <v/>
      </c>
      <c r="N580" s="51" t="str">
        <f t="shared" si="109"/>
        <v/>
      </c>
    </row>
    <row r="581" spans="1:14" x14ac:dyDescent="0.4">
      <c r="A581" s="108">
        <f t="shared" si="102"/>
        <v>565</v>
      </c>
      <c r="B581" s="39">
        <v>40872</v>
      </c>
      <c r="C581" s="40">
        <v>1158.670044</v>
      </c>
      <c r="D581" s="51">
        <f t="shared" si="103"/>
        <v>-2.6855067570432656E-3</v>
      </c>
      <c r="E581" s="52">
        <v>0.36184634888793704</v>
      </c>
      <c r="F581" s="53">
        <f t="shared" si="106"/>
        <v>-3.4720697136009226E-3</v>
      </c>
      <c r="G581" s="54">
        <f t="shared" si="107"/>
        <v>2.0769035861357862E-4</v>
      </c>
      <c r="H581" s="81">
        <f t="shared" si="104"/>
        <v>-3.2643793549873442E-3</v>
      </c>
      <c r="I581" s="83">
        <f t="shared" si="105"/>
        <v>-0.3264379354987344</v>
      </c>
      <c r="J581" s="72">
        <f t="shared" si="108"/>
        <v>147.89837111459946</v>
      </c>
      <c r="K581" s="88">
        <f t="shared" si="99"/>
        <v>159.80640801557834</v>
      </c>
      <c r="L581" s="79">
        <f t="shared" si="100"/>
        <v>11.908036900978885</v>
      </c>
      <c r="M581" s="72" t="str">
        <f t="shared" si="101"/>
        <v/>
      </c>
      <c r="N581" s="51" t="str">
        <f t="shared" si="109"/>
        <v/>
      </c>
    </row>
    <row r="582" spans="1:14" x14ac:dyDescent="0.4">
      <c r="A582" s="108">
        <f t="shared" si="102"/>
        <v>566</v>
      </c>
      <c r="B582" s="45">
        <v>40875</v>
      </c>
      <c r="C582" s="46">
        <v>1192.5500489999999</v>
      </c>
      <c r="D582" s="47">
        <f t="shared" si="103"/>
        <v>2.9240425413121329E-2</v>
      </c>
      <c r="E582" s="48">
        <v>0.39768291701074998</v>
      </c>
      <c r="F582" s="49">
        <f t="shared" si="106"/>
        <v>3.583656812281294E-2</v>
      </c>
      <c r="G582" s="50">
        <f t="shared" si="107"/>
        <v>2.0769035861357862E-4</v>
      </c>
      <c r="H582" s="80">
        <f t="shared" si="104"/>
        <v>3.6044258481426519E-2</v>
      </c>
      <c r="I582" s="83">
        <f t="shared" si="105"/>
        <v>3.6044258481426521</v>
      </c>
      <c r="J582" s="72">
        <f t="shared" si="108"/>
        <v>151.50279696274211</v>
      </c>
      <c r="K582" s="88">
        <f t="shared" si="99"/>
        <v>159.80640801557834</v>
      </c>
      <c r="L582" s="79">
        <f t="shared" si="100"/>
        <v>11.908036900978885</v>
      </c>
      <c r="M582" s="72" t="str">
        <f t="shared" si="101"/>
        <v/>
      </c>
      <c r="N582" s="51" t="str">
        <f t="shared" si="109"/>
        <v/>
      </c>
    </row>
    <row r="583" spans="1:14" x14ac:dyDescent="0.4">
      <c r="A583" s="108">
        <f t="shared" si="102"/>
        <v>567</v>
      </c>
      <c r="B583" s="39">
        <v>40876</v>
      </c>
      <c r="C583" s="40">
        <v>1195.1899410000001</v>
      </c>
      <c r="D583" s="51">
        <f t="shared" si="103"/>
        <v>2.213653005350924E-3</v>
      </c>
      <c r="E583" s="52">
        <v>0.40251736966254598</v>
      </c>
      <c r="F583" s="53">
        <f t="shared" si="106"/>
        <v>4.8344526517959951E-3</v>
      </c>
      <c r="G583" s="54">
        <f t="shared" si="107"/>
        <v>2.0769035861357862E-4</v>
      </c>
      <c r="H583" s="81">
        <f t="shared" si="104"/>
        <v>5.042143010409574E-3</v>
      </c>
      <c r="I583" s="83">
        <f t="shared" si="105"/>
        <v>0.50421430104095744</v>
      </c>
      <c r="J583" s="72">
        <f t="shared" si="108"/>
        <v>152.00701126378306</v>
      </c>
      <c r="K583" s="88">
        <f t="shared" si="99"/>
        <v>159.80640801557834</v>
      </c>
      <c r="L583" s="79">
        <f t="shared" si="100"/>
        <v>11.908036900978885</v>
      </c>
      <c r="M583" s="72" t="str">
        <f t="shared" si="101"/>
        <v/>
      </c>
      <c r="N583" s="51" t="str">
        <f t="shared" si="109"/>
        <v/>
      </c>
    </row>
    <row r="584" spans="1:14" x14ac:dyDescent="0.4">
      <c r="A584" s="108">
        <f t="shared" si="102"/>
        <v>568</v>
      </c>
      <c r="B584" s="45">
        <v>40877</v>
      </c>
      <c r="C584" s="46">
        <v>1246.959961</v>
      </c>
      <c r="D584" s="47">
        <f t="shared" si="103"/>
        <v>4.3315307654517854E-2</v>
      </c>
      <c r="E584" s="48">
        <v>0.45380170074119697</v>
      </c>
      <c r="F584" s="49">
        <f t="shared" si="106"/>
        <v>5.1284331078650991E-2</v>
      </c>
      <c r="G584" s="50">
        <f t="shared" si="107"/>
        <v>2.0769035861357862E-4</v>
      </c>
      <c r="H584" s="80">
        <f t="shared" si="104"/>
        <v>5.1492021437264571E-2</v>
      </c>
      <c r="I584" s="83">
        <f t="shared" si="105"/>
        <v>5.1492021437264572</v>
      </c>
      <c r="J584" s="72">
        <f t="shared" si="108"/>
        <v>157.15621340750951</v>
      </c>
      <c r="K584" s="88">
        <f t="shared" si="99"/>
        <v>159.80640801557834</v>
      </c>
      <c r="L584" s="79">
        <f t="shared" si="100"/>
        <v>11.908036900978885</v>
      </c>
      <c r="M584" s="72" t="str">
        <f t="shared" si="101"/>
        <v/>
      </c>
      <c r="N584" s="51" t="str">
        <f t="shared" si="109"/>
        <v/>
      </c>
    </row>
    <row r="585" spans="1:14" x14ac:dyDescent="0.4">
      <c r="A585" s="108">
        <f t="shared" si="102"/>
        <v>569</v>
      </c>
      <c r="B585" s="39">
        <v>40878</v>
      </c>
      <c r="C585" s="40">
        <v>1244.579956</v>
      </c>
      <c r="D585" s="51">
        <f t="shared" si="103"/>
        <v>-1.9086458863453171E-3</v>
      </c>
      <c r="E585" s="52">
        <v>0.45071122467234803</v>
      </c>
      <c r="F585" s="53">
        <f t="shared" si="106"/>
        <v>-3.0904760688489352E-3</v>
      </c>
      <c r="G585" s="54">
        <f t="shared" si="107"/>
        <v>2.0769035861357862E-4</v>
      </c>
      <c r="H585" s="81">
        <f t="shared" si="104"/>
        <v>-2.8827857102353568E-3</v>
      </c>
      <c r="I585" s="83">
        <f t="shared" si="105"/>
        <v>-0.28827857102353566</v>
      </c>
      <c r="J585" s="72">
        <f t="shared" si="108"/>
        <v>156.86793483648597</v>
      </c>
      <c r="K585" s="88">
        <f t="shared" si="99"/>
        <v>159.80640801557834</v>
      </c>
      <c r="L585" s="79">
        <f t="shared" si="100"/>
        <v>11.908036900978885</v>
      </c>
      <c r="M585" s="72" t="str">
        <f t="shared" si="101"/>
        <v/>
      </c>
      <c r="N585" s="51" t="str">
        <f t="shared" si="109"/>
        <v/>
      </c>
    </row>
    <row r="586" spans="1:14" x14ac:dyDescent="0.4">
      <c r="A586" s="108">
        <f t="shared" si="102"/>
        <v>570</v>
      </c>
      <c r="B586" s="45">
        <v>40879</v>
      </c>
      <c r="C586" s="46">
        <v>1244.280029</v>
      </c>
      <c r="D586" s="47">
        <f t="shared" si="103"/>
        <v>-2.4098652605974991E-4</v>
      </c>
      <c r="E586" s="48">
        <v>0.44835399229112999</v>
      </c>
      <c r="F586" s="49">
        <f t="shared" si="106"/>
        <v>-2.357232381218044E-3</v>
      </c>
      <c r="G586" s="50">
        <f t="shared" si="107"/>
        <v>2.0769035861357862E-4</v>
      </c>
      <c r="H586" s="80">
        <f t="shared" si="104"/>
        <v>-2.1495420226044656E-3</v>
      </c>
      <c r="I586" s="83">
        <f t="shared" si="105"/>
        <v>-0.21495420226044656</v>
      </c>
      <c r="J586" s="72">
        <f t="shared" si="108"/>
        <v>156.65298063422551</v>
      </c>
      <c r="K586" s="88">
        <f t="shared" si="99"/>
        <v>159.80640801557834</v>
      </c>
      <c r="L586" s="79">
        <f t="shared" si="100"/>
        <v>11.908036900978885</v>
      </c>
      <c r="M586" s="72" t="str">
        <f t="shared" si="101"/>
        <v/>
      </c>
      <c r="N586" s="51" t="str">
        <f t="shared" si="109"/>
        <v/>
      </c>
    </row>
    <row r="587" spans="1:14" x14ac:dyDescent="0.4">
      <c r="A587" s="108">
        <f t="shared" si="102"/>
        <v>571</v>
      </c>
      <c r="B587" s="39">
        <v>40882</v>
      </c>
      <c r="C587" s="40">
        <v>1257.079956</v>
      </c>
      <c r="D587" s="51">
        <f t="shared" si="103"/>
        <v>1.0287014740795186E-2</v>
      </c>
      <c r="E587" s="52">
        <v>0.46336448202583197</v>
      </c>
      <c r="F587" s="53">
        <f t="shared" si="106"/>
        <v>1.5010489734701982E-2</v>
      </c>
      <c r="G587" s="54">
        <f t="shared" si="107"/>
        <v>2.0769035861357862E-4</v>
      </c>
      <c r="H587" s="81">
        <f t="shared" si="104"/>
        <v>1.521818009331556E-2</v>
      </c>
      <c r="I587" s="83">
        <f t="shared" si="105"/>
        <v>1.5218180093315559</v>
      </c>
      <c r="J587" s="72">
        <f t="shared" si="108"/>
        <v>158.17479864355707</v>
      </c>
      <c r="K587" s="88">
        <f t="shared" si="99"/>
        <v>159.80640801557834</v>
      </c>
      <c r="L587" s="79">
        <f t="shared" si="100"/>
        <v>11.908036900978885</v>
      </c>
      <c r="M587" s="72" t="str">
        <f t="shared" si="101"/>
        <v/>
      </c>
      <c r="N587" s="51" t="str">
        <f t="shared" si="109"/>
        <v/>
      </c>
    </row>
    <row r="588" spans="1:14" x14ac:dyDescent="0.4">
      <c r="A588" s="108">
        <f t="shared" si="102"/>
        <v>572</v>
      </c>
      <c r="B588" s="45">
        <v>40883</v>
      </c>
      <c r="C588" s="46">
        <v>1258.469971</v>
      </c>
      <c r="D588" s="47">
        <f t="shared" si="103"/>
        <v>1.1057490761550159E-3</v>
      </c>
      <c r="E588" s="48">
        <v>0.46588766537610804</v>
      </c>
      <c r="F588" s="49">
        <f t="shared" si="106"/>
        <v>2.5231833502760703E-3</v>
      </c>
      <c r="G588" s="50">
        <f t="shared" si="107"/>
        <v>2.0769035861357862E-4</v>
      </c>
      <c r="H588" s="80">
        <f t="shared" si="104"/>
        <v>2.7308737088896488E-3</v>
      </c>
      <c r="I588" s="83">
        <f t="shared" si="105"/>
        <v>0.2730873708889649</v>
      </c>
      <c r="J588" s="72">
        <f t="shared" si="108"/>
        <v>158.44788601444603</v>
      </c>
      <c r="K588" s="88">
        <f t="shared" si="99"/>
        <v>159.80640801557834</v>
      </c>
      <c r="L588" s="79">
        <f t="shared" si="100"/>
        <v>11.908036900978885</v>
      </c>
      <c r="M588" s="72" t="str">
        <f t="shared" si="101"/>
        <v/>
      </c>
      <c r="N588" s="51" t="str">
        <f t="shared" si="109"/>
        <v/>
      </c>
    </row>
    <row r="589" spans="1:14" x14ac:dyDescent="0.4">
      <c r="A589" s="108">
        <f t="shared" si="102"/>
        <v>573</v>
      </c>
      <c r="B589" s="39">
        <v>40884</v>
      </c>
      <c r="C589" s="40">
        <v>1261.01001</v>
      </c>
      <c r="D589" s="51">
        <f t="shared" si="103"/>
        <v>2.0183548741983248E-3</v>
      </c>
      <c r="E589" s="52">
        <v>0.45982754868985404</v>
      </c>
      <c r="F589" s="53">
        <f t="shared" si="106"/>
        <v>-6.0601166862540023E-3</v>
      </c>
      <c r="G589" s="54">
        <f t="shared" si="107"/>
        <v>2.0769035861357862E-4</v>
      </c>
      <c r="H589" s="81">
        <f t="shared" si="104"/>
        <v>-5.8524263276404235E-3</v>
      </c>
      <c r="I589" s="83">
        <f t="shared" si="105"/>
        <v>-0.58524263276404231</v>
      </c>
      <c r="J589" s="72">
        <f t="shared" si="108"/>
        <v>157.86264338168198</v>
      </c>
      <c r="K589" s="88">
        <f t="shared" si="99"/>
        <v>159.80640801557834</v>
      </c>
      <c r="L589" s="79">
        <f t="shared" si="100"/>
        <v>11.908036900978885</v>
      </c>
      <c r="M589" s="72" t="str">
        <f t="shared" si="101"/>
        <v/>
      </c>
      <c r="N589" s="51" t="str">
        <f t="shared" si="109"/>
        <v/>
      </c>
    </row>
    <row r="590" spans="1:14" x14ac:dyDescent="0.4">
      <c r="A590" s="108">
        <f t="shared" si="102"/>
        <v>574</v>
      </c>
      <c r="B590" s="45">
        <v>40885</v>
      </c>
      <c r="C590" s="46">
        <v>1234.349976</v>
      </c>
      <c r="D590" s="47">
        <f t="shared" si="103"/>
        <v>-2.1141809968661551E-2</v>
      </c>
      <c r="E590" s="48">
        <v>0.43593483686166601</v>
      </c>
      <c r="F590" s="49">
        <f t="shared" si="106"/>
        <v>-2.3892711828188029E-2</v>
      </c>
      <c r="G590" s="50">
        <f t="shared" si="107"/>
        <v>2.0769035861357862E-4</v>
      </c>
      <c r="H590" s="80">
        <f t="shared" si="104"/>
        <v>-2.3685021469574449E-2</v>
      </c>
      <c r="I590" s="83">
        <f t="shared" si="105"/>
        <v>-2.3685021469574448</v>
      </c>
      <c r="J590" s="72">
        <f t="shared" si="108"/>
        <v>155.49414123472454</v>
      </c>
      <c r="K590" s="88">
        <f t="shared" si="99"/>
        <v>159.80640801557834</v>
      </c>
      <c r="L590" s="79">
        <f t="shared" si="100"/>
        <v>11.908036900978885</v>
      </c>
      <c r="M590" s="72" t="str">
        <f t="shared" si="101"/>
        <v/>
      </c>
      <c r="N590" s="51" t="str">
        <f t="shared" si="109"/>
        <v/>
      </c>
    </row>
    <row r="591" spans="1:14" x14ac:dyDescent="0.4">
      <c r="A591" s="108">
        <f t="shared" si="102"/>
        <v>575</v>
      </c>
      <c r="B591" s="39">
        <v>40886</v>
      </c>
      <c r="C591" s="40">
        <v>1255.1899410000001</v>
      </c>
      <c r="D591" s="51">
        <f t="shared" si="103"/>
        <v>1.6883351889821041E-2</v>
      </c>
      <c r="E591" s="52">
        <v>0.45906088083321001</v>
      </c>
      <c r="F591" s="53">
        <f t="shared" si="106"/>
        <v>2.3126043971543997E-2</v>
      </c>
      <c r="G591" s="54">
        <f t="shared" si="107"/>
        <v>2.0769035861357862E-4</v>
      </c>
      <c r="H591" s="81">
        <f t="shared" si="104"/>
        <v>2.3333734330157577E-2</v>
      </c>
      <c r="I591" s="83">
        <f t="shared" si="105"/>
        <v>2.3333734330157578</v>
      </c>
      <c r="J591" s="72">
        <f t="shared" si="108"/>
        <v>157.8275146677403</v>
      </c>
      <c r="K591" s="88">
        <f t="shared" si="99"/>
        <v>159.80640801557834</v>
      </c>
      <c r="L591" s="79">
        <f t="shared" si="100"/>
        <v>11.908036900978885</v>
      </c>
      <c r="M591" s="72" t="str">
        <f t="shared" si="101"/>
        <v/>
      </c>
      <c r="N591" s="51" t="str">
        <f t="shared" si="109"/>
        <v/>
      </c>
    </row>
    <row r="592" spans="1:14" x14ac:dyDescent="0.4">
      <c r="A592" s="108">
        <f t="shared" si="102"/>
        <v>576</v>
      </c>
      <c r="B592" s="45">
        <v>40889</v>
      </c>
      <c r="C592" s="46">
        <v>1236.469971</v>
      </c>
      <c r="D592" s="47">
        <f t="shared" si="103"/>
        <v>-1.491405355358888E-2</v>
      </c>
      <c r="E592" s="48">
        <v>0.44223690436047497</v>
      </c>
      <c r="F592" s="49">
        <f t="shared" si="106"/>
        <v>-1.6823976472735036E-2</v>
      </c>
      <c r="G592" s="50">
        <f t="shared" si="107"/>
        <v>2.0769035861357862E-4</v>
      </c>
      <c r="H592" s="80">
        <f t="shared" si="104"/>
        <v>-1.6616286114121456E-2</v>
      </c>
      <c r="I592" s="83">
        <f t="shared" si="105"/>
        <v>-1.6616286114121457</v>
      </c>
      <c r="J592" s="72">
        <f t="shared" si="108"/>
        <v>156.16588605632816</v>
      </c>
      <c r="K592" s="88">
        <f t="shared" si="99"/>
        <v>159.80640801557834</v>
      </c>
      <c r="L592" s="79">
        <f t="shared" si="100"/>
        <v>11.908036900978885</v>
      </c>
      <c r="M592" s="72" t="str">
        <f t="shared" si="101"/>
        <v/>
      </c>
      <c r="N592" s="51" t="str">
        <f t="shared" si="109"/>
        <v/>
      </c>
    </row>
    <row r="593" spans="1:14" x14ac:dyDescent="0.4">
      <c r="A593" s="108">
        <f t="shared" si="102"/>
        <v>577</v>
      </c>
      <c r="B593" s="39">
        <v>40890</v>
      </c>
      <c r="C593" s="40">
        <v>1225.7299800000001</v>
      </c>
      <c r="D593" s="51">
        <f t="shared" si="103"/>
        <v>-8.6860103778452213E-3</v>
      </c>
      <c r="E593" s="52">
        <v>0.42808791225604603</v>
      </c>
      <c r="F593" s="53">
        <f t="shared" si="106"/>
        <v>-1.4148992104428937E-2</v>
      </c>
      <c r="G593" s="54">
        <f t="shared" si="107"/>
        <v>2.0769035861357862E-4</v>
      </c>
      <c r="H593" s="81">
        <f t="shared" si="104"/>
        <v>-1.3941301745815359E-2</v>
      </c>
      <c r="I593" s="83">
        <f t="shared" si="105"/>
        <v>-1.394130174581536</v>
      </c>
      <c r="J593" s="72">
        <f t="shared" si="108"/>
        <v>154.77175588174663</v>
      </c>
      <c r="K593" s="88">
        <f t="shared" si="99"/>
        <v>159.80640801557834</v>
      </c>
      <c r="L593" s="79">
        <f t="shared" si="100"/>
        <v>11.908036900978885</v>
      </c>
      <c r="M593" s="72" t="str">
        <f t="shared" si="101"/>
        <v/>
      </c>
      <c r="N593" s="51" t="str">
        <f t="shared" si="109"/>
        <v/>
      </c>
    </row>
    <row r="594" spans="1:14" x14ac:dyDescent="0.4">
      <c r="A594" s="108">
        <f t="shared" si="102"/>
        <v>578</v>
      </c>
      <c r="B594" s="45">
        <v>40891</v>
      </c>
      <c r="C594" s="46">
        <v>1211.8199460000001</v>
      </c>
      <c r="D594" s="47">
        <f t="shared" si="103"/>
        <v>-1.1348367280695881E-2</v>
      </c>
      <c r="E594" s="48">
        <v>0.41333484544018195</v>
      </c>
      <c r="F594" s="49">
        <f t="shared" si="106"/>
        <v>-1.475306681586408E-2</v>
      </c>
      <c r="G594" s="50">
        <f t="shared" si="107"/>
        <v>2.0769035861357862E-4</v>
      </c>
      <c r="H594" s="80">
        <f t="shared" si="104"/>
        <v>-1.4545376457250502E-2</v>
      </c>
      <c r="I594" s="83">
        <f t="shared" si="105"/>
        <v>-1.4545376457250503</v>
      </c>
      <c r="J594" s="72">
        <f t="shared" si="108"/>
        <v>153.31721823602157</v>
      </c>
      <c r="K594" s="88">
        <f t="shared" ref="K594:K657" si="110">MAX(J594,K593)</f>
        <v>159.80640801557834</v>
      </c>
      <c r="L594" s="79">
        <f t="shared" ref="L594:L657" si="111">IF(J594=K594,0,MAX(L593,K594-J594))</f>
        <v>11.908036900978885</v>
      </c>
      <c r="M594" s="72" t="str">
        <f t="shared" ref="M594:M657" si="112">IF(AND(L593&gt;0,L594=0),L593,"")</f>
        <v/>
      </c>
      <c r="N594" s="51" t="str">
        <f t="shared" si="109"/>
        <v/>
      </c>
    </row>
    <row r="595" spans="1:14" x14ac:dyDescent="0.4">
      <c r="A595" s="108">
        <f t="shared" ref="A595:A658" si="113">A594+1</f>
        <v>579</v>
      </c>
      <c r="B595" s="39">
        <v>40892</v>
      </c>
      <c r="C595" s="40">
        <v>1215.75</v>
      </c>
      <c r="D595" s="51">
        <f t="shared" ref="D595:D658" si="114">C595/C594-1</f>
        <v>3.2431006049804534E-3</v>
      </c>
      <c r="E595" s="52">
        <v>0.41799316210892101</v>
      </c>
      <c r="F595" s="53">
        <f t="shared" si="106"/>
        <v>4.6583166687390598E-3</v>
      </c>
      <c r="G595" s="54">
        <f t="shared" si="107"/>
        <v>2.0769035861357862E-4</v>
      </c>
      <c r="H595" s="81">
        <f t="shared" ref="H595:H658" si="115">F595+G595</f>
        <v>4.8660070273526387E-3</v>
      </c>
      <c r="I595" s="83">
        <f t="shared" ref="I595:I658" si="116">H595*$I$17</f>
        <v>0.48660070273526385</v>
      </c>
      <c r="J595" s="72">
        <f t="shared" si="108"/>
        <v>153.80381893875685</v>
      </c>
      <c r="K595" s="88">
        <f t="shared" si="110"/>
        <v>159.80640801557834</v>
      </c>
      <c r="L595" s="79">
        <f t="shared" si="111"/>
        <v>11.908036900978885</v>
      </c>
      <c r="M595" s="72" t="str">
        <f t="shared" si="112"/>
        <v/>
      </c>
      <c r="N595" s="51" t="str">
        <f t="shared" si="109"/>
        <v/>
      </c>
    </row>
    <row r="596" spans="1:14" x14ac:dyDescent="0.4">
      <c r="A596" s="108">
        <f t="shared" si="113"/>
        <v>580</v>
      </c>
      <c r="B596" s="45">
        <v>40893</v>
      </c>
      <c r="C596" s="46">
        <v>1219.660034</v>
      </c>
      <c r="D596" s="47">
        <f t="shared" si="114"/>
        <v>3.216149701830151E-3</v>
      </c>
      <c r="E596" s="48">
        <v>0.42425707754348202</v>
      </c>
      <c r="F596" s="49">
        <f t="shared" ref="F596:F659" si="117">E596-E595</f>
        <v>6.2639154345610071E-3</v>
      </c>
      <c r="G596" s="50">
        <f t="shared" ref="G596:G659" si="118">G595</f>
        <v>2.0769035861357862E-4</v>
      </c>
      <c r="H596" s="80">
        <f t="shared" si="115"/>
        <v>6.471605793174586E-3</v>
      </c>
      <c r="I596" s="83">
        <f t="shared" si="116"/>
        <v>0.64716057931745863</v>
      </c>
      <c r="J596" s="72">
        <f t="shared" ref="J596:J659" si="119">J595+I596</f>
        <v>154.45097951807432</v>
      </c>
      <c r="K596" s="88">
        <f t="shared" si="110"/>
        <v>159.80640801557834</v>
      </c>
      <c r="L596" s="79">
        <f t="shared" si="111"/>
        <v>11.908036900978885</v>
      </c>
      <c r="M596" s="72" t="str">
        <f t="shared" si="112"/>
        <v/>
      </c>
      <c r="N596" s="51" t="str">
        <f t="shared" ref="N596:N659" si="120">IFERROR((M596/K596),"")</f>
        <v/>
      </c>
    </row>
    <row r="597" spans="1:14" x14ac:dyDescent="0.4">
      <c r="A597" s="108">
        <f t="shared" si="113"/>
        <v>581</v>
      </c>
      <c r="B597" s="39">
        <v>40896</v>
      </c>
      <c r="C597" s="40">
        <v>1205.349976</v>
      </c>
      <c r="D597" s="51">
        <f t="shared" si="114"/>
        <v>-1.1732825214472831E-2</v>
      </c>
      <c r="E597" s="52">
        <v>0.40870814387487203</v>
      </c>
      <c r="F597" s="53">
        <f t="shared" si="117"/>
        <v>-1.5548933668609988E-2</v>
      </c>
      <c r="G597" s="54">
        <f t="shared" si="118"/>
        <v>2.0769035861357862E-4</v>
      </c>
      <c r="H597" s="81">
        <f t="shared" si="115"/>
        <v>-1.534124330999641E-2</v>
      </c>
      <c r="I597" s="83">
        <f t="shared" si="116"/>
        <v>-1.5341243309996411</v>
      </c>
      <c r="J597" s="72">
        <f t="shared" si="119"/>
        <v>152.91685518707467</v>
      </c>
      <c r="K597" s="88">
        <f t="shared" si="110"/>
        <v>159.80640801557834</v>
      </c>
      <c r="L597" s="79">
        <f t="shared" si="111"/>
        <v>11.908036900978885</v>
      </c>
      <c r="M597" s="72" t="str">
        <f t="shared" si="112"/>
        <v/>
      </c>
      <c r="N597" s="51" t="str">
        <f t="shared" si="120"/>
        <v/>
      </c>
    </row>
    <row r="598" spans="1:14" x14ac:dyDescent="0.4">
      <c r="A598" s="108">
        <f t="shared" si="113"/>
        <v>582</v>
      </c>
      <c r="B598" s="45">
        <v>40897</v>
      </c>
      <c r="C598" s="46">
        <v>1241.3000489999999</v>
      </c>
      <c r="D598" s="47">
        <f t="shared" si="114"/>
        <v>2.9825423085253266E-2</v>
      </c>
      <c r="E598" s="48">
        <v>0.44974937789008501</v>
      </c>
      <c r="F598" s="49">
        <f t="shared" si="117"/>
        <v>4.104123401521298E-2</v>
      </c>
      <c r="G598" s="50">
        <f t="shared" si="118"/>
        <v>2.0769035861357862E-4</v>
      </c>
      <c r="H598" s="80">
        <f t="shared" si="115"/>
        <v>4.1248924373826559E-2</v>
      </c>
      <c r="I598" s="83">
        <f t="shared" si="116"/>
        <v>4.1248924373826563</v>
      </c>
      <c r="J598" s="72">
        <f t="shared" si="119"/>
        <v>157.04174762445734</v>
      </c>
      <c r="K598" s="88">
        <f t="shared" si="110"/>
        <v>159.80640801557834</v>
      </c>
      <c r="L598" s="79">
        <f t="shared" si="111"/>
        <v>11.908036900978885</v>
      </c>
      <c r="M598" s="72" t="str">
        <f t="shared" si="112"/>
        <v/>
      </c>
      <c r="N598" s="51" t="str">
        <f t="shared" si="120"/>
        <v/>
      </c>
    </row>
    <row r="599" spans="1:14" x14ac:dyDescent="0.4">
      <c r="A599" s="108">
        <f t="shared" si="113"/>
        <v>583</v>
      </c>
      <c r="B599" s="39">
        <v>40898</v>
      </c>
      <c r="C599" s="40">
        <v>1243.719971</v>
      </c>
      <c r="D599" s="51">
        <f t="shared" si="114"/>
        <v>1.9495060859375801E-3</v>
      </c>
      <c r="E599" s="52">
        <v>0.448812430824512</v>
      </c>
      <c r="F599" s="53">
        <f t="shared" si="117"/>
        <v>-9.3694706557301277E-4</v>
      </c>
      <c r="G599" s="54">
        <f t="shared" si="118"/>
        <v>2.0769035861357862E-4</v>
      </c>
      <c r="H599" s="81">
        <f t="shared" si="115"/>
        <v>-7.2925670695943409E-4</v>
      </c>
      <c r="I599" s="83">
        <f t="shared" si="116"/>
        <v>-7.2925670695943412E-2</v>
      </c>
      <c r="J599" s="72">
        <f t="shared" si="119"/>
        <v>156.96882195376139</v>
      </c>
      <c r="K599" s="88">
        <f t="shared" si="110"/>
        <v>159.80640801557834</v>
      </c>
      <c r="L599" s="79">
        <f t="shared" si="111"/>
        <v>11.908036900978885</v>
      </c>
      <c r="M599" s="72" t="str">
        <f t="shared" si="112"/>
        <v/>
      </c>
      <c r="N599" s="51" t="str">
        <f t="shared" si="120"/>
        <v/>
      </c>
    </row>
    <row r="600" spans="1:14" x14ac:dyDescent="0.4">
      <c r="A600" s="108">
        <f t="shared" si="113"/>
        <v>584</v>
      </c>
      <c r="B600" s="45">
        <v>40899</v>
      </c>
      <c r="C600" s="46">
        <v>1254</v>
      </c>
      <c r="D600" s="47">
        <f t="shared" si="114"/>
        <v>8.2655495125116829E-3</v>
      </c>
      <c r="E600" s="48">
        <v>0.45399571426298002</v>
      </c>
      <c r="F600" s="49">
        <f t="shared" si="117"/>
        <v>5.1832834384680226E-3</v>
      </c>
      <c r="G600" s="50">
        <f t="shared" si="118"/>
        <v>2.0769035861357862E-4</v>
      </c>
      <c r="H600" s="80">
        <f t="shared" si="115"/>
        <v>5.3909737970816015E-3</v>
      </c>
      <c r="I600" s="83">
        <f t="shared" si="116"/>
        <v>0.53909737970816018</v>
      </c>
      <c r="J600" s="72">
        <f t="shared" si="119"/>
        <v>157.50791933346954</v>
      </c>
      <c r="K600" s="88">
        <f t="shared" si="110"/>
        <v>159.80640801557834</v>
      </c>
      <c r="L600" s="79">
        <f t="shared" si="111"/>
        <v>11.908036900978885</v>
      </c>
      <c r="M600" s="72" t="str">
        <f t="shared" si="112"/>
        <v/>
      </c>
      <c r="N600" s="51" t="str">
        <f t="shared" si="120"/>
        <v/>
      </c>
    </row>
    <row r="601" spans="1:14" x14ac:dyDescent="0.4">
      <c r="A601" s="108">
        <f t="shared" si="113"/>
        <v>585</v>
      </c>
      <c r="B601" s="39">
        <v>40900</v>
      </c>
      <c r="C601" s="40">
        <v>1265.329956</v>
      </c>
      <c r="D601" s="51">
        <f t="shared" si="114"/>
        <v>9.0350526315789992E-3</v>
      </c>
      <c r="E601" s="52">
        <v>0.47140248762419396</v>
      </c>
      <c r="F601" s="53">
        <f t="shared" si="117"/>
        <v>1.7406773361213934E-2</v>
      </c>
      <c r="G601" s="54">
        <f t="shared" si="118"/>
        <v>2.0769035861357862E-4</v>
      </c>
      <c r="H601" s="81">
        <f t="shared" si="115"/>
        <v>1.7614463719827514E-2</v>
      </c>
      <c r="I601" s="83">
        <f t="shared" si="116"/>
        <v>1.7614463719827513</v>
      </c>
      <c r="J601" s="72">
        <f t="shared" si="119"/>
        <v>159.26936570545229</v>
      </c>
      <c r="K601" s="88">
        <f t="shared" si="110"/>
        <v>159.80640801557834</v>
      </c>
      <c r="L601" s="79">
        <f t="shared" si="111"/>
        <v>11.908036900978885</v>
      </c>
      <c r="M601" s="72" t="str">
        <f t="shared" si="112"/>
        <v/>
      </c>
      <c r="N601" s="51" t="str">
        <f t="shared" si="120"/>
        <v/>
      </c>
    </row>
    <row r="602" spans="1:14" x14ac:dyDescent="0.4">
      <c r="A602" s="108">
        <f t="shared" si="113"/>
        <v>586</v>
      </c>
      <c r="B602" s="45">
        <v>40904</v>
      </c>
      <c r="C602" s="46">
        <v>1265.4300539999999</v>
      </c>
      <c r="D602" s="47">
        <f t="shared" si="114"/>
        <v>7.9108219579682171E-5</v>
      </c>
      <c r="E602" s="48">
        <v>0.47467560906721096</v>
      </c>
      <c r="F602" s="49">
        <f t="shared" si="117"/>
        <v>3.2731214430170019E-3</v>
      </c>
      <c r="G602" s="50">
        <f t="shared" si="118"/>
        <v>2.0769035861357862E-4</v>
      </c>
      <c r="H602" s="80">
        <f t="shared" si="115"/>
        <v>3.4808118016305804E-3</v>
      </c>
      <c r="I602" s="83">
        <f t="shared" si="116"/>
        <v>0.34808118016305806</v>
      </c>
      <c r="J602" s="72">
        <f t="shared" si="119"/>
        <v>159.61744688561535</v>
      </c>
      <c r="K602" s="88">
        <f t="shared" si="110"/>
        <v>159.80640801557834</v>
      </c>
      <c r="L602" s="79">
        <f t="shared" si="111"/>
        <v>11.908036900978885</v>
      </c>
      <c r="M602" s="72" t="str">
        <f t="shared" si="112"/>
        <v/>
      </c>
      <c r="N602" s="51" t="str">
        <f t="shared" si="120"/>
        <v/>
      </c>
    </row>
    <row r="603" spans="1:14" x14ac:dyDescent="0.4">
      <c r="A603" s="108">
        <f t="shared" si="113"/>
        <v>587</v>
      </c>
      <c r="B603" s="39">
        <v>40905</v>
      </c>
      <c r="C603" s="40">
        <v>1249.6400149999999</v>
      </c>
      <c r="D603" s="51">
        <f t="shared" si="114"/>
        <v>-1.2478002201771643E-2</v>
      </c>
      <c r="E603" s="52">
        <v>0.45603414448923901</v>
      </c>
      <c r="F603" s="53">
        <f t="shared" si="117"/>
        <v>-1.8641464577971945E-2</v>
      </c>
      <c r="G603" s="54">
        <f t="shared" si="118"/>
        <v>2.0769035861357862E-4</v>
      </c>
      <c r="H603" s="81">
        <f t="shared" si="115"/>
        <v>-1.8433774219358365E-2</v>
      </c>
      <c r="I603" s="83">
        <f t="shared" si="116"/>
        <v>-1.8433774219358365</v>
      </c>
      <c r="J603" s="72">
        <f t="shared" si="119"/>
        <v>157.77406946367952</v>
      </c>
      <c r="K603" s="88">
        <f t="shared" si="110"/>
        <v>159.80640801557834</v>
      </c>
      <c r="L603" s="79">
        <f t="shared" si="111"/>
        <v>11.908036900978885</v>
      </c>
      <c r="M603" s="72" t="str">
        <f t="shared" si="112"/>
        <v/>
      </c>
      <c r="N603" s="51" t="str">
        <f t="shared" si="120"/>
        <v/>
      </c>
    </row>
    <row r="604" spans="1:14" x14ac:dyDescent="0.4">
      <c r="A604" s="108">
        <f t="shared" si="113"/>
        <v>588</v>
      </c>
      <c r="B604" s="45">
        <v>40906</v>
      </c>
      <c r="C604" s="46">
        <v>1263.0200199999999</v>
      </c>
      <c r="D604" s="47">
        <f t="shared" si="114"/>
        <v>1.0707087512718649E-2</v>
      </c>
      <c r="E604" s="48">
        <v>0.46976755400624198</v>
      </c>
      <c r="F604" s="49">
        <f t="shared" si="117"/>
        <v>1.373340951700297E-2</v>
      </c>
      <c r="G604" s="50">
        <f t="shared" si="118"/>
        <v>2.0769035861357862E-4</v>
      </c>
      <c r="H604" s="80">
        <f t="shared" si="115"/>
        <v>1.3941099875616548E-2</v>
      </c>
      <c r="I604" s="83">
        <f t="shared" si="116"/>
        <v>1.3941099875616547</v>
      </c>
      <c r="J604" s="72">
        <f t="shared" si="119"/>
        <v>159.16817945124117</v>
      </c>
      <c r="K604" s="88">
        <f t="shared" si="110"/>
        <v>159.80640801557834</v>
      </c>
      <c r="L604" s="79">
        <f t="shared" si="111"/>
        <v>11.908036900978885</v>
      </c>
      <c r="M604" s="72" t="str">
        <f t="shared" si="112"/>
        <v/>
      </c>
      <c r="N604" s="51" t="str">
        <f t="shared" si="120"/>
        <v/>
      </c>
    </row>
    <row r="605" spans="1:14" x14ac:dyDescent="0.4">
      <c r="A605" s="108">
        <f t="shared" si="113"/>
        <v>589</v>
      </c>
      <c r="B605" s="39">
        <v>40907</v>
      </c>
      <c r="C605" s="40">
        <v>1257.599976</v>
      </c>
      <c r="D605" s="51">
        <f t="shared" si="114"/>
        <v>-4.2913365696293226E-3</v>
      </c>
      <c r="E605" s="52">
        <v>0.46099630700905897</v>
      </c>
      <c r="F605" s="53">
        <f t="shared" si="117"/>
        <v>-8.7712469971830131E-3</v>
      </c>
      <c r="G605" s="54">
        <f t="shared" si="118"/>
        <v>2.0769035861357862E-4</v>
      </c>
      <c r="H605" s="81">
        <f t="shared" si="115"/>
        <v>-8.5635566385694351E-3</v>
      </c>
      <c r="I605" s="83">
        <f t="shared" si="116"/>
        <v>-0.85635566385694351</v>
      </c>
      <c r="J605" s="72">
        <f t="shared" si="119"/>
        <v>158.31182378738424</v>
      </c>
      <c r="K605" s="88">
        <f t="shared" si="110"/>
        <v>159.80640801557834</v>
      </c>
      <c r="L605" s="79">
        <f t="shared" si="111"/>
        <v>11.908036900978885</v>
      </c>
      <c r="M605" s="72" t="str">
        <f t="shared" si="112"/>
        <v/>
      </c>
      <c r="N605" s="51" t="str">
        <f t="shared" si="120"/>
        <v/>
      </c>
    </row>
    <row r="606" spans="1:14" x14ac:dyDescent="0.4">
      <c r="A606" s="108">
        <f t="shared" si="113"/>
        <v>590</v>
      </c>
      <c r="B606" s="45">
        <v>40911</v>
      </c>
      <c r="C606" s="46">
        <v>1277.0600589999999</v>
      </c>
      <c r="D606" s="47">
        <f t="shared" si="114"/>
        <v>1.5473984869096347E-2</v>
      </c>
      <c r="E606" s="48">
        <v>0.47895136695711005</v>
      </c>
      <c r="F606" s="49">
        <f t="shared" si="117"/>
        <v>1.7955059948051078E-2</v>
      </c>
      <c r="G606" s="50">
        <f t="shared" si="118"/>
        <v>2.0769035861357862E-4</v>
      </c>
      <c r="H606" s="80">
        <f t="shared" si="115"/>
        <v>1.8162750306664657E-2</v>
      </c>
      <c r="I606" s="83">
        <f t="shared" si="116"/>
        <v>1.8162750306664657</v>
      </c>
      <c r="J606" s="72">
        <f t="shared" si="119"/>
        <v>160.12809881805072</v>
      </c>
      <c r="K606" s="88">
        <f t="shared" si="110"/>
        <v>160.12809881805072</v>
      </c>
      <c r="L606" s="79">
        <f t="shared" si="111"/>
        <v>0</v>
      </c>
      <c r="M606" s="72">
        <f t="shared" si="112"/>
        <v>11.908036900978885</v>
      </c>
      <c r="N606" s="51">
        <f t="shared" si="120"/>
        <v>7.436569214819487E-2</v>
      </c>
    </row>
    <row r="607" spans="1:14" x14ac:dyDescent="0.4">
      <c r="A607" s="108">
        <f t="shared" si="113"/>
        <v>591</v>
      </c>
      <c r="B607" s="39">
        <v>40912</v>
      </c>
      <c r="C607" s="40">
        <v>1277.3000489999999</v>
      </c>
      <c r="D607" s="51">
        <f t="shared" si="114"/>
        <v>1.8792381635357458E-4</v>
      </c>
      <c r="E607" s="52">
        <v>0.48533716260005799</v>
      </c>
      <c r="F607" s="53">
        <f t="shared" si="117"/>
        <v>6.3857956429479446E-3</v>
      </c>
      <c r="G607" s="54">
        <f t="shared" si="118"/>
        <v>2.0769035861357862E-4</v>
      </c>
      <c r="H607" s="81">
        <f t="shared" si="115"/>
        <v>6.5934860015615234E-3</v>
      </c>
      <c r="I607" s="83">
        <f t="shared" si="116"/>
        <v>0.65934860015615238</v>
      </c>
      <c r="J607" s="72">
        <f t="shared" si="119"/>
        <v>160.78744741820688</v>
      </c>
      <c r="K607" s="88">
        <f t="shared" si="110"/>
        <v>160.78744741820688</v>
      </c>
      <c r="L607" s="79">
        <f t="shared" si="111"/>
        <v>0</v>
      </c>
      <c r="M607" s="72" t="str">
        <f t="shared" si="112"/>
        <v/>
      </c>
      <c r="N607" s="51" t="str">
        <f t="shared" si="120"/>
        <v/>
      </c>
    </row>
    <row r="608" spans="1:14" x14ac:dyDescent="0.4">
      <c r="A608" s="108">
        <f t="shared" si="113"/>
        <v>592</v>
      </c>
      <c r="B608" s="45">
        <v>40913</v>
      </c>
      <c r="C608" s="46">
        <v>1281.0600589999999</v>
      </c>
      <c r="D608" s="47">
        <f t="shared" si="114"/>
        <v>2.9437171030750608E-3</v>
      </c>
      <c r="E608" s="48">
        <v>0.49325241763973099</v>
      </c>
      <c r="F608" s="49">
        <f t="shared" si="117"/>
        <v>7.915255039672997E-3</v>
      </c>
      <c r="G608" s="50">
        <f t="shared" si="118"/>
        <v>2.0769035861357862E-4</v>
      </c>
      <c r="H608" s="80">
        <f t="shared" si="115"/>
        <v>8.1229453982865751E-3</v>
      </c>
      <c r="I608" s="83">
        <f t="shared" si="116"/>
        <v>0.81229453982865751</v>
      </c>
      <c r="J608" s="72">
        <f t="shared" si="119"/>
        <v>161.59974195803554</v>
      </c>
      <c r="K608" s="88">
        <f t="shared" si="110"/>
        <v>161.59974195803554</v>
      </c>
      <c r="L608" s="79">
        <f t="shared" si="111"/>
        <v>0</v>
      </c>
      <c r="M608" s="72" t="str">
        <f t="shared" si="112"/>
        <v/>
      </c>
      <c r="N608" s="51" t="str">
        <f t="shared" si="120"/>
        <v/>
      </c>
    </row>
    <row r="609" spans="1:14" x14ac:dyDescent="0.4">
      <c r="A609" s="108">
        <f t="shared" si="113"/>
        <v>593</v>
      </c>
      <c r="B609" s="39">
        <v>40914</v>
      </c>
      <c r="C609" s="40">
        <v>1277.8100589999999</v>
      </c>
      <c r="D609" s="51">
        <f t="shared" si="114"/>
        <v>-2.5369614618513392E-3</v>
      </c>
      <c r="E609" s="52">
        <v>0.48673823500132402</v>
      </c>
      <c r="F609" s="53">
        <f t="shared" si="117"/>
        <v>-6.5141826384069734E-3</v>
      </c>
      <c r="G609" s="54">
        <f t="shared" si="118"/>
        <v>2.0769035861357862E-4</v>
      </c>
      <c r="H609" s="81">
        <f t="shared" si="115"/>
        <v>-6.3064922797933945E-3</v>
      </c>
      <c r="I609" s="83">
        <f t="shared" si="116"/>
        <v>-0.63064922797933942</v>
      </c>
      <c r="J609" s="72">
        <f t="shared" si="119"/>
        <v>160.96909273005619</v>
      </c>
      <c r="K609" s="88">
        <f t="shared" si="110"/>
        <v>161.59974195803554</v>
      </c>
      <c r="L609" s="79">
        <f t="shared" si="111"/>
        <v>0.63064922797934742</v>
      </c>
      <c r="M609" s="72" t="str">
        <f t="shared" si="112"/>
        <v/>
      </c>
      <c r="N609" s="51" t="str">
        <f t="shared" si="120"/>
        <v/>
      </c>
    </row>
    <row r="610" spans="1:14" x14ac:dyDescent="0.4">
      <c r="A610" s="108">
        <f t="shared" si="113"/>
        <v>594</v>
      </c>
      <c r="B610" s="45">
        <v>40917</v>
      </c>
      <c r="C610" s="46">
        <v>1280.6999510000001</v>
      </c>
      <c r="D610" s="47">
        <f t="shared" si="114"/>
        <v>2.2615974726805099E-3</v>
      </c>
      <c r="E610" s="48">
        <v>0.49204623361142402</v>
      </c>
      <c r="F610" s="49">
        <f t="shared" si="117"/>
        <v>5.3079986101000065E-3</v>
      </c>
      <c r="G610" s="50">
        <f t="shared" si="118"/>
        <v>2.0769035861357862E-4</v>
      </c>
      <c r="H610" s="80">
        <f t="shared" si="115"/>
        <v>5.5156889687135854E-3</v>
      </c>
      <c r="I610" s="83">
        <f t="shared" si="116"/>
        <v>0.55156889687135857</v>
      </c>
      <c r="J610" s="72">
        <f t="shared" si="119"/>
        <v>161.52066162692753</v>
      </c>
      <c r="K610" s="88">
        <f t="shared" si="110"/>
        <v>161.59974195803554</v>
      </c>
      <c r="L610" s="79">
        <f t="shared" si="111"/>
        <v>0.63064922797934742</v>
      </c>
      <c r="M610" s="72" t="str">
        <f t="shared" si="112"/>
        <v/>
      </c>
      <c r="N610" s="51" t="str">
        <f t="shared" si="120"/>
        <v/>
      </c>
    </row>
    <row r="611" spans="1:14" x14ac:dyDescent="0.4">
      <c r="A611" s="108">
        <f t="shared" si="113"/>
        <v>595</v>
      </c>
      <c r="B611" s="39">
        <v>40918</v>
      </c>
      <c r="C611" s="40">
        <v>1292.079956</v>
      </c>
      <c r="D611" s="51">
        <f t="shared" si="114"/>
        <v>8.885769841026514E-3</v>
      </c>
      <c r="E611" s="52">
        <v>0.50784756776689299</v>
      </c>
      <c r="F611" s="53">
        <f t="shared" si="117"/>
        <v>1.5801334155468971E-2</v>
      </c>
      <c r="G611" s="54">
        <f t="shared" si="118"/>
        <v>2.0769035861357862E-4</v>
      </c>
      <c r="H611" s="81">
        <f t="shared" si="115"/>
        <v>1.6009024514082551E-2</v>
      </c>
      <c r="I611" s="83">
        <f t="shared" si="116"/>
        <v>1.600902451408255</v>
      </c>
      <c r="J611" s="72">
        <f t="shared" si="119"/>
        <v>163.12156407833578</v>
      </c>
      <c r="K611" s="88">
        <f t="shared" si="110"/>
        <v>163.12156407833578</v>
      </c>
      <c r="L611" s="79">
        <f t="shared" si="111"/>
        <v>0</v>
      </c>
      <c r="M611" s="72">
        <f t="shared" si="112"/>
        <v>0.63064922797934742</v>
      </c>
      <c r="N611" s="51">
        <f t="shared" si="120"/>
        <v>3.8661303399254504E-3</v>
      </c>
    </row>
    <row r="612" spans="1:14" x14ac:dyDescent="0.4">
      <c r="A612" s="108">
        <f t="shared" si="113"/>
        <v>596</v>
      </c>
      <c r="B612" s="45">
        <v>40919</v>
      </c>
      <c r="C612" s="46">
        <v>1292.4799800000001</v>
      </c>
      <c r="D612" s="47">
        <f t="shared" si="114"/>
        <v>3.0959693952570255E-4</v>
      </c>
      <c r="E612" s="48">
        <v>0.509222763337562</v>
      </c>
      <c r="F612" s="49">
        <f t="shared" si="117"/>
        <v>1.3751955706690078E-3</v>
      </c>
      <c r="G612" s="50">
        <f t="shared" si="118"/>
        <v>2.0769035861357862E-4</v>
      </c>
      <c r="H612" s="80">
        <f t="shared" si="115"/>
        <v>1.5828859292825864E-3</v>
      </c>
      <c r="I612" s="83">
        <f t="shared" si="116"/>
        <v>0.15828859292825864</v>
      </c>
      <c r="J612" s="72">
        <f t="shared" si="119"/>
        <v>163.27985267126405</v>
      </c>
      <c r="K612" s="88">
        <f t="shared" si="110"/>
        <v>163.27985267126405</v>
      </c>
      <c r="L612" s="79">
        <f t="shared" si="111"/>
        <v>0</v>
      </c>
      <c r="M612" s="72" t="str">
        <f t="shared" si="112"/>
        <v/>
      </c>
      <c r="N612" s="51" t="str">
        <f t="shared" si="120"/>
        <v/>
      </c>
    </row>
    <row r="613" spans="1:14" x14ac:dyDescent="0.4">
      <c r="A613" s="108">
        <f t="shared" si="113"/>
        <v>597</v>
      </c>
      <c r="B613" s="39">
        <v>40920</v>
      </c>
      <c r="C613" s="40">
        <v>1295.5</v>
      </c>
      <c r="D613" s="51">
        <f t="shared" si="114"/>
        <v>2.3366087264267144E-3</v>
      </c>
      <c r="E613" s="52">
        <v>0.51369047637909393</v>
      </c>
      <c r="F613" s="53">
        <f t="shared" si="117"/>
        <v>4.4677130415319288E-3</v>
      </c>
      <c r="G613" s="54">
        <f t="shared" si="118"/>
        <v>2.0769035861357862E-4</v>
      </c>
      <c r="H613" s="81">
        <f t="shared" si="115"/>
        <v>4.6754034001455077E-3</v>
      </c>
      <c r="I613" s="83">
        <f t="shared" si="116"/>
        <v>0.46754034001455075</v>
      </c>
      <c r="J613" s="72">
        <f t="shared" si="119"/>
        <v>163.7473930112786</v>
      </c>
      <c r="K613" s="88">
        <f t="shared" si="110"/>
        <v>163.7473930112786</v>
      </c>
      <c r="L613" s="79">
        <f t="shared" si="111"/>
        <v>0</v>
      </c>
      <c r="M613" s="72" t="str">
        <f t="shared" si="112"/>
        <v/>
      </c>
      <c r="N613" s="51" t="str">
        <f t="shared" si="120"/>
        <v/>
      </c>
    </row>
    <row r="614" spans="1:14" x14ac:dyDescent="0.4">
      <c r="A614" s="108">
        <f t="shared" si="113"/>
        <v>598</v>
      </c>
      <c r="B614" s="45">
        <v>40921</v>
      </c>
      <c r="C614" s="46">
        <v>1289.089966</v>
      </c>
      <c r="D614" s="47">
        <f t="shared" si="114"/>
        <v>-4.947922809726002E-3</v>
      </c>
      <c r="E614" s="48">
        <v>0.50348233384809604</v>
      </c>
      <c r="F614" s="49">
        <f t="shared" si="117"/>
        <v>-1.0208142530997888E-2</v>
      </c>
      <c r="G614" s="50">
        <f t="shared" si="118"/>
        <v>2.0769035861357862E-4</v>
      </c>
      <c r="H614" s="80">
        <f t="shared" si="115"/>
        <v>-1.000045217238431E-2</v>
      </c>
      <c r="I614" s="83">
        <f t="shared" si="116"/>
        <v>-1.0000452172384311</v>
      </c>
      <c r="J614" s="72">
        <f t="shared" si="119"/>
        <v>162.74734779404017</v>
      </c>
      <c r="K614" s="88">
        <f t="shared" si="110"/>
        <v>163.7473930112786</v>
      </c>
      <c r="L614" s="79">
        <f t="shared" si="111"/>
        <v>1.0000452172384371</v>
      </c>
      <c r="M614" s="72" t="str">
        <f t="shared" si="112"/>
        <v/>
      </c>
      <c r="N614" s="51" t="str">
        <f t="shared" si="120"/>
        <v/>
      </c>
    </row>
    <row r="615" spans="1:14" x14ac:dyDescent="0.4">
      <c r="A615" s="108">
        <f t="shared" si="113"/>
        <v>599</v>
      </c>
      <c r="B615" s="39">
        <v>40925</v>
      </c>
      <c r="C615" s="40">
        <v>1293.670044</v>
      </c>
      <c r="D615" s="51">
        <f t="shared" si="114"/>
        <v>3.5529545034096444E-3</v>
      </c>
      <c r="E615" s="52">
        <v>0.51093860063701602</v>
      </c>
      <c r="F615" s="53">
        <f t="shared" si="117"/>
        <v>7.4562667889199741E-3</v>
      </c>
      <c r="G615" s="54">
        <f t="shared" si="118"/>
        <v>2.0769035861357862E-4</v>
      </c>
      <c r="H615" s="81">
        <f t="shared" si="115"/>
        <v>7.663957147533553E-3</v>
      </c>
      <c r="I615" s="83">
        <f t="shared" si="116"/>
        <v>0.76639571475335533</v>
      </c>
      <c r="J615" s="72">
        <f t="shared" si="119"/>
        <v>163.51374350879351</v>
      </c>
      <c r="K615" s="88">
        <f t="shared" si="110"/>
        <v>163.7473930112786</v>
      </c>
      <c r="L615" s="79">
        <f t="shared" si="111"/>
        <v>1.0000452172384371</v>
      </c>
      <c r="M615" s="72" t="str">
        <f t="shared" si="112"/>
        <v/>
      </c>
      <c r="N615" s="51" t="str">
        <f t="shared" si="120"/>
        <v/>
      </c>
    </row>
    <row r="616" spans="1:14" x14ac:dyDescent="0.4">
      <c r="A616" s="108">
        <f t="shared" si="113"/>
        <v>600</v>
      </c>
      <c r="B616" s="45">
        <v>40926</v>
      </c>
      <c r="C616" s="46">
        <v>1308.040039</v>
      </c>
      <c r="D616" s="47">
        <f t="shared" si="114"/>
        <v>1.1107929001407779E-2</v>
      </c>
      <c r="E616" s="48">
        <v>0.528354729105733</v>
      </c>
      <c r="F616" s="49">
        <f t="shared" si="117"/>
        <v>1.7416128468716985E-2</v>
      </c>
      <c r="G616" s="50">
        <f t="shared" si="118"/>
        <v>2.0769035861357862E-4</v>
      </c>
      <c r="H616" s="80">
        <f t="shared" si="115"/>
        <v>1.7623818827330565E-2</v>
      </c>
      <c r="I616" s="83">
        <f t="shared" si="116"/>
        <v>1.7623818827330564</v>
      </c>
      <c r="J616" s="72">
        <f t="shared" si="119"/>
        <v>165.27612539152656</v>
      </c>
      <c r="K616" s="88">
        <f t="shared" si="110"/>
        <v>165.27612539152656</v>
      </c>
      <c r="L616" s="79">
        <f t="shared" si="111"/>
        <v>0</v>
      </c>
      <c r="M616" s="72">
        <f t="shared" si="112"/>
        <v>1.0000452172384371</v>
      </c>
      <c r="N616" s="51">
        <f t="shared" si="120"/>
        <v>6.0507542445674238E-3</v>
      </c>
    </row>
    <row r="617" spans="1:14" x14ac:dyDescent="0.4">
      <c r="A617" s="108">
        <f t="shared" si="113"/>
        <v>601</v>
      </c>
      <c r="B617" s="39">
        <v>40927</v>
      </c>
      <c r="C617" s="40">
        <v>1314.5</v>
      </c>
      <c r="D617" s="51">
        <f t="shared" si="114"/>
        <v>4.938656927458096E-3</v>
      </c>
      <c r="E617" s="52">
        <v>0.54273531227095395</v>
      </c>
      <c r="F617" s="53">
        <f t="shared" si="117"/>
        <v>1.438058316522095E-2</v>
      </c>
      <c r="G617" s="54">
        <f t="shared" si="118"/>
        <v>2.0769035861357862E-4</v>
      </c>
      <c r="H617" s="81">
        <f t="shared" si="115"/>
        <v>1.4588273523834528E-2</v>
      </c>
      <c r="I617" s="83">
        <f t="shared" si="116"/>
        <v>1.4588273523834527</v>
      </c>
      <c r="J617" s="72">
        <f t="shared" si="119"/>
        <v>166.73495274391001</v>
      </c>
      <c r="K617" s="88">
        <f t="shared" si="110"/>
        <v>166.73495274391001</v>
      </c>
      <c r="L617" s="79">
        <f t="shared" si="111"/>
        <v>0</v>
      </c>
      <c r="M617" s="72" t="str">
        <f t="shared" si="112"/>
        <v/>
      </c>
      <c r="N617" s="51" t="str">
        <f t="shared" si="120"/>
        <v/>
      </c>
    </row>
    <row r="618" spans="1:14" x14ac:dyDescent="0.4">
      <c r="A618" s="108">
        <f t="shared" si="113"/>
        <v>602</v>
      </c>
      <c r="B618" s="45">
        <v>40928</v>
      </c>
      <c r="C618" s="46">
        <v>1315.380005</v>
      </c>
      <c r="D618" s="47">
        <f t="shared" si="114"/>
        <v>6.6945987067335011E-4</v>
      </c>
      <c r="E618" s="48">
        <v>0.54668888158397699</v>
      </c>
      <c r="F618" s="49">
        <f t="shared" si="117"/>
        <v>3.953569313023042E-3</v>
      </c>
      <c r="G618" s="50">
        <f t="shared" si="118"/>
        <v>2.0769035861357862E-4</v>
      </c>
      <c r="H618" s="80">
        <f t="shared" si="115"/>
        <v>4.1612596716366209E-3</v>
      </c>
      <c r="I618" s="83">
        <f t="shared" si="116"/>
        <v>0.41612596716366207</v>
      </c>
      <c r="J618" s="72">
        <f t="shared" si="119"/>
        <v>167.15107871107367</v>
      </c>
      <c r="K618" s="88">
        <f t="shared" si="110"/>
        <v>167.15107871107367</v>
      </c>
      <c r="L618" s="79">
        <f t="shared" si="111"/>
        <v>0</v>
      </c>
      <c r="M618" s="72" t="str">
        <f t="shared" si="112"/>
        <v/>
      </c>
      <c r="N618" s="51" t="str">
        <f t="shared" si="120"/>
        <v/>
      </c>
    </row>
    <row r="619" spans="1:14" x14ac:dyDescent="0.4">
      <c r="A619" s="108">
        <f t="shared" si="113"/>
        <v>603</v>
      </c>
      <c r="B619" s="39">
        <v>40931</v>
      </c>
      <c r="C619" s="40">
        <v>1316</v>
      </c>
      <c r="D619" s="51">
        <f t="shared" si="114"/>
        <v>4.7134288011330128E-4</v>
      </c>
      <c r="E619" s="52">
        <v>0.54710847389276696</v>
      </c>
      <c r="F619" s="53">
        <f t="shared" si="117"/>
        <v>4.1959230878996223E-4</v>
      </c>
      <c r="G619" s="54">
        <f t="shared" si="118"/>
        <v>2.0769035861357862E-4</v>
      </c>
      <c r="H619" s="81">
        <f t="shared" si="115"/>
        <v>6.2728266740354091E-4</v>
      </c>
      <c r="I619" s="83">
        <f t="shared" si="116"/>
        <v>6.2728266740354088E-2</v>
      </c>
      <c r="J619" s="72">
        <f t="shared" si="119"/>
        <v>167.21380697781402</v>
      </c>
      <c r="K619" s="88">
        <f t="shared" si="110"/>
        <v>167.21380697781402</v>
      </c>
      <c r="L619" s="79">
        <f t="shared" si="111"/>
        <v>0</v>
      </c>
      <c r="M619" s="72" t="str">
        <f t="shared" si="112"/>
        <v/>
      </c>
      <c r="N619" s="51" t="str">
        <f t="shared" si="120"/>
        <v/>
      </c>
    </row>
    <row r="620" spans="1:14" x14ac:dyDescent="0.4">
      <c r="A620" s="108">
        <f t="shared" si="113"/>
        <v>604</v>
      </c>
      <c r="B620" s="45">
        <v>40932</v>
      </c>
      <c r="C620" s="46">
        <v>1314.650024</v>
      </c>
      <c r="D620" s="47">
        <f t="shared" si="114"/>
        <v>-1.0258176291793042E-3</v>
      </c>
      <c r="E620" s="48">
        <v>0.54884210315156801</v>
      </c>
      <c r="F620" s="49">
        <f t="shared" si="117"/>
        <v>1.7336292588010505E-3</v>
      </c>
      <c r="G620" s="50">
        <f t="shared" si="118"/>
        <v>2.0769035861357862E-4</v>
      </c>
      <c r="H620" s="80">
        <f t="shared" si="115"/>
        <v>1.9413196174146291E-3</v>
      </c>
      <c r="I620" s="83">
        <f t="shared" si="116"/>
        <v>0.19413196174146291</v>
      </c>
      <c r="J620" s="72">
        <f t="shared" si="119"/>
        <v>167.40793893955549</v>
      </c>
      <c r="K620" s="88">
        <f t="shared" si="110"/>
        <v>167.40793893955549</v>
      </c>
      <c r="L620" s="79">
        <f t="shared" si="111"/>
        <v>0</v>
      </c>
      <c r="M620" s="72" t="str">
        <f t="shared" si="112"/>
        <v/>
      </c>
      <c r="N620" s="51" t="str">
        <f t="shared" si="120"/>
        <v/>
      </c>
    </row>
    <row r="621" spans="1:14" x14ac:dyDescent="0.4">
      <c r="A621" s="108">
        <f t="shared" si="113"/>
        <v>605</v>
      </c>
      <c r="B621" s="39">
        <v>40933</v>
      </c>
      <c r="C621" s="40">
        <v>1326.0600589999999</v>
      </c>
      <c r="D621" s="51">
        <f t="shared" si="114"/>
        <v>8.6791425791659105E-3</v>
      </c>
      <c r="E621" s="52">
        <v>0.56061731002863202</v>
      </c>
      <c r="F621" s="53">
        <f t="shared" si="117"/>
        <v>1.1775206877064015E-2</v>
      </c>
      <c r="G621" s="54">
        <f t="shared" si="118"/>
        <v>2.0769035861357862E-4</v>
      </c>
      <c r="H621" s="81">
        <f t="shared" si="115"/>
        <v>1.1982897235677593E-2</v>
      </c>
      <c r="I621" s="83">
        <f t="shared" si="116"/>
        <v>1.1982897235677592</v>
      </c>
      <c r="J621" s="72">
        <f t="shared" si="119"/>
        <v>168.60622866312326</v>
      </c>
      <c r="K621" s="88">
        <f t="shared" si="110"/>
        <v>168.60622866312326</v>
      </c>
      <c r="L621" s="79">
        <f t="shared" si="111"/>
        <v>0</v>
      </c>
      <c r="M621" s="72" t="str">
        <f t="shared" si="112"/>
        <v/>
      </c>
      <c r="N621" s="51" t="str">
        <f t="shared" si="120"/>
        <v/>
      </c>
    </row>
    <row r="622" spans="1:14" x14ac:dyDescent="0.4">
      <c r="A622" s="108">
        <f t="shared" si="113"/>
        <v>606</v>
      </c>
      <c r="B622" s="45">
        <v>40934</v>
      </c>
      <c r="C622" s="46">
        <v>1318.4300539999999</v>
      </c>
      <c r="D622" s="47">
        <f t="shared" si="114"/>
        <v>-5.7538909706351671E-3</v>
      </c>
      <c r="E622" s="48">
        <v>0.55135120471227195</v>
      </c>
      <c r="F622" s="49">
        <f t="shared" si="117"/>
        <v>-9.2661053163600737E-3</v>
      </c>
      <c r="G622" s="50">
        <f t="shared" si="118"/>
        <v>2.0769035861357862E-4</v>
      </c>
      <c r="H622" s="80">
        <f t="shared" si="115"/>
        <v>-9.0584149577464957E-3</v>
      </c>
      <c r="I622" s="83">
        <f t="shared" si="116"/>
        <v>-0.90584149577464956</v>
      </c>
      <c r="J622" s="72">
        <f t="shared" si="119"/>
        <v>167.70038716734862</v>
      </c>
      <c r="K622" s="88">
        <f t="shared" si="110"/>
        <v>168.60622866312326</v>
      </c>
      <c r="L622" s="79">
        <f t="shared" si="111"/>
        <v>0.90584149577463791</v>
      </c>
      <c r="M622" s="72" t="str">
        <f t="shared" si="112"/>
        <v/>
      </c>
      <c r="N622" s="51" t="str">
        <f t="shared" si="120"/>
        <v/>
      </c>
    </row>
    <row r="623" spans="1:14" x14ac:dyDescent="0.4">
      <c r="A623" s="108">
        <f t="shared" si="113"/>
        <v>607</v>
      </c>
      <c r="B623" s="39">
        <v>40935</v>
      </c>
      <c r="C623" s="40">
        <v>1316.329956</v>
      </c>
      <c r="D623" s="51">
        <f t="shared" si="114"/>
        <v>-1.5928778274041377E-3</v>
      </c>
      <c r="E623" s="52">
        <v>0.54752618806847009</v>
      </c>
      <c r="F623" s="53">
        <f t="shared" si="117"/>
        <v>-3.8250166438018596E-3</v>
      </c>
      <c r="G623" s="54">
        <f t="shared" si="118"/>
        <v>2.0769035861357862E-4</v>
      </c>
      <c r="H623" s="81">
        <f t="shared" si="115"/>
        <v>-3.6173262851882811E-3</v>
      </c>
      <c r="I623" s="83">
        <f t="shared" si="116"/>
        <v>-0.36173262851882809</v>
      </c>
      <c r="J623" s="72">
        <f t="shared" si="119"/>
        <v>167.33865453882979</v>
      </c>
      <c r="K623" s="88">
        <f t="shared" si="110"/>
        <v>168.60622866312326</v>
      </c>
      <c r="L623" s="79">
        <f t="shared" si="111"/>
        <v>1.2675741242934748</v>
      </c>
      <c r="M623" s="72" t="str">
        <f t="shared" si="112"/>
        <v/>
      </c>
      <c r="N623" s="51" t="str">
        <f t="shared" si="120"/>
        <v/>
      </c>
    </row>
    <row r="624" spans="1:14" x14ac:dyDescent="0.4">
      <c r="A624" s="108">
        <f t="shared" si="113"/>
        <v>608</v>
      </c>
      <c r="B624" s="45">
        <v>40938</v>
      </c>
      <c r="C624" s="46">
        <v>1313.01001</v>
      </c>
      <c r="D624" s="47">
        <f t="shared" si="114"/>
        <v>-2.5221229562294445E-3</v>
      </c>
      <c r="E624" s="48">
        <v>0.54614769139400798</v>
      </c>
      <c r="F624" s="49">
        <f t="shared" si="117"/>
        <v>-1.3784966744621041E-3</v>
      </c>
      <c r="G624" s="50">
        <f t="shared" si="118"/>
        <v>2.0769035861357862E-4</v>
      </c>
      <c r="H624" s="80">
        <f t="shared" si="115"/>
        <v>-1.1708063158485254E-3</v>
      </c>
      <c r="I624" s="83">
        <f t="shared" si="116"/>
        <v>-0.11708063158485255</v>
      </c>
      <c r="J624" s="72">
        <f t="shared" si="119"/>
        <v>167.22157390724493</v>
      </c>
      <c r="K624" s="88">
        <f t="shared" si="110"/>
        <v>168.60622866312326</v>
      </c>
      <c r="L624" s="79">
        <f t="shared" si="111"/>
        <v>1.38465475587833</v>
      </c>
      <c r="M624" s="72" t="str">
        <f t="shared" si="112"/>
        <v/>
      </c>
      <c r="N624" s="51" t="str">
        <f t="shared" si="120"/>
        <v/>
      </c>
    </row>
    <row r="625" spans="1:14" x14ac:dyDescent="0.4">
      <c r="A625" s="108">
        <f t="shared" si="113"/>
        <v>609</v>
      </c>
      <c r="B625" s="39">
        <v>40939</v>
      </c>
      <c r="C625" s="40">
        <v>1312.410034</v>
      </c>
      <c r="D625" s="51">
        <f t="shared" si="114"/>
        <v>-4.5694701139409322E-4</v>
      </c>
      <c r="E625" s="52">
        <v>0.54259346387459095</v>
      </c>
      <c r="F625" s="53">
        <f t="shared" si="117"/>
        <v>-3.5542275194170303E-3</v>
      </c>
      <c r="G625" s="54">
        <f t="shared" si="118"/>
        <v>2.0769035861357862E-4</v>
      </c>
      <c r="H625" s="81">
        <f t="shared" si="115"/>
        <v>-3.3465371608034518E-3</v>
      </c>
      <c r="I625" s="83">
        <f t="shared" si="116"/>
        <v>-0.33465371608034516</v>
      </c>
      <c r="J625" s="72">
        <f t="shared" si="119"/>
        <v>166.88692019116459</v>
      </c>
      <c r="K625" s="88">
        <f t="shared" si="110"/>
        <v>168.60622866312326</v>
      </c>
      <c r="L625" s="79">
        <f t="shared" si="111"/>
        <v>1.7193084719586693</v>
      </c>
      <c r="M625" s="72" t="str">
        <f t="shared" si="112"/>
        <v/>
      </c>
      <c r="N625" s="51" t="str">
        <f t="shared" si="120"/>
        <v/>
      </c>
    </row>
    <row r="626" spans="1:14" x14ac:dyDescent="0.4">
      <c r="A626" s="108">
        <f t="shared" si="113"/>
        <v>610</v>
      </c>
      <c r="B626" s="45">
        <v>40940</v>
      </c>
      <c r="C626" s="46">
        <v>1324.089966</v>
      </c>
      <c r="D626" s="47">
        <f t="shared" si="114"/>
        <v>8.8996058376675791E-3</v>
      </c>
      <c r="E626" s="48">
        <v>0.55592065330268203</v>
      </c>
      <c r="F626" s="49">
        <f t="shared" si="117"/>
        <v>1.332718942809108E-2</v>
      </c>
      <c r="G626" s="50">
        <f t="shared" si="118"/>
        <v>2.0769035861357862E-4</v>
      </c>
      <c r="H626" s="80">
        <f t="shared" si="115"/>
        <v>1.3534879786704658E-2</v>
      </c>
      <c r="I626" s="83">
        <f t="shared" si="116"/>
        <v>1.3534879786704657</v>
      </c>
      <c r="J626" s="72">
        <f t="shared" si="119"/>
        <v>168.24040816983506</v>
      </c>
      <c r="K626" s="88">
        <f t="shared" si="110"/>
        <v>168.60622866312326</v>
      </c>
      <c r="L626" s="79">
        <f t="shared" si="111"/>
        <v>1.7193084719586693</v>
      </c>
      <c r="M626" s="72" t="str">
        <f t="shared" si="112"/>
        <v/>
      </c>
      <c r="N626" s="51" t="str">
        <f t="shared" si="120"/>
        <v/>
      </c>
    </row>
    <row r="627" spans="1:14" x14ac:dyDescent="0.4">
      <c r="A627" s="108">
        <f t="shared" si="113"/>
        <v>611</v>
      </c>
      <c r="B627" s="39">
        <v>40941</v>
      </c>
      <c r="C627" s="40">
        <v>1325.540039</v>
      </c>
      <c r="D627" s="51">
        <f t="shared" si="114"/>
        <v>1.0951468836974954E-3</v>
      </c>
      <c r="E627" s="52">
        <v>0.55659102565929108</v>
      </c>
      <c r="F627" s="53">
        <f t="shared" si="117"/>
        <v>6.7037235660905026E-4</v>
      </c>
      <c r="G627" s="54">
        <f t="shared" si="118"/>
        <v>2.0769035861357862E-4</v>
      </c>
      <c r="H627" s="81">
        <f t="shared" si="115"/>
        <v>8.7806271522262893E-4</v>
      </c>
      <c r="I627" s="83">
        <f t="shared" si="116"/>
        <v>8.7806271522262891E-2</v>
      </c>
      <c r="J627" s="72">
        <f t="shared" si="119"/>
        <v>168.32821444135732</v>
      </c>
      <c r="K627" s="88">
        <f t="shared" si="110"/>
        <v>168.60622866312326</v>
      </c>
      <c r="L627" s="79">
        <f t="shared" si="111"/>
        <v>1.7193084719586693</v>
      </c>
      <c r="M627" s="72" t="str">
        <f t="shared" si="112"/>
        <v/>
      </c>
      <c r="N627" s="51" t="str">
        <f t="shared" si="120"/>
        <v/>
      </c>
    </row>
    <row r="628" spans="1:14" x14ac:dyDescent="0.4">
      <c r="A628" s="108">
        <f t="shared" si="113"/>
        <v>612</v>
      </c>
      <c r="B628" s="45">
        <v>40942</v>
      </c>
      <c r="C628" s="46">
        <v>1344.900024</v>
      </c>
      <c r="D628" s="47">
        <f t="shared" si="114"/>
        <v>1.4605356632309219E-2</v>
      </c>
      <c r="E628" s="48">
        <v>0.58539162202985695</v>
      </c>
      <c r="F628" s="49">
        <f t="shared" si="117"/>
        <v>2.8800596370565867E-2</v>
      </c>
      <c r="G628" s="50">
        <f t="shared" si="118"/>
        <v>2.0769035861357862E-4</v>
      </c>
      <c r="H628" s="80">
        <f t="shared" si="115"/>
        <v>2.9008286729179447E-2</v>
      </c>
      <c r="I628" s="83">
        <f t="shared" si="116"/>
        <v>2.9008286729179447</v>
      </c>
      <c r="J628" s="72">
        <f t="shared" si="119"/>
        <v>171.22904311427527</v>
      </c>
      <c r="K628" s="88">
        <f t="shared" si="110"/>
        <v>171.22904311427527</v>
      </c>
      <c r="L628" s="79">
        <f t="shared" si="111"/>
        <v>0</v>
      </c>
      <c r="M628" s="72">
        <f t="shared" si="112"/>
        <v>1.7193084719586693</v>
      </c>
      <c r="N628" s="51">
        <f t="shared" si="120"/>
        <v>1.0040986275974415E-2</v>
      </c>
    </row>
    <row r="629" spans="1:14" x14ac:dyDescent="0.4">
      <c r="A629" s="108">
        <f t="shared" si="113"/>
        <v>613</v>
      </c>
      <c r="B629" s="39">
        <v>40945</v>
      </c>
      <c r="C629" s="40">
        <v>1344.329956</v>
      </c>
      <c r="D629" s="51">
        <f t="shared" si="114"/>
        <v>-4.2387388640574564E-4</v>
      </c>
      <c r="E629" s="52">
        <v>0.57779152205772799</v>
      </c>
      <c r="F629" s="53">
        <f t="shared" si="117"/>
        <v>-7.6000999721289597E-3</v>
      </c>
      <c r="G629" s="54">
        <f t="shared" si="118"/>
        <v>2.0769035861357862E-4</v>
      </c>
      <c r="H629" s="81">
        <f t="shared" si="115"/>
        <v>-7.3924096135153808E-3</v>
      </c>
      <c r="I629" s="83">
        <f t="shared" si="116"/>
        <v>-0.73924096135153805</v>
      </c>
      <c r="J629" s="72">
        <f t="shared" si="119"/>
        <v>170.48980215292374</v>
      </c>
      <c r="K629" s="88">
        <f t="shared" si="110"/>
        <v>171.22904311427527</v>
      </c>
      <c r="L629" s="79">
        <f t="shared" si="111"/>
        <v>0.73924096135152695</v>
      </c>
      <c r="M629" s="72" t="str">
        <f t="shared" si="112"/>
        <v/>
      </c>
      <c r="N629" s="51" t="str">
        <f t="shared" si="120"/>
        <v/>
      </c>
    </row>
    <row r="630" spans="1:14" x14ac:dyDescent="0.4">
      <c r="A630" s="108">
        <f t="shared" si="113"/>
        <v>614</v>
      </c>
      <c r="B630" s="45">
        <v>40946</v>
      </c>
      <c r="C630" s="46">
        <v>1347.0500489999999</v>
      </c>
      <c r="D630" s="47">
        <f t="shared" si="114"/>
        <v>2.0233819739414738E-3</v>
      </c>
      <c r="E630" s="48">
        <v>0.58045059690611001</v>
      </c>
      <c r="F630" s="49">
        <f t="shared" si="117"/>
        <v>2.6590748483820148E-3</v>
      </c>
      <c r="G630" s="50">
        <f t="shared" si="118"/>
        <v>2.0769035861357862E-4</v>
      </c>
      <c r="H630" s="80">
        <f t="shared" si="115"/>
        <v>2.8667652069955933E-3</v>
      </c>
      <c r="I630" s="83">
        <f t="shared" si="116"/>
        <v>0.28667652069955935</v>
      </c>
      <c r="J630" s="72">
        <f t="shared" si="119"/>
        <v>170.7764786736233</v>
      </c>
      <c r="K630" s="88">
        <f t="shared" si="110"/>
        <v>171.22904311427527</v>
      </c>
      <c r="L630" s="79">
        <f t="shared" si="111"/>
        <v>0.73924096135152695</v>
      </c>
      <c r="M630" s="72" t="str">
        <f t="shared" si="112"/>
        <v/>
      </c>
      <c r="N630" s="51" t="str">
        <f t="shared" si="120"/>
        <v/>
      </c>
    </row>
    <row r="631" spans="1:14" x14ac:dyDescent="0.4">
      <c r="A631" s="108">
        <f t="shared" si="113"/>
        <v>615</v>
      </c>
      <c r="B631" s="39">
        <v>40947</v>
      </c>
      <c r="C631" s="40">
        <v>1349.959961</v>
      </c>
      <c r="D631" s="51">
        <f t="shared" si="114"/>
        <v>2.1602107524960612E-3</v>
      </c>
      <c r="E631" s="52">
        <v>0.57934863308399098</v>
      </c>
      <c r="F631" s="53">
        <f t="shared" si="117"/>
        <v>-1.1019638221190231E-3</v>
      </c>
      <c r="G631" s="54">
        <f t="shared" si="118"/>
        <v>2.0769035861357862E-4</v>
      </c>
      <c r="H631" s="81">
        <f t="shared" si="115"/>
        <v>-8.9427346350544443E-4</v>
      </c>
      <c r="I631" s="83">
        <f t="shared" si="116"/>
        <v>-8.9427346350544445E-2</v>
      </c>
      <c r="J631" s="72">
        <f t="shared" si="119"/>
        <v>170.68705132727277</v>
      </c>
      <c r="K631" s="88">
        <f t="shared" si="110"/>
        <v>171.22904311427527</v>
      </c>
      <c r="L631" s="79">
        <f t="shared" si="111"/>
        <v>0.73924096135152695</v>
      </c>
      <c r="M631" s="72" t="str">
        <f t="shared" si="112"/>
        <v/>
      </c>
      <c r="N631" s="51" t="str">
        <f t="shared" si="120"/>
        <v/>
      </c>
    </row>
    <row r="632" spans="1:14" x14ac:dyDescent="0.4">
      <c r="A632" s="108">
        <f t="shared" si="113"/>
        <v>616</v>
      </c>
      <c r="B632" s="45">
        <v>40948</v>
      </c>
      <c r="C632" s="46">
        <v>1351.9499510000001</v>
      </c>
      <c r="D632" s="47">
        <f t="shared" si="114"/>
        <v>1.4741103865969496E-3</v>
      </c>
      <c r="E632" s="48">
        <v>0.58640125275502908</v>
      </c>
      <c r="F632" s="49">
        <f t="shared" si="117"/>
        <v>7.0526196710380962E-3</v>
      </c>
      <c r="G632" s="50">
        <f t="shared" si="118"/>
        <v>2.0769035861357862E-4</v>
      </c>
      <c r="H632" s="80">
        <f t="shared" si="115"/>
        <v>7.2603100296516751E-3</v>
      </c>
      <c r="I632" s="83">
        <f t="shared" si="116"/>
        <v>0.72603100296516754</v>
      </c>
      <c r="J632" s="72">
        <f t="shared" si="119"/>
        <v>171.41308233023793</v>
      </c>
      <c r="K632" s="88">
        <f t="shared" si="110"/>
        <v>171.41308233023793</v>
      </c>
      <c r="L632" s="79">
        <f t="shared" si="111"/>
        <v>0</v>
      </c>
      <c r="M632" s="72">
        <f t="shared" si="112"/>
        <v>0.73924096135152695</v>
      </c>
      <c r="N632" s="51">
        <f t="shared" si="120"/>
        <v>4.3126286004666397E-3</v>
      </c>
    </row>
    <row r="633" spans="1:14" x14ac:dyDescent="0.4">
      <c r="A633" s="108">
        <f t="shared" si="113"/>
        <v>617</v>
      </c>
      <c r="B633" s="39">
        <v>40949</v>
      </c>
      <c r="C633" s="40">
        <v>1342.6400149999999</v>
      </c>
      <c r="D633" s="51">
        <f t="shared" si="114"/>
        <v>-6.8863022577971833E-3</v>
      </c>
      <c r="E633" s="52">
        <v>0.57678590760935899</v>
      </c>
      <c r="F633" s="53">
        <f t="shared" si="117"/>
        <v>-9.6153451456700845E-3</v>
      </c>
      <c r="G633" s="54">
        <f t="shared" si="118"/>
        <v>2.0769035861357862E-4</v>
      </c>
      <c r="H633" s="81">
        <f t="shared" si="115"/>
        <v>-9.4076547870565064E-3</v>
      </c>
      <c r="I633" s="83">
        <f t="shared" si="116"/>
        <v>-0.94076547870565064</v>
      </c>
      <c r="J633" s="72">
        <f t="shared" si="119"/>
        <v>170.47231685153227</v>
      </c>
      <c r="K633" s="88">
        <f t="shared" si="110"/>
        <v>171.41308233023793</v>
      </c>
      <c r="L633" s="79">
        <f t="shared" si="111"/>
        <v>0.94076547870565719</v>
      </c>
      <c r="M633" s="72" t="str">
        <f t="shared" si="112"/>
        <v/>
      </c>
      <c r="N633" s="51" t="str">
        <f t="shared" si="120"/>
        <v/>
      </c>
    </row>
    <row r="634" spans="1:14" x14ac:dyDescent="0.4">
      <c r="A634" s="108">
        <f t="shared" si="113"/>
        <v>618</v>
      </c>
      <c r="B634" s="45">
        <v>40952</v>
      </c>
      <c r="C634" s="46">
        <v>1351.7700199999999</v>
      </c>
      <c r="D634" s="47">
        <f t="shared" si="114"/>
        <v>6.8000393984979368E-3</v>
      </c>
      <c r="E634" s="48">
        <v>0.58497466567322398</v>
      </c>
      <c r="F634" s="49">
        <f t="shared" si="117"/>
        <v>8.1887580638649871E-3</v>
      </c>
      <c r="G634" s="50">
        <f t="shared" si="118"/>
        <v>2.0769035861357862E-4</v>
      </c>
      <c r="H634" s="80">
        <f t="shared" si="115"/>
        <v>8.3964484224785651E-3</v>
      </c>
      <c r="I634" s="83">
        <f t="shared" si="116"/>
        <v>0.83964484224785652</v>
      </c>
      <c r="J634" s="72">
        <f t="shared" si="119"/>
        <v>171.31196169378012</v>
      </c>
      <c r="K634" s="88">
        <f t="shared" si="110"/>
        <v>171.41308233023793</v>
      </c>
      <c r="L634" s="79">
        <f t="shared" si="111"/>
        <v>0.94076547870565719</v>
      </c>
      <c r="M634" s="72" t="str">
        <f t="shared" si="112"/>
        <v/>
      </c>
      <c r="N634" s="51" t="str">
        <f t="shared" si="120"/>
        <v/>
      </c>
    </row>
    <row r="635" spans="1:14" x14ac:dyDescent="0.4">
      <c r="A635" s="108">
        <f t="shared" si="113"/>
        <v>619</v>
      </c>
      <c r="B635" s="39">
        <v>40953</v>
      </c>
      <c r="C635" s="40">
        <v>1350.5</v>
      </c>
      <c r="D635" s="51">
        <f t="shared" si="114"/>
        <v>-9.3952372164607389E-4</v>
      </c>
      <c r="E635" s="52">
        <v>0.58424640253884497</v>
      </c>
      <c r="F635" s="53">
        <f t="shared" si="117"/>
        <v>-7.2826313437901469E-4</v>
      </c>
      <c r="G635" s="54">
        <f t="shared" si="118"/>
        <v>2.0769035861357862E-4</v>
      </c>
      <c r="H635" s="81">
        <f t="shared" si="115"/>
        <v>-5.2057277576543601E-4</v>
      </c>
      <c r="I635" s="83">
        <f t="shared" si="116"/>
        <v>-5.2057277576543604E-2</v>
      </c>
      <c r="J635" s="72">
        <f t="shared" si="119"/>
        <v>171.25990441620357</v>
      </c>
      <c r="K635" s="88">
        <f t="shared" si="110"/>
        <v>171.41308233023793</v>
      </c>
      <c r="L635" s="79">
        <f t="shared" si="111"/>
        <v>0.94076547870565719</v>
      </c>
      <c r="M635" s="72" t="str">
        <f t="shared" si="112"/>
        <v/>
      </c>
      <c r="N635" s="51" t="str">
        <f t="shared" si="120"/>
        <v/>
      </c>
    </row>
    <row r="636" spans="1:14" x14ac:dyDescent="0.4">
      <c r="A636" s="108">
        <f t="shared" si="113"/>
        <v>620</v>
      </c>
      <c r="B636" s="45">
        <v>40954</v>
      </c>
      <c r="C636" s="46">
        <v>1343.2299800000001</v>
      </c>
      <c r="D636" s="47">
        <f t="shared" si="114"/>
        <v>-5.3832062199185016E-3</v>
      </c>
      <c r="E636" s="48">
        <v>0.56669224033288901</v>
      </c>
      <c r="F636" s="49">
        <f t="shared" si="117"/>
        <v>-1.7554162205955959E-2</v>
      </c>
      <c r="G636" s="50">
        <f t="shared" si="118"/>
        <v>2.0769035861357862E-4</v>
      </c>
      <c r="H636" s="80">
        <f t="shared" si="115"/>
        <v>-1.7346471847342379E-2</v>
      </c>
      <c r="I636" s="83">
        <f t="shared" si="116"/>
        <v>-1.734647184734238</v>
      </c>
      <c r="J636" s="72">
        <f t="shared" si="119"/>
        <v>169.52525723146934</v>
      </c>
      <c r="K636" s="88">
        <f t="shared" si="110"/>
        <v>171.41308233023793</v>
      </c>
      <c r="L636" s="79">
        <f t="shared" si="111"/>
        <v>1.8878250987685874</v>
      </c>
      <c r="M636" s="72" t="str">
        <f t="shared" si="112"/>
        <v/>
      </c>
      <c r="N636" s="51" t="str">
        <f t="shared" si="120"/>
        <v/>
      </c>
    </row>
    <row r="637" spans="1:14" x14ac:dyDescent="0.4">
      <c r="A637" s="108">
        <f t="shared" si="113"/>
        <v>621</v>
      </c>
      <c r="B637" s="39">
        <v>40955</v>
      </c>
      <c r="C637" s="40">
        <v>1358.040039</v>
      </c>
      <c r="D637" s="51">
        <f t="shared" si="114"/>
        <v>1.1025706111770894E-2</v>
      </c>
      <c r="E637" s="52">
        <v>0.58625622361168805</v>
      </c>
      <c r="F637" s="53">
        <f t="shared" si="117"/>
        <v>1.9563983278799046E-2</v>
      </c>
      <c r="G637" s="54">
        <f t="shared" si="118"/>
        <v>2.0769035861357862E-4</v>
      </c>
      <c r="H637" s="81">
        <f t="shared" si="115"/>
        <v>1.9771673637412626E-2</v>
      </c>
      <c r="I637" s="83">
        <f t="shared" si="116"/>
        <v>1.9771673637412626</v>
      </c>
      <c r="J637" s="72">
        <f t="shared" si="119"/>
        <v>171.50242459521061</v>
      </c>
      <c r="K637" s="88">
        <f t="shared" si="110"/>
        <v>171.50242459521061</v>
      </c>
      <c r="L637" s="79">
        <f t="shared" si="111"/>
        <v>0</v>
      </c>
      <c r="M637" s="72">
        <f t="shared" si="112"/>
        <v>1.8878250987685874</v>
      </c>
      <c r="N637" s="51">
        <f t="shared" si="120"/>
        <v>1.1007570903002306E-2</v>
      </c>
    </row>
    <row r="638" spans="1:14" x14ac:dyDescent="0.4">
      <c r="A638" s="108">
        <f t="shared" si="113"/>
        <v>622</v>
      </c>
      <c r="B638" s="45">
        <v>40956</v>
      </c>
      <c r="C638" s="46">
        <v>1361.2299800000001</v>
      </c>
      <c r="D638" s="47">
        <f t="shared" si="114"/>
        <v>2.3489300082411013E-3</v>
      </c>
      <c r="E638" s="48">
        <v>0.58881225456739106</v>
      </c>
      <c r="F638" s="49">
        <f t="shared" si="117"/>
        <v>2.5560309557030036E-3</v>
      </c>
      <c r="G638" s="50">
        <f t="shared" si="118"/>
        <v>2.0769035861357862E-4</v>
      </c>
      <c r="H638" s="80">
        <f t="shared" si="115"/>
        <v>2.7637213143165821E-3</v>
      </c>
      <c r="I638" s="83">
        <f t="shared" si="116"/>
        <v>0.27637213143165823</v>
      </c>
      <c r="J638" s="72">
        <f t="shared" si="119"/>
        <v>171.77879672664227</v>
      </c>
      <c r="K638" s="88">
        <f t="shared" si="110"/>
        <v>171.77879672664227</v>
      </c>
      <c r="L638" s="79">
        <f t="shared" si="111"/>
        <v>0</v>
      </c>
      <c r="M638" s="72" t="str">
        <f t="shared" si="112"/>
        <v/>
      </c>
      <c r="N638" s="51" t="str">
        <f t="shared" si="120"/>
        <v/>
      </c>
    </row>
    <row r="639" spans="1:14" x14ac:dyDescent="0.4">
      <c r="A639" s="108">
        <f t="shared" si="113"/>
        <v>623</v>
      </c>
      <c r="B639" s="39">
        <v>40960</v>
      </c>
      <c r="C639" s="40">
        <v>1362.209961</v>
      </c>
      <c r="D639" s="51">
        <f t="shared" si="114"/>
        <v>7.1992316830993275E-4</v>
      </c>
      <c r="E639" s="52">
        <v>0.58461226737326699</v>
      </c>
      <c r="F639" s="53">
        <f t="shared" si="117"/>
        <v>-4.1999871941240663E-3</v>
      </c>
      <c r="G639" s="54">
        <f t="shared" si="118"/>
        <v>2.0769035861357862E-4</v>
      </c>
      <c r="H639" s="81">
        <f t="shared" si="115"/>
        <v>-3.9922968355104874E-3</v>
      </c>
      <c r="I639" s="83">
        <f t="shared" si="116"/>
        <v>-0.39922968355104876</v>
      </c>
      <c r="J639" s="72">
        <f t="shared" si="119"/>
        <v>171.37956704309121</v>
      </c>
      <c r="K639" s="88">
        <f t="shared" si="110"/>
        <v>171.77879672664227</v>
      </c>
      <c r="L639" s="79">
        <f t="shared" si="111"/>
        <v>0.39922968355105581</v>
      </c>
      <c r="M639" s="72" t="str">
        <f t="shared" si="112"/>
        <v/>
      </c>
      <c r="N639" s="51" t="str">
        <f t="shared" si="120"/>
        <v/>
      </c>
    </row>
    <row r="640" spans="1:14" x14ac:dyDescent="0.4">
      <c r="A640" s="108">
        <f t="shared" si="113"/>
        <v>624</v>
      </c>
      <c r="B640" s="45">
        <v>40961</v>
      </c>
      <c r="C640" s="46">
        <v>1357.660034</v>
      </c>
      <c r="D640" s="47">
        <f t="shared" si="114"/>
        <v>-3.3401069807622585E-3</v>
      </c>
      <c r="E640" s="48">
        <v>0.58230175824002695</v>
      </c>
      <c r="F640" s="49">
        <f t="shared" si="117"/>
        <v>-2.3105091332400463E-3</v>
      </c>
      <c r="G640" s="50">
        <f t="shared" si="118"/>
        <v>2.0769035861357862E-4</v>
      </c>
      <c r="H640" s="80">
        <f t="shared" si="115"/>
        <v>-2.1028187746264678E-3</v>
      </c>
      <c r="I640" s="83">
        <f t="shared" si="116"/>
        <v>-0.21028187746264679</v>
      </c>
      <c r="J640" s="72">
        <f t="shared" si="119"/>
        <v>171.16928516562857</v>
      </c>
      <c r="K640" s="88">
        <f t="shared" si="110"/>
        <v>171.77879672664227</v>
      </c>
      <c r="L640" s="79">
        <f t="shared" si="111"/>
        <v>0.60951156101370429</v>
      </c>
      <c r="M640" s="72" t="str">
        <f t="shared" si="112"/>
        <v/>
      </c>
      <c r="N640" s="51" t="str">
        <f t="shared" si="120"/>
        <v/>
      </c>
    </row>
    <row r="641" spans="1:14" x14ac:dyDescent="0.4">
      <c r="A641" s="108">
        <f t="shared" si="113"/>
        <v>625</v>
      </c>
      <c r="B641" s="39">
        <v>40962</v>
      </c>
      <c r="C641" s="40">
        <v>1363.459961</v>
      </c>
      <c r="D641" s="51">
        <f t="shared" si="114"/>
        <v>4.2720024562497017E-3</v>
      </c>
      <c r="E641" s="52">
        <v>0.59232633343915497</v>
      </c>
      <c r="F641" s="53">
        <f t="shared" si="117"/>
        <v>1.0024575199128027E-2</v>
      </c>
      <c r="G641" s="54">
        <f t="shared" si="118"/>
        <v>2.0769035861357862E-4</v>
      </c>
      <c r="H641" s="81">
        <f t="shared" si="115"/>
        <v>1.0232265557741605E-2</v>
      </c>
      <c r="I641" s="83">
        <f t="shared" si="116"/>
        <v>1.0232265557741604</v>
      </c>
      <c r="J641" s="72">
        <f t="shared" si="119"/>
        <v>172.19251172140272</v>
      </c>
      <c r="K641" s="88">
        <f t="shared" si="110"/>
        <v>172.19251172140272</v>
      </c>
      <c r="L641" s="79">
        <f t="shared" si="111"/>
        <v>0</v>
      </c>
      <c r="M641" s="72">
        <f t="shared" si="112"/>
        <v>0.60951156101370429</v>
      </c>
      <c r="N641" s="51">
        <f t="shared" si="120"/>
        <v>3.5397100310602231E-3</v>
      </c>
    </row>
    <row r="642" spans="1:14" x14ac:dyDescent="0.4">
      <c r="A642" s="108">
        <f t="shared" si="113"/>
        <v>626</v>
      </c>
      <c r="B642" s="45">
        <v>40963</v>
      </c>
      <c r="C642" s="46">
        <v>1365.73999</v>
      </c>
      <c r="D642" s="47">
        <f t="shared" si="114"/>
        <v>1.6722375905544595E-3</v>
      </c>
      <c r="E642" s="48">
        <v>0.59075537866618399</v>
      </c>
      <c r="F642" s="49">
        <f t="shared" si="117"/>
        <v>-1.5709547729709783E-3</v>
      </c>
      <c r="G642" s="50">
        <f t="shared" si="118"/>
        <v>2.0769035861357862E-4</v>
      </c>
      <c r="H642" s="80">
        <f t="shared" si="115"/>
        <v>-1.3632644143573996E-3</v>
      </c>
      <c r="I642" s="83">
        <f t="shared" si="116"/>
        <v>-0.13632644143573996</v>
      </c>
      <c r="J642" s="72">
        <f t="shared" si="119"/>
        <v>172.056185279967</v>
      </c>
      <c r="K642" s="88">
        <f t="shared" si="110"/>
        <v>172.19251172140272</v>
      </c>
      <c r="L642" s="79">
        <f t="shared" si="111"/>
        <v>0.13632644143572747</v>
      </c>
      <c r="M642" s="72" t="str">
        <f t="shared" si="112"/>
        <v/>
      </c>
      <c r="N642" s="51" t="str">
        <f t="shared" si="120"/>
        <v/>
      </c>
    </row>
    <row r="643" spans="1:14" x14ac:dyDescent="0.4">
      <c r="A643" s="108">
        <f t="shared" si="113"/>
        <v>627</v>
      </c>
      <c r="B643" s="39">
        <v>40966</v>
      </c>
      <c r="C643" s="40">
        <v>1367.589966</v>
      </c>
      <c r="D643" s="51">
        <f t="shared" si="114"/>
        <v>1.3545594428994168E-3</v>
      </c>
      <c r="E643" s="52">
        <v>0.59401900010425102</v>
      </c>
      <c r="F643" s="53">
        <f t="shared" si="117"/>
        <v>3.2636214380670214E-3</v>
      </c>
      <c r="G643" s="54">
        <f t="shared" si="118"/>
        <v>2.0769035861357862E-4</v>
      </c>
      <c r="H643" s="81">
        <f t="shared" si="115"/>
        <v>3.4713117966805999E-3</v>
      </c>
      <c r="I643" s="83">
        <f t="shared" si="116"/>
        <v>0.34713117966806001</v>
      </c>
      <c r="J643" s="72">
        <f t="shared" si="119"/>
        <v>172.40331645963505</v>
      </c>
      <c r="K643" s="88">
        <f t="shared" si="110"/>
        <v>172.40331645963505</v>
      </c>
      <c r="L643" s="79">
        <f t="shared" si="111"/>
        <v>0</v>
      </c>
      <c r="M643" s="72">
        <f t="shared" si="112"/>
        <v>0.13632644143572747</v>
      </c>
      <c r="N643" s="51">
        <f t="shared" si="120"/>
        <v>7.9074140936056592E-4</v>
      </c>
    </row>
    <row r="644" spans="1:14" x14ac:dyDescent="0.4">
      <c r="A644" s="108">
        <f t="shared" si="113"/>
        <v>628</v>
      </c>
      <c r="B644" s="45">
        <v>40967</v>
      </c>
      <c r="C644" s="46">
        <v>1372.1800539999999</v>
      </c>
      <c r="D644" s="47">
        <f t="shared" si="114"/>
        <v>3.3563334874597839E-3</v>
      </c>
      <c r="E644" s="48">
        <v>0.59552331635819999</v>
      </c>
      <c r="F644" s="49">
        <f t="shared" si="117"/>
        <v>1.5043162539489785E-3</v>
      </c>
      <c r="G644" s="50">
        <f t="shared" si="118"/>
        <v>2.0769035861357862E-4</v>
      </c>
      <c r="H644" s="80">
        <f t="shared" si="115"/>
        <v>1.7120066125625572E-3</v>
      </c>
      <c r="I644" s="83">
        <f t="shared" si="116"/>
        <v>0.17120066125625572</v>
      </c>
      <c r="J644" s="72">
        <f t="shared" si="119"/>
        <v>172.5745171208913</v>
      </c>
      <c r="K644" s="88">
        <f t="shared" si="110"/>
        <v>172.5745171208913</v>
      </c>
      <c r="L644" s="79">
        <f t="shared" si="111"/>
        <v>0</v>
      </c>
      <c r="M644" s="72" t="str">
        <f t="shared" si="112"/>
        <v/>
      </c>
      <c r="N644" s="51" t="str">
        <f t="shared" si="120"/>
        <v/>
      </c>
    </row>
    <row r="645" spans="1:14" x14ac:dyDescent="0.4">
      <c r="A645" s="108">
        <f t="shared" si="113"/>
        <v>629</v>
      </c>
      <c r="B645" s="39">
        <v>40968</v>
      </c>
      <c r="C645" s="40">
        <v>1365.6800539999999</v>
      </c>
      <c r="D645" s="51">
        <f t="shared" si="114"/>
        <v>-4.7369876723190041E-3</v>
      </c>
      <c r="E645" s="52">
        <v>0.58914258705130296</v>
      </c>
      <c r="F645" s="53">
        <f t="shared" si="117"/>
        <v>-6.3807293068970372E-3</v>
      </c>
      <c r="G645" s="54">
        <f t="shared" si="118"/>
        <v>2.0769035861357862E-4</v>
      </c>
      <c r="H645" s="81">
        <f t="shared" si="115"/>
        <v>-6.1730389482834583E-3</v>
      </c>
      <c r="I645" s="83">
        <f t="shared" si="116"/>
        <v>-0.6173038948283458</v>
      </c>
      <c r="J645" s="72">
        <f t="shared" si="119"/>
        <v>171.95721322606295</v>
      </c>
      <c r="K645" s="88">
        <f t="shared" si="110"/>
        <v>172.5745171208913</v>
      </c>
      <c r="L645" s="79">
        <f t="shared" si="111"/>
        <v>0.61730389482835335</v>
      </c>
      <c r="M645" s="72" t="str">
        <f t="shared" si="112"/>
        <v/>
      </c>
      <c r="N645" s="51" t="str">
        <f t="shared" si="120"/>
        <v/>
      </c>
    </row>
    <row r="646" spans="1:14" x14ac:dyDescent="0.4">
      <c r="A646" s="108">
        <f t="shared" si="113"/>
        <v>630</v>
      </c>
      <c r="B646" s="45">
        <v>40969</v>
      </c>
      <c r="C646" s="46">
        <v>1374.089966</v>
      </c>
      <c r="D646" s="47">
        <f t="shared" si="114"/>
        <v>6.1580397073004445E-3</v>
      </c>
      <c r="E646" s="48">
        <v>0.59908241948272201</v>
      </c>
      <c r="F646" s="49">
        <f t="shared" si="117"/>
        <v>9.9398324314190489E-3</v>
      </c>
      <c r="G646" s="50">
        <f t="shared" si="118"/>
        <v>2.0769035861357862E-4</v>
      </c>
      <c r="H646" s="80">
        <f t="shared" si="115"/>
        <v>1.0147522790032627E-2</v>
      </c>
      <c r="I646" s="83">
        <f t="shared" si="116"/>
        <v>1.0147522790032626</v>
      </c>
      <c r="J646" s="72">
        <f t="shared" si="119"/>
        <v>172.97196550506621</v>
      </c>
      <c r="K646" s="88">
        <f t="shared" si="110"/>
        <v>172.97196550506621</v>
      </c>
      <c r="L646" s="79">
        <f t="shared" si="111"/>
        <v>0</v>
      </c>
      <c r="M646" s="72">
        <f t="shared" si="112"/>
        <v>0.61730389482835335</v>
      </c>
      <c r="N646" s="51">
        <f t="shared" si="120"/>
        <v>3.5688089282322056E-3</v>
      </c>
    </row>
    <row r="647" spans="1:14" x14ac:dyDescent="0.4">
      <c r="A647" s="108">
        <f t="shared" si="113"/>
        <v>631</v>
      </c>
      <c r="B647" s="39">
        <v>40970</v>
      </c>
      <c r="C647" s="40">
        <v>1369.630005</v>
      </c>
      <c r="D647" s="51">
        <f t="shared" si="114"/>
        <v>-3.2457561807128776E-3</v>
      </c>
      <c r="E647" s="52">
        <v>0.59220624212093598</v>
      </c>
      <c r="F647" s="53">
        <f t="shared" si="117"/>
        <v>-6.8761773617860289E-3</v>
      </c>
      <c r="G647" s="54">
        <f t="shared" si="118"/>
        <v>2.0769035861357862E-4</v>
      </c>
      <c r="H647" s="81">
        <f t="shared" si="115"/>
        <v>-6.66848700317245E-3</v>
      </c>
      <c r="I647" s="83">
        <f t="shared" si="116"/>
        <v>-0.66684870031724497</v>
      </c>
      <c r="J647" s="72">
        <f t="shared" si="119"/>
        <v>172.30511680474896</v>
      </c>
      <c r="K647" s="88">
        <f t="shared" si="110"/>
        <v>172.97196550506621</v>
      </c>
      <c r="L647" s="79">
        <f t="shared" si="111"/>
        <v>0.66684870031724586</v>
      </c>
      <c r="M647" s="72" t="str">
        <f t="shared" si="112"/>
        <v/>
      </c>
      <c r="N647" s="51" t="str">
        <f t="shared" si="120"/>
        <v/>
      </c>
    </row>
    <row r="648" spans="1:14" x14ac:dyDescent="0.4">
      <c r="A648" s="108">
        <f t="shared" si="113"/>
        <v>632</v>
      </c>
      <c r="B648" s="45">
        <v>40973</v>
      </c>
      <c r="C648" s="46">
        <v>1364.329956</v>
      </c>
      <c r="D648" s="47">
        <f t="shared" si="114"/>
        <v>-3.8696939908233752E-3</v>
      </c>
      <c r="E648" s="48">
        <v>0.59173477255284901</v>
      </c>
      <c r="F648" s="49">
        <f t="shared" si="117"/>
        <v>-4.7146956808696849E-4</v>
      </c>
      <c r="G648" s="50">
        <f t="shared" si="118"/>
        <v>2.0769035861357862E-4</v>
      </c>
      <c r="H648" s="80">
        <f t="shared" si="115"/>
        <v>-2.6377920947338987E-4</v>
      </c>
      <c r="I648" s="83">
        <f t="shared" si="116"/>
        <v>-2.6377920947338988E-2</v>
      </c>
      <c r="J648" s="72">
        <f t="shared" si="119"/>
        <v>172.27873888380162</v>
      </c>
      <c r="K648" s="88">
        <f t="shared" si="110"/>
        <v>172.97196550506621</v>
      </c>
      <c r="L648" s="79">
        <f t="shared" si="111"/>
        <v>0.69322662126458567</v>
      </c>
      <c r="M648" s="72" t="str">
        <f t="shared" si="112"/>
        <v/>
      </c>
      <c r="N648" s="51" t="str">
        <f t="shared" si="120"/>
        <v/>
      </c>
    </row>
    <row r="649" spans="1:14" x14ac:dyDescent="0.4">
      <c r="A649" s="108">
        <f t="shared" si="113"/>
        <v>633</v>
      </c>
      <c r="B649" s="39">
        <v>40974</v>
      </c>
      <c r="C649" s="40">
        <v>1343.3599850000001</v>
      </c>
      <c r="D649" s="51">
        <f t="shared" si="114"/>
        <v>-1.5370160940745281E-2</v>
      </c>
      <c r="E649" s="52">
        <v>0.56494068343120396</v>
      </c>
      <c r="F649" s="53">
        <f t="shared" si="117"/>
        <v>-2.6794089121645048E-2</v>
      </c>
      <c r="G649" s="54">
        <f t="shared" si="118"/>
        <v>2.0769035861357862E-4</v>
      </c>
      <c r="H649" s="81">
        <f t="shared" si="115"/>
        <v>-2.6586398763031469E-2</v>
      </c>
      <c r="I649" s="83">
        <f t="shared" si="116"/>
        <v>-2.6586398763031469</v>
      </c>
      <c r="J649" s="72">
        <f t="shared" si="119"/>
        <v>169.62009900749848</v>
      </c>
      <c r="K649" s="88">
        <f t="shared" si="110"/>
        <v>172.97196550506621</v>
      </c>
      <c r="L649" s="79">
        <f t="shared" si="111"/>
        <v>3.3518664975677268</v>
      </c>
      <c r="M649" s="72" t="str">
        <f t="shared" si="112"/>
        <v/>
      </c>
      <c r="N649" s="51" t="str">
        <f t="shared" si="120"/>
        <v/>
      </c>
    </row>
    <row r="650" spans="1:14" x14ac:dyDescent="0.4">
      <c r="A650" s="108">
        <f t="shared" si="113"/>
        <v>634</v>
      </c>
      <c r="B650" s="45">
        <v>40975</v>
      </c>
      <c r="C650" s="46">
        <v>1352.630005</v>
      </c>
      <c r="D650" s="47">
        <f t="shared" si="114"/>
        <v>6.900622397205014E-3</v>
      </c>
      <c r="E650" s="48">
        <v>0.57657330923971106</v>
      </c>
      <c r="F650" s="49">
        <f t="shared" si="117"/>
        <v>1.1632625808507102E-2</v>
      </c>
      <c r="G650" s="50">
        <f t="shared" si="118"/>
        <v>2.0769035861357862E-4</v>
      </c>
      <c r="H650" s="80">
        <f t="shared" si="115"/>
        <v>1.184031616712068E-2</v>
      </c>
      <c r="I650" s="83">
        <f t="shared" si="116"/>
        <v>1.1840316167120679</v>
      </c>
      <c r="J650" s="72">
        <f t="shared" si="119"/>
        <v>170.80413062421056</v>
      </c>
      <c r="K650" s="88">
        <f t="shared" si="110"/>
        <v>172.97196550506621</v>
      </c>
      <c r="L650" s="79">
        <f t="shared" si="111"/>
        <v>3.3518664975677268</v>
      </c>
      <c r="M650" s="72" t="str">
        <f t="shared" si="112"/>
        <v/>
      </c>
      <c r="N650" s="51" t="str">
        <f t="shared" si="120"/>
        <v/>
      </c>
    </row>
    <row r="651" spans="1:14" x14ac:dyDescent="0.4">
      <c r="A651" s="108">
        <f t="shared" si="113"/>
        <v>635</v>
      </c>
      <c r="B651" s="39">
        <v>40976</v>
      </c>
      <c r="C651" s="40">
        <v>1365.910034</v>
      </c>
      <c r="D651" s="51">
        <f t="shared" si="114"/>
        <v>9.8179316967021979E-3</v>
      </c>
      <c r="E651" s="52">
        <v>0.59202183054036506</v>
      </c>
      <c r="F651" s="53">
        <f t="shared" si="117"/>
        <v>1.5448521300653995E-2</v>
      </c>
      <c r="G651" s="54">
        <f t="shared" si="118"/>
        <v>2.0769035861357862E-4</v>
      </c>
      <c r="H651" s="81">
        <f t="shared" si="115"/>
        <v>1.5656211659267574E-2</v>
      </c>
      <c r="I651" s="83">
        <f t="shared" si="116"/>
        <v>1.5656211659267574</v>
      </c>
      <c r="J651" s="72">
        <f t="shared" si="119"/>
        <v>172.36975179013731</v>
      </c>
      <c r="K651" s="88">
        <f t="shared" si="110"/>
        <v>172.97196550506621</v>
      </c>
      <c r="L651" s="79">
        <f t="shared" si="111"/>
        <v>3.3518664975677268</v>
      </c>
      <c r="M651" s="72" t="str">
        <f t="shared" si="112"/>
        <v/>
      </c>
      <c r="N651" s="51" t="str">
        <f t="shared" si="120"/>
        <v/>
      </c>
    </row>
    <row r="652" spans="1:14" x14ac:dyDescent="0.4">
      <c r="A652" s="108">
        <f t="shared" si="113"/>
        <v>636</v>
      </c>
      <c r="B652" s="45">
        <v>40977</v>
      </c>
      <c r="C652" s="46">
        <v>1370.869995</v>
      </c>
      <c r="D652" s="47">
        <f t="shared" si="114"/>
        <v>3.6312501383968243E-3</v>
      </c>
      <c r="E652" s="48">
        <v>0.60163518309435704</v>
      </c>
      <c r="F652" s="49">
        <f t="shared" si="117"/>
        <v>9.6133525539919829E-3</v>
      </c>
      <c r="G652" s="50">
        <f t="shared" si="118"/>
        <v>2.0769035861357862E-4</v>
      </c>
      <c r="H652" s="80">
        <f t="shared" si="115"/>
        <v>9.8210429126055609E-3</v>
      </c>
      <c r="I652" s="83">
        <f t="shared" si="116"/>
        <v>0.98210429126055609</v>
      </c>
      <c r="J652" s="72">
        <f t="shared" si="119"/>
        <v>173.35185608139787</v>
      </c>
      <c r="K652" s="88">
        <f t="shared" si="110"/>
        <v>173.35185608139787</v>
      </c>
      <c r="L652" s="79">
        <f t="shared" si="111"/>
        <v>0</v>
      </c>
      <c r="M652" s="72">
        <f t="shared" si="112"/>
        <v>3.3518664975677268</v>
      </c>
      <c r="N652" s="51">
        <f t="shared" si="120"/>
        <v>1.9335625088397371E-2</v>
      </c>
    </row>
    <row r="653" spans="1:14" x14ac:dyDescent="0.4">
      <c r="A653" s="108">
        <f t="shared" si="113"/>
        <v>637</v>
      </c>
      <c r="B653" s="39">
        <v>40980</v>
      </c>
      <c r="C653" s="40">
        <v>1371.089966</v>
      </c>
      <c r="D653" s="51">
        <f t="shared" si="114"/>
        <v>1.6046087579590917E-4</v>
      </c>
      <c r="E653" s="52">
        <v>0.60377891454518706</v>
      </c>
      <c r="F653" s="53">
        <f t="shared" si="117"/>
        <v>2.143731450830022E-3</v>
      </c>
      <c r="G653" s="54">
        <f t="shared" si="118"/>
        <v>2.0769035861357862E-4</v>
      </c>
      <c r="H653" s="81">
        <f t="shared" si="115"/>
        <v>2.3514218094436005E-3</v>
      </c>
      <c r="I653" s="83">
        <f t="shared" si="116"/>
        <v>0.23514218094436004</v>
      </c>
      <c r="J653" s="72">
        <f t="shared" si="119"/>
        <v>173.58699826234223</v>
      </c>
      <c r="K653" s="88">
        <f t="shared" si="110"/>
        <v>173.58699826234223</v>
      </c>
      <c r="L653" s="79">
        <f t="shared" si="111"/>
        <v>0</v>
      </c>
      <c r="M653" s="72" t="str">
        <f t="shared" si="112"/>
        <v/>
      </c>
      <c r="N653" s="51" t="str">
        <f t="shared" si="120"/>
        <v/>
      </c>
    </row>
    <row r="654" spans="1:14" x14ac:dyDescent="0.4">
      <c r="A654" s="108">
        <f t="shared" si="113"/>
        <v>638</v>
      </c>
      <c r="B654" s="45">
        <v>40981</v>
      </c>
      <c r="C654" s="46">
        <v>1395.9499510000001</v>
      </c>
      <c r="D654" s="47">
        <f t="shared" si="114"/>
        <v>1.8131549071521702E-2</v>
      </c>
      <c r="E654" s="48">
        <v>0.63009801806287602</v>
      </c>
      <c r="F654" s="49">
        <f t="shared" si="117"/>
        <v>2.6319103517688958E-2</v>
      </c>
      <c r="G654" s="50">
        <f t="shared" si="118"/>
        <v>2.0769035861357862E-4</v>
      </c>
      <c r="H654" s="80">
        <f t="shared" si="115"/>
        <v>2.6526793876302537E-2</v>
      </c>
      <c r="I654" s="83">
        <f t="shared" si="116"/>
        <v>2.6526793876302537</v>
      </c>
      <c r="J654" s="72">
        <f t="shared" si="119"/>
        <v>176.23967764997249</v>
      </c>
      <c r="K654" s="88">
        <f t="shared" si="110"/>
        <v>176.23967764997249</v>
      </c>
      <c r="L654" s="79">
        <f t="shared" si="111"/>
        <v>0</v>
      </c>
      <c r="M654" s="72" t="str">
        <f t="shared" si="112"/>
        <v/>
      </c>
      <c r="N654" s="51" t="str">
        <f t="shared" si="120"/>
        <v/>
      </c>
    </row>
    <row r="655" spans="1:14" x14ac:dyDescent="0.4">
      <c r="A655" s="108">
        <f t="shared" si="113"/>
        <v>639</v>
      </c>
      <c r="B655" s="39">
        <v>40982</v>
      </c>
      <c r="C655" s="40">
        <v>1394.280029</v>
      </c>
      <c r="D655" s="51">
        <f t="shared" si="114"/>
        <v>-1.1962620857601802E-3</v>
      </c>
      <c r="E655" s="52">
        <v>0.62252178803173397</v>
      </c>
      <c r="F655" s="53">
        <f t="shared" si="117"/>
        <v>-7.5762300311420505E-3</v>
      </c>
      <c r="G655" s="54">
        <f t="shared" si="118"/>
        <v>2.0769035861357862E-4</v>
      </c>
      <c r="H655" s="81">
        <f t="shared" si="115"/>
        <v>-7.3685396725284716E-3</v>
      </c>
      <c r="I655" s="83">
        <f t="shared" si="116"/>
        <v>-0.73685396725284713</v>
      </c>
      <c r="J655" s="72">
        <f t="shared" si="119"/>
        <v>175.50282368271965</v>
      </c>
      <c r="K655" s="88">
        <f t="shared" si="110"/>
        <v>176.23967764997249</v>
      </c>
      <c r="L655" s="79">
        <f t="shared" si="111"/>
        <v>0.73685396725284136</v>
      </c>
      <c r="M655" s="72" t="str">
        <f t="shared" si="112"/>
        <v/>
      </c>
      <c r="N655" s="51" t="str">
        <f t="shared" si="120"/>
        <v/>
      </c>
    </row>
    <row r="656" spans="1:14" x14ac:dyDescent="0.4">
      <c r="A656" s="108">
        <f t="shared" si="113"/>
        <v>640</v>
      </c>
      <c r="B656" s="45">
        <v>40983</v>
      </c>
      <c r="C656" s="46">
        <v>1402.599976</v>
      </c>
      <c r="D656" s="47">
        <f t="shared" si="114"/>
        <v>5.9671994340815271E-3</v>
      </c>
      <c r="E656" s="48">
        <v>0.63828546587350599</v>
      </c>
      <c r="F656" s="49">
        <f t="shared" si="117"/>
        <v>1.5763677841772017E-2</v>
      </c>
      <c r="G656" s="50">
        <f t="shared" si="118"/>
        <v>2.0769035861357862E-4</v>
      </c>
      <c r="H656" s="80">
        <f t="shared" si="115"/>
        <v>1.5971368200385597E-2</v>
      </c>
      <c r="I656" s="83">
        <f t="shared" si="116"/>
        <v>1.5971368200385596</v>
      </c>
      <c r="J656" s="72">
        <f t="shared" si="119"/>
        <v>177.09996050275822</v>
      </c>
      <c r="K656" s="88">
        <f t="shared" si="110"/>
        <v>177.09996050275822</v>
      </c>
      <c r="L656" s="79">
        <f t="shared" si="111"/>
        <v>0</v>
      </c>
      <c r="M656" s="72">
        <f t="shared" si="112"/>
        <v>0.73685396725284136</v>
      </c>
      <c r="N656" s="51">
        <f t="shared" si="120"/>
        <v>4.160667033245133E-3</v>
      </c>
    </row>
    <row r="657" spans="1:14" x14ac:dyDescent="0.4">
      <c r="A657" s="108">
        <f t="shared" si="113"/>
        <v>641</v>
      </c>
      <c r="B657" s="39">
        <v>40984</v>
      </c>
      <c r="C657" s="40">
        <v>1404.170044</v>
      </c>
      <c r="D657" s="51">
        <f t="shared" si="114"/>
        <v>1.1193982795276725E-3</v>
      </c>
      <c r="E657" s="52">
        <v>0.63796866969517607</v>
      </c>
      <c r="F657" s="53">
        <f t="shared" si="117"/>
        <v>-3.1679617832991447E-4</v>
      </c>
      <c r="G657" s="54">
        <f t="shared" si="118"/>
        <v>2.0769035861357862E-4</v>
      </c>
      <c r="H657" s="81">
        <f t="shared" si="115"/>
        <v>-1.0910581971633584E-4</v>
      </c>
      <c r="I657" s="83">
        <f t="shared" si="116"/>
        <v>-1.0910581971633585E-2</v>
      </c>
      <c r="J657" s="72">
        <f t="shared" si="119"/>
        <v>177.08904992078658</v>
      </c>
      <c r="K657" s="88">
        <f t="shared" si="110"/>
        <v>177.09996050275822</v>
      </c>
      <c r="L657" s="79">
        <f t="shared" si="111"/>
        <v>1.0910581971643296E-2</v>
      </c>
      <c r="M657" s="72" t="str">
        <f t="shared" si="112"/>
        <v/>
      </c>
      <c r="N657" s="51" t="str">
        <f t="shared" si="120"/>
        <v/>
      </c>
    </row>
    <row r="658" spans="1:14" x14ac:dyDescent="0.4">
      <c r="A658" s="108">
        <f t="shared" si="113"/>
        <v>642</v>
      </c>
      <c r="B658" s="45">
        <v>40987</v>
      </c>
      <c r="C658" s="46">
        <v>1409.75</v>
      </c>
      <c r="D658" s="47">
        <f t="shared" si="114"/>
        <v>3.9738463470597729E-3</v>
      </c>
      <c r="E658" s="48">
        <v>0.63742588174169701</v>
      </c>
      <c r="F658" s="49">
        <f t="shared" si="117"/>
        <v>-5.427879534790625E-4</v>
      </c>
      <c r="G658" s="50">
        <f t="shared" si="118"/>
        <v>2.0769035861357862E-4</v>
      </c>
      <c r="H658" s="80">
        <f t="shared" si="115"/>
        <v>-3.3509759486548388E-4</v>
      </c>
      <c r="I658" s="83">
        <f t="shared" si="116"/>
        <v>-3.3509759486548385E-2</v>
      </c>
      <c r="J658" s="72">
        <f t="shared" si="119"/>
        <v>177.05554016130003</v>
      </c>
      <c r="K658" s="88">
        <f t="shared" ref="K658:K721" si="121">MAX(J658,K657)</f>
        <v>177.09996050275822</v>
      </c>
      <c r="L658" s="79">
        <f t="shared" ref="L658:L721" si="122">IF(J658=K658,0,MAX(L657,K658-J658))</f>
        <v>4.442034145819207E-2</v>
      </c>
      <c r="M658" s="72" t="str">
        <f t="shared" ref="M658:M721" si="123">IF(AND(L657&gt;0,L658=0),L657,"")</f>
        <v/>
      </c>
      <c r="N658" s="51" t="str">
        <f t="shared" si="120"/>
        <v/>
      </c>
    </row>
    <row r="659" spans="1:14" x14ac:dyDescent="0.4">
      <c r="A659" s="108">
        <f t="shared" ref="A659:A722" si="124">A658+1</f>
        <v>643</v>
      </c>
      <c r="B659" s="39">
        <v>40988</v>
      </c>
      <c r="C659" s="40">
        <v>1405.5200199999999</v>
      </c>
      <c r="D659" s="51">
        <f t="shared" ref="D659:D722" si="125">C659/C658-1</f>
        <v>-3.0005178223089235E-3</v>
      </c>
      <c r="E659" s="52">
        <v>0.62904525198504901</v>
      </c>
      <c r="F659" s="53">
        <f t="shared" si="117"/>
        <v>-8.3806297566479948E-3</v>
      </c>
      <c r="G659" s="54">
        <f t="shared" si="118"/>
        <v>2.0769035861357862E-4</v>
      </c>
      <c r="H659" s="81">
        <f t="shared" ref="H659:H722" si="126">F659+G659</f>
        <v>-8.1729393980344168E-3</v>
      </c>
      <c r="I659" s="83">
        <f t="shared" ref="I659:I722" si="127">H659*$I$17</f>
        <v>-0.81729393980344167</v>
      </c>
      <c r="J659" s="72">
        <f t="shared" si="119"/>
        <v>176.23824622149658</v>
      </c>
      <c r="K659" s="88">
        <f t="shared" si="121"/>
        <v>177.09996050275822</v>
      </c>
      <c r="L659" s="79">
        <f t="shared" si="122"/>
        <v>0.86171428126164074</v>
      </c>
      <c r="M659" s="72" t="str">
        <f t="shared" si="123"/>
        <v/>
      </c>
      <c r="N659" s="51" t="str">
        <f t="shared" si="120"/>
        <v/>
      </c>
    </row>
    <row r="660" spans="1:14" x14ac:dyDescent="0.4">
      <c r="A660" s="108">
        <f t="shared" si="124"/>
        <v>644</v>
      </c>
      <c r="B660" s="45">
        <v>40989</v>
      </c>
      <c r="C660" s="46">
        <v>1402.8900149999999</v>
      </c>
      <c r="D660" s="47">
        <f t="shared" si="125"/>
        <v>-1.8711971103763103E-3</v>
      </c>
      <c r="E660" s="48">
        <v>0.63101134085439803</v>
      </c>
      <c r="F660" s="49">
        <f t="shared" ref="F660:F723" si="128">E660-E659</f>
        <v>1.9660888693490142E-3</v>
      </c>
      <c r="G660" s="50">
        <f t="shared" ref="G660:G723" si="129">G659</f>
        <v>2.0769035861357862E-4</v>
      </c>
      <c r="H660" s="80">
        <f t="shared" si="126"/>
        <v>2.1737792279625926E-3</v>
      </c>
      <c r="I660" s="83">
        <f t="shared" si="127"/>
        <v>0.21737792279625925</v>
      </c>
      <c r="J660" s="72">
        <f t="shared" ref="J660:J723" si="130">J659+I660</f>
        <v>176.45562414429284</v>
      </c>
      <c r="K660" s="88">
        <f t="shared" si="121"/>
        <v>177.09996050275822</v>
      </c>
      <c r="L660" s="79">
        <f t="shared" si="122"/>
        <v>0.86171428126164074</v>
      </c>
      <c r="M660" s="72" t="str">
        <f t="shared" si="123"/>
        <v/>
      </c>
      <c r="N660" s="51" t="str">
        <f t="shared" ref="N660:N723" si="131">IFERROR((M660/K660),"")</f>
        <v/>
      </c>
    </row>
    <row r="661" spans="1:14" x14ac:dyDescent="0.4">
      <c r="A661" s="108">
        <f t="shared" si="124"/>
        <v>645</v>
      </c>
      <c r="B661" s="39">
        <v>40990</v>
      </c>
      <c r="C661" s="40">
        <v>1392.780029</v>
      </c>
      <c r="D661" s="51">
        <f t="shared" si="125"/>
        <v>-7.2065421322425882E-3</v>
      </c>
      <c r="E661" s="52">
        <v>0.62104060566705999</v>
      </c>
      <c r="F661" s="53">
        <f t="shared" si="128"/>
        <v>-9.9707351873380423E-3</v>
      </c>
      <c r="G661" s="54">
        <f t="shared" si="129"/>
        <v>2.0769035861357862E-4</v>
      </c>
      <c r="H661" s="81">
        <f t="shared" si="126"/>
        <v>-9.7630448287244643E-3</v>
      </c>
      <c r="I661" s="83">
        <f t="shared" si="127"/>
        <v>-0.97630448287244642</v>
      </c>
      <c r="J661" s="72">
        <f t="shared" si="130"/>
        <v>175.47931966142039</v>
      </c>
      <c r="K661" s="88">
        <f t="shared" si="121"/>
        <v>177.09996050275822</v>
      </c>
      <c r="L661" s="79">
        <f t="shared" si="122"/>
        <v>1.6206408413378313</v>
      </c>
      <c r="M661" s="72" t="str">
        <f t="shared" si="123"/>
        <v/>
      </c>
      <c r="N661" s="51" t="str">
        <f t="shared" si="131"/>
        <v/>
      </c>
    </row>
    <row r="662" spans="1:14" x14ac:dyDescent="0.4">
      <c r="A662" s="108">
        <f t="shared" si="124"/>
        <v>646</v>
      </c>
      <c r="B662" s="45">
        <v>40991</v>
      </c>
      <c r="C662" s="46">
        <v>1397.1099850000001</v>
      </c>
      <c r="D662" s="47">
        <f t="shared" si="125"/>
        <v>3.1088584771774563E-3</v>
      </c>
      <c r="E662" s="48">
        <v>0.62517009628129994</v>
      </c>
      <c r="F662" s="49">
        <f t="shared" si="128"/>
        <v>4.1294906142399501E-3</v>
      </c>
      <c r="G662" s="50">
        <f t="shared" si="129"/>
        <v>2.0769035861357862E-4</v>
      </c>
      <c r="H662" s="80">
        <f t="shared" si="126"/>
        <v>4.337180972853529E-3</v>
      </c>
      <c r="I662" s="83">
        <f t="shared" si="127"/>
        <v>0.43371809728535288</v>
      </c>
      <c r="J662" s="72">
        <f t="shared" si="130"/>
        <v>175.91303775870574</v>
      </c>
      <c r="K662" s="88">
        <f t="shared" si="121"/>
        <v>177.09996050275822</v>
      </c>
      <c r="L662" s="79">
        <f t="shared" si="122"/>
        <v>1.6206408413378313</v>
      </c>
      <c r="M662" s="72" t="str">
        <f t="shared" si="123"/>
        <v/>
      </c>
      <c r="N662" s="51" t="str">
        <f t="shared" si="131"/>
        <v/>
      </c>
    </row>
    <row r="663" spans="1:14" x14ac:dyDescent="0.4">
      <c r="A663" s="108">
        <f t="shared" si="124"/>
        <v>647</v>
      </c>
      <c r="B663" s="39">
        <v>40994</v>
      </c>
      <c r="C663" s="40">
        <v>1416.51001</v>
      </c>
      <c r="D663" s="51">
        <f t="shared" si="125"/>
        <v>1.3885825173599375E-2</v>
      </c>
      <c r="E663" s="52">
        <v>0.65006877490419301</v>
      </c>
      <c r="F663" s="53">
        <f t="shared" si="128"/>
        <v>2.4898678622893078E-2</v>
      </c>
      <c r="G663" s="54">
        <f t="shared" si="129"/>
        <v>2.0769035861357862E-4</v>
      </c>
      <c r="H663" s="81">
        <f t="shared" si="126"/>
        <v>2.5106368981506658E-2</v>
      </c>
      <c r="I663" s="83">
        <f t="shared" si="127"/>
        <v>2.5106368981506657</v>
      </c>
      <c r="J663" s="72">
        <f t="shared" si="130"/>
        <v>178.42367465685641</v>
      </c>
      <c r="K663" s="88">
        <f t="shared" si="121"/>
        <v>178.42367465685641</v>
      </c>
      <c r="L663" s="79">
        <f t="shared" si="122"/>
        <v>0</v>
      </c>
      <c r="M663" s="72">
        <f t="shared" si="123"/>
        <v>1.6206408413378313</v>
      </c>
      <c r="N663" s="51">
        <f t="shared" si="131"/>
        <v>9.083104271081964E-3</v>
      </c>
    </row>
    <row r="664" spans="1:14" x14ac:dyDescent="0.4">
      <c r="A664" s="108">
        <f t="shared" si="124"/>
        <v>648</v>
      </c>
      <c r="B664" s="45">
        <v>40995</v>
      </c>
      <c r="C664" s="46">
        <v>1412.5200199999999</v>
      </c>
      <c r="D664" s="47">
        <f t="shared" si="125"/>
        <v>-2.8167750117064072E-3</v>
      </c>
      <c r="E664" s="48">
        <v>0.64629291689556989</v>
      </c>
      <c r="F664" s="49">
        <f t="shared" si="128"/>
        <v>-3.775858008623123E-3</v>
      </c>
      <c r="G664" s="50">
        <f t="shared" si="129"/>
        <v>2.0769035861357862E-4</v>
      </c>
      <c r="H664" s="80">
        <f t="shared" si="126"/>
        <v>-3.5681676500095446E-3</v>
      </c>
      <c r="I664" s="83">
        <f t="shared" si="127"/>
        <v>-0.35681676500095444</v>
      </c>
      <c r="J664" s="72">
        <f t="shared" si="130"/>
        <v>178.06685789185545</v>
      </c>
      <c r="K664" s="88">
        <f t="shared" si="121"/>
        <v>178.42367465685641</v>
      </c>
      <c r="L664" s="79">
        <f t="shared" si="122"/>
        <v>0.35681676500095705</v>
      </c>
      <c r="M664" s="72" t="str">
        <f t="shared" si="123"/>
        <v/>
      </c>
      <c r="N664" s="51" t="str">
        <f t="shared" si="131"/>
        <v/>
      </c>
    </row>
    <row r="665" spans="1:14" x14ac:dyDescent="0.4">
      <c r="A665" s="108">
        <f t="shared" si="124"/>
        <v>649</v>
      </c>
      <c r="B665" s="39">
        <v>40996</v>
      </c>
      <c r="C665" s="40">
        <v>1405.540039</v>
      </c>
      <c r="D665" s="51">
        <f t="shared" si="125"/>
        <v>-4.9415094307830865E-3</v>
      </c>
      <c r="E665" s="52">
        <v>0.629395835918517</v>
      </c>
      <c r="F665" s="53">
        <f t="shared" si="128"/>
        <v>-1.6897080977052892E-2</v>
      </c>
      <c r="G665" s="54">
        <f t="shared" si="129"/>
        <v>2.0769035861357862E-4</v>
      </c>
      <c r="H665" s="81">
        <f t="shared" si="126"/>
        <v>-1.6689390618439312E-2</v>
      </c>
      <c r="I665" s="83">
        <f t="shared" si="127"/>
        <v>-1.6689390618439313</v>
      </c>
      <c r="J665" s="72">
        <f t="shared" si="130"/>
        <v>176.39791883001152</v>
      </c>
      <c r="K665" s="88">
        <f t="shared" si="121"/>
        <v>178.42367465685641</v>
      </c>
      <c r="L665" s="79">
        <f t="shared" si="122"/>
        <v>2.0257558268448861</v>
      </c>
      <c r="M665" s="72" t="str">
        <f t="shared" si="123"/>
        <v/>
      </c>
      <c r="N665" s="51" t="str">
        <f t="shared" si="131"/>
        <v/>
      </c>
    </row>
    <row r="666" spans="1:14" x14ac:dyDescent="0.4">
      <c r="A666" s="108">
        <f t="shared" si="124"/>
        <v>650</v>
      </c>
      <c r="B666" s="45">
        <v>40997</v>
      </c>
      <c r="C666" s="46">
        <v>1403.280029</v>
      </c>
      <c r="D666" s="47">
        <f t="shared" si="125"/>
        <v>-1.6079300036219157E-3</v>
      </c>
      <c r="E666" s="48">
        <v>0.63107540781432303</v>
      </c>
      <c r="F666" s="49">
        <f t="shared" si="128"/>
        <v>1.6795718958060313E-3</v>
      </c>
      <c r="G666" s="50">
        <f t="shared" si="129"/>
        <v>2.0769035861357862E-4</v>
      </c>
      <c r="H666" s="80">
        <f t="shared" si="126"/>
        <v>1.88726225441961E-3</v>
      </c>
      <c r="I666" s="83">
        <f t="shared" si="127"/>
        <v>0.18872622544196099</v>
      </c>
      <c r="J666" s="72">
        <f t="shared" si="130"/>
        <v>176.58664505545349</v>
      </c>
      <c r="K666" s="88">
        <f t="shared" si="121"/>
        <v>178.42367465685641</v>
      </c>
      <c r="L666" s="79">
        <f t="shared" si="122"/>
        <v>2.0257558268448861</v>
      </c>
      <c r="M666" s="72" t="str">
        <f t="shared" si="123"/>
        <v/>
      </c>
      <c r="N666" s="51" t="str">
        <f t="shared" si="131"/>
        <v/>
      </c>
    </row>
    <row r="667" spans="1:14" x14ac:dyDescent="0.4">
      <c r="A667" s="108">
        <f t="shared" si="124"/>
        <v>651</v>
      </c>
      <c r="B667" s="39">
        <v>40998</v>
      </c>
      <c r="C667" s="40">
        <v>1408.469971</v>
      </c>
      <c r="D667" s="51">
        <f t="shared" si="125"/>
        <v>3.6984364437213646E-3</v>
      </c>
      <c r="E667" s="52">
        <v>0.64123635404714507</v>
      </c>
      <c r="F667" s="53">
        <f t="shared" si="128"/>
        <v>1.0160946232822043E-2</v>
      </c>
      <c r="G667" s="54">
        <f t="shared" si="129"/>
        <v>2.0769035861357862E-4</v>
      </c>
      <c r="H667" s="81">
        <f t="shared" si="126"/>
        <v>1.0368636591435621E-2</v>
      </c>
      <c r="I667" s="83">
        <f t="shared" si="127"/>
        <v>1.036863659143562</v>
      </c>
      <c r="J667" s="72">
        <f t="shared" si="130"/>
        <v>177.62350871459705</v>
      </c>
      <c r="K667" s="88">
        <f t="shared" si="121"/>
        <v>178.42367465685641</v>
      </c>
      <c r="L667" s="79">
        <f t="shared" si="122"/>
        <v>2.0257558268448861</v>
      </c>
      <c r="M667" s="72" t="str">
        <f t="shared" si="123"/>
        <v/>
      </c>
      <c r="N667" s="51" t="str">
        <f t="shared" si="131"/>
        <v/>
      </c>
    </row>
    <row r="668" spans="1:14" x14ac:dyDescent="0.4">
      <c r="A668" s="108">
        <f t="shared" si="124"/>
        <v>652</v>
      </c>
      <c r="B668" s="45">
        <v>41001</v>
      </c>
      <c r="C668" s="46">
        <v>1419.040039</v>
      </c>
      <c r="D668" s="47">
        <f t="shared" si="125"/>
        <v>7.5046456208756052E-3</v>
      </c>
      <c r="E668" s="48">
        <v>0.652664320183997</v>
      </c>
      <c r="F668" s="49">
        <f t="shared" si="128"/>
        <v>1.142796613685193E-2</v>
      </c>
      <c r="G668" s="50">
        <f t="shared" si="129"/>
        <v>2.0769035861357862E-4</v>
      </c>
      <c r="H668" s="80">
        <f t="shared" si="126"/>
        <v>1.1635656495465508E-2</v>
      </c>
      <c r="I668" s="83">
        <f t="shared" si="127"/>
        <v>1.1635656495465507</v>
      </c>
      <c r="J668" s="72">
        <f t="shared" si="130"/>
        <v>178.78707436414359</v>
      </c>
      <c r="K668" s="88">
        <f t="shared" si="121"/>
        <v>178.78707436414359</v>
      </c>
      <c r="L668" s="79">
        <f t="shared" si="122"/>
        <v>0</v>
      </c>
      <c r="M668" s="72">
        <f t="shared" si="123"/>
        <v>2.0257558268448861</v>
      </c>
      <c r="N668" s="51">
        <f t="shared" si="131"/>
        <v>1.1330549672281896E-2</v>
      </c>
    </row>
    <row r="669" spans="1:14" x14ac:dyDescent="0.4">
      <c r="A669" s="108">
        <f t="shared" si="124"/>
        <v>653</v>
      </c>
      <c r="B669" s="39">
        <v>41002</v>
      </c>
      <c r="C669" s="40">
        <v>1413.380005</v>
      </c>
      <c r="D669" s="51">
        <f t="shared" si="125"/>
        <v>-3.9886358696323843E-3</v>
      </c>
      <c r="E669" s="52">
        <v>0.64606854056601404</v>
      </c>
      <c r="F669" s="53">
        <f t="shared" si="128"/>
        <v>-6.5957796179829664E-3</v>
      </c>
      <c r="G669" s="54">
        <f t="shared" si="129"/>
        <v>2.0769035861357862E-4</v>
      </c>
      <c r="H669" s="81">
        <f t="shared" si="126"/>
        <v>-6.3880892593693875E-3</v>
      </c>
      <c r="I669" s="83">
        <f t="shared" si="127"/>
        <v>-0.63880892593693872</v>
      </c>
      <c r="J669" s="72">
        <f t="shared" si="130"/>
        <v>178.14826543820666</v>
      </c>
      <c r="K669" s="88">
        <f t="shared" si="121"/>
        <v>178.78707436414359</v>
      </c>
      <c r="L669" s="79">
        <f t="shared" si="122"/>
        <v>0.63880892593692806</v>
      </c>
      <c r="M669" s="72" t="str">
        <f t="shared" si="123"/>
        <v/>
      </c>
      <c r="N669" s="51" t="str">
        <f t="shared" si="131"/>
        <v/>
      </c>
    </row>
    <row r="670" spans="1:14" x14ac:dyDescent="0.4">
      <c r="A670" s="108">
        <f t="shared" si="124"/>
        <v>654</v>
      </c>
      <c r="B670" s="45">
        <v>41003</v>
      </c>
      <c r="C670" s="46">
        <v>1398.959961</v>
      </c>
      <c r="D670" s="47">
        <f t="shared" si="125"/>
        <v>-1.020252440885494E-2</v>
      </c>
      <c r="E670" s="48">
        <v>0.62988144841758997</v>
      </c>
      <c r="F670" s="49">
        <f t="shared" si="128"/>
        <v>-1.6187092148424065E-2</v>
      </c>
      <c r="G670" s="50">
        <f t="shared" si="129"/>
        <v>2.0769035861357862E-4</v>
      </c>
      <c r="H670" s="80">
        <f t="shared" si="126"/>
        <v>-1.5979401789810485E-2</v>
      </c>
      <c r="I670" s="83">
        <f t="shared" si="127"/>
        <v>-1.5979401789810486</v>
      </c>
      <c r="J670" s="72">
        <f t="shared" si="130"/>
        <v>176.55032525922562</v>
      </c>
      <c r="K670" s="88">
        <f t="shared" si="121"/>
        <v>178.78707436414359</v>
      </c>
      <c r="L670" s="79">
        <f t="shared" si="122"/>
        <v>2.2367491049179762</v>
      </c>
      <c r="M670" s="72" t="str">
        <f t="shared" si="123"/>
        <v/>
      </c>
      <c r="N670" s="51" t="str">
        <f t="shared" si="131"/>
        <v/>
      </c>
    </row>
    <row r="671" spans="1:14" x14ac:dyDescent="0.4">
      <c r="A671" s="108">
        <f t="shared" si="124"/>
        <v>655</v>
      </c>
      <c r="B671" s="39">
        <v>41004</v>
      </c>
      <c r="C671" s="40">
        <v>1398.079956</v>
      </c>
      <c r="D671" s="51">
        <f t="shared" si="125"/>
        <v>-6.2904230609350797E-4</v>
      </c>
      <c r="E671" s="52">
        <v>0.63690507949326003</v>
      </c>
      <c r="F671" s="53">
        <f t="shared" si="128"/>
        <v>7.023631075670056E-3</v>
      </c>
      <c r="G671" s="54">
        <f t="shared" si="129"/>
        <v>2.0769035861357862E-4</v>
      </c>
      <c r="H671" s="81">
        <f t="shared" si="126"/>
        <v>7.2313214342836349E-3</v>
      </c>
      <c r="I671" s="83">
        <f t="shared" si="127"/>
        <v>0.72313214342836352</v>
      </c>
      <c r="J671" s="72">
        <f t="shared" si="130"/>
        <v>177.27345740265397</v>
      </c>
      <c r="K671" s="88">
        <f t="shared" si="121"/>
        <v>178.78707436414359</v>
      </c>
      <c r="L671" s="79">
        <f t="shared" si="122"/>
        <v>2.2367491049179762</v>
      </c>
      <c r="M671" s="72" t="str">
        <f t="shared" si="123"/>
        <v/>
      </c>
      <c r="N671" s="51" t="str">
        <f t="shared" si="131"/>
        <v/>
      </c>
    </row>
    <row r="672" spans="1:14" x14ac:dyDescent="0.4">
      <c r="A672" s="108">
        <f t="shared" si="124"/>
        <v>656</v>
      </c>
      <c r="B672" s="45">
        <v>41008</v>
      </c>
      <c r="C672" s="46">
        <v>1382.1999510000001</v>
      </c>
      <c r="D672" s="47">
        <f t="shared" si="125"/>
        <v>-1.135843835815642E-2</v>
      </c>
      <c r="E672" s="48">
        <v>0.61790747137435298</v>
      </c>
      <c r="F672" s="49">
        <f t="shared" si="128"/>
        <v>-1.899760811890705E-2</v>
      </c>
      <c r="G672" s="50">
        <f t="shared" si="129"/>
        <v>2.0769035861357862E-4</v>
      </c>
      <c r="H672" s="80">
        <f t="shared" si="126"/>
        <v>-1.878991776029347E-2</v>
      </c>
      <c r="I672" s="83">
        <f t="shared" si="127"/>
        <v>-1.8789917760293471</v>
      </c>
      <c r="J672" s="72">
        <f t="shared" si="130"/>
        <v>175.39446562662462</v>
      </c>
      <c r="K672" s="88">
        <f t="shared" si="121"/>
        <v>178.78707436414359</v>
      </c>
      <c r="L672" s="79">
        <f t="shared" si="122"/>
        <v>3.3926087375189695</v>
      </c>
      <c r="M672" s="72" t="str">
        <f t="shared" si="123"/>
        <v/>
      </c>
      <c r="N672" s="51" t="str">
        <f t="shared" si="131"/>
        <v/>
      </c>
    </row>
    <row r="673" spans="1:14" x14ac:dyDescent="0.4">
      <c r="A673" s="108">
        <f t="shared" si="124"/>
        <v>657</v>
      </c>
      <c r="B673" s="39">
        <v>41009</v>
      </c>
      <c r="C673" s="40">
        <v>1358.589966</v>
      </c>
      <c r="D673" s="51">
        <f t="shared" si="125"/>
        <v>-1.708145408550954E-2</v>
      </c>
      <c r="E673" s="52">
        <v>0.58498492727444207</v>
      </c>
      <c r="F673" s="53">
        <f t="shared" si="128"/>
        <v>-3.2922544099910911E-2</v>
      </c>
      <c r="G673" s="54">
        <f t="shared" si="129"/>
        <v>2.0769035861357862E-4</v>
      </c>
      <c r="H673" s="81">
        <f t="shared" si="126"/>
        <v>-3.2714853741297331E-2</v>
      </c>
      <c r="I673" s="83">
        <f t="shared" si="127"/>
        <v>-3.2714853741297332</v>
      </c>
      <c r="J673" s="72">
        <f t="shared" si="130"/>
        <v>172.1229802524949</v>
      </c>
      <c r="K673" s="88">
        <f t="shared" si="121"/>
        <v>178.78707436414359</v>
      </c>
      <c r="L673" s="79">
        <f t="shared" si="122"/>
        <v>6.6640941116486943</v>
      </c>
      <c r="M673" s="72" t="str">
        <f t="shared" si="123"/>
        <v/>
      </c>
      <c r="N673" s="51" t="str">
        <f t="shared" si="131"/>
        <v/>
      </c>
    </row>
    <row r="674" spans="1:14" x14ac:dyDescent="0.4">
      <c r="A674" s="108">
        <f t="shared" si="124"/>
        <v>658</v>
      </c>
      <c r="B674" s="45">
        <v>41010</v>
      </c>
      <c r="C674" s="46">
        <v>1368.709961</v>
      </c>
      <c r="D674" s="47">
        <f t="shared" si="125"/>
        <v>7.4488957325333782E-3</v>
      </c>
      <c r="E674" s="48">
        <v>0.60291806453693098</v>
      </c>
      <c r="F674" s="49">
        <f t="shared" si="128"/>
        <v>1.7933137262488907E-2</v>
      </c>
      <c r="G674" s="50">
        <f t="shared" si="129"/>
        <v>2.0769035861357862E-4</v>
      </c>
      <c r="H674" s="80">
        <f t="shared" si="126"/>
        <v>1.8140827621102487E-2</v>
      </c>
      <c r="I674" s="83">
        <f t="shared" si="127"/>
        <v>1.8140827621102487</v>
      </c>
      <c r="J674" s="72">
        <f t="shared" si="130"/>
        <v>173.93706301460514</v>
      </c>
      <c r="K674" s="88">
        <f t="shared" si="121"/>
        <v>178.78707436414359</v>
      </c>
      <c r="L674" s="79">
        <f t="shared" si="122"/>
        <v>6.6640941116486943</v>
      </c>
      <c r="M674" s="72" t="str">
        <f t="shared" si="123"/>
        <v/>
      </c>
      <c r="N674" s="51" t="str">
        <f t="shared" si="131"/>
        <v/>
      </c>
    </row>
    <row r="675" spans="1:14" x14ac:dyDescent="0.4">
      <c r="A675" s="108">
        <f t="shared" si="124"/>
        <v>659</v>
      </c>
      <c r="B675" s="39">
        <v>41011</v>
      </c>
      <c r="C675" s="40">
        <v>1387.5699460000001</v>
      </c>
      <c r="D675" s="51">
        <f t="shared" si="125"/>
        <v>1.3779387552802502E-2</v>
      </c>
      <c r="E675" s="52">
        <v>0.62504378636628999</v>
      </c>
      <c r="F675" s="53">
        <f t="shared" si="128"/>
        <v>2.2125721829359013E-2</v>
      </c>
      <c r="G675" s="54">
        <f t="shared" si="129"/>
        <v>2.0769035861357862E-4</v>
      </c>
      <c r="H675" s="81">
        <f t="shared" si="126"/>
        <v>2.2333412187972593E-2</v>
      </c>
      <c r="I675" s="83">
        <f t="shared" si="127"/>
        <v>2.2333412187972592</v>
      </c>
      <c r="J675" s="72">
        <f t="shared" si="130"/>
        <v>176.17040423340239</v>
      </c>
      <c r="K675" s="88">
        <f t="shared" si="121"/>
        <v>178.78707436414359</v>
      </c>
      <c r="L675" s="79">
        <f t="shared" si="122"/>
        <v>6.6640941116486943</v>
      </c>
      <c r="M675" s="72" t="str">
        <f t="shared" si="123"/>
        <v/>
      </c>
      <c r="N675" s="51" t="str">
        <f t="shared" si="131"/>
        <v/>
      </c>
    </row>
    <row r="676" spans="1:14" x14ac:dyDescent="0.4">
      <c r="A676" s="108">
        <f t="shared" si="124"/>
        <v>660</v>
      </c>
      <c r="B676" s="45">
        <v>41012</v>
      </c>
      <c r="C676" s="46">
        <v>1370.26001</v>
      </c>
      <c r="D676" s="47">
        <f t="shared" si="125"/>
        <v>-1.2475000665660207E-2</v>
      </c>
      <c r="E676" s="48">
        <v>0.61281131159903901</v>
      </c>
      <c r="F676" s="49">
        <f t="shared" si="128"/>
        <v>-1.2232474767250978E-2</v>
      </c>
      <c r="G676" s="50">
        <f t="shared" si="129"/>
        <v>2.0769035861357862E-4</v>
      </c>
      <c r="H676" s="80">
        <f t="shared" si="126"/>
        <v>-1.20247844086374E-2</v>
      </c>
      <c r="I676" s="83">
        <f t="shared" si="127"/>
        <v>-1.2024784408637401</v>
      </c>
      <c r="J676" s="72">
        <f t="shared" si="130"/>
        <v>174.96792579253867</v>
      </c>
      <c r="K676" s="88">
        <f t="shared" si="121"/>
        <v>178.78707436414359</v>
      </c>
      <c r="L676" s="79">
        <f t="shared" si="122"/>
        <v>6.6640941116486943</v>
      </c>
      <c r="M676" s="72" t="str">
        <f t="shared" si="123"/>
        <v/>
      </c>
      <c r="N676" s="51" t="str">
        <f t="shared" si="131"/>
        <v/>
      </c>
    </row>
    <row r="677" spans="1:14" x14ac:dyDescent="0.4">
      <c r="A677" s="108">
        <f t="shared" si="124"/>
        <v>661</v>
      </c>
      <c r="B677" s="39">
        <v>41015</v>
      </c>
      <c r="C677" s="40">
        <v>1369.5699460000001</v>
      </c>
      <c r="D677" s="51">
        <f t="shared" si="125"/>
        <v>-5.0360077281963456E-4</v>
      </c>
      <c r="E677" s="52">
        <v>0.61743165333080097</v>
      </c>
      <c r="F677" s="53">
        <f t="shared" si="128"/>
        <v>4.6203417317619566E-3</v>
      </c>
      <c r="G677" s="54">
        <f t="shared" si="129"/>
        <v>2.0769035861357862E-4</v>
      </c>
      <c r="H677" s="81">
        <f t="shared" si="126"/>
        <v>4.8280320903755355E-3</v>
      </c>
      <c r="I677" s="83">
        <f t="shared" si="127"/>
        <v>0.48280320903755353</v>
      </c>
      <c r="J677" s="72">
        <f t="shared" si="130"/>
        <v>175.45072900157621</v>
      </c>
      <c r="K677" s="88">
        <f t="shared" si="121"/>
        <v>178.78707436414359</v>
      </c>
      <c r="L677" s="79">
        <f t="shared" si="122"/>
        <v>6.6640941116486943</v>
      </c>
      <c r="M677" s="72" t="str">
        <f t="shared" si="123"/>
        <v/>
      </c>
      <c r="N677" s="51" t="str">
        <f t="shared" si="131"/>
        <v/>
      </c>
    </row>
    <row r="678" spans="1:14" x14ac:dyDescent="0.4">
      <c r="A678" s="108">
        <f t="shared" si="124"/>
        <v>662</v>
      </c>
      <c r="B678" s="45">
        <v>41016</v>
      </c>
      <c r="C678" s="46">
        <v>1390.780029</v>
      </c>
      <c r="D678" s="47">
        <f t="shared" si="125"/>
        <v>1.5486673800010564E-2</v>
      </c>
      <c r="E678" s="48">
        <v>0.64028083114938894</v>
      </c>
      <c r="F678" s="49">
        <f t="shared" si="128"/>
        <v>2.2849177818587973E-2</v>
      </c>
      <c r="G678" s="50">
        <f t="shared" si="129"/>
        <v>2.0769035861357862E-4</v>
      </c>
      <c r="H678" s="80">
        <f t="shared" si="126"/>
        <v>2.3056868177201553E-2</v>
      </c>
      <c r="I678" s="83">
        <f t="shared" si="127"/>
        <v>2.3056868177201553</v>
      </c>
      <c r="J678" s="72">
        <f t="shared" si="130"/>
        <v>177.75641581929636</v>
      </c>
      <c r="K678" s="88">
        <f t="shared" si="121"/>
        <v>178.78707436414359</v>
      </c>
      <c r="L678" s="79">
        <f t="shared" si="122"/>
        <v>6.6640941116486943</v>
      </c>
      <c r="M678" s="72" t="str">
        <f t="shared" si="123"/>
        <v/>
      </c>
      <c r="N678" s="51" t="str">
        <f t="shared" si="131"/>
        <v/>
      </c>
    </row>
    <row r="679" spans="1:14" x14ac:dyDescent="0.4">
      <c r="A679" s="108">
        <f t="shared" si="124"/>
        <v>663</v>
      </c>
      <c r="B679" s="39">
        <v>41017</v>
      </c>
      <c r="C679" s="40">
        <v>1385.1400149999999</v>
      </c>
      <c r="D679" s="51">
        <f t="shared" si="125"/>
        <v>-4.0552883147562113E-3</v>
      </c>
      <c r="E679" s="52">
        <v>0.63395672417026294</v>
      </c>
      <c r="F679" s="53">
        <f t="shared" si="128"/>
        <v>-6.3241069791259985E-3</v>
      </c>
      <c r="G679" s="54">
        <f t="shared" si="129"/>
        <v>2.0769035861357862E-4</v>
      </c>
      <c r="H679" s="81">
        <f t="shared" si="126"/>
        <v>-6.1164166205124196E-3</v>
      </c>
      <c r="I679" s="83">
        <f t="shared" si="127"/>
        <v>-0.61164166205124193</v>
      </c>
      <c r="J679" s="72">
        <f t="shared" si="130"/>
        <v>177.14477415724511</v>
      </c>
      <c r="K679" s="88">
        <f t="shared" si="121"/>
        <v>178.78707436414359</v>
      </c>
      <c r="L679" s="79">
        <f t="shared" si="122"/>
        <v>6.6640941116486943</v>
      </c>
      <c r="M679" s="72" t="str">
        <f t="shared" si="123"/>
        <v/>
      </c>
      <c r="N679" s="51" t="str">
        <f t="shared" si="131"/>
        <v/>
      </c>
    </row>
    <row r="680" spans="1:14" x14ac:dyDescent="0.4">
      <c r="A680" s="108">
        <f t="shared" si="124"/>
        <v>664</v>
      </c>
      <c r="B680" s="45">
        <v>41018</v>
      </c>
      <c r="C680" s="46">
        <v>1376.920044</v>
      </c>
      <c r="D680" s="47">
        <f t="shared" si="125"/>
        <v>-5.9343971807788165E-3</v>
      </c>
      <c r="E680" s="48">
        <v>0.61599869043095501</v>
      </c>
      <c r="F680" s="49">
        <f t="shared" si="128"/>
        <v>-1.7958033739307933E-2</v>
      </c>
      <c r="G680" s="50">
        <f t="shared" si="129"/>
        <v>2.0769035861357862E-4</v>
      </c>
      <c r="H680" s="80">
        <f t="shared" si="126"/>
        <v>-1.7750343380694353E-2</v>
      </c>
      <c r="I680" s="83">
        <f t="shared" si="127"/>
        <v>-1.7750343380694353</v>
      </c>
      <c r="J680" s="72">
        <f t="shared" si="130"/>
        <v>175.36973981917566</v>
      </c>
      <c r="K680" s="88">
        <f t="shared" si="121"/>
        <v>178.78707436414359</v>
      </c>
      <c r="L680" s="79">
        <f t="shared" si="122"/>
        <v>6.6640941116486943</v>
      </c>
      <c r="M680" s="72" t="str">
        <f t="shared" si="123"/>
        <v/>
      </c>
      <c r="N680" s="51" t="str">
        <f t="shared" si="131"/>
        <v/>
      </c>
    </row>
    <row r="681" spans="1:14" x14ac:dyDescent="0.4">
      <c r="A681" s="108">
        <f t="shared" si="124"/>
        <v>665</v>
      </c>
      <c r="B681" s="39">
        <v>41019</v>
      </c>
      <c r="C681" s="40">
        <v>1378.530029</v>
      </c>
      <c r="D681" s="51">
        <f t="shared" si="125"/>
        <v>1.1692654246815426E-3</v>
      </c>
      <c r="E681" s="52">
        <v>0.62763778824723304</v>
      </c>
      <c r="F681" s="53">
        <f t="shared" si="128"/>
        <v>1.1639097816278032E-2</v>
      </c>
      <c r="G681" s="54">
        <f t="shared" si="129"/>
        <v>2.0769035861357862E-4</v>
      </c>
      <c r="H681" s="81">
        <f t="shared" si="126"/>
        <v>1.184678817489161E-2</v>
      </c>
      <c r="I681" s="83">
        <f t="shared" si="127"/>
        <v>1.1846788174891609</v>
      </c>
      <c r="J681" s="72">
        <f t="shared" si="130"/>
        <v>176.55441863666482</v>
      </c>
      <c r="K681" s="88">
        <f t="shared" si="121"/>
        <v>178.78707436414359</v>
      </c>
      <c r="L681" s="79">
        <f t="shared" si="122"/>
        <v>6.6640941116486943</v>
      </c>
      <c r="M681" s="72" t="str">
        <f t="shared" si="123"/>
        <v/>
      </c>
      <c r="N681" s="51" t="str">
        <f t="shared" si="131"/>
        <v/>
      </c>
    </row>
    <row r="682" spans="1:14" x14ac:dyDescent="0.4">
      <c r="A682" s="108">
        <f t="shared" si="124"/>
        <v>666</v>
      </c>
      <c r="B682" s="45">
        <v>41022</v>
      </c>
      <c r="C682" s="46">
        <v>1366.9399410000001</v>
      </c>
      <c r="D682" s="47">
        <f t="shared" si="125"/>
        <v>-8.4075702060748547E-3</v>
      </c>
      <c r="E682" s="48">
        <v>0.60788932492720693</v>
      </c>
      <c r="F682" s="49">
        <f t="shared" si="128"/>
        <v>-1.9748463320026111E-2</v>
      </c>
      <c r="G682" s="50">
        <f t="shared" si="129"/>
        <v>2.0769035861357862E-4</v>
      </c>
      <c r="H682" s="80">
        <f t="shared" si="126"/>
        <v>-1.9540772961412531E-2</v>
      </c>
      <c r="I682" s="83">
        <f t="shared" si="127"/>
        <v>-1.9540772961412531</v>
      </c>
      <c r="J682" s="72">
        <f t="shared" si="130"/>
        <v>174.60034134052356</v>
      </c>
      <c r="K682" s="88">
        <f t="shared" si="121"/>
        <v>178.78707436414359</v>
      </c>
      <c r="L682" s="79">
        <f t="shared" si="122"/>
        <v>6.6640941116486943</v>
      </c>
      <c r="M682" s="72" t="str">
        <f t="shared" si="123"/>
        <v/>
      </c>
      <c r="N682" s="51" t="str">
        <f t="shared" si="131"/>
        <v/>
      </c>
    </row>
    <row r="683" spans="1:14" x14ac:dyDescent="0.4">
      <c r="A683" s="108">
        <f t="shared" si="124"/>
        <v>667</v>
      </c>
      <c r="B683" s="39">
        <v>41023</v>
      </c>
      <c r="C683" s="40">
        <v>1371.969971</v>
      </c>
      <c r="D683" s="51">
        <f t="shared" si="125"/>
        <v>3.6797739601639456E-3</v>
      </c>
      <c r="E683" s="52">
        <v>0.60818249670221003</v>
      </c>
      <c r="F683" s="53">
        <f t="shared" si="128"/>
        <v>2.9317177500309821E-4</v>
      </c>
      <c r="G683" s="54">
        <f t="shared" si="129"/>
        <v>2.0769035861357862E-4</v>
      </c>
      <c r="H683" s="81">
        <f t="shared" si="126"/>
        <v>5.0086213361667689E-4</v>
      </c>
      <c r="I683" s="83">
        <f t="shared" si="127"/>
        <v>5.0086213361667686E-2</v>
      </c>
      <c r="J683" s="72">
        <f t="shared" si="130"/>
        <v>174.65042755388524</v>
      </c>
      <c r="K683" s="88">
        <f t="shared" si="121"/>
        <v>178.78707436414359</v>
      </c>
      <c r="L683" s="79">
        <f t="shared" si="122"/>
        <v>6.6640941116486943</v>
      </c>
      <c r="M683" s="72" t="str">
        <f t="shared" si="123"/>
        <v/>
      </c>
      <c r="N683" s="51" t="str">
        <f t="shared" si="131"/>
        <v/>
      </c>
    </row>
    <row r="684" spans="1:14" x14ac:dyDescent="0.4">
      <c r="A684" s="108">
        <f t="shared" si="124"/>
        <v>668</v>
      </c>
      <c r="B684" s="45">
        <v>41024</v>
      </c>
      <c r="C684" s="46">
        <v>1390.6899410000001</v>
      </c>
      <c r="D684" s="47">
        <f t="shared" si="125"/>
        <v>1.3644591642450798E-2</v>
      </c>
      <c r="E684" s="48">
        <v>0.62894582436699298</v>
      </c>
      <c r="F684" s="49">
        <f t="shared" si="128"/>
        <v>2.0763327664782949E-2</v>
      </c>
      <c r="G684" s="50">
        <f t="shared" si="129"/>
        <v>2.0769035861357862E-4</v>
      </c>
      <c r="H684" s="80">
        <f t="shared" si="126"/>
        <v>2.0971018023396529E-2</v>
      </c>
      <c r="I684" s="83">
        <f t="shared" si="127"/>
        <v>2.0971018023396528</v>
      </c>
      <c r="J684" s="72">
        <f t="shared" si="130"/>
        <v>176.7475293562249</v>
      </c>
      <c r="K684" s="88">
        <f t="shared" si="121"/>
        <v>178.78707436414359</v>
      </c>
      <c r="L684" s="79">
        <f t="shared" si="122"/>
        <v>6.6640941116486943</v>
      </c>
      <c r="M684" s="72" t="str">
        <f t="shared" si="123"/>
        <v/>
      </c>
      <c r="N684" s="51" t="str">
        <f t="shared" si="131"/>
        <v/>
      </c>
    </row>
    <row r="685" spans="1:14" x14ac:dyDescent="0.4">
      <c r="A685" s="108">
        <f t="shared" si="124"/>
        <v>669</v>
      </c>
      <c r="B685" s="39">
        <v>41025</v>
      </c>
      <c r="C685" s="40">
        <v>1399.9799800000001</v>
      </c>
      <c r="D685" s="51">
        <f t="shared" si="125"/>
        <v>6.6801655251205183E-3</v>
      </c>
      <c r="E685" s="52">
        <v>0.64304538454272409</v>
      </c>
      <c r="F685" s="53">
        <f t="shared" si="128"/>
        <v>1.4099560175731107E-2</v>
      </c>
      <c r="G685" s="54">
        <f t="shared" si="129"/>
        <v>2.0769035861357862E-4</v>
      </c>
      <c r="H685" s="81">
        <f t="shared" si="126"/>
        <v>1.4307250534344685E-2</v>
      </c>
      <c r="I685" s="83">
        <f t="shared" si="127"/>
        <v>1.4307250534344684</v>
      </c>
      <c r="J685" s="72">
        <f t="shared" si="130"/>
        <v>178.17825440965936</v>
      </c>
      <c r="K685" s="88">
        <f t="shared" si="121"/>
        <v>178.78707436414359</v>
      </c>
      <c r="L685" s="79">
        <f t="shared" si="122"/>
        <v>6.6640941116486943</v>
      </c>
      <c r="M685" s="72" t="str">
        <f t="shared" si="123"/>
        <v/>
      </c>
      <c r="N685" s="51" t="str">
        <f t="shared" si="131"/>
        <v/>
      </c>
    </row>
    <row r="686" spans="1:14" x14ac:dyDescent="0.4">
      <c r="A686" s="108">
        <f t="shared" si="124"/>
        <v>670</v>
      </c>
      <c r="B686" s="45">
        <v>41026</v>
      </c>
      <c r="C686" s="46">
        <v>1403.3599850000001</v>
      </c>
      <c r="D686" s="47">
        <f t="shared" si="125"/>
        <v>2.4143238105447384E-3</v>
      </c>
      <c r="E686" s="48">
        <v>0.65473808034482606</v>
      </c>
      <c r="F686" s="49">
        <f t="shared" si="128"/>
        <v>1.1692695802101971E-2</v>
      </c>
      <c r="G686" s="50">
        <f t="shared" si="129"/>
        <v>2.0769035861357862E-4</v>
      </c>
      <c r="H686" s="80">
        <f t="shared" si="126"/>
        <v>1.1900386160715549E-2</v>
      </c>
      <c r="I686" s="83">
        <f t="shared" si="127"/>
        <v>1.1900386160715548</v>
      </c>
      <c r="J686" s="72">
        <f t="shared" si="130"/>
        <v>179.36829302573091</v>
      </c>
      <c r="K686" s="88">
        <f t="shared" si="121"/>
        <v>179.36829302573091</v>
      </c>
      <c r="L686" s="79">
        <f t="shared" si="122"/>
        <v>0</v>
      </c>
      <c r="M686" s="72">
        <f t="shared" si="123"/>
        <v>6.6640941116486943</v>
      </c>
      <c r="N686" s="51">
        <f t="shared" si="131"/>
        <v>3.7153133361718008E-2</v>
      </c>
    </row>
    <row r="687" spans="1:14" x14ac:dyDescent="0.4">
      <c r="A687" s="108">
        <f t="shared" si="124"/>
        <v>671</v>
      </c>
      <c r="B687" s="39">
        <v>41029</v>
      </c>
      <c r="C687" s="40">
        <v>1397.910034</v>
      </c>
      <c r="D687" s="51">
        <f t="shared" si="125"/>
        <v>-3.8835017801936988E-3</v>
      </c>
      <c r="E687" s="52">
        <v>0.64283569954225994</v>
      </c>
      <c r="F687" s="53">
        <f t="shared" si="128"/>
        <v>-1.1902380802566115E-2</v>
      </c>
      <c r="G687" s="54">
        <f t="shared" si="129"/>
        <v>2.0769035861357862E-4</v>
      </c>
      <c r="H687" s="81">
        <f t="shared" si="126"/>
        <v>-1.1694690443952537E-2</v>
      </c>
      <c r="I687" s="83">
        <f t="shared" si="127"/>
        <v>-1.1694690443952538</v>
      </c>
      <c r="J687" s="72">
        <f t="shared" si="130"/>
        <v>178.19882398133566</v>
      </c>
      <c r="K687" s="88">
        <f t="shared" si="121"/>
        <v>179.36829302573091</v>
      </c>
      <c r="L687" s="79">
        <f t="shared" si="122"/>
        <v>1.1694690443952425</v>
      </c>
      <c r="M687" s="72" t="str">
        <f t="shared" si="123"/>
        <v/>
      </c>
      <c r="N687" s="51" t="str">
        <f t="shared" si="131"/>
        <v/>
      </c>
    </row>
    <row r="688" spans="1:14" x14ac:dyDescent="0.4">
      <c r="A688" s="108">
        <f t="shared" si="124"/>
        <v>672</v>
      </c>
      <c r="B688" s="45">
        <v>41030</v>
      </c>
      <c r="C688" s="46">
        <v>1405.8199460000001</v>
      </c>
      <c r="D688" s="47">
        <f t="shared" si="125"/>
        <v>5.6583841646564714E-3</v>
      </c>
      <c r="E688" s="48">
        <v>0.64851247547671809</v>
      </c>
      <c r="F688" s="49">
        <f t="shared" si="128"/>
        <v>5.6767759344581448E-3</v>
      </c>
      <c r="G688" s="50">
        <f t="shared" si="129"/>
        <v>2.0769035861357862E-4</v>
      </c>
      <c r="H688" s="80">
        <f t="shared" si="126"/>
        <v>5.8844662930717237E-3</v>
      </c>
      <c r="I688" s="83">
        <f t="shared" si="127"/>
        <v>0.5884466293071724</v>
      </c>
      <c r="J688" s="72">
        <f t="shared" si="130"/>
        <v>178.78727061064285</v>
      </c>
      <c r="K688" s="88">
        <f t="shared" si="121"/>
        <v>179.36829302573091</v>
      </c>
      <c r="L688" s="79">
        <f t="shared" si="122"/>
        <v>1.1694690443952425</v>
      </c>
      <c r="M688" s="72" t="str">
        <f t="shared" si="123"/>
        <v/>
      </c>
      <c r="N688" s="51" t="str">
        <f t="shared" si="131"/>
        <v/>
      </c>
    </row>
    <row r="689" spans="1:14" x14ac:dyDescent="0.4">
      <c r="A689" s="108">
        <f t="shared" si="124"/>
        <v>673</v>
      </c>
      <c r="B689" s="39">
        <v>41031</v>
      </c>
      <c r="C689" s="40">
        <v>1402.3100589999999</v>
      </c>
      <c r="D689" s="51">
        <f t="shared" si="125"/>
        <v>-2.4966831705488524E-3</v>
      </c>
      <c r="E689" s="52">
        <v>0.65208961820915801</v>
      </c>
      <c r="F689" s="53">
        <f t="shared" si="128"/>
        <v>3.5771427324399196E-3</v>
      </c>
      <c r="G689" s="54">
        <f t="shared" si="129"/>
        <v>2.0769035861357862E-4</v>
      </c>
      <c r="H689" s="81">
        <f t="shared" si="126"/>
        <v>3.7848330910534981E-3</v>
      </c>
      <c r="I689" s="83">
        <f t="shared" si="127"/>
        <v>0.37848330910534983</v>
      </c>
      <c r="J689" s="72">
        <f t="shared" si="130"/>
        <v>179.1657539197482</v>
      </c>
      <c r="K689" s="88">
        <f t="shared" si="121"/>
        <v>179.36829302573091</v>
      </c>
      <c r="L689" s="79">
        <f t="shared" si="122"/>
        <v>1.1694690443952425</v>
      </c>
      <c r="M689" s="72" t="str">
        <f t="shared" si="123"/>
        <v/>
      </c>
      <c r="N689" s="51" t="str">
        <f t="shared" si="131"/>
        <v/>
      </c>
    </row>
    <row r="690" spans="1:14" x14ac:dyDescent="0.4">
      <c r="A690" s="108">
        <f t="shared" si="124"/>
        <v>674</v>
      </c>
      <c r="B690" s="45">
        <v>41032</v>
      </c>
      <c r="C690" s="46">
        <v>1391.5699460000001</v>
      </c>
      <c r="D690" s="47">
        <f t="shared" si="125"/>
        <v>-7.6588718244371412E-3</v>
      </c>
      <c r="E690" s="48">
        <v>0.64547496252271497</v>
      </c>
      <c r="F690" s="49">
        <f t="shared" si="128"/>
        <v>-6.6146556864430384E-3</v>
      </c>
      <c r="G690" s="50">
        <f t="shared" si="129"/>
        <v>2.0769035861357862E-4</v>
      </c>
      <c r="H690" s="80">
        <f t="shared" si="126"/>
        <v>-6.4069653278294595E-3</v>
      </c>
      <c r="I690" s="83">
        <f t="shared" si="127"/>
        <v>-0.64069653278294592</v>
      </c>
      <c r="J690" s="72">
        <f t="shared" si="130"/>
        <v>178.52505738696524</v>
      </c>
      <c r="K690" s="88">
        <f t="shared" si="121"/>
        <v>179.36829302573091</v>
      </c>
      <c r="L690" s="79">
        <f t="shared" si="122"/>
        <v>1.1694690443952425</v>
      </c>
      <c r="M690" s="72" t="str">
        <f t="shared" si="123"/>
        <v/>
      </c>
      <c r="N690" s="51" t="str">
        <f t="shared" si="131"/>
        <v/>
      </c>
    </row>
    <row r="691" spans="1:14" x14ac:dyDescent="0.4">
      <c r="A691" s="108">
        <f t="shared" si="124"/>
        <v>675</v>
      </c>
      <c r="B691" s="39">
        <v>41033</v>
      </c>
      <c r="C691" s="40">
        <v>1369.099976</v>
      </c>
      <c r="D691" s="51">
        <f t="shared" si="125"/>
        <v>-1.6147208456598894E-2</v>
      </c>
      <c r="E691" s="52">
        <v>0.623395097354698</v>
      </c>
      <c r="F691" s="53">
        <f t="shared" si="128"/>
        <v>-2.2079865168016966E-2</v>
      </c>
      <c r="G691" s="54">
        <f t="shared" si="129"/>
        <v>2.0769035861357862E-4</v>
      </c>
      <c r="H691" s="81">
        <f t="shared" si="126"/>
        <v>-2.1872174809403386E-2</v>
      </c>
      <c r="I691" s="83">
        <f t="shared" si="127"/>
        <v>-2.1872174809403386</v>
      </c>
      <c r="J691" s="72">
        <f t="shared" si="130"/>
        <v>176.3378399060249</v>
      </c>
      <c r="K691" s="88">
        <f t="shared" si="121"/>
        <v>179.36829302573091</v>
      </c>
      <c r="L691" s="79">
        <f t="shared" si="122"/>
        <v>3.0304531197060101</v>
      </c>
      <c r="M691" s="72" t="str">
        <f t="shared" si="123"/>
        <v/>
      </c>
      <c r="N691" s="51" t="str">
        <f t="shared" si="131"/>
        <v/>
      </c>
    </row>
    <row r="692" spans="1:14" x14ac:dyDescent="0.4">
      <c r="A692" s="108">
        <f t="shared" si="124"/>
        <v>676</v>
      </c>
      <c r="B692" s="45">
        <v>41036</v>
      </c>
      <c r="C692" s="46">
        <v>1369.579956</v>
      </c>
      <c r="D692" s="47">
        <f t="shared" si="125"/>
        <v>3.5058067958071426E-4</v>
      </c>
      <c r="E692" s="48">
        <v>0.62306199886759894</v>
      </c>
      <c r="F692" s="49">
        <f t="shared" si="128"/>
        <v>-3.3309848709905943E-4</v>
      </c>
      <c r="G692" s="50">
        <f t="shared" si="129"/>
        <v>2.0769035861357862E-4</v>
      </c>
      <c r="H692" s="80">
        <f t="shared" si="126"/>
        <v>-1.254081284854808E-4</v>
      </c>
      <c r="I692" s="83">
        <f t="shared" si="127"/>
        <v>-1.2540812848548081E-2</v>
      </c>
      <c r="J692" s="72">
        <f t="shared" si="130"/>
        <v>176.32529909317634</v>
      </c>
      <c r="K692" s="88">
        <f t="shared" si="121"/>
        <v>179.36829302573091</v>
      </c>
      <c r="L692" s="79">
        <f t="shared" si="122"/>
        <v>3.0429939325545661</v>
      </c>
      <c r="M692" s="72" t="str">
        <f t="shared" si="123"/>
        <v/>
      </c>
      <c r="N692" s="51" t="str">
        <f t="shared" si="131"/>
        <v/>
      </c>
    </row>
    <row r="693" spans="1:14" x14ac:dyDescent="0.4">
      <c r="A693" s="108">
        <f t="shared" si="124"/>
        <v>677</v>
      </c>
      <c r="B693" s="39">
        <v>41037</v>
      </c>
      <c r="C693" s="40">
        <v>1363.719971</v>
      </c>
      <c r="D693" s="51">
        <f t="shared" si="125"/>
        <v>-4.2786731613061457E-3</v>
      </c>
      <c r="E693" s="52">
        <v>0.61777451816842399</v>
      </c>
      <c r="F693" s="53">
        <f t="shared" si="128"/>
        <v>-5.2874806991749512E-3</v>
      </c>
      <c r="G693" s="54">
        <f t="shared" si="129"/>
        <v>2.0769035861357862E-4</v>
      </c>
      <c r="H693" s="81">
        <f t="shared" si="126"/>
        <v>-5.0797903405613723E-3</v>
      </c>
      <c r="I693" s="83">
        <f t="shared" si="127"/>
        <v>-0.5079790340561372</v>
      </c>
      <c r="J693" s="72">
        <f t="shared" si="130"/>
        <v>175.81732005912019</v>
      </c>
      <c r="K693" s="88">
        <f t="shared" si="121"/>
        <v>179.36829302573091</v>
      </c>
      <c r="L693" s="79">
        <f t="shared" si="122"/>
        <v>3.5509729666107148</v>
      </c>
      <c r="M693" s="72" t="str">
        <f t="shared" si="123"/>
        <v/>
      </c>
      <c r="N693" s="51" t="str">
        <f t="shared" si="131"/>
        <v/>
      </c>
    </row>
    <row r="694" spans="1:14" x14ac:dyDescent="0.4">
      <c r="A694" s="108">
        <f t="shared" si="124"/>
        <v>678</v>
      </c>
      <c r="B694" s="45">
        <v>41038</v>
      </c>
      <c r="C694" s="46">
        <v>1354.579956</v>
      </c>
      <c r="D694" s="47">
        <f t="shared" si="125"/>
        <v>-6.7022667368416E-3</v>
      </c>
      <c r="E694" s="48">
        <v>0.60951853636591902</v>
      </c>
      <c r="F694" s="49">
        <f t="shared" si="128"/>
        <v>-8.2559818025049747E-3</v>
      </c>
      <c r="G694" s="50">
        <f t="shared" si="129"/>
        <v>2.0769035861357862E-4</v>
      </c>
      <c r="H694" s="80">
        <f t="shared" si="126"/>
        <v>-8.0482914438913967E-3</v>
      </c>
      <c r="I694" s="83">
        <f t="shared" si="127"/>
        <v>-0.80482914438913966</v>
      </c>
      <c r="J694" s="72">
        <f t="shared" si="130"/>
        <v>175.01249091473105</v>
      </c>
      <c r="K694" s="88">
        <f t="shared" si="121"/>
        <v>179.36829302573091</v>
      </c>
      <c r="L694" s="79">
        <f t="shared" si="122"/>
        <v>4.3558021109998606</v>
      </c>
      <c r="M694" s="72" t="str">
        <f t="shared" si="123"/>
        <v/>
      </c>
      <c r="N694" s="51" t="str">
        <f t="shared" si="131"/>
        <v/>
      </c>
    </row>
    <row r="695" spans="1:14" x14ac:dyDescent="0.4">
      <c r="A695" s="108">
        <f t="shared" si="124"/>
        <v>679</v>
      </c>
      <c r="B695" s="39">
        <v>41039</v>
      </c>
      <c r="C695" s="40">
        <v>1357.98999</v>
      </c>
      <c r="D695" s="51">
        <f t="shared" si="125"/>
        <v>2.5174106444552091E-3</v>
      </c>
      <c r="E695" s="52">
        <v>0.61556460499649202</v>
      </c>
      <c r="F695" s="53">
        <f t="shared" si="128"/>
        <v>6.0460686305729983E-3</v>
      </c>
      <c r="G695" s="54">
        <f t="shared" si="129"/>
        <v>2.0769035861357862E-4</v>
      </c>
      <c r="H695" s="81">
        <f t="shared" si="126"/>
        <v>6.2537589891865772E-3</v>
      </c>
      <c r="I695" s="83">
        <f t="shared" si="127"/>
        <v>0.62537589891865775</v>
      </c>
      <c r="J695" s="72">
        <f t="shared" si="130"/>
        <v>175.63786681364971</v>
      </c>
      <c r="K695" s="88">
        <f t="shared" si="121"/>
        <v>179.36829302573091</v>
      </c>
      <c r="L695" s="79">
        <f t="shared" si="122"/>
        <v>4.3558021109998606</v>
      </c>
      <c r="M695" s="72" t="str">
        <f t="shared" si="123"/>
        <v/>
      </c>
      <c r="N695" s="51" t="str">
        <f t="shared" si="131"/>
        <v/>
      </c>
    </row>
    <row r="696" spans="1:14" x14ac:dyDescent="0.4">
      <c r="A696" s="108">
        <f t="shared" si="124"/>
        <v>680</v>
      </c>
      <c r="B696" s="45">
        <v>41040</v>
      </c>
      <c r="C696" s="46">
        <v>1353.3900149999999</v>
      </c>
      <c r="D696" s="47">
        <f t="shared" si="125"/>
        <v>-3.3873408742873812E-3</v>
      </c>
      <c r="E696" s="48">
        <v>0.61561395121106099</v>
      </c>
      <c r="F696" s="49">
        <f t="shared" si="128"/>
        <v>4.9346214568979363E-5</v>
      </c>
      <c r="G696" s="50">
        <f t="shared" si="129"/>
        <v>2.0769035861357862E-4</v>
      </c>
      <c r="H696" s="80">
        <f t="shared" si="126"/>
        <v>2.5703657318255799E-4</v>
      </c>
      <c r="I696" s="83">
        <f t="shared" si="127"/>
        <v>2.5703657318255798E-2</v>
      </c>
      <c r="J696" s="72">
        <f t="shared" si="130"/>
        <v>175.66357047096795</v>
      </c>
      <c r="K696" s="88">
        <f t="shared" si="121"/>
        <v>179.36829302573091</v>
      </c>
      <c r="L696" s="79">
        <f t="shared" si="122"/>
        <v>4.3558021109998606</v>
      </c>
      <c r="M696" s="72" t="str">
        <f t="shared" si="123"/>
        <v/>
      </c>
      <c r="N696" s="51" t="str">
        <f t="shared" si="131"/>
        <v/>
      </c>
    </row>
    <row r="697" spans="1:14" x14ac:dyDescent="0.4">
      <c r="A697" s="108">
        <f t="shared" si="124"/>
        <v>681</v>
      </c>
      <c r="B697" s="39">
        <v>41043</v>
      </c>
      <c r="C697" s="40">
        <v>1338.349976</v>
      </c>
      <c r="D697" s="51">
        <f t="shared" si="125"/>
        <v>-1.1112863870212597E-2</v>
      </c>
      <c r="E697" s="52">
        <v>0.59595221969800694</v>
      </c>
      <c r="F697" s="53">
        <f t="shared" si="128"/>
        <v>-1.9661731513054059E-2</v>
      </c>
      <c r="G697" s="54">
        <f t="shared" si="129"/>
        <v>2.0769035861357862E-4</v>
      </c>
      <c r="H697" s="81">
        <f t="shared" si="126"/>
        <v>-1.945404115444048E-2</v>
      </c>
      <c r="I697" s="83">
        <f t="shared" si="127"/>
        <v>-1.945404115444048</v>
      </c>
      <c r="J697" s="72">
        <f t="shared" si="130"/>
        <v>173.71816635552392</v>
      </c>
      <c r="K697" s="88">
        <f t="shared" si="121"/>
        <v>179.36829302573091</v>
      </c>
      <c r="L697" s="79">
        <f t="shared" si="122"/>
        <v>5.650126670206987</v>
      </c>
      <c r="M697" s="72" t="str">
        <f t="shared" si="123"/>
        <v/>
      </c>
      <c r="N697" s="51" t="str">
        <f t="shared" si="131"/>
        <v/>
      </c>
    </row>
    <row r="698" spans="1:14" x14ac:dyDescent="0.4">
      <c r="A698" s="108">
        <f t="shared" si="124"/>
        <v>682</v>
      </c>
      <c r="B698" s="45">
        <v>41044</v>
      </c>
      <c r="C698" s="46">
        <v>1330.660034</v>
      </c>
      <c r="D698" s="47">
        <f t="shared" si="125"/>
        <v>-5.7458378883700201E-3</v>
      </c>
      <c r="E698" s="48">
        <v>0.59494764287107205</v>
      </c>
      <c r="F698" s="49">
        <f t="shared" si="128"/>
        <v>-1.0045768269348887E-3</v>
      </c>
      <c r="G698" s="50">
        <f t="shared" si="129"/>
        <v>2.0769035861357862E-4</v>
      </c>
      <c r="H698" s="80">
        <f t="shared" si="126"/>
        <v>-7.9688646832131002E-4</v>
      </c>
      <c r="I698" s="83">
        <f t="shared" si="127"/>
        <v>-7.9688646832131005E-2</v>
      </c>
      <c r="J698" s="72">
        <f t="shared" si="130"/>
        <v>173.63847770869179</v>
      </c>
      <c r="K698" s="88">
        <f t="shared" si="121"/>
        <v>179.36829302573091</v>
      </c>
      <c r="L698" s="79">
        <f t="shared" si="122"/>
        <v>5.7298153170391117</v>
      </c>
      <c r="M698" s="72" t="str">
        <f t="shared" si="123"/>
        <v/>
      </c>
      <c r="N698" s="51" t="str">
        <f t="shared" si="131"/>
        <v/>
      </c>
    </row>
    <row r="699" spans="1:14" x14ac:dyDescent="0.4">
      <c r="A699" s="108">
        <f t="shared" si="124"/>
        <v>683</v>
      </c>
      <c r="B699" s="39">
        <v>41045</v>
      </c>
      <c r="C699" s="40">
        <v>1324.8000489999999</v>
      </c>
      <c r="D699" s="51">
        <f t="shared" si="125"/>
        <v>-4.4038182933808789E-3</v>
      </c>
      <c r="E699" s="52">
        <v>0.590133407229959</v>
      </c>
      <c r="F699" s="53">
        <f t="shared" si="128"/>
        <v>-4.8142356411130516E-3</v>
      </c>
      <c r="G699" s="54">
        <f t="shared" si="129"/>
        <v>2.0769035861357862E-4</v>
      </c>
      <c r="H699" s="81">
        <f t="shared" si="126"/>
        <v>-4.6065452824994727E-3</v>
      </c>
      <c r="I699" s="83">
        <f t="shared" si="127"/>
        <v>-0.46065452824994729</v>
      </c>
      <c r="J699" s="72">
        <f t="shared" si="130"/>
        <v>173.17782318044183</v>
      </c>
      <c r="K699" s="88">
        <f t="shared" si="121"/>
        <v>179.36829302573091</v>
      </c>
      <c r="L699" s="79">
        <f t="shared" si="122"/>
        <v>6.1904698452890727</v>
      </c>
      <c r="M699" s="72" t="str">
        <f t="shared" si="123"/>
        <v/>
      </c>
      <c r="N699" s="51" t="str">
        <f t="shared" si="131"/>
        <v/>
      </c>
    </row>
    <row r="700" spans="1:14" x14ac:dyDescent="0.4">
      <c r="A700" s="108">
        <f t="shared" si="124"/>
        <v>684</v>
      </c>
      <c r="B700" s="45">
        <v>41046</v>
      </c>
      <c r="C700" s="46">
        <v>1304.8599850000001</v>
      </c>
      <c r="D700" s="47">
        <f t="shared" si="125"/>
        <v>-1.5051376254893167E-2</v>
      </c>
      <c r="E700" s="48">
        <v>0.55869447689589102</v>
      </c>
      <c r="F700" s="49">
        <f t="shared" si="128"/>
        <v>-3.1438930334067972E-2</v>
      </c>
      <c r="G700" s="50">
        <f t="shared" si="129"/>
        <v>2.0769035861357862E-4</v>
      </c>
      <c r="H700" s="80">
        <f t="shared" si="126"/>
        <v>-3.1231239975454392E-2</v>
      </c>
      <c r="I700" s="83">
        <f t="shared" si="127"/>
        <v>-3.1231239975454392</v>
      </c>
      <c r="J700" s="72">
        <f t="shared" si="130"/>
        <v>170.0546991828964</v>
      </c>
      <c r="K700" s="88">
        <f t="shared" si="121"/>
        <v>179.36829302573091</v>
      </c>
      <c r="L700" s="79">
        <f t="shared" si="122"/>
        <v>9.3135938428345071</v>
      </c>
      <c r="M700" s="72" t="str">
        <f t="shared" si="123"/>
        <v/>
      </c>
      <c r="N700" s="51" t="str">
        <f t="shared" si="131"/>
        <v/>
      </c>
    </row>
    <row r="701" spans="1:14" x14ac:dyDescent="0.4">
      <c r="A701" s="108">
        <f t="shared" si="124"/>
        <v>685</v>
      </c>
      <c r="B701" s="39">
        <v>41047</v>
      </c>
      <c r="C701" s="40">
        <v>1295.219971</v>
      </c>
      <c r="D701" s="51">
        <f t="shared" si="125"/>
        <v>-7.3877765513670202E-3</v>
      </c>
      <c r="E701" s="52">
        <v>0.54497886732171996</v>
      </c>
      <c r="F701" s="53">
        <f t="shared" si="128"/>
        <v>-1.3715609574171062E-2</v>
      </c>
      <c r="G701" s="54">
        <f t="shared" si="129"/>
        <v>2.0769035861357862E-4</v>
      </c>
      <c r="H701" s="81">
        <f t="shared" si="126"/>
        <v>-1.3507919215557483E-2</v>
      </c>
      <c r="I701" s="83">
        <f t="shared" si="127"/>
        <v>-1.3507919215557485</v>
      </c>
      <c r="J701" s="72">
        <f t="shared" si="130"/>
        <v>168.70390726134065</v>
      </c>
      <c r="K701" s="88">
        <f t="shared" si="121"/>
        <v>179.36829302573091</v>
      </c>
      <c r="L701" s="79">
        <f t="shared" si="122"/>
        <v>10.664385764390261</v>
      </c>
      <c r="M701" s="72" t="str">
        <f t="shared" si="123"/>
        <v/>
      </c>
      <c r="N701" s="51" t="str">
        <f t="shared" si="131"/>
        <v/>
      </c>
    </row>
    <row r="702" spans="1:14" x14ac:dyDescent="0.4">
      <c r="A702" s="108">
        <f t="shared" si="124"/>
        <v>686</v>
      </c>
      <c r="B702" s="45">
        <v>41050</v>
      </c>
      <c r="C702" s="46">
        <v>1315.98999</v>
      </c>
      <c r="D702" s="47">
        <f t="shared" si="125"/>
        <v>1.6035900823829996E-2</v>
      </c>
      <c r="E702" s="48">
        <v>0.57310138950397804</v>
      </c>
      <c r="F702" s="49">
        <f t="shared" si="128"/>
        <v>2.8122522182258081E-2</v>
      </c>
      <c r="G702" s="50">
        <f t="shared" si="129"/>
        <v>2.0769035861357862E-4</v>
      </c>
      <c r="H702" s="80">
        <f t="shared" si="126"/>
        <v>2.833021254087166E-2</v>
      </c>
      <c r="I702" s="83">
        <f t="shared" si="127"/>
        <v>2.833021254087166</v>
      </c>
      <c r="J702" s="72">
        <f t="shared" si="130"/>
        <v>171.5369285154278</v>
      </c>
      <c r="K702" s="88">
        <f t="shared" si="121"/>
        <v>179.36829302573091</v>
      </c>
      <c r="L702" s="79">
        <f t="shared" si="122"/>
        <v>10.664385764390261</v>
      </c>
      <c r="M702" s="72" t="str">
        <f t="shared" si="123"/>
        <v/>
      </c>
      <c r="N702" s="51" t="str">
        <f t="shared" si="131"/>
        <v/>
      </c>
    </row>
    <row r="703" spans="1:14" x14ac:dyDescent="0.4">
      <c r="A703" s="108">
        <f t="shared" si="124"/>
        <v>687</v>
      </c>
      <c r="B703" s="39">
        <v>41051</v>
      </c>
      <c r="C703" s="40">
        <v>1316.630005</v>
      </c>
      <c r="D703" s="51">
        <f t="shared" si="125"/>
        <v>4.8633728589364544E-4</v>
      </c>
      <c r="E703" s="52">
        <v>0.58143181355648199</v>
      </c>
      <c r="F703" s="53">
        <f t="shared" si="128"/>
        <v>8.3304240525039486E-3</v>
      </c>
      <c r="G703" s="54">
        <f t="shared" si="129"/>
        <v>2.0769035861357862E-4</v>
      </c>
      <c r="H703" s="81">
        <f t="shared" si="126"/>
        <v>8.5381144111175266E-3</v>
      </c>
      <c r="I703" s="83">
        <f t="shared" si="127"/>
        <v>0.85381144111175267</v>
      </c>
      <c r="J703" s="72">
        <f t="shared" si="130"/>
        <v>172.39073995653956</v>
      </c>
      <c r="K703" s="88">
        <f t="shared" si="121"/>
        <v>179.36829302573091</v>
      </c>
      <c r="L703" s="79">
        <f t="shared" si="122"/>
        <v>10.664385764390261</v>
      </c>
      <c r="M703" s="72" t="str">
        <f t="shared" si="123"/>
        <v/>
      </c>
      <c r="N703" s="51" t="str">
        <f t="shared" si="131"/>
        <v/>
      </c>
    </row>
    <row r="704" spans="1:14" x14ac:dyDescent="0.4">
      <c r="A704" s="108">
        <f t="shared" si="124"/>
        <v>688</v>
      </c>
      <c r="B704" s="45">
        <v>41052</v>
      </c>
      <c r="C704" s="46">
        <v>1318.8599850000001</v>
      </c>
      <c r="D704" s="47">
        <f t="shared" si="125"/>
        <v>1.6937028561794243E-3</v>
      </c>
      <c r="E704" s="48">
        <v>0.58745718596035201</v>
      </c>
      <c r="F704" s="49">
        <f t="shared" si="128"/>
        <v>6.0253724038700218E-3</v>
      </c>
      <c r="G704" s="50">
        <f t="shared" si="129"/>
        <v>2.0769035861357862E-4</v>
      </c>
      <c r="H704" s="80">
        <f t="shared" si="126"/>
        <v>6.2330627624836007E-3</v>
      </c>
      <c r="I704" s="83">
        <f t="shared" si="127"/>
        <v>0.6233062762483601</v>
      </c>
      <c r="J704" s="72">
        <f t="shared" si="130"/>
        <v>173.01404623278793</v>
      </c>
      <c r="K704" s="88">
        <f t="shared" si="121"/>
        <v>179.36829302573091</v>
      </c>
      <c r="L704" s="79">
        <f t="shared" si="122"/>
        <v>10.664385764390261</v>
      </c>
      <c r="M704" s="72" t="str">
        <f t="shared" si="123"/>
        <v/>
      </c>
      <c r="N704" s="51" t="str">
        <f t="shared" si="131"/>
        <v/>
      </c>
    </row>
    <row r="705" spans="1:14" x14ac:dyDescent="0.4">
      <c r="A705" s="108">
        <f t="shared" si="124"/>
        <v>689</v>
      </c>
      <c r="B705" s="39">
        <v>41053</v>
      </c>
      <c r="C705" s="40">
        <v>1320.6800539999999</v>
      </c>
      <c r="D705" s="51">
        <f t="shared" si="125"/>
        <v>1.3800320130266108E-3</v>
      </c>
      <c r="E705" s="52">
        <v>0.59198846255357795</v>
      </c>
      <c r="F705" s="53">
        <f t="shared" si="128"/>
        <v>4.5312765932259413E-3</v>
      </c>
      <c r="G705" s="54">
        <f t="shared" si="129"/>
        <v>2.0769035861357862E-4</v>
      </c>
      <c r="H705" s="81">
        <f t="shared" si="126"/>
        <v>4.7389669518395202E-3</v>
      </c>
      <c r="I705" s="83">
        <f t="shared" si="127"/>
        <v>0.473896695183952</v>
      </c>
      <c r="J705" s="72">
        <f t="shared" si="130"/>
        <v>173.48794292797189</v>
      </c>
      <c r="K705" s="88">
        <f t="shared" si="121"/>
        <v>179.36829302573091</v>
      </c>
      <c r="L705" s="79">
        <f t="shared" si="122"/>
        <v>10.664385764390261</v>
      </c>
      <c r="M705" s="72" t="str">
        <f t="shared" si="123"/>
        <v/>
      </c>
      <c r="N705" s="51" t="str">
        <f t="shared" si="131"/>
        <v/>
      </c>
    </row>
    <row r="706" spans="1:14" x14ac:dyDescent="0.4">
      <c r="A706" s="108">
        <f t="shared" si="124"/>
        <v>690</v>
      </c>
      <c r="B706" s="45">
        <v>41054</v>
      </c>
      <c r="C706" s="46">
        <v>1317.8199460000001</v>
      </c>
      <c r="D706" s="47">
        <f t="shared" si="125"/>
        <v>-2.1656327672530118E-3</v>
      </c>
      <c r="E706" s="48">
        <v>0.59038490548711298</v>
      </c>
      <c r="F706" s="49">
        <f t="shared" si="128"/>
        <v>-1.6035570664649779E-3</v>
      </c>
      <c r="G706" s="50">
        <f t="shared" si="129"/>
        <v>2.0769035861357862E-4</v>
      </c>
      <c r="H706" s="80">
        <f t="shared" si="126"/>
        <v>-1.3958667078513992E-3</v>
      </c>
      <c r="I706" s="83">
        <f t="shared" si="127"/>
        <v>-0.13958667078513992</v>
      </c>
      <c r="J706" s="72">
        <f t="shared" si="130"/>
        <v>173.34835625718674</v>
      </c>
      <c r="K706" s="88">
        <f t="shared" si="121"/>
        <v>179.36829302573091</v>
      </c>
      <c r="L706" s="79">
        <f t="shared" si="122"/>
        <v>10.664385764390261</v>
      </c>
      <c r="M706" s="72" t="str">
        <f t="shared" si="123"/>
        <v/>
      </c>
      <c r="N706" s="51" t="str">
        <f t="shared" si="131"/>
        <v/>
      </c>
    </row>
    <row r="707" spans="1:14" x14ac:dyDescent="0.4">
      <c r="A707" s="108">
        <f t="shared" si="124"/>
        <v>691</v>
      </c>
      <c r="B707" s="39">
        <v>41058</v>
      </c>
      <c r="C707" s="40">
        <v>1332.420044</v>
      </c>
      <c r="D707" s="51">
        <f t="shared" si="125"/>
        <v>1.1078977856053607E-2</v>
      </c>
      <c r="E707" s="52">
        <v>0.60769927478105501</v>
      </c>
      <c r="F707" s="53">
        <f t="shared" si="128"/>
        <v>1.7314369293942034E-2</v>
      </c>
      <c r="G707" s="54">
        <f t="shared" si="129"/>
        <v>2.0769035861357862E-4</v>
      </c>
      <c r="H707" s="81">
        <f t="shared" si="126"/>
        <v>1.7522059652555613E-2</v>
      </c>
      <c r="I707" s="83">
        <f t="shared" si="127"/>
        <v>1.7522059652555613</v>
      </c>
      <c r="J707" s="72">
        <f t="shared" si="130"/>
        <v>175.10056222244231</v>
      </c>
      <c r="K707" s="88">
        <f t="shared" si="121"/>
        <v>179.36829302573091</v>
      </c>
      <c r="L707" s="79">
        <f t="shared" si="122"/>
        <v>10.664385764390261</v>
      </c>
      <c r="M707" s="72" t="str">
        <f t="shared" si="123"/>
        <v/>
      </c>
      <c r="N707" s="51" t="str">
        <f t="shared" si="131"/>
        <v/>
      </c>
    </row>
    <row r="708" spans="1:14" x14ac:dyDescent="0.4">
      <c r="A708" s="108">
        <f t="shared" si="124"/>
        <v>692</v>
      </c>
      <c r="B708" s="45">
        <v>41059</v>
      </c>
      <c r="C708" s="46">
        <v>1313.3199460000001</v>
      </c>
      <c r="D708" s="47">
        <f t="shared" si="125"/>
        <v>-1.4334892428261803E-2</v>
      </c>
      <c r="E708" s="48">
        <v>0.58675638451670997</v>
      </c>
      <c r="F708" s="49">
        <f t="shared" si="128"/>
        <v>-2.0942890264345038E-2</v>
      </c>
      <c r="G708" s="50">
        <f t="shared" si="129"/>
        <v>2.0769035861357862E-4</v>
      </c>
      <c r="H708" s="80">
        <f t="shared" si="126"/>
        <v>-2.0735199905731458E-2</v>
      </c>
      <c r="I708" s="83">
        <f t="shared" si="127"/>
        <v>-2.0735199905731458</v>
      </c>
      <c r="J708" s="72">
        <f t="shared" si="130"/>
        <v>173.02704223186916</v>
      </c>
      <c r="K708" s="88">
        <f t="shared" si="121"/>
        <v>179.36829302573091</v>
      </c>
      <c r="L708" s="79">
        <f t="shared" si="122"/>
        <v>10.664385764390261</v>
      </c>
      <c r="M708" s="72" t="str">
        <f t="shared" si="123"/>
        <v/>
      </c>
      <c r="N708" s="51" t="str">
        <f t="shared" si="131"/>
        <v/>
      </c>
    </row>
    <row r="709" spans="1:14" x14ac:dyDescent="0.4">
      <c r="A709" s="108">
        <f t="shared" si="124"/>
        <v>693</v>
      </c>
      <c r="B709" s="39">
        <v>41060</v>
      </c>
      <c r="C709" s="40">
        <v>1310.329956</v>
      </c>
      <c r="D709" s="51">
        <f t="shared" si="125"/>
        <v>-2.2766653389425517E-3</v>
      </c>
      <c r="E709" s="52">
        <v>0.58704162624219403</v>
      </c>
      <c r="F709" s="53">
        <f t="shared" si="128"/>
        <v>2.8524172548405335E-4</v>
      </c>
      <c r="G709" s="54">
        <f t="shared" si="129"/>
        <v>2.0769035861357862E-4</v>
      </c>
      <c r="H709" s="81">
        <f t="shared" si="126"/>
        <v>4.9293208409763203E-4</v>
      </c>
      <c r="I709" s="83">
        <f t="shared" si="127"/>
        <v>4.9293208409763201E-2</v>
      </c>
      <c r="J709" s="72">
        <f t="shared" si="130"/>
        <v>173.07633544027891</v>
      </c>
      <c r="K709" s="88">
        <f t="shared" si="121"/>
        <v>179.36829302573091</v>
      </c>
      <c r="L709" s="79">
        <f t="shared" si="122"/>
        <v>10.664385764390261</v>
      </c>
      <c r="M709" s="72" t="str">
        <f t="shared" si="123"/>
        <v/>
      </c>
      <c r="N709" s="51" t="str">
        <f t="shared" si="131"/>
        <v/>
      </c>
    </row>
    <row r="710" spans="1:14" x14ac:dyDescent="0.4">
      <c r="A710" s="108">
        <f t="shared" si="124"/>
        <v>694</v>
      </c>
      <c r="B710" s="45">
        <v>41061</v>
      </c>
      <c r="C710" s="46">
        <v>1278.040039</v>
      </c>
      <c r="D710" s="47">
        <f t="shared" si="125"/>
        <v>-2.4642584756720654E-2</v>
      </c>
      <c r="E710" s="48">
        <v>0.540007013871181</v>
      </c>
      <c r="F710" s="49">
        <f t="shared" si="128"/>
        <v>-4.7034612371013029E-2</v>
      </c>
      <c r="G710" s="50">
        <f t="shared" si="129"/>
        <v>2.0769035861357862E-4</v>
      </c>
      <c r="H710" s="80">
        <f t="shared" si="126"/>
        <v>-4.682692201239945E-2</v>
      </c>
      <c r="I710" s="83">
        <f t="shared" si="127"/>
        <v>-4.682692201239945</v>
      </c>
      <c r="J710" s="72">
        <f t="shared" si="130"/>
        <v>168.39364323903897</v>
      </c>
      <c r="K710" s="88">
        <f t="shared" si="121"/>
        <v>179.36829302573091</v>
      </c>
      <c r="L710" s="79">
        <f t="shared" si="122"/>
        <v>10.974649786691941</v>
      </c>
      <c r="M710" s="72" t="str">
        <f t="shared" si="123"/>
        <v/>
      </c>
      <c r="N710" s="51" t="str">
        <f t="shared" si="131"/>
        <v/>
      </c>
    </row>
    <row r="711" spans="1:14" x14ac:dyDescent="0.4">
      <c r="A711" s="108">
        <f t="shared" si="124"/>
        <v>695</v>
      </c>
      <c r="B711" s="39">
        <v>41064</v>
      </c>
      <c r="C711" s="40">
        <v>1278.1800539999999</v>
      </c>
      <c r="D711" s="51">
        <f t="shared" si="125"/>
        <v>1.0955447069527224E-4</v>
      </c>
      <c r="E711" s="52">
        <v>0.54150091746553897</v>
      </c>
      <c r="F711" s="53">
        <f t="shared" si="128"/>
        <v>1.4939035943579704E-3</v>
      </c>
      <c r="G711" s="54">
        <f t="shared" si="129"/>
        <v>2.0769035861357862E-4</v>
      </c>
      <c r="H711" s="81">
        <f t="shared" si="126"/>
        <v>1.7015939529715491E-3</v>
      </c>
      <c r="I711" s="83">
        <f t="shared" si="127"/>
        <v>0.1701593952971549</v>
      </c>
      <c r="J711" s="72">
        <f t="shared" si="130"/>
        <v>168.56380263433613</v>
      </c>
      <c r="K711" s="88">
        <f t="shared" si="121"/>
        <v>179.36829302573091</v>
      </c>
      <c r="L711" s="79">
        <f t="shared" si="122"/>
        <v>10.974649786691941</v>
      </c>
      <c r="M711" s="72" t="str">
        <f t="shared" si="123"/>
        <v/>
      </c>
      <c r="N711" s="51" t="str">
        <f t="shared" si="131"/>
        <v/>
      </c>
    </row>
    <row r="712" spans="1:14" x14ac:dyDescent="0.4">
      <c r="A712" s="108">
        <f t="shared" si="124"/>
        <v>696</v>
      </c>
      <c r="B712" s="45">
        <v>41065</v>
      </c>
      <c r="C712" s="46">
        <v>1285.5</v>
      </c>
      <c r="D712" s="47">
        <f t="shared" si="125"/>
        <v>5.7268504363627848E-3</v>
      </c>
      <c r="E712" s="48">
        <v>0.54281944134341198</v>
      </c>
      <c r="F712" s="49">
        <f t="shared" si="128"/>
        <v>1.3185238778730124E-3</v>
      </c>
      <c r="G712" s="50">
        <f t="shared" si="129"/>
        <v>2.0769035861357862E-4</v>
      </c>
      <c r="H712" s="80">
        <f t="shared" si="126"/>
        <v>1.5262142364865911E-3</v>
      </c>
      <c r="I712" s="83">
        <f t="shared" si="127"/>
        <v>0.1526214236486591</v>
      </c>
      <c r="J712" s="72">
        <f t="shared" si="130"/>
        <v>168.7164240579848</v>
      </c>
      <c r="K712" s="88">
        <f t="shared" si="121"/>
        <v>179.36829302573091</v>
      </c>
      <c r="L712" s="79">
        <f t="shared" si="122"/>
        <v>10.974649786691941</v>
      </c>
      <c r="M712" s="72" t="str">
        <f t="shared" si="123"/>
        <v/>
      </c>
      <c r="N712" s="51" t="str">
        <f t="shared" si="131"/>
        <v/>
      </c>
    </row>
    <row r="713" spans="1:14" x14ac:dyDescent="0.4">
      <c r="A713" s="108">
        <f t="shared" si="124"/>
        <v>697</v>
      </c>
      <c r="B713" s="39">
        <v>41066</v>
      </c>
      <c r="C713" s="40">
        <v>1315.130005</v>
      </c>
      <c r="D713" s="51">
        <f t="shared" si="125"/>
        <v>2.3049401011279613E-2</v>
      </c>
      <c r="E713" s="52">
        <v>0.57803182771362505</v>
      </c>
      <c r="F713" s="53">
        <f t="shared" si="128"/>
        <v>3.5212386370213067E-2</v>
      </c>
      <c r="G713" s="54">
        <f t="shared" si="129"/>
        <v>2.0769035861357862E-4</v>
      </c>
      <c r="H713" s="81">
        <f t="shared" si="126"/>
        <v>3.5420076728826647E-2</v>
      </c>
      <c r="I713" s="83">
        <f t="shared" si="127"/>
        <v>3.5420076728826646</v>
      </c>
      <c r="J713" s="72">
        <f t="shared" si="130"/>
        <v>172.25843173086747</v>
      </c>
      <c r="K713" s="88">
        <f t="shared" si="121"/>
        <v>179.36829302573091</v>
      </c>
      <c r="L713" s="79">
        <f t="shared" si="122"/>
        <v>10.974649786691941</v>
      </c>
      <c r="M713" s="72" t="str">
        <f t="shared" si="123"/>
        <v/>
      </c>
      <c r="N713" s="51" t="str">
        <f t="shared" si="131"/>
        <v/>
      </c>
    </row>
    <row r="714" spans="1:14" x14ac:dyDescent="0.4">
      <c r="A714" s="108">
        <f t="shared" si="124"/>
        <v>698</v>
      </c>
      <c r="B714" s="45">
        <v>41067</v>
      </c>
      <c r="C714" s="46">
        <v>1314.98999</v>
      </c>
      <c r="D714" s="47">
        <f t="shared" si="125"/>
        <v>-1.0646475973297154E-4</v>
      </c>
      <c r="E714" s="48">
        <v>0.57887628183474293</v>
      </c>
      <c r="F714" s="49">
        <f t="shared" si="128"/>
        <v>8.4445412111788798E-4</v>
      </c>
      <c r="G714" s="50">
        <f t="shared" si="129"/>
        <v>2.0769035861357862E-4</v>
      </c>
      <c r="H714" s="80">
        <f t="shared" si="126"/>
        <v>1.0521444797314667E-3</v>
      </c>
      <c r="I714" s="83">
        <f t="shared" si="127"/>
        <v>0.10521444797314666</v>
      </c>
      <c r="J714" s="72">
        <f t="shared" si="130"/>
        <v>172.36364617884061</v>
      </c>
      <c r="K714" s="88">
        <f t="shared" si="121"/>
        <v>179.36829302573091</v>
      </c>
      <c r="L714" s="79">
        <f t="shared" si="122"/>
        <v>10.974649786691941</v>
      </c>
      <c r="M714" s="72" t="str">
        <f t="shared" si="123"/>
        <v/>
      </c>
      <c r="N714" s="51" t="str">
        <f t="shared" si="131"/>
        <v/>
      </c>
    </row>
    <row r="715" spans="1:14" x14ac:dyDescent="0.4">
      <c r="A715" s="108">
        <f t="shared" si="124"/>
        <v>699</v>
      </c>
      <c r="B715" s="39">
        <v>41068</v>
      </c>
      <c r="C715" s="40">
        <v>1325.660034</v>
      </c>
      <c r="D715" s="51">
        <f t="shared" si="125"/>
        <v>8.1141636675119422E-3</v>
      </c>
      <c r="E715" s="52">
        <v>0.58978939663580499</v>
      </c>
      <c r="F715" s="53">
        <f t="shared" si="128"/>
        <v>1.0913114801062052E-2</v>
      </c>
      <c r="G715" s="54">
        <f t="shared" si="129"/>
        <v>2.0769035861357862E-4</v>
      </c>
      <c r="H715" s="81">
        <f t="shared" si="126"/>
        <v>1.112080515967563E-2</v>
      </c>
      <c r="I715" s="83">
        <f t="shared" si="127"/>
        <v>1.1120805159675629</v>
      </c>
      <c r="J715" s="72">
        <f t="shared" si="130"/>
        <v>173.47572669480817</v>
      </c>
      <c r="K715" s="88">
        <f t="shared" si="121"/>
        <v>179.36829302573091</v>
      </c>
      <c r="L715" s="79">
        <f t="shared" si="122"/>
        <v>10.974649786691941</v>
      </c>
      <c r="M715" s="72" t="str">
        <f t="shared" si="123"/>
        <v/>
      </c>
      <c r="N715" s="51" t="str">
        <f t="shared" si="131"/>
        <v/>
      </c>
    </row>
    <row r="716" spans="1:14" x14ac:dyDescent="0.4">
      <c r="A716" s="108">
        <f t="shared" si="124"/>
        <v>700</v>
      </c>
      <c r="B716" s="45">
        <v>41071</v>
      </c>
      <c r="C716" s="46">
        <v>1308.9300539999999</v>
      </c>
      <c r="D716" s="47">
        <f t="shared" si="125"/>
        <v>-1.262011343098246E-2</v>
      </c>
      <c r="E716" s="48">
        <v>0.56680640489668999</v>
      </c>
      <c r="F716" s="49">
        <f t="shared" si="128"/>
        <v>-2.2982991739115E-2</v>
      </c>
      <c r="G716" s="50">
        <f t="shared" si="129"/>
        <v>2.0769035861357862E-4</v>
      </c>
      <c r="H716" s="80">
        <f t="shared" si="126"/>
        <v>-2.277530138050142E-2</v>
      </c>
      <c r="I716" s="83">
        <f t="shared" si="127"/>
        <v>-2.277530138050142</v>
      </c>
      <c r="J716" s="72">
        <f t="shared" si="130"/>
        <v>171.19819655675803</v>
      </c>
      <c r="K716" s="88">
        <f t="shared" si="121"/>
        <v>179.36829302573091</v>
      </c>
      <c r="L716" s="79">
        <f t="shared" si="122"/>
        <v>10.974649786691941</v>
      </c>
      <c r="M716" s="72" t="str">
        <f t="shared" si="123"/>
        <v/>
      </c>
      <c r="N716" s="51" t="str">
        <f t="shared" si="131"/>
        <v/>
      </c>
    </row>
    <row r="717" spans="1:14" x14ac:dyDescent="0.4">
      <c r="A717" s="108">
        <f t="shared" si="124"/>
        <v>701</v>
      </c>
      <c r="B717" s="39">
        <v>41072</v>
      </c>
      <c r="C717" s="40">
        <v>1324.1800539999999</v>
      </c>
      <c r="D717" s="51">
        <f t="shared" si="125"/>
        <v>1.1650737144736745E-2</v>
      </c>
      <c r="E717" s="52">
        <v>0.58783592239013405</v>
      </c>
      <c r="F717" s="53">
        <f t="shared" si="128"/>
        <v>2.1029517493444061E-2</v>
      </c>
      <c r="G717" s="54">
        <f t="shared" si="129"/>
        <v>2.0769035861357862E-4</v>
      </c>
      <c r="H717" s="81">
        <f t="shared" si="126"/>
        <v>2.1237207852057641E-2</v>
      </c>
      <c r="I717" s="83">
        <f t="shared" si="127"/>
        <v>2.123720785205764</v>
      </c>
      <c r="J717" s="72">
        <f t="shared" si="130"/>
        <v>173.3219173419638</v>
      </c>
      <c r="K717" s="88">
        <f t="shared" si="121"/>
        <v>179.36829302573091</v>
      </c>
      <c r="L717" s="79">
        <f t="shared" si="122"/>
        <v>10.974649786691941</v>
      </c>
      <c r="M717" s="72" t="str">
        <f t="shared" si="123"/>
        <v/>
      </c>
      <c r="N717" s="51" t="str">
        <f t="shared" si="131"/>
        <v/>
      </c>
    </row>
    <row r="718" spans="1:14" x14ac:dyDescent="0.4">
      <c r="A718" s="108">
        <f t="shared" si="124"/>
        <v>702</v>
      </c>
      <c r="B718" s="45">
        <v>41073</v>
      </c>
      <c r="C718" s="46">
        <v>1314.880005</v>
      </c>
      <c r="D718" s="47">
        <f t="shared" si="125"/>
        <v>-7.0232510842517248E-3</v>
      </c>
      <c r="E718" s="48">
        <v>0.573649981074558</v>
      </c>
      <c r="F718" s="49">
        <f t="shared" si="128"/>
        <v>-1.4185941315576045E-2</v>
      </c>
      <c r="G718" s="50">
        <f t="shared" si="129"/>
        <v>2.0769035861357862E-4</v>
      </c>
      <c r="H718" s="80">
        <f t="shared" si="126"/>
        <v>-1.3978250956962467E-2</v>
      </c>
      <c r="I718" s="83">
        <f t="shared" si="127"/>
        <v>-1.3978250956962468</v>
      </c>
      <c r="J718" s="72">
        <f t="shared" si="130"/>
        <v>171.92409224626755</v>
      </c>
      <c r="K718" s="88">
        <f t="shared" si="121"/>
        <v>179.36829302573091</v>
      </c>
      <c r="L718" s="79">
        <f t="shared" si="122"/>
        <v>10.974649786691941</v>
      </c>
      <c r="M718" s="72" t="str">
        <f t="shared" si="123"/>
        <v/>
      </c>
      <c r="N718" s="51" t="str">
        <f t="shared" si="131"/>
        <v/>
      </c>
    </row>
    <row r="719" spans="1:14" x14ac:dyDescent="0.4">
      <c r="A719" s="108">
        <f t="shared" si="124"/>
        <v>703</v>
      </c>
      <c r="B719" s="39">
        <v>41074</v>
      </c>
      <c r="C719" s="40">
        <v>1329.099976</v>
      </c>
      <c r="D719" s="51">
        <f t="shared" si="125"/>
        <v>1.0814653007062747E-2</v>
      </c>
      <c r="E719" s="52">
        <v>0.59461624480719899</v>
      </c>
      <c r="F719" s="53">
        <f t="shared" si="128"/>
        <v>2.0966263732640988E-2</v>
      </c>
      <c r="G719" s="54">
        <f t="shared" si="129"/>
        <v>2.0769035861357862E-4</v>
      </c>
      <c r="H719" s="81">
        <f t="shared" si="126"/>
        <v>2.1173954091254568E-2</v>
      </c>
      <c r="I719" s="83">
        <f t="shared" si="127"/>
        <v>2.1173954091254568</v>
      </c>
      <c r="J719" s="72">
        <f t="shared" si="130"/>
        <v>174.04148765539301</v>
      </c>
      <c r="K719" s="88">
        <f t="shared" si="121"/>
        <v>179.36829302573091</v>
      </c>
      <c r="L719" s="79">
        <f t="shared" si="122"/>
        <v>10.974649786691941</v>
      </c>
      <c r="M719" s="72" t="str">
        <f t="shared" si="123"/>
        <v/>
      </c>
      <c r="N719" s="51" t="str">
        <f t="shared" si="131"/>
        <v/>
      </c>
    </row>
    <row r="720" spans="1:14" x14ac:dyDescent="0.4">
      <c r="A720" s="108">
        <f t="shared" si="124"/>
        <v>704</v>
      </c>
      <c r="B720" s="45">
        <v>41075</v>
      </c>
      <c r="C720" s="46">
        <v>1342.839966</v>
      </c>
      <c r="D720" s="47">
        <f t="shared" si="125"/>
        <v>1.033781524949795E-2</v>
      </c>
      <c r="E720" s="48">
        <v>0.60891468608516996</v>
      </c>
      <c r="F720" s="49">
        <f t="shared" si="128"/>
        <v>1.4298441277970975E-2</v>
      </c>
      <c r="G720" s="50">
        <f t="shared" si="129"/>
        <v>2.0769035861357862E-4</v>
      </c>
      <c r="H720" s="80">
        <f t="shared" si="126"/>
        <v>1.4506131636584553E-2</v>
      </c>
      <c r="I720" s="83">
        <f t="shared" si="127"/>
        <v>1.4506131636584552</v>
      </c>
      <c r="J720" s="72">
        <f t="shared" si="130"/>
        <v>175.49210081905147</v>
      </c>
      <c r="K720" s="88">
        <f t="shared" si="121"/>
        <v>179.36829302573091</v>
      </c>
      <c r="L720" s="79">
        <f t="shared" si="122"/>
        <v>10.974649786691941</v>
      </c>
      <c r="M720" s="72" t="str">
        <f t="shared" si="123"/>
        <v/>
      </c>
      <c r="N720" s="51" t="str">
        <f t="shared" si="131"/>
        <v/>
      </c>
    </row>
    <row r="721" spans="1:14" x14ac:dyDescent="0.4">
      <c r="A721" s="108">
        <f t="shared" si="124"/>
        <v>705</v>
      </c>
      <c r="B721" s="39">
        <v>41078</v>
      </c>
      <c r="C721" s="40">
        <v>1344.780029</v>
      </c>
      <c r="D721" s="51">
        <f t="shared" si="125"/>
        <v>1.4447462461062432E-3</v>
      </c>
      <c r="E721" s="52">
        <v>0.61476468811082696</v>
      </c>
      <c r="F721" s="53">
        <f t="shared" si="128"/>
        <v>5.8500020256569973E-3</v>
      </c>
      <c r="G721" s="54">
        <f t="shared" si="129"/>
        <v>2.0769035861357862E-4</v>
      </c>
      <c r="H721" s="81">
        <f t="shared" si="126"/>
        <v>6.0576923842705762E-3</v>
      </c>
      <c r="I721" s="83">
        <f t="shared" si="127"/>
        <v>0.60576923842705765</v>
      </c>
      <c r="J721" s="72">
        <f t="shared" si="130"/>
        <v>176.09787005747853</v>
      </c>
      <c r="K721" s="88">
        <f t="shared" si="121"/>
        <v>179.36829302573091</v>
      </c>
      <c r="L721" s="79">
        <f t="shared" si="122"/>
        <v>10.974649786691941</v>
      </c>
      <c r="M721" s="72" t="str">
        <f t="shared" si="123"/>
        <v/>
      </c>
      <c r="N721" s="51" t="str">
        <f t="shared" si="131"/>
        <v/>
      </c>
    </row>
    <row r="722" spans="1:14" x14ac:dyDescent="0.4">
      <c r="A722" s="108">
        <f t="shared" si="124"/>
        <v>706</v>
      </c>
      <c r="B722" s="45">
        <v>41079</v>
      </c>
      <c r="C722" s="46">
        <v>1357.9799800000001</v>
      </c>
      <c r="D722" s="47">
        <f t="shared" si="125"/>
        <v>9.815695292423321E-3</v>
      </c>
      <c r="E722" s="48">
        <v>0.63002489670904505</v>
      </c>
      <c r="F722" s="49">
        <f t="shared" si="128"/>
        <v>1.5260208598218084E-2</v>
      </c>
      <c r="G722" s="50">
        <f t="shared" si="129"/>
        <v>2.0769035861357862E-4</v>
      </c>
      <c r="H722" s="80">
        <f t="shared" si="126"/>
        <v>1.5467898956831662E-2</v>
      </c>
      <c r="I722" s="83">
        <f t="shared" si="127"/>
        <v>1.546789895683166</v>
      </c>
      <c r="J722" s="72">
        <f t="shared" si="130"/>
        <v>177.64465995316169</v>
      </c>
      <c r="K722" s="88">
        <f t="shared" ref="K722:K785" si="132">MAX(J722,K721)</f>
        <v>179.36829302573091</v>
      </c>
      <c r="L722" s="79">
        <f t="shared" ref="L722:L785" si="133">IF(J722=K722,0,MAX(L721,K722-J722))</f>
        <v>10.974649786691941</v>
      </c>
      <c r="M722" s="72" t="str">
        <f t="shared" ref="M722:M785" si="134">IF(AND(L721&gt;0,L722=0),L721,"")</f>
        <v/>
      </c>
      <c r="N722" s="51" t="str">
        <f t="shared" si="131"/>
        <v/>
      </c>
    </row>
    <row r="723" spans="1:14" x14ac:dyDescent="0.4">
      <c r="A723" s="108">
        <f t="shared" ref="A723:A786" si="135">A722+1</f>
        <v>707</v>
      </c>
      <c r="B723" s="39">
        <v>41080</v>
      </c>
      <c r="C723" s="40">
        <v>1355.6899410000001</v>
      </c>
      <c r="D723" s="51">
        <f t="shared" ref="D723:D786" si="136">C723/C722-1</f>
        <v>-1.6863569667646683E-3</v>
      </c>
      <c r="E723" s="52">
        <v>0.62365193887765502</v>
      </c>
      <c r="F723" s="53">
        <f t="shared" si="128"/>
        <v>-6.3729578313900248E-3</v>
      </c>
      <c r="G723" s="54">
        <f t="shared" si="129"/>
        <v>2.0769035861357862E-4</v>
      </c>
      <c r="H723" s="81">
        <f t="shared" ref="H723:H786" si="137">F723+G723</f>
        <v>-6.1652674727764459E-3</v>
      </c>
      <c r="I723" s="83">
        <f t="shared" ref="I723:I786" si="138">H723*$I$17</f>
        <v>-0.61652674727764456</v>
      </c>
      <c r="J723" s="72">
        <f t="shared" si="130"/>
        <v>177.02813320588405</v>
      </c>
      <c r="K723" s="88">
        <f t="shared" si="132"/>
        <v>179.36829302573091</v>
      </c>
      <c r="L723" s="79">
        <f t="shared" si="133"/>
        <v>10.974649786691941</v>
      </c>
      <c r="M723" s="72" t="str">
        <f t="shared" si="134"/>
        <v/>
      </c>
      <c r="N723" s="51" t="str">
        <f t="shared" si="131"/>
        <v/>
      </c>
    </row>
    <row r="724" spans="1:14" x14ac:dyDescent="0.4">
      <c r="A724" s="108">
        <f t="shared" si="135"/>
        <v>708</v>
      </c>
      <c r="B724" s="45">
        <v>41081</v>
      </c>
      <c r="C724" s="46">
        <v>1325.51001</v>
      </c>
      <c r="D724" s="47">
        <f t="shared" si="136"/>
        <v>-2.2261676573139155E-2</v>
      </c>
      <c r="E724" s="48">
        <v>0.589567952436022</v>
      </c>
      <c r="F724" s="49">
        <f t="shared" ref="F724:F787" si="139">E724-E723</f>
        <v>-3.4083986441633018E-2</v>
      </c>
      <c r="G724" s="50">
        <f t="shared" ref="G724:G787" si="140">G723</f>
        <v>2.0769035861357862E-4</v>
      </c>
      <c r="H724" s="80">
        <f t="shared" si="137"/>
        <v>-3.3876296083019439E-2</v>
      </c>
      <c r="I724" s="83">
        <f t="shared" si="138"/>
        <v>-3.3876296083019439</v>
      </c>
      <c r="J724" s="72">
        <f t="shared" ref="J724:J787" si="141">J723+I724</f>
        <v>173.6405035975821</v>
      </c>
      <c r="K724" s="88">
        <f t="shared" si="132"/>
        <v>179.36829302573091</v>
      </c>
      <c r="L724" s="79">
        <f t="shared" si="133"/>
        <v>10.974649786691941</v>
      </c>
      <c r="M724" s="72" t="str">
        <f t="shared" si="134"/>
        <v/>
      </c>
      <c r="N724" s="51" t="str">
        <f t="shared" ref="N724:N787" si="142">IFERROR((M724/K724),"")</f>
        <v/>
      </c>
    </row>
    <row r="725" spans="1:14" x14ac:dyDescent="0.4">
      <c r="A725" s="108">
        <f t="shared" si="135"/>
        <v>709</v>
      </c>
      <c r="B725" s="39">
        <v>41082</v>
      </c>
      <c r="C725" s="40">
        <v>1335.0200199999999</v>
      </c>
      <c r="D725" s="51">
        <f t="shared" si="136"/>
        <v>7.174604437728771E-3</v>
      </c>
      <c r="E725" s="52">
        <v>0.59790705931159893</v>
      </c>
      <c r="F725" s="53">
        <f t="shared" si="139"/>
        <v>8.3391068755769293E-3</v>
      </c>
      <c r="G725" s="54">
        <f t="shared" si="140"/>
        <v>2.0769035861357862E-4</v>
      </c>
      <c r="H725" s="81">
        <f t="shared" si="137"/>
        <v>8.5467972341905073E-3</v>
      </c>
      <c r="I725" s="83">
        <f t="shared" si="138"/>
        <v>0.85467972341905074</v>
      </c>
      <c r="J725" s="72">
        <f t="shared" si="141"/>
        <v>174.49518332100115</v>
      </c>
      <c r="K725" s="88">
        <f t="shared" si="132"/>
        <v>179.36829302573091</v>
      </c>
      <c r="L725" s="79">
        <f t="shared" si="133"/>
        <v>10.974649786691941</v>
      </c>
      <c r="M725" s="72" t="str">
        <f t="shared" si="134"/>
        <v/>
      </c>
      <c r="N725" s="51" t="str">
        <f t="shared" si="142"/>
        <v/>
      </c>
    </row>
    <row r="726" spans="1:14" x14ac:dyDescent="0.4">
      <c r="A726" s="108">
        <f t="shared" si="135"/>
        <v>710</v>
      </c>
      <c r="B726" s="45">
        <v>41085</v>
      </c>
      <c r="C726" s="46">
        <v>1313.719971</v>
      </c>
      <c r="D726" s="47">
        <f t="shared" si="136"/>
        <v>-1.5954853620846809E-2</v>
      </c>
      <c r="E726" s="48">
        <v>0.57570103586157406</v>
      </c>
      <c r="F726" s="49">
        <f t="shared" si="139"/>
        <v>-2.220602345002487E-2</v>
      </c>
      <c r="G726" s="50">
        <f t="shared" si="140"/>
        <v>2.0769035861357862E-4</v>
      </c>
      <c r="H726" s="80">
        <f t="shared" si="137"/>
        <v>-2.199833309141129E-2</v>
      </c>
      <c r="I726" s="83">
        <f t="shared" si="138"/>
        <v>-2.1998333091411291</v>
      </c>
      <c r="J726" s="72">
        <f t="shared" si="141"/>
        <v>172.29535001186002</v>
      </c>
      <c r="K726" s="88">
        <f t="shared" si="132"/>
        <v>179.36829302573091</v>
      </c>
      <c r="L726" s="79">
        <f t="shared" si="133"/>
        <v>10.974649786691941</v>
      </c>
      <c r="M726" s="72" t="str">
        <f t="shared" si="134"/>
        <v/>
      </c>
      <c r="N726" s="51" t="str">
        <f t="shared" si="142"/>
        <v/>
      </c>
    </row>
    <row r="727" spans="1:14" x14ac:dyDescent="0.4">
      <c r="A727" s="108">
        <f t="shared" si="135"/>
        <v>711</v>
      </c>
      <c r="B727" s="39">
        <v>41086</v>
      </c>
      <c r="C727" s="40">
        <v>1319.98999</v>
      </c>
      <c r="D727" s="51">
        <f t="shared" si="136"/>
        <v>4.7727210809067611E-3</v>
      </c>
      <c r="E727" s="52">
        <v>0.57956704075749599</v>
      </c>
      <c r="F727" s="53">
        <f t="shared" si="139"/>
        <v>3.8660048959219262E-3</v>
      </c>
      <c r="G727" s="54">
        <f t="shared" si="140"/>
        <v>2.0769035861357862E-4</v>
      </c>
      <c r="H727" s="81">
        <f t="shared" si="137"/>
        <v>4.0736952545355051E-3</v>
      </c>
      <c r="I727" s="83">
        <f t="shared" si="138"/>
        <v>0.40736952545355049</v>
      </c>
      <c r="J727" s="72">
        <f t="shared" si="141"/>
        <v>172.70271953731358</v>
      </c>
      <c r="K727" s="88">
        <f t="shared" si="132"/>
        <v>179.36829302573091</v>
      </c>
      <c r="L727" s="79">
        <f t="shared" si="133"/>
        <v>10.974649786691941</v>
      </c>
      <c r="M727" s="72" t="str">
        <f t="shared" si="134"/>
        <v/>
      </c>
      <c r="N727" s="51" t="str">
        <f t="shared" si="142"/>
        <v/>
      </c>
    </row>
    <row r="728" spans="1:14" x14ac:dyDescent="0.4">
      <c r="A728" s="108">
        <f t="shared" si="135"/>
        <v>712</v>
      </c>
      <c r="B728" s="45">
        <v>41087</v>
      </c>
      <c r="C728" s="46">
        <v>1331.849976</v>
      </c>
      <c r="D728" s="47">
        <f t="shared" si="136"/>
        <v>8.9849060143250004E-3</v>
      </c>
      <c r="E728" s="48">
        <v>0.58455330749484402</v>
      </c>
      <c r="F728" s="49">
        <f t="shared" si="139"/>
        <v>4.9862667373480329E-3</v>
      </c>
      <c r="G728" s="50">
        <f t="shared" si="140"/>
        <v>2.0769035861357862E-4</v>
      </c>
      <c r="H728" s="80">
        <f t="shared" si="137"/>
        <v>5.1939570959616118E-3</v>
      </c>
      <c r="I728" s="83">
        <f t="shared" si="138"/>
        <v>0.51939570959616121</v>
      </c>
      <c r="J728" s="72">
        <f t="shared" si="141"/>
        <v>173.22211524690974</v>
      </c>
      <c r="K728" s="88">
        <f t="shared" si="132"/>
        <v>179.36829302573091</v>
      </c>
      <c r="L728" s="79">
        <f t="shared" si="133"/>
        <v>10.974649786691941</v>
      </c>
      <c r="M728" s="72" t="str">
        <f t="shared" si="134"/>
        <v/>
      </c>
      <c r="N728" s="51" t="str">
        <f t="shared" si="142"/>
        <v/>
      </c>
    </row>
    <row r="729" spans="1:14" x14ac:dyDescent="0.4">
      <c r="A729" s="108">
        <f t="shared" si="135"/>
        <v>713</v>
      </c>
      <c r="B729" s="39">
        <v>41088</v>
      </c>
      <c r="C729" s="40">
        <v>1329.040039</v>
      </c>
      <c r="D729" s="51">
        <f t="shared" si="136"/>
        <v>-2.1097999404100509E-3</v>
      </c>
      <c r="E729" s="52">
        <v>0.57675952605166003</v>
      </c>
      <c r="F729" s="53">
        <f t="shared" si="139"/>
        <v>-7.7937814431839891E-3</v>
      </c>
      <c r="G729" s="54">
        <f t="shared" si="140"/>
        <v>2.0769035861357862E-4</v>
      </c>
      <c r="H729" s="81">
        <f t="shared" si="137"/>
        <v>-7.5860910845704102E-3</v>
      </c>
      <c r="I729" s="83">
        <f t="shared" si="138"/>
        <v>-0.75860910845704099</v>
      </c>
      <c r="J729" s="72">
        <f t="shared" si="141"/>
        <v>172.46350613845269</v>
      </c>
      <c r="K729" s="88">
        <f t="shared" si="132"/>
        <v>179.36829302573091</v>
      </c>
      <c r="L729" s="79">
        <f t="shared" si="133"/>
        <v>10.974649786691941</v>
      </c>
      <c r="M729" s="72" t="str">
        <f t="shared" si="134"/>
        <v/>
      </c>
      <c r="N729" s="51" t="str">
        <f t="shared" si="142"/>
        <v/>
      </c>
    </row>
    <row r="730" spans="1:14" x14ac:dyDescent="0.4">
      <c r="A730" s="108">
        <f t="shared" si="135"/>
        <v>714</v>
      </c>
      <c r="B730" s="45">
        <v>41089</v>
      </c>
      <c r="C730" s="46">
        <v>1362.160034</v>
      </c>
      <c r="D730" s="47">
        <f t="shared" si="136"/>
        <v>2.4920238689663643E-2</v>
      </c>
      <c r="E730" s="48">
        <v>0.61474415156657003</v>
      </c>
      <c r="F730" s="49">
        <f t="shared" si="139"/>
        <v>3.7984625514909998E-2</v>
      </c>
      <c r="G730" s="50">
        <f t="shared" si="140"/>
        <v>2.0769035861357862E-4</v>
      </c>
      <c r="H730" s="80">
        <f t="shared" si="137"/>
        <v>3.8192315873523577E-2</v>
      </c>
      <c r="I730" s="83">
        <f t="shared" si="138"/>
        <v>3.8192315873523577</v>
      </c>
      <c r="J730" s="72">
        <f t="shared" si="141"/>
        <v>176.28273772580505</v>
      </c>
      <c r="K730" s="88">
        <f t="shared" si="132"/>
        <v>179.36829302573091</v>
      </c>
      <c r="L730" s="79">
        <f t="shared" si="133"/>
        <v>10.974649786691941</v>
      </c>
      <c r="M730" s="72" t="str">
        <f t="shared" si="134"/>
        <v/>
      </c>
      <c r="N730" s="51" t="str">
        <f t="shared" si="142"/>
        <v/>
      </c>
    </row>
    <row r="731" spans="1:14" x14ac:dyDescent="0.4">
      <c r="A731" s="108">
        <f t="shared" si="135"/>
        <v>715</v>
      </c>
      <c r="B731" s="39">
        <v>41092</v>
      </c>
      <c r="C731" s="40">
        <v>1365.51001</v>
      </c>
      <c r="D731" s="51">
        <f t="shared" si="136"/>
        <v>2.4593116200617438E-3</v>
      </c>
      <c r="E731" s="52">
        <v>0.62002320325523597</v>
      </c>
      <c r="F731" s="53">
        <f t="shared" si="139"/>
        <v>5.2790516886659367E-3</v>
      </c>
      <c r="G731" s="54">
        <f t="shared" si="140"/>
        <v>2.0769035861357862E-4</v>
      </c>
      <c r="H731" s="81">
        <f t="shared" si="137"/>
        <v>5.4867420472795156E-3</v>
      </c>
      <c r="I731" s="83">
        <f t="shared" si="138"/>
        <v>0.54867420472795159</v>
      </c>
      <c r="J731" s="72">
        <f t="shared" si="141"/>
        <v>176.83141193053299</v>
      </c>
      <c r="K731" s="88">
        <f t="shared" si="132"/>
        <v>179.36829302573091</v>
      </c>
      <c r="L731" s="79">
        <f t="shared" si="133"/>
        <v>10.974649786691941</v>
      </c>
      <c r="M731" s="72" t="str">
        <f t="shared" si="134"/>
        <v/>
      </c>
      <c r="N731" s="51" t="str">
        <f t="shared" si="142"/>
        <v/>
      </c>
    </row>
    <row r="732" spans="1:14" x14ac:dyDescent="0.4">
      <c r="A732" s="108">
        <f t="shared" si="135"/>
        <v>716</v>
      </c>
      <c r="B732" s="45">
        <v>41093</v>
      </c>
      <c r="C732" s="46">
        <v>1374.0200199999999</v>
      </c>
      <c r="D732" s="47">
        <f t="shared" si="136"/>
        <v>6.2321110337375529E-3</v>
      </c>
      <c r="E732" s="48">
        <v>0.63045515174427902</v>
      </c>
      <c r="F732" s="49">
        <f t="shared" si="139"/>
        <v>1.0431948489043052E-2</v>
      </c>
      <c r="G732" s="50">
        <f t="shared" si="140"/>
        <v>2.0769035861357862E-4</v>
      </c>
      <c r="H732" s="80">
        <f t="shared" si="137"/>
        <v>1.0639638847656631E-2</v>
      </c>
      <c r="I732" s="83">
        <f t="shared" si="138"/>
        <v>1.0639638847656629</v>
      </c>
      <c r="J732" s="72">
        <f t="shared" si="141"/>
        <v>177.89537581529865</v>
      </c>
      <c r="K732" s="88">
        <f t="shared" si="132"/>
        <v>179.36829302573091</v>
      </c>
      <c r="L732" s="79">
        <f t="shared" si="133"/>
        <v>10.974649786691941</v>
      </c>
      <c r="M732" s="72" t="str">
        <f t="shared" si="134"/>
        <v/>
      </c>
      <c r="N732" s="51" t="str">
        <f t="shared" si="142"/>
        <v/>
      </c>
    </row>
    <row r="733" spans="1:14" x14ac:dyDescent="0.4">
      <c r="A733" s="108">
        <f t="shared" si="135"/>
        <v>717</v>
      </c>
      <c r="B733" s="39">
        <v>41095</v>
      </c>
      <c r="C733" s="40">
        <v>1367.579956</v>
      </c>
      <c r="D733" s="51">
        <f t="shared" si="136"/>
        <v>-4.6870234103284503E-3</v>
      </c>
      <c r="E733" s="52">
        <v>0.63359266331570696</v>
      </c>
      <c r="F733" s="53">
        <f t="shared" si="139"/>
        <v>3.1375115714279422E-3</v>
      </c>
      <c r="G733" s="54">
        <f t="shared" si="140"/>
        <v>2.0769035861357862E-4</v>
      </c>
      <c r="H733" s="81">
        <f t="shared" si="137"/>
        <v>3.3452019300415207E-3</v>
      </c>
      <c r="I733" s="83">
        <f t="shared" si="138"/>
        <v>0.33452019300415209</v>
      </c>
      <c r="J733" s="72">
        <f t="shared" si="141"/>
        <v>178.2298960083028</v>
      </c>
      <c r="K733" s="88">
        <f t="shared" si="132"/>
        <v>179.36829302573091</v>
      </c>
      <c r="L733" s="79">
        <f t="shared" si="133"/>
        <v>10.974649786691941</v>
      </c>
      <c r="M733" s="72" t="str">
        <f t="shared" si="134"/>
        <v/>
      </c>
      <c r="N733" s="51" t="str">
        <f t="shared" si="142"/>
        <v/>
      </c>
    </row>
    <row r="734" spans="1:14" x14ac:dyDescent="0.4">
      <c r="A734" s="108">
        <f t="shared" si="135"/>
        <v>718</v>
      </c>
      <c r="B734" s="45">
        <v>41096</v>
      </c>
      <c r="C734" s="46">
        <v>1354.6800539999999</v>
      </c>
      <c r="D734" s="47">
        <f t="shared" si="136"/>
        <v>-9.4326492161603825E-3</v>
      </c>
      <c r="E734" s="48">
        <v>0.61892133857016507</v>
      </c>
      <c r="F734" s="49">
        <f t="shared" si="139"/>
        <v>-1.4671324745541892E-2</v>
      </c>
      <c r="G734" s="50">
        <f t="shared" si="140"/>
        <v>2.0769035861357862E-4</v>
      </c>
      <c r="H734" s="80">
        <f t="shared" si="137"/>
        <v>-1.4463634386928314E-2</v>
      </c>
      <c r="I734" s="83">
        <f t="shared" si="138"/>
        <v>-1.4463634386928315</v>
      </c>
      <c r="J734" s="72">
        <f t="shared" si="141"/>
        <v>176.78353256960997</v>
      </c>
      <c r="K734" s="88">
        <f t="shared" si="132"/>
        <v>179.36829302573091</v>
      </c>
      <c r="L734" s="79">
        <f t="shared" si="133"/>
        <v>10.974649786691941</v>
      </c>
      <c r="M734" s="72" t="str">
        <f t="shared" si="134"/>
        <v/>
      </c>
      <c r="N734" s="51" t="str">
        <f t="shared" si="142"/>
        <v/>
      </c>
    </row>
    <row r="735" spans="1:14" x14ac:dyDescent="0.4">
      <c r="A735" s="108">
        <f t="shared" si="135"/>
        <v>719</v>
      </c>
      <c r="B735" s="39">
        <v>41099</v>
      </c>
      <c r="C735" s="40">
        <v>1352.459961</v>
      </c>
      <c r="D735" s="51">
        <f t="shared" si="136"/>
        <v>-1.638831983570288E-3</v>
      </c>
      <c r="E735" s="52">
        <v>0.61251402723508297</v>
      </c>
      <c r="F735" s="53">
        <f t="shared" si="139"/>
        <v>-6.4073113350820998E-3</v>
      </c>
      <c r="G735" s="54">
        <f t="shared" si="140"/>
        <v>2.0769035861357862E-4</v>
      </c>
      <c r="H735" s="81">
        <f t="shared" si="137"/>
        <v>-6.1996209764685209E-3</v>
      </c>
      <c r="I735" s="83">
        <f t="shared" si="138"/>
        <v>-0.61996209764685206</v>
      </c>
      <c r="J735" s="72">
        <f t="shared" si="141"/>
        <v>176.16357047196311</v>
      </c>
      <c r="K735" s="88">
        <f t="shared" si="132"/>
        <v>179.36829302573091</v>
      </c>
      <c r="L735" s="79">
        <f t="shared" si="133"/>
        <v>10.974649786691941</v>
      </c>
      <c r="M735" s="72" t="str">
        <f t="shared" si="134"/>
        <v/>
      </c>
      <c r="N735" s="51" t="str">
        <f t="shared" si="142"/>
        <v/>
      </c>
    </row>
    <row r="736" spans="1:14" x14ac:dyDescent="0.4">
      <c r="A736" s="108">
        <f t="shared" si="135"/>
        <v>720</v>
      </c>
      <c r="B736" s="45">
        <v>41100</v>
      </c>
      <c r="C736" s="46">
        <v>1341.469971</v>
      </c>
      <c r="D736" s="47">
        <f t="shared" si="136"/>
        <v>-8.125926324557553E-3</v>
      </c>
      <c r="E736" s="48">
        <v>0.59491871453703193</v>
      </c>
      <c r="F736" s="49">
        <f t="shared" si="139"/>
        <v>-1.7595312698051035E-2</v>
      </c>
      <c r="G736" s="50">
        <f t="shared" si="140"/>
        <v>2.0769035861357862E-4</v>
      </c>
      <c r="H736" s="80">
        <f t="shared" si="137"/>
        <v>-1.7387622339437456E-2</v>
      </c>
      <c r="I736" s="83">
        <f t="shared" si="138"/>
        <v>-1.7387622339437456</v>
      </c>
      <c r="J736" s="72">
        <f t="shared" si="141"/>
        <v>174.42480823801935</v>
      </c>
      <c r="K736" s="88">
        <f t="shared" si="132"/>
        <v>179.36829302573091</v>
      </c>
      <c r="L736" s="79">
        <f t="shared" si="133"/>
        <v>10.974649786691941</v>
      </c>
      <c r="M736" s="72" t="str">
        <f t="shared" si="134"/>
        <v/>
      </c>
      <c r="N736" s="51" t="str">
        <f t="shared" si="142"/>
        <v/>
      </c>
    </row>
    <row r="737" spans="1:14" x14ac:dyDescent="0.4">
      <c r="A737" s="108">
        <f t="shared" si="135"/>
        <v>721</v>
      </c>
      <c r="B737" s="39">
        <v>41101</v>
      </c>
      <c r="C737" s="40">
        <v>1341.4499510000001</v>
      </c>
      <c r="D737" s="51">
        <f t="shared" si="136"/>
        <v>-1.4923927059706799E-5</v>
      </c>
      <c r="E737" s="52">
        <v>0.584175719514199</v>
      </c>
      <c r="F737" s="53">
        <f t="shared" si="139"/>
        <v>-1.0742995022832935E-2</v>
      </c>
      <c r="G737" s="54">
        <f t="shared" si="140"/>
        <v>2.0769035861357862E-4</v>
      </c>
      <c r="H737" s="81">
        <f t="shared" si="137"/>
        <v>-1.0535304664219357E-2</v>
      </c>
      <c r="I737" s="83">
        <f t="shared" si="138"/>
        <v>-1.0535304664219358</v>
      </c>
      <c r="J737" s="72">
        <f t="shared" si="141"/>
        <v>173.37127777159742</v>
      </c>
      <c r="K737" s="88">
        <f t="shared" si="132"/>
        <v>179.36829302573091</v>
      </c>
      <c r="L737" s="79">
        <f t="shared" si="133"/>
        <v>10.974649786691941</v>
      </c>
      <c r="M737" s="72" t="str">
        <f t="shared" si="134"/>
        <v/>
      </c>
      <c r="N737" s="51" t="str">
        <f t="shared" si="142"/>
        <v/>
      </c>
    </row>
    <row r="738" spans="1:14" x14ac:dyDescent="0.4">
      <c r="A738" s="108">
        <f t="shared" si="135"/>
        <v>722</v>
      </c>
      <c r="B738" s="45">
        <v>41102</v>
      </c>
      <c r="C738" s="46">
        <v>1334.76001</v>
      </c>
      <c r="D738" s="47">
        <f t="shared" si="136"/>
        <v>-4.9870969804076681E-3</v>
      </c>
      <c r="E738" s="48">
        <v>0.58429463802942405</v>
      </c>
      <c r="F738" s="49">
        <f t="shared" si="139"/>
        <v>1.189185152250527E-4</v>
      </c>
      <c r="G738" s="50">
        <f t="shared" si="140"/>
        <v>2.0769035861357862E-4</v>
      </c>
      <c r="H738" s="80">
        <f t="shared" si="137"/>
        <v>3.2660887383863132E-4</v>
      </c>
      <c r="I738" s="83">
        <f t="shared" si="138"/>
        <v>3.2660887383863135E-2</v>
      </c>
      <c r="J738" s="72">
        <f t="shared" si="141"/>
        <v>173.40393865898128</v>
      </c>
      <c r="K738" s="88">
        <f t="shared" si="132"/>
        <v>179.36829302573091</v>
      </c>
      <c r="L738" s="79">
        <f t="shared" si="133"/>
        <v>10.974649786691941</v>
      </c>
      <c r="M738" s="72" t="str">
        <f t="shared" si="134"/>
        <v/>
      </c>
      <c r="N738" s="51" t="str">
        <f t="shared" si="142"/>
        <v/>
      </c>
    </row>
    <row r="739" spans="1:14" x14ac:dyDescent="0.4">
      <c r="A739" s="108">
        <f t="shared" si="135"/>
        <v>723</v>
      </c>
      <c r="B739" s="39">
        <v>41103</v>
      </c>
      <c r="C739" s="40">
        <v>1356.780029</v>
      </c>
      <c r="D739" s="51">
        <f t="shared" si="136"/>
        <v>1.6497361948984324E-2</v>
      </c>
      <c r="E739" s="52">
        <v>0.61423141000174697</v>
      </c>
      <c r="F739" s="53">
        <f t="shared" si="139"/>
        <v>2.9936771972322918E-2</v>
      </c>
      <c r="G739" s="54">
        <f t="shared" si="140"/>
        <v>2.0769035861357862E-4</v>
      </c>
      <c r="H739" s="81">
        <f t="shared" si="137"/>
        <v>3.0144462330936497E-2</v>
      </c>
      <c r="I739" s="83">
        <f t="shared" si="138"/>
        <v>3.0144462330936497</v>
      </c>
      <c r="J739" s="72">
        <f t="shared" si="141"/>
        <v>176.41838489207493</v>
      </c>
      <c r="K739" s="88">
        <f t="shared" si="132"/>
        <v>179.36829302573091</v>
      </c>
      <c r="L739" s="79">
        <f t="shared" si="133"/>
        <v>10.974649786691941</v>
      </c>
      <c r="M739" s="72" t="str">
        <f t="shared" si="134"/>
        <v/>
      </c>
      <c r="N739" s="51" t="str">
        <f t="shared" si="142"/>
        <v/>
      </c>
    </row>
    <row r="740" spans="1:14" x14ac:dyDescent="0.4">
      <c r="A740" s="108">
        <f t="shared" si="135"/>
        <v>724</v>
      </c>
      <c r="B740" s="45">
        <v>41106</v>
      </c>
      <c r="C740" s="46">
        <v>1353.6400149999999</v>
      </c>
      <c r="D740" s="47">
        <f t="shared" si="136"/>
        <v>-2.3143132511423969E-3</v>
      </c>
      <c r="E740" s="48">
        <v>0.60525983896183</v>
      </c>
      <c r="F740" s="49">
        <f t="shared" si="139"/>
        <v>-8.9715710399169701E-3</v>
      </c>
      <c r="G740" s="50">
        <f t="shared" si="140"/>
        <v>2.0769035861357862E-4</v>
      </c>
      <c r="H740" s="80">
        <f t="shared" si="137"/>
        <v>-8.7638806813033921E-3</v>
      </c>
      <c r="I740" s="83">
        <f t="shared" si="138"/>
        <v>-0.8763880681303392</v>
      </c>
      <c r="J740" s="72">
        <f t="shared" si="141"/>
        <v>175.54199682394457</v>
      </c>
      <c r="K740" s="88">
        <f t="shared" si="132"/>
        <v>179.36829302573091</v>
      </c>
      <c r="L740" s="79">
        <f t="shared" si="133"/>
        <v>10.974649786691941</v>
      </c>
      <c r="M740" s="72" t="str">
        <f t="shared" si="134"/>
        <v/>
      </c>
      <c r="N740" s="51" t="str">
        <f t="shared" si="142"/>
        <v/>
      </c>
    </row>
    <row r="741" spans="1:14" x14ac:dyDescent="0.4">
      <c r="A741" s="108">
        <f t="shared" si="135"/>
        <v>725</v>
      </c>
      <c r="B741" s="39">
        <v>41107</v>
      </c>
      <c r="C741" s="40">
        <v>1363.670044</v>
      </c>
      <c r="D741" s="51">
        <f t="shared" si="136"/>
        <v>7.409672356649466E-3</v>
      </c>
      <c r="E741" s="52">
        <v>0.614873179949319</v>
      </c>
      <c r="F741" s="53">
        <f t="shared" si="139"/>
        <v>9.6133409874890052E-3</v>
      </c>
      <c r="G741" s="54">
        <f t="shared" si="140"/>
        <v>2.0769035861357862E-4</v>
      </c>
      <c r="H741" s="81">
        <f t="shared" si="137"/>
        <v>9.8210313461025833E-3</v>
      </c>
      <c r="I741" s="83">
        <f t="shared" si="138"/>
        <v>0.98210313461025833</v>
      </c>
      <c r="J741" s="72">
        <f t="shared" si="141"/>
        <v>176.52409995855484</v>
      </c>
      <c r="K741" s="88">
        <f t="shared" si="132"/>
        <v>179.36829302573091</v>
      </c>
      <c r="L741" s="79">
        <f t="shared" si="133"/>
        <v>10.974649786691941</v>
      </c>
      <c r="M741" s="72" t="str">
        <f t="shared" si="134"/>
        <v/>
      </c>
      <c r="N741" s="51" t="str">
        <f t="shared" si="142"/>
        <v/>
      </c>
    </row>
    <row r="742" spans="1:14" x14ac:dyDescent="0.4">
      <c r="A742" s="108">
        <f t="shared" si="135"/>
        <v>726</v>
      </c>
      <c r="B742" s="45">
        <v>41108</v>
      </c>
      <c r="C742" s="46">
        <v>1372.780029</v>
      </c>
      <c r="D742" s="47">
        <f t="shared" si="136"/>
        <v>6.6804906656732221E-3</v>
      </c>
      <c r="E742" s="48">
        <v>0.63573903880077598</v>
      </c>
      <c r="F742" s="49">
        <f t="shared" si="139"/>
        <v>2.0865858851456975E-2</v>
      </c>
      <c r="G742" s="50">
        <f t="shared" si="140"/>
        <v>2.0769035861357862E-4</v>
      </c>
      <c r="H742" s="80">
        <f t="shared" si="137"/>
        <v>2.1073549210070555E-2</v>
      </c>
      <c r="I742" s="83">
        <f t="shared" si="138"/>
        <v>2.1073549210070555</v>
      </c>
      <c r="J742" s="72">
        <f t="shared" si="141"/>
        <v>178.63145487956189</v>
      </c>
      <c r="K742" s="88">
        <f t="shared" si="132"/>
        <v>179.36829302573091</v>
      </c>
      <c r="L742" s="79">
        <f t="shared" si="133"/>
        <v>10.974649786691941</v>
      </c>
      <c r="M742" s="72" t="str">
        <f t="shared" si="134"/>
        <v/>
      </c>
      <c r="N742" s="51" t="str">
        <f t="shared" si="142"/>
        <v/>
      </c>
    </row>
    <row r="743" spans="1:14" x14ac:dyDescent="0.4">
      <c r="A743" s="108">
        <f t="shared" si="135"/>
        <v>727</v>
      </c>
      <c r="B743" s="39">
        <v>41109</v>
      </c>
      <c r="C743" s="40">
        <v>1376.51001</v>
      </c>
      <c r="D743" s="51">
        <f t="shared" si="136"/>
        <v>2.7171002791446242E-3</v>
      </c>
      <c r="E743" s="52">
        <v>0.63907945541111699</v>
      </c>
      <c r="F743" s="53">
        <f t="shared" si="139"/>
        <v>3.3404166103410127E-3</v>
      </c>
      <c r="G743" s="54">
        <f t="shared" si="140"/>
        <v>2.0769035861357862E-4</v>
      </c>
      <c r="H743" s="81">
        <f t="shared" si="137"/>
        <v>3.5481069689545911E-3</v>
      </c>
      <c r="I743" s="83">
        <f t="shared" si="138"/>
        <v>0.35481069689545913</v>
      </c>
      <c r="J743" s="72">
        <f t="shared" si="141"/>
        <v>178.98626557645736</v>
      </c>
      <c r="K743" s="88">
        <f t="shared" si="132"/>
        <v>179.36829302573091</v>
      </c>
      <c r="L743" s="79">
        <f t="shared" si="133"/>
        <v>10.974649786691941</v>
      </c>
      <c r="M743" s="72" t="str">
        <f t="shared" si="134"/>
        <v/>
      </c>
      <c r="N743" s="51" t="str">
        <f t="shared" si="142"/>
        <v/>
      </c>
    </row>
    <row r="744" spans="1:14" x14ac:dyDescent="0.4">
      <c r="A744" s="108">
        <f t="shared" si="135"/>
        <v>728</v>
      </c>
      <c r="B744" s="45">
        <v>41110</v>
      </c>
      <c r="C744" s="46">
        <v>1362.660034</v>
      </c>
      <c r="D744" s="47">
        <f t="shared" si="136"/>
        <v>-1.006166021269983E-2</v>
      </c>
      <c r="E744" s="48">
        <v>0.61898949212804799</v>
      </c>
      <c r="F744" s="49">
        <f t="shared" si="139"/>
        <v>-2.0089963283069001E-2</v>
      </c>
      <c r="G744" s="50">
        <f t="shared" si="140"/>
        <v>2.0769035861357862E-4</v>
      </c>
      <c r="H744" s="80">
        <f t="shared" si="137"/>
        <v>-1.9882272924455421E-2</v>
      </c>
      <c r="I744" s="83">
        <f t="shared" si="138"/>
        <v>-1.9882272924455422</v>
      </c>
      <c r="J744" s="72">
        <f t="shared" si="141"/>
        <v>176.99803828401181</v>
      </c>
      <c r="K744" s="88">
        <f t="shared" si="132"/>
        <v>179.36829302573091</v>
      </c>
      <c r="L744" s="79">
        <f t="shared" si="133"/>
        <v>10.974649786691941</v>
      </c>
      <c r="M744" s="72" t="str">
        <f t="shared" si="134"/>
        <v/>
      </c>
      <c r="N744" s="51" t="str">
        <f t="shared" si="142"/>
        <v/>
      </c>
    </row>
    <row r="745" spans="1:14" x14ac:dyDescent="0.4">
      <c r="A745" s="108">
        <f t="shared" si="135"/>
        <v>729</v>
      </c>
      <c r="B745" s="39">
        <v>41113</v>
      </c>
      <c r="C745" s="40">
        <v>1350.5200199999999</v>
      </c>
      <c r="D745" s="51">
        <f t="shared" si="136"/>
        <v>-8.9090555950069872E-3</v>
      </c>
      <c r="E745" s="52">
        <v>0.60391210037574705</v>
      </c>
      <c r="F745" s="53">
        <f t="shared" si="139"/>
        <v>-1.5077391752300939E-2</v>
      </c>
      <c r="G745" s="54">
        <f t="shared" si="140"/>
        <v>2.0769035861357862E-4</v>
      </c>
      <c r="H745" s="81">
        <f t="shared" si="137"/>
        <v>-1.4869701393687361E-2</v>
      </c>
      <c r="I745" s="83">
        <f t="shared" si="138"/>
        <v>-1.4869701393687362</v>
      </c>
      <c r="J745" s="72">
        <f t="shared" si="141"/>
        <v>175.51106814464308</v>
      </c>
      <c r="K745" s="88">
        <f t="shared" si="132"/>
        <v>179.36829302573091</v>
      </c>
      <c r="L745" s="79">
        <f t="shared" si="133"/>
        <v>10.974649786691941</v>
      </c>
      <c r="M745" s="72" t="str">
        <f t="shared" si="134"/>
        <v/>
      </c>
      <c r="N745" s="51" t="str">
        <f t="shared" si="142"/>
        <v/>
      </c>
    </row>
    <row r="746" spans="1:14" x14ac:dyDescent="0.4">
      <c r="A746" s="108">
        <f t="shared" si="135"/>
        <v>730</v>
      </c>
      <c r="B746" s="45">
        <v>41114</v>
      </c>
      <c r="C746" s="46">
        <v>1338.3100589999999</v>
      </c>
      <c r="D746" s="47">
        <f t="shared" si="136"/>
        <v>-9.0409329881685485E-3</v>
      </c>
      <c r="E746" s="48">
        <v>0.59340503983652504</v>
      </c>
      <c r="F746" s="49">
        <f t="shared" si="139"/>
        <v>-1.0507060539222013E-2</v>
      </c>
      <c r="G746" s="50">
        <f t="shared" si="140"/>
        <v>2.0769035861357862E-4</v>
      </c>
      <c r="H746" s="80">
        <f t="shared" si="137"/>
        <v>-1.0299370180608435E-2</v>
      </c>
      <c r="I746" s="83">
        <f t="shared" si="138"/>
        <v>-1.0299370180608436</v>
      </c>
      <c r="J746" s="72">
        <f t="shared" si="141"/>
        <v>174.48113112658223</v>
      </c>
      <c r="K746" s="88">
        <f t="shared" si="132"/>
        <v>179.36829302573091</v>
      </c>
      <c r="L746" s="79">
        <f t="shared" si="133"/>
        <v>10.974649786691941</v>
      </c>
      <c r="M746" s="72" t="str">
        <f t="shared" si="134"/>
        <v/>
      </c>
      <c r="N746" s="51" t="str">
        <f t="shared" si="142"/>
        <v/>
      </c>
    </row>
    <row r="747" spans="1:14" x14ac:dyDescent="0.4">
      <c r="A747" s="108">
        <f t="shared" si="135"/>
        <v>731</v>
      </c>
      <c r="B747" s="39">
        <v>41115</v>
      </c>
      <c r="C747" s="40">
        <v>1337.8900149999999</v>
      </c>
      <c r="D747" s="51">
        <f t="shared" si="136"/>
        <v>-3.1386149807000052E-4</v>
      </c>
      <c r="E747" s="52">
        <v>0.58860479978435998</v>
      </c>
      <c r="F747" s="53">
        <f t="shared" si="139"/>
        <v>-4.8002400521650612E-3</v>
      </c>
      <c r="G747" s="54">
        <f t="shared" si="140"/>
        <v>2.0769035861357862E-4</v>
      </c>
      <c r="H747" s="81">
        <f t="shared" si="137"/>
        <v>-4.5925496935514823E-3</v>
      </c>
      <c r="I747" s="83">
        <f t="shared" si="138"/>
        <v>-0.45925496935514826</v>
      </c>
      <c r="J747" s="72">
        <f t="shared" si="141"/>
        <v>174.02187615722707</v>
      </c>
      <c r="K747" s="88">
        <f t="shared" si="132"/>
        <v>179.36829302573091</v>
      </c>
      <c r="L747" s="79">
        <f t="shared" si="133"/>
        <v>10.974649786691941</v>
      </c>
      <c r="M747" s="72" t="str">
        <f t="shared" si="134"/>
        <v/>
      </c>
      <c r="N747" s="51" t="str">
        <f t="shared" si="142"/>
        <v/>
      </c>
    </row>
    <row r="748" spans="1:14" x14ac:dyDescent="0.4">
      <c r="A748" s="108">
        <f t="shared" si="135"/>
        <v>732</v>
      </c>
      <c r="B748" s="45">
        <v>41116</v>
      </c>
      <c r="C748" s="46">
        <v>1360.0200199999999</v>
      </c>
      <c r="D748" s="47">
        <f t="shared" si="136"/>
        <v>1.654097478259442E-2</v>
      </c>
      <c r="E748" s="48">
        <v>0.60958591954899199</v>
      </c>
      <c r="F748" s="49">
        <f t="shared" si="139"/>
        <v>2.0981119764632017E-2</v>
      </c>
      <c r="G748" s="50">
        <f t="shared" si="140"/>
        <v>2.0769035861357862E-4</v>
      </c>
      <c r="H748" s="80">
        <f t="shared" si="137"/>
        <v>2.1188810123245597E-2</v>
      </c>
      <c r="I748" s="83">
        <f t="shared" si="138"/>
        <v>2.1188810123245596</v>
      </c>
      <c r="J748" s="72">
        <f t="shared" si="141"/>
        <v>176.14075716955162</v>
      </c>
      <c r="K748" s="88">
        <f t="shared" si="132"/>
        <v>179.36829302573091</v>
      </c>
      <c r="L748" s="79">
        <f t="shared" si="133"/>
        <v>10.974649786691941</v>
      </c>
      <c r="M748" s="72" t="str">
        <f t="shared" si="134"/>
        <v/>
      </c>
      <c r="N748" s="51" t="str">
        <f t="shared" si="142"/>
        <v/>
      </c>
    </row>
    <row r="749" spans="1:14" x14ac:dyDescent="0.4">
      <c r="A749" s="108">
        <f t="shared" si="135"/>
        <v>733</v>
      </c>
      <c r="B749" s="39">
        <v>41117</v>
      </c>
      <c r="C749" s="40">
        <v>1385.969971</v>
      </c>
      <c r="D749" s="51">
        <f t="shared" si="136"/>
        <v>1.9080565446382147E-2</v>
      </c>
      <c r="E749" s="52">
        <v>0.63793578985620991</v>
      </c>
      <c r="F749" s="53">
        <f t="shared" si="139"/>
        <v>2.8349870307217917E-2</v>
      </c>
      <c r="G749" s="54">
        <f t="shared" si="140"/>
        <v>2.0769035861357862E-4</v>
      </c>
      <c r="H749" s="81">
        <f t="shared" si="137"/>
        <v>2.8557560665831497E-2</v>
      </c>
      <c r="I749" s="83">
        <f t="shared" si="138"/>
        <v>2.8557560665831496</v>
      </c>
      <c r="J749" s="72">
        <f t="shared" si="141"/>
        <v>178.99651323613477</v>
      </c>
      <c r="K749" s="88">
        <f t="shared" si="132"/>
        <v>179.36829302573091</v>
      </c>
      <c r="L749" s="79">
        <f t="shared" si="133"/>
        <v>10.974649786691941</v>
      </c>
      <c r="M749" s="72" t="str">
        <f t="shared" si="134"/>
        <v/>
      </c>
      <c r="N749" s="51" t="str">
        <f t="shared" si="142"/>
        <v/>
      </c>
    </row>
    <row r="750" spans="1:14" x14ac:dyDescent="0.4">
      <c r="A750" s="108">
        <f t="shared" si="135"/>
        <v>734</v>
      </c>
      <c r="B750" s="45">
        <v>41120</v>
      </c>
      <c r="C750" s="46">
        <v>1385.3000489999999</v>
      </c>
      <c r="D750" s="47">
        <f t="shared" si="136"/>
        <v>-4.8335967879353792E-4</v>
      </c>
      <c r="E750" s="48">
        <v>0.63737714092236208</v>
      </c>
      <c r="F750" s="49">
        <f t="shared" si="139"/>
        <v>-5.5864893384782732E-4</v>
      </c>
      <c r="G750" s="50">
        <f t="shared" si="140"/>
        <v>2.0769035861357862E-4</v>
      </c>
      <c r="H750" s="80">
        <f t="shared" si="137"/>
        <v>-3.509585752342487E-4</v>
      </c>
      <c r="I750" s="83">
        <f t="shared" si="138"/>
        <v>-3.5095857523424867E-2</v>
      </c>
      <c r="J750" s="72">
        <f t="shared" si="141"/>
        <v>178.96141737861134</v>
      </c>
      <c r="K750" s="88">
        <f t="shared" si="132"/>
        <v>179.36829302573091</v>
      </c>
      <c r="L750" s="79">
        <f t="shared" si="133"/>
        <v>10.974649786691941</v>
      </c>
      <c r="M750" s="72" t="str">
        <f t="shared" si="134"/>
        <v/>
      </c>
      <c r="N750" s="51" t="str">
        <f t="shared" si="142"/>
        <v/>
      </c>
    </row>
    <row r="751" spans="1:14" x14ac:dyDescent="0.4">
      <c r="A751" s="108">
        <f t="shared" si="135"/>
        <v>735</v>
      </c>
      <c r="B751" s="39">
        <v>41121</v>
      </c>
      <c r="C751" s="40">
        <v>1379.3199460000001</v>
      </c>
      <c r="D751" s="51">
        <f t="shared" si="136"/>
        <v>-4.3168286930450606E-3</v>
      </c>
      <c r="E751" s="52">
        <v>0.63142740785476803</v>
      </c>
      <c r="F751" s="53">
        <f t="shared" si="139"/>
        <v>-5.9497330675940541E-3</v>
      </c>
      <c r="G751" s="54">
        <f t="shared" si="140"/>
        <v>2.0769035861357862E-4</v>
      </c>
      <c r="H751" s="81">
        <f t="shared" si="137"/>
        <v>-5.7420427089804752E-3</v>
      </c>
      <c r="I751" s="83">
        <f t="shared" si="138"/>
        <v>-0.57420427089804749</v>
      </c>
      <c r="J751" s="72">
        <f t="shared" si="141"/>
        <v>178.38721310771331</v>
      </c>
      <c r="K751" s="88">
        <f t="shared" si="132"/>
        <v>179.36829302573091</v>
      </c>
      <c r="L751" s="79">
        <f t="shared" si="133"/>
        <v>10.974649786691941</v>
      </c>
      <c r="M751" s="72" t="str">
        <f t="shared" si="134"/>
        <v/>
      </c>
      <c r="N751" s="51" t="str">
        <f t="shared" si="142"/>
        <v/>
      </c>
    </row>
    <row r="752" spans="1:14" x14ac:dyDescent="0.4">
      <c r="A752" s="108">
        <f t="shared" si="135"/>
        <v>736</v>
      </c>
      <c r="B752" s="45">
        <v>41122</v>
      </c>
      <c r="C752" s="46">
        <v>1375.3199460000001</v>
      </c>
      <c r="D752" s="47">
        <f t="shared" si="136"/>
        <v>-2.8999798136755128E-3</v>
      </c>
      <c r="E752" s="48">
        <v>0.61951829073936904</v>
      </c>
      <c r="F752" s="49">
        <f t="shared" si="139"/>
        <v>-1.1909117115398993E-2</v>
      </c>
      <c r="G752" s="50">
        <f t="shared" si="140"/>
        <v>2.0769035861357862E-4</v>
      </c>
      <c r="H752" s="80">
        <f t="shared" si="137"/>
        <v>-1.1701426756785415E-2</v>
      </c>
      <c r="I752" s="83">
        <f t="shared" si="138"/>
        <v>-1.1701426756785416</v>
      </c>
      <c r="J752" s="72">
        <f t="shared" si="141"/>
        <v>177.21707043203477</v>
      </c>
      <c r="K752" s="88">
        <f t="shared" si="132"/>
        <v>179.36829302573091</v>
      </c>
      <c r="L752" s="79">
        <f t="shared" si="133"/>
        <v>10.974649786691941</v>
      </c>
      <c r="M752" s="72" t="str">
        <f t="shared" si="134"/>
        <v/>
      </c>
      <c r="N752" s="51" t="str">
        <f t="shared" si="142"/>
        <v/>
      </c>
    </row>
    <row r="753" spans="1:14" x14ac:dyDescent="0.4">
      <c r="A753" s="108">
        <f t="shared" si="135"/>
        <v>737</v>
      </c>
      <c r="B753" s="39">
        <v>41123</v>
      </c>
      <c r="C753" s="40">
        <v>1365</v>
      </c>
      <c r="D753" s="51">
        <f t="shared" si="136"/>
        <v>-7.5036692589347531E-3</v>
      </c>
      <c r="E753" s="52">
        <v>0.61848311173016102</v>
      </c>
      <c r="F753" s="53">
        <f t="shared" si="139"/>
        <v>-1.0351790092080204E-3</v>
      </c>
      <c r="G753" s="54">
        <f t="shared" si="140"/>
        <v>2.0769035861357862E-4</v>
      </c>
      <c r="H753" s="81">
        <f t="shared" si="137"/>
        <v>-8.2748865059444174E-4</v>
      </c>
      <c r="I753" s="83">
        <f t="shared" si="138"/>
        <v>-8.2748865059444177E-2</v>
      </c>
      <c r="J753" s="72">
        <f t="shared" si="141"/>
        <v>177.13432156697533</v>
      </c>
      <c r="K753" s="88">
        <f t="shared" si="132"/>
        <v>179.36829302573091</v>
      </c>
      <c r="L753" s="79">
        <f t="shared" si="133"/>
        <v>10.974649786691941</v>
      </c>
      <c r="M753" s="72" t="str">
        <f t="shared" si="134"/>
        <v/>
      </c>
      <c r="N753" s="51" t="str">
        <f t="shared" si="142"/>
        <v/>
      </c>
    </row>
    <row r="754" spans="1:14" x14ac:dyDescent="0.4">
      <c r="A754" s="108">
        <f t="shared" si="135"/>
        <v>738</v>
      </c>
      <c r="B754" s="45">
        <v>41124</v>
      </c>
      <c r="C754" s="46">
        <v>1390.98999</v>
      </c>
      <c r="D754" s="47">
        <f t="shared" si="136"/>
        <v>1.9040285714285732E-2</v>
      </c>
      <c r="E754" s="48">
        <v>0.64683322983618396</v>
      </c>
      <c r="F754" s="49">
        <f t="shared" si="139"/>
        <v>2.8350118106022948E-2</v>
      </c>
      <c r="G754" s="50">
        <f t="shared" si="140"/>
        <v>2.0769035861357862E-4</v>
      </c>
      <c r="H754" s="80">
        <f t="shared" si="137"/>
        <v>2.8557808464636528E-2</v>
      </c>
      <c r="I754" s="83">
        <f t="shared" si="138"/>
        <v>2.8557808464636527</v>
      </c>
      <c r="J754" s="72">
        <f t="shared" si="141"/>
        <v>179.99010241343899</v>
      </c>
      <c r="K754" s="88">
        <f t="shared" si="132"/>
        <v>179.99010241343899</v>
      </c>
      <c r="L754" s="79">
        <f t="shared" si="133"/>
        <v>0</v>
      </c>
      <c r="M754" s="72">
        <f t="shared" si="134"/>
        <v>10.974649786691941</v>
      </c>
      <c r="N754" s="51">
        <f t="shared" si="142"/>
        <v>6.097362932481179E-2</v>
      </c>
    </row>
    <row r="755" spans="1:14" x14ac:dyDescent="0.4">
      <c r="A755" s="108">
        <f t="shared" si="135"/>
        <v>739</v>
      </c>
      <c r="B755" s="39">
        <v>41127</v>
      </c>
      <c r="C755" s="40">
        <v>1394.2299800000001</v>
      </c>
      <c r="D755" s="51">
        <f t="shared" si="136"/>
        <v>2.3292690984786368E-3</v>
      </c>
      <c r="E755" s="52">
        <v>0.649055749332479</v>
      </c>
      <c r="F755" s="53">
        <f t="shared" si="139"/>
        <v>2.222519496295039E-3</v>
      </c>
      <c r="G755" s="54">
        <f t="shared" si="140"/>
        <v>2.0769035861357862E-4</v>
      </c>
      <c r="H755" s="81">
        <f t="shared" si="137"/>
        <v>2.4302098549086174E-3</v>
      </c>
      <c r="I755" s="83">
        <f t="shared" si="138"/>
        <v>0.24302098549086174</v>
      </c>
      <c r="J755" s="72">
        <f t="shared" si="141"/>
        <v>180.23312339892985</v>
      </c>
      <c r="K755" s="88">
        <f t="shared" si="132"/>
        <v>180.23312339892985</v>
      </c>
      <c r="L755" s="79">
        <f t="shared" si="133"/>
        <v>0</v>
      </c>
      <c r="M755" s="72" t="str">
        <f t="shared" si="134"/>
        <v/>
      </c>
      <c r="N755" s="51" t="str">
        <f t="shared" si="142"/>
        <v/>
      </c>
    </row>
    <row r="756" spans="1:14" x14ac:dyDescent="0.4">
      <c r="A756" s="108">
        <f t="shared" si="135"/>
        <v>740</v>
      </c>
      <c r="B756" s="45">
        <v>41128</v>
      </c>
      <c r="C756" s="46">
        <v>1401.349976</v>
      </c>
      <c r="D756" s="47">
        <f t="shared" si="136"/>
        <v>5.106758642501541E-3</v>
      </c>
      <c r="E756" s="48">
        <v>0.65659914883317394</v>
      </c>
      <c r="F756" s="49">
        <f t="shared" si="139"/>
        <v>7.5433995006949361E-3</v>
      </c>
      <c r="G756" s="50">
        <f t="shared" si="140"/>
        <v>2.0769035861357862E-4</v>
      </c>
      <c r="H756" s="80">
        <f t="shared" si="137"/>
        <v>7.751089859308515E-3</v>
      </c>
      <c r="I756" s="83">
        <f t="shared" si="138"/>
        <v>0.77510898593085154</v>
      </c>
      <c r="J756" s="72">
        <f t="shared" si="141"/>
        <v>181.00823238486069</v>
      </c>
      <c r="K756" s="88">
        <f t="shared" si="132"/>
        <v>181.00823238486069</v>
      </c>
      <c r="L756" s="79">
        <f t="shared" si="133"/>
        <v>0</v>
      </c>
      <c r="M756" s="72" t="str">
        <f t="shared" si="134"/>
        <v/>
      </c>
      <c r="N756" s="51" t="str">
        <f t="shared" si="142"/>
        <v/>
      </c>
    </row>
    <row r="757" spans="1:14" x14ac:dyDescent="0.4">
      <c r="A757" s="108">
        <f t="shared" si="135"/>
        <v>741</v>
      </c>
      <c r="B757" s="39">
        <v>41129</v>
      </c>
      <c r="C757" s="40">
        <v>1402.219971</v>
      </c>
      <c r="D757" s="51">
        <f t="shared" si="136"/>
        <v>6.2082635665605679E-4</v>
      </c>
      <c r="E757" s="52">
        <v>0.65541369504776692</v>
      </c>
      <c r="F757" s="53">
        <f t="shared" si="139"/>
        <v>-1.1854537854070202E-3</v>
      </c>
      <c r="G757" s="54">
        <f t="shared" si="140"/>
        <v>2.0769035861357862E-4</v>
      </c>
      <c r="H757" s="81">
        <f t="shared" si="137"/>
        <v>-9.777634267934415E-4</v>
      </c>
      <c r="I757" s="83">
        <f t="shared" si="138"/>
        <v>-9.7776342679344153E-2</v>
      </c>
      <c r="J757" s="72">
        <f t="shared" si="141"/>
        <v>180.91045604218135</v>
      </c>
      <c r="K757" s="88">
        <f t="shared" si="132"/>
        <v>181.00823238486069</v>
      </c>
      <c r="L757" s="79">
        <f t="shared" si="133"/>
        <v>9.7776342679338768E-2</v>
      </c>
      <c r="M757" s="72" t="str">
        <f t="shared" si="134"/>
        <v/>
      </c>
      <c r="N757" s="51" t="str">
        <f t="shared" si="142"/>
        <v/>
      </c>
    </row>
    <row r="758" spans="1:14" x14ac:dyDescent="0.4">
      <c r="A758" s="108">
        <f t="shared" si="135"/>
        <v>742</v>
      </c>
      <c r="B758" s="45">
        <v>41130</v>
      </c>
      <c r="C758" s="46">
        <v>1402.8000489999999</v>
      </c>
      <c r="D758" s="47">
        <f t="shared" si="136"/>
        <v>4.1368545021236436E-4</v>
      </c>
      <c r="E758" s="48">
        <v>0.64822495254240098</v>
      </c>
      <c r="F758" s="49">
        <f t="shared" si="139"/>
        <v>-7.1887425053659415E-3</v>
      </c>
      <c r="G758" s="50">
        <f t="shared" si="140"/>
        <v>2.0769035861357862E-4</v>
      </c>
      <c r="H758" s="80">
        <f t="shared" si="137"/>
        <v>-6.9810521467523626E-3</v>
      </c>
      <c r="I758" s="83">
        <f t="shared" si="138"/>
        <v>-0.69810521467523623</v>
      </c>
      <c r="J758" s="72">
        <f t="shared" si="141"/>
        <v>180.21235082750613</v>
      </c>
      <c r="K758" s="88">
        <f t="shared" si="132"/>
        <v>181.00823238486069</v>
      </c>
      <c r="L758" s="79">
        <f t="shared" si="133"/>
        <v>0.79588155735456212</v>
      </c>
      <c r="M758" s="72" t="str">
        <f t="shared" si="134"/>
        <v/>
      </c>
      <c r="N758" s="51" t="str">
        <f t="shared" si="142"/>
        <v/>
      </c>
    </row>
    <row r="759" spans="1:14" x14ac:dyDescent="0.4">
      <c r="A759" s="108">
        <f t="shared" si="135"/>
        <v>743</v>
      </c>
      <c r="B759" s="39">
        <v>41131</v>
      </c>
      <c r="C759" s="40">
        <v>1405.869995</v>
      </c>
      <c r="D759" s="51">
        <f t="shared" si="136"/>
        <v>2.1884416116100258E-3</v>
      </c>
      <c r="E759" s="52">
        <v>0.65212117108189604</v>
      </c>
      <c r="F759" s="53">
        <f t="shared" si="139"/>
        <v>3.8962185394950666E-3</v>
      </c>
      <c r="G759" s="54">
        <f t="shared" si="140"/>
        <v>2.0769035861357862E-4</v>
      </c>
      <c r="H759" s="81">
        <f t="shared" si="137"/>
        <v>4.1039088981086455E-3</v>
      </c>
      <c r="I759" s="83">
        <f t="shared" si="138"/>
        <v>0.41039088981086452</v>
      </c>
      <c r="J759" s="72">
        <f t="shared" si="141"/>
        <v>180.62274171731698</v>
      </c>
      <c r="K759" s="88">
        <f t="shared" si="132"/>
        <v>181.00823238486069</v>
      </c>
      <c r="L759" s="79">
        <f t="shared" si="133"/>
        <v>0.79588155735456212</v>
      </c>
      <c r="M759" s="72" t="str">
        <f t="shared" si="134"/>
        <v/>
      </c>
      <c r="N759" s="51" t="str">
        <f t="shared" si="142"/>
        <v/>
      </c>
    </row>
    <row r="760" spans="1:14" x14ac:dyDescent="0.4">
      <c r="A760" s="108">
        <f t="shared" si="135"/>
        <v>744</v>
      </c>
      <c r="B760" s="45">
        <v>41134</v>
      </c>
      <c r="C760" s="46">
        <v>1404.1099850000001</v>
      </c>
      <c r="D760" s="47">
        <f t="shared" si="136"/>
        <v>-1.2519009625779898E-3</v>
      </c>
      <c r="E760" s="48">
        <v>0.65200027167512598</v>
      </c>
      <c r="F760" s="49">
        <f t="shared" si="139"/>
        <v>-1.2089940677006972E-4</v>
      </c>
      <c r="G760" s="50">
        <f t="shared" si="140"/>
        <v>2.0769035861357862E-4</v>
      </c>
      <c r="H760" s="80">
        <f t="shared" si="137"/>
        <v>8.6790951843508906E-5</v>
      </c>
      <c r="I760" s="83">
        <f t="shared" si="138"/>
        <v>8.67909518435089E-3</v>
      </c>
      <c r="J760" s="72">
        <f t="shared" si="141"/>
        <v>180.63142081250135</v>
      </c>
      <c r="K760" s="88">
        <f t="shared" si="132"/>
        <v>181.00823238486069</v>
      </c>
      <c r="L760" s="79">
        <f t="shared" si="133"/>
        <v>0.79588155735456212</v>
      </c>
      <c r="M760" s="72" t="str">
        <f t="shared" si="134"/>
        <v/>
      </c>
      <c r="N760" s="51" t="str">
        <f t="shared" si="142"/>
        <v/>
      </c>
    </row>
    <row r="761" spans="1:14" x14ac:dyDescent="0.4">
      <c r="A761" s="108">
        <f t="shared" si="135"/>
        <v>745</v>
      </c>
      <c r="B761" s="39">
        <v>41135</v>
      </c>
      <c r="C761" s="40">
        <v>1403.9300539999999</v>
      </c>
      <c r="D761" s="51">
        <f t="shared" si="136"/>
        <v>-1.2814594435073268E-4</v>
      </c>
      <c r="E761" s="52">
        <v>0.64778407468283106</v>
      </c>
      <c r="F761" s="53">
        <f t="shared" si="139"/>
        <v>-4.2161969922949183E-3</v>
      </c>
      <c r="G761" s="54">
        <f t="shared" si="140"/>
        <v>2.0769035861357862E-4</v>
      </c>
      <c r="H761" s="81">
        <f t="shared" si="137"/>
        <v>-4.0085066336813394E-3</v>
      </c>
      <c r="I761" s="83">
        <f t="shared" si="138"/>
        <v>-0.40085066336813396</v>
      </c>
      <c r="J761" s="72">
        <f t="shared" si="141"/>
        <v>180.2305701491332</v>
      </c>
      <c r="K761" s="88">
        <f t="shared" si="132"/>
        <v>181.00823238486069</v>
      </c>
      <c r="L761" s="79">
        <f t="shared" si="133"/>
        <v>0.79588155735456212</v>
      </c>
      <c r="M761" s="72" t="str">
        <f t="shared" si="134"/>
        <v/>
      </c>
      <c r="N761" s="51" t="str">
        <f t="shared" si="142"/>
        <v/>
      </c>
    </row>
    <row r="762" spans="1:14" x14ac:dyDescent="0.4">
      <c r="A762" s="108">
        <f t="shared" si="135"/>
        <v>746</v>
      </c>
      <c r="B762" s="45">
        <v>41136</v>
      </c>
      <c r="C762" s="46">
        <v>1405.530029</v>
      </c>
      <c r="D762" s="47">
        <f t="shared" si="136"/>
        <v>1.1396401091645636E-3</v>
      </c>
      <c r="E762" s="48">
        <v>0.650737824137677</v>
      </c>
      <c r="F762" s="49">
        <f t="shared" si="139"/>
        <v>2.9537494548459442E-3</v>
      </c>
      <c r="G762" s="50">
        <f t="shared" si="140"/>
        <v>2.0769035861357862E-4</v>
      </c>
      <c r="H762" s="80">
        <f t="shared" si="137"/>
        <v>3.1614398134595227E-3</v>
      </c>
      <c r="I762" s="83">
        <f t="shared" si="138"/>
        <v>0.31614398134595229</v>
      </c>
      <c r="J762" s="72">
        <f t="shared" si="141"/>
        <v>180.54671413047916</v>
      </c>
      <c r="K762" s="88">
        <f t="shared" si="132"/>
        <v>181.00823238486069</v>
      </c>
      <c r="L762" s="79">
        <f t="shared" si="133"/>
        <v>0.79588155735456212</v>
      </c>
      <c r="M762" s="72" t="str">
        <f t="shared" si="134"/>
        <v/>
      </c>
      <c r="N762" s="51" t="str">
        <f t="shared" si="142"/>
        <v/>
      </c>
    </row>
    <row r="763" spans="1:14" x14ac:dyDescent="0.4">
      <c r="A763" s="108">
        <f t="shared" si="135"/>
        <v>747</v>
      </c>
      <c r="B763" s="39">
        <v>41137</v>
      </c>
      <c r="C763" s="40">
        <v>1415.51001</v>
      </c>
      <c r="D763" s="51">
        <f t="shared" si="136"/>
        <v>7.1005106928241357E-3</v>
      </c>
      <c r="E763" s="52">
        <v>0.65945929748447496</v>
      </c>
      <c r="F763" s="53">
        <f t="shared" si="139"/>
        <v>8.7214733467979588E-3</v>
      </c>
      <c r="G763" s="54">
        <f t="shared" si="140"/>
        <v>2.0769035861357862E-4</v>
      </c>
      <c r="H763" s="81">
        <f t="shared" si="137"/>
        <v>8.9291637054115369E-3</v>
      </c>
      <c r="I763" s="83">
        <f t="shared" si="138"/>
        <v>0.89291637054115369</v>
      </c>
      <c r="J763" s="72">
        <f t="shared" si="141"/>
        <v>181.4396305010203</v>
      </c>
      <c r="K763" s="88">
        <f t="shared" si="132"/>
        <v>181.4396305010203</v>
      </c>
      <c r="L763" s="79">
        <f t="shared" si="133"/>
        <v>0</v>
      </c>
      <c r="M763" s="72">
        <f t="shared" si="134"/>
        <v>0.79588155735456212</v>
      </c>
      <c r="N763" s="51">
        <f t="shared" si="142"/>
        <v>4.3864813610832755E-3</v>
      </c>
    </row>
    <row r="764" spans="1:14" x14ac:dyDescent="0.4">
      <c r="A764" s="108">
        <f t="shared" si="135"/>
        <v>748</v>
      </c>
      <c r="B764" s="45">
        <v>41138</v>
      </c>
      <c r="C764" s="46">
        <v>1418.160034</v>
      </c>
      <c r="D764" s="47">
        <f t="shared" si="136"/>
        <v>1.8721337053633214E-3</v>
      </c>
      <c r="E764" s="48">
        <v>0.66963657212353989</v>
      </c>
      <c r="F764" s="49">
        <f t="shared" si="139"/>
        <v>1.0177274639064926E-2</v>
      </c>
      <c r="G764" s="50">
        <f t="shared" si="140"/>
        <v>2.0769035861357862E-4</v>
      </c>
      <c r="H764" s="80">
        <f t="shared" si="137"/>
        <v>1.0384964997678504E-2</v>
      </c>
      <c r="I764" s="83">
        <f t="shared" si="138"/>
        <v>1.0384964997678503</v>
      </c>
      <c r="J764" s="72">
        <f t="shared" si="141"/>
        <v>182.47812700078816</v>
      </c>
      <c r="K764" s="88">
        <f t="shared" si="132"/>
        <v>182.47812700078816</v>
      </c>
      <c r="L764" s="79">
        <f t="shared" si="133"/>
        <v>0</v>
      </c>
      <c r="M764" s="72" t="str">
        <f t="shared" si="134"/>
        <v/>
      </c>
      <c r="N764" s="51" t="str">
        <f t="shared" si="142"/>
        <v/>
      </c>
    </row>
    <row r="765" spans="1:14" x14ac:dyDescent="0.4">
      <c r="A765" s="108">
        <f t="shared" si="135"/>
        <v>749</v>
      </c>
      <c r="B765" s="39">
        <v>41141</v>
      </c>
      <c r="C765" s="40">
        <v>1418.130005</v>
      </c>
      <c r="D765" s="51">
        <f t="shared" si="136"/>
        <v>-2.1174620127517585E-5</v>
      </c>
      <c r="E765" s="52">
        <v>0.66683461746739991</v>
      </c>
      <c r="F765" s="53">
        <f t="shared" si="139"/>
        <v>-2.8019546561399711E-3</v>
      </c>
      <c r="G765" s="54">
        <f t="shared" si="140"/>
        <v>2.0769035861357862E-4</v>
      </c>
      <c r="H765" s="81">
        <f t="shared" si="137"/>
        <v>-2.5942642975263926E-3</v>
      </c>
      <c r="I765" s="83">
        <f t="shared" si="138"/>
        <v>-0.25942642975263924</v>
      </c>
      <c r="J765" s="72">
        <f t="shared" si="141"/>
        <v>182.21870057103553</v>
      </c>
      <c r="K765" s="88">
        <f t="shared" si="132"/>
        <v>182.47812700078816</v>
      </c>
      <c r="L765" s="79">
        <f t="shared" si="133"/>
        <v>0.25942642975263652</v>
      </c>
      <c r="M765" s="72" t="str">
        <f t="shared" si="134"/>
        <v/>
      </c>
      <c r="N765" s="51" t="str">
        <f t="shared" si="142"/>
        <v/>
      </c>
    </row>
    <row r="766" spans="1:14" x14ac:dyDescent="0.4">
      <c r="A766" s="108">
        <f t="shared" si="135"/>
        <v>750</v>
      </c>
      <c r="B766" s="45">
        <v>41142</v>
      </c>
      <c r="C766" s="46">
        <v>1413.170044</v>
      </c>
      <c r="D766" s="47">
        <f t="shared" si="136"/>
        <v>-3.4975361796960591E-3</v>
      </c>
      <c r="E766" s="48">
        <v>0.66276868079310003</v>
      </c>
      <c r="F766" s="49">
        <f t="shared" si="139"/>
        <v>-4.0659366742998859E-3</v>
      </c>
      <c r="G766" s="50">
        <f t="shared" si="140"/>
        <v>2.0769035861357862E-4</v>
      </c>
      <c r="H766" s="80">
        <f t="shared" si="137"/>
        <v>-3.8582463156863075E-3</v>
      </c>
      <c r="I766" s="83">
        <f t="shared" si="138"/>
        <v>-0.38582463156863073</v>
      </c>
      <c r="J766" s="72">
        <f t="shared" si="141"/>
        <v>181.8328759394669</v>
      </c>
      <c r="K766" s="88">
        <f t="shared" si="132"/>
        <v>182.47812700078816</v>
      </c>
      <c r="L766" s="79">
        <f t="shared" si="133"/>
        <v>0.64525106132126098</v>
      </c>
      <c r="M766" s="72" t="str">
        <f t="shared" si="134"/>
        <v/>
      </c>
      <c r="N766" s="51" t="str">
        <f t="shared" si="142"/>
        <v/>
      </c>
    </row>
    <row r="767" spans="1:14" x14ac:dyDescent="0.4">
      <c r="A767" s="108">
        <f t="shared" si="135"/>
        <v>751</v>
      </c>
      <c r="B767" s="39">
        <v>41143</v>
      </c>
      <c r="C767" s="40">
        <v>1413.48999</v>
      </c>
      <c r="D767" s="51">
        <f t="shared" si="136"/>
        <v>2.2640304424692559E-4</v>
      </c>
      <c r="E767" s="52">
        <v>0.66060335171483009</v>
      </c>
      <c r="F767" s="53">
        <f t="shared" si="139"/>
        <v>-2.1653290782699397E-3</v>
      </c>
      <c r="G767" s="54">
        <f t="shared" si="140"/>
        <v>2.0769035861357862E-4</v>
      </c>
      <c r="H767" s="81">
        <f t="shared" si="137"/>
        <v>-1.9576387196563612E-3</v>
      </c>
      <c r="I767" s="83">
        <f t="shared" si="138"/>
        <v>-0.19576387196563613</v>
      </c>
      <c r="J767" s="72">
        <f t="shared" si="141"/>
        <v>181.63711206750128</v>
      </c>
      <c r="K767" s="88">
        <f t="shared" si="132"/>
        <v>182.47812700078816</v>
      </c>
      <c r="L767" s="79">
        <f t="shared" si="133"/>
        <v>0.84101493328688548</v>
      </c>
      <c r="M767" s="72" t="str">
        <f t="shared" si="134"/>
        <v/>
      </c>
      <c r="N767" s="51" t="str">
        <f t="shared" si="142"/>
        <v/>
      </c>
    </row>
    <row r="768" spans="1:14" x14ac:dyDescent="0.4">
      <c r="A768" s="108">
        <f t="shared" si="135"/>
        <v>752</v>
      </c>
      <c r="B768" s="45">
        <v>41144</v>
      </c>
      <c r="C768" s="46">
        <v>1402.079956</v>
      </c>
      <c r="D768" s="47">
        <f t="shared" si="136"/>
        <v>-8.0722425207977455E-3</v>
      </c>
      <c r="E768" s="48">
        <v>0.64773928776758094</v>
      </c>
      <c r="F768" s="49">
        <f t="shared" si="139"/>
        <v>-1.2864063947249149E-2</v>
      </c>
      <c r="G768" s="50">
        <f t="shared" si="140"/>
        <v>2.0769035861357862E-4</v>
      </c>
      <c r="H768" s="80">
        <f t="shared" si="137"/>
        <v>-1.2656373588635571E-2</v>
      </c>
      <c r="I768" s="83">
        <f t="shared" si="138"/>
        <v>-1.2656373588635572</v>
      </c>
      <c r="J768" s="72">
        <f t="shared" si="141"/>
        <v>180.37147470863772</v>
      </c>
      <c r="K768" s="88">
        <f t="shared" si="132"/>
        <v>182.47812700078816</v>
      </c>
      <c r="L768" s="79">
        <f t="shared" si="133"/>
        <v>2.1066522921504429</v>
      </c>
      <c r="M768" s="72" t="str">
        <f t="shared" si="134"/>
        <v/>
      </c>
      <c r="N768" s="51" t="str">
        <f t="shared" si="142"/>
        <v/>
      </c>
    </row>
    <row r="769" spans="1:14" x14ac:dyDescent="0.4">
      <c r="A769" s="108">
        <f t="shared" si="135"/>
        <v>753</v>
      </c>
      <c r="B769" s="39">
        <v>41145</v>
      </c>
      <c r="C769" s="40">
        <v>1411.130005</v>
      </c>
      <c r="D769" s="51">
        <f t="shared" si="136"/>
        <v>6.4547310310454353E-3</v>
      </c>
      <c r="E769" s="52">
        <v>0.65659876062851297</v>
      </c>
      <c r="F769" s="53">
        <f t="shared" si="139"/>
        <v>8.8594728609320272E-3</v>
      </c>
      <c r="G769" s="54">
        <f t="shared" si="140"/>
        <v>2.0769035861357862E-4</v>
      </c>
      <c r="H769" s="81">
        <f t="shared" si="137"/>
        <v>9.0671632195456053E-3</v>
      </c>
      <c r="I769" s="83">
        <f t="shared" si="138"/>
        <v>0.90671632195456053</v>
      </c>
      <c r="J769" s="72">
        <f t="shared" si="141"/>
        <v>181.27819103059227</v>
      </c>
      <c r="K769" s="88">
        <f t="shared" si="132"/>
        <v>182.47812700078816</v>
      </c>
      <c r="L769" s="79">
        <f t="shared" si="133"/>
        <v>2.1066522921504429</v>
      </c>
      <c r="M769" s="72" t="str">
        <f t="shared" si="134"/>
        <v/>
      </c>
      <c r="N769" s="51" t="str">
        <f t="shared" si="142"/>
        <v/>
      </c>
    </row>
    <row r="770" spans="1:14" x14ac:dyDescent="0.4">
      <c r="A770" s="108">
        <f t="shared" si="135"/>
        <v>754</v>
      </c>
      <c r="B770" s="45">
        <v>41148</v>
      </c>
      <c r="C770" s="46">
        <v>1410.4399410000001</v>
      </c>
      <c r="D770" s="47">
        <f t="shared" si="136"/>
        <v>-4.890151846781432E-4</v>
      </c>
      <c r="E770" s="48">
        <v>0.64988828886882399</v>
      </c>
      <c r="F770" s="49">
        <f t="shared" si="139"/>
        <v>-6.710471759688974E-3</v>
      </c>
      <c r="G770" s="50">
        <f t="shared" si="140"/>
        <v>2.0769035861357862E-4</v>
      </c>
      <c r="H770" s="80">
        <f t="shared" si="137"/>
        <v>-6.5027814010753951E-3</v>
      </c>
      <c r="I770" s="83">
        <f t="shared" si="138"/>
        <v>-0.65027814010753948</v>
      </c>
      <c r="J770" s="72">
        <f t="shared" si="141"/>
        <v>180.62791289048474</v>
      </c>
      <c r="K770" s="88">
        <f t="shared" si="132"/>
        <v>182.47812700078816</v>
      </c>
      <c r="L770" s="79">
        <f t="shared" si="133"/>
        <v>2.1066522921504429</v>
      </c>
      <c r="M770" s="72" t="str">
        <f t="shared" si="134"/>
        <v/>
      </c>
      <c r="N770" s="51" t="str">
        <f t="shared" si="142"/>
        <v/>
      </c>
    </row>
    <row r="771" spans="1:14" x14ac:dyDescent="0.4">
      <c r="A771" s="108">
        <f t="shared" si="135"/>
        <v>755</v>
      </c>
      <c r="B771" s="39">
        <v>41149</v>
      </c>
      <c r="C771" s="40">
        <v>1409.3000489999999</v>
      </c>
      <c r="D771" s="51">
        <f t="shared" si="136"/>
        <v>-8.0818187777065287E-4</v>
      </c>
      <c r="E771" s="52">
        <v>0.64551091443493802</v>
      </c>
      <c r="F771" s="53">
        <f t="shared" si="139"/>
        <v>-4.3773744338859721E-3</v>
      </c>
      <c r="G771" s="54">
        <f t="shared" si="140"/>
        <v>2.0769035861357862E-4</v>
      </c>
      <c r="H771" s="81">
        <f t="shared" si="137"/>
        <v>-4.1696840752723932E-3</v>
      </c>
      <c r="I771" s="83">
        <f t="shared" si="138"/>
        <v>-0.41696840752723935</v>
      </c>
      <c r="J771" s="72">
        <f t="shared" si="141"/>
        <v>180.2109444829575</v>
      </c>
      <c r="K771" s="88">
        <f t="shared" si="132"/>
        <v>182.47812700078816</v>
      </c>
      <c r="L771" s="79">
        <f t="shared" si="133"/>
        <v>2.2671825178306619</v>
      </c>
      <c r="M771" s="72" t="str">
        <f t="shared" si="134"/>
        <v/>
      </c>
      <c r="N771" s="51" t="str">
        <f t="shared" si="142"/>
        <v/>
      </c>
    </row>
    <row r="772" spans="1:14" x14ac:dyDescent="0.4">
      <c r="A772" s="108">
        <f t="shared" si="135"/>
        <v>756</v>
      </c>
      <c r="B772" s="45">
        <v>41150</v>
      </c>
      <c r="C772" s="46">
        <v>1410.48999</v>
      </c>
      <c r="D772" s="47">
        <f t="shared" si="136"/>
        <v>8.4434893821550006E-4</v>
      </c>
      <c r="E772" s="48">
        <v>0.65098168715632898</v>
      </c>
      <c r="F772" s="49">
        <f t="shared" si="139"/>
        <v>5.4707727213909596E-3</v>
      </c>
      <c r="G772" s="50">
        <f t="shared" si="140"/>
        <v>2.0769035861357862E-4</v>
      </c>
      <c r="H772" s="80">
        <f t="shared" si="137"/>
        <v>5.6784630800045385E-3</v>
      </c>
      <c r="I772" s="83">
        <f t="shared" si="138"/>
        <v>0.56784630800045388</v>
      </c>
      <c r="J772" s="72">
        <f t="shared" si="141"/>
        <v>180.77879079095794</v>
      </c>
      <c r="K772" s="88">
        <f t="shared" si="132"/>
        <v>182.47812700078816</v>
      </c>
      <c r="L772" s="79">
        <f t="shared" si="133"/>
        <v>2.2671825178306619</v>
      </c>
      <c r="M772" s="72" t="str">
        <f t="shared" si="134"/>
        <v/>
      </c>
      <c r="N772" s="51" t="str">
        <f t="shared" si="142"/>
        <v/>
      </c>
    </row>
    <row r="773" spans="1:14" x14ac:dyDescent="0.4">
      <c r="A773" s="108">
        <f t="shared" si="135"/>
        <v>757</v>
      </c>
      <c r="B773" s="39">
        <v>41151</v>
      </c>
      <c r="C773" s="40">
        <v>1399.4799800000001</v>
      </c>
      <c r="D773" s="51">
        <f t="shared" si="136"/>
        <v>-7.8058051301732601E-3</v>
      </c>
      <c r="E773" s="52">
        <v>0.63866969378360205</v>
      </c>
      <c r="F773" s="53">
        <f t="shared" si="139"/>
        <v>-1.2311993372726926E-2</v>
      </c>
      <c r="G773" s="54">
        <f t="shared" si="140"/>
        <v>2.0769035861357862E-4</v>
      </c>
      <c r="H773" s="81">
        <f t="shared" si="137"/>
        <v>-1.2104303014113348E-2</v>
      </c>
      <c r="I773" s="83">
        <f t="shared" si="138"/>
        <v>-1.2104303014113349</v>
      </c>
      <c r="J773" s="72">
        <f t="shared" si="141"/>
        <v>179.56836048954662</v>
      </c>
      <c r="K773" s="88">
        <f t="shared" si="132"/>
        <v>182.47812700078816</v>
      </c>
      <c r="L773" s="79">
        <f t="shared" si="133"/>
        <v>2.9097665112415427</v>
      </c>
      <c r="M773" s="72" t="str">
        <f t="shared" si="134"/>
        <v/>
      </c>
      <c r="N773" s="51" t="str">
        <f t="shared" si="142"/>
        <v/>
      </c>
    </row>
    <row r="774" spans="1:14" x14ac:dyDescent="0.4">
      <c r="A774" s="108">
        <f t="shared" si="135"/>
        <v>758</v>
      </c>
      <c r="B774" s="45">
        <v>41152</v>
      </c>
      <c r="C774" s="46">
        <v>1406.579956</v>
      </c>
      <c r="D774" s="47">
        <f t="shared" si="136"/>
        <v>5.0732958680836937E-3</v>
      </c>
      <c r="E774" s="48">
        <v>0.64921691793258007</v>
      </c>
      <c r="F774" s="49">
        <f t="shared" si="139"/>
        <v>1.0547224148978018E-2</v>
      </c>
      <c r="G774" s="50">
        <f t="shared" si="140"/>
        <v>2.0769035861357862E-4</v>
      </c>
      <c r="H774" s="80">
        <f t="shared" si="137"/>
        <v>1.0754914507591596E-2</v>
      </c>
      <c r="I774" s="83">
        <f t="shared" si="138"/>
        <v>1.0754914507591595</v>
      </c>
      <c r="J774" s="72">
        <f t="shared" si="141"/>
        <v>180.64385194030578</v>
      </c>
      <c r="K774" s="88">
        <f t="shared" si="132"/>
        <v>182.47812700078816</v>
      </c>
      <c r="L774" s="79">
        <f t="shared" si="133"/>
        <v>2.9097665112415427</v>
      </c>
      <c r="M774" s="72" t="str">
        <f t="shared" si="134"/>
        <v/>
      </c>
      <c r="N774" s="51" t="str">
        <f t="shared" si="142"/>
        <v/>
      </c>
    </row>
    <row r="775" spans="1:14" x14ac:dyDescent="0.4">
      <c r="A775" s="108">
        <f t="shared" si="135"/>
        <v>759</v>
      </c>
      <c r="B775" s="39">
        <v>41156</v>
      </c>
      <c r="C775" s="40">
        <v>1404.9399410000001</v>
      </c>
      <c r="D775" s="51">
        <f t="shared" si="136"/>
        <v>-1.1659593135848745E-3</v>
      </c>
      <c r="E775" s="52">
        <v>0.64837818502010502</v>
      </c>
      <c r="F775" s="53">
        <f t="shared" si="139"/>
        <v>-8.3873291247504866E-4</v>
      </c>
      <c r="G775" s="54">
        <f t="shared" si="140"/>
        <v>2.0769035861357862E-4</v>
      </c>
      <c r="H775" s="81">
        <f t="shared" si="137"/>
        <v>-6.3104255386146999E-4</v>
      </c>
      <c r="I775" s="83">
        <f t="shared" si="138"/>
        <v>-6.3104255386147001E-2</v>
      </c>
      <c r="J775" s="72">
        <f t="shared" si="141"/>
        <v>180.58074768491963</v>
      </c>
      <c r="K775" s="88">
        <f t="shared" si="132"/>
        <v>182.47812700078816</v>
      </c>
      <c r="L775" s="79">
        <f t="shared" si="133"/>
        <v>2.9097665112415427</v>
      </c>
      <c r="M775" s="72" t="str">
        <f t="shared" si="134"/>
        <v/>
      </c>
      <c r="N775" s="51" t="str">
        <f t="shared" si="142"/>
        <v/>
      </c>
    </row>
    <row r="776" spans="1:14" x14ac:dyDescent="0.4">
      <c r="A776" s="108">
        <f t="shared" si="135"/>
        <v>760</v>
      </c>
      <c r="B776" s="45">
        <v>41157</v>
      </c>
      <c r="C776" s="46">
        <v>1403.4399410000001</v>
      </c>
      <c r="D776" s="47">
        <f t="shared" si="136"/>
        <v>-1.0676612972738697E-3</v>
      </c>
      <c r="E776" s="48">
        <v>0.63826076190077496</v>
      </c>
      <c r="F776" s="49">
        <f t="shared" si="139"/>
        <v>-1.011742311933006E-2</v>
      </c>
      <c r="G776" s="50">
        <f t="shared" si="140"/>
        <v>2.0769035861357862E-4</v>
      </c>
      <c r="H776" s="80">
        <f t="shared" si="137"/>
        <v>-9.9097327607164821E-3</v>
      </c>
      <c r="I776" s="83">
        <f t="shared" si="138"/>
        <v>-0.9909732760716482</v>
      </c>
      <c r="J776" s="72">
        <f t="shared" si="141"/>
        <v>179.58977440884797</v>
      </c>
      <c r="K776" s="88">
        <f t="shared" si="132"/>
        <v>182.47812700078816</v>
      </c>
      <c r="L776" s="79">
        <f t="shared" si="133"/>
        <v>2.9097665112415427</v>
      </c>
      <c r="M776" s="72" t="str">
        <f t="shared" si="134"/>
        <v/>
      </c>
      <c r="N776" s="51" t="str">
        <f t="shared" si="142"/>
        <v/>
      </c>
    </row>
    <row r="777" spans="1:14" x14ac:dyDescent="0.4">
      <c r="A777" s="108">
        <f t="shared" si="135"/>
        <v>761</v>
      </c>
      <c r="B777" s="39">
        <v>41158</v>
      </c>
      <c r="C777" s="40">
        <v>1432.119995</v>
      </c>
      <c r="D777" s="51">
        <f t="shared" si="136"/>
        <v>2.0435540675552089E-2</v>
      </c>
      <c r="E777" s="52">
        <v>0.67097186735602188</v>
      </c>
      <c r="F777" s="53">
        <f t="shared" si="139"/>
        <v>3.2711105455246914E-2</v>
      </c>
      <c r="G777" s="54">
        <f t="shared" si="140"/>
        <v>2.0769035861357862E-4</v>
      </c>
      <c r="H777" s="81">
        <f t="shared" si="137"/>
        <v>3.2918795813860494E-2</v>
      </c>
      <c r="I777" s="83">
        <f t="shared" si="138"/>
        <v>3.2918795813860493</v>
      </c>
      <c r="J777" s="72">
        <f t="shared" si="141"/>
        <v>182.88165399023401</v>
      </c>
      <c r="K777" s="88">
        <f t="shared" si="132"/>
        <v>182.88165399023401</v>
      </c>
      <c r="L777" s="79">
        <f t="shared" si="133"/>
        <v>0</v>
      </c>
      <c r="M777" s="72">
        <f t="shared" si="134"/>
        <v>2.9097665112415427</v>
      </c>
      <c r="N777" s="51">
        <f t="shared" si="142"/>
        <v>1.5910652860767139E-2</v>
      </c>
    </row>
    <row r="778" spans="1:14" x14ac:dyDescent="0.4">
      <c r="A778" s="108">
        <f t="shared" si="135"/>
        <v>762</v>
      </c>
      <c r="B778" s="45">
        <v>41159</v>
      </c>
      <c r="C778" s="46">
        <v>1437.920044</v>
      </c>
      <c r="D778" s="47">
        <f t="shared" si="136"/>
        <v>4.0499741783159848E-3</v>
      </c>
      <c r="E778" s="48">
        <v>0.67606052471233502</v>
      </c>
      <c r="F778" s="49">
        <f t="shared" si="139"/>
        <v>5.0886573563131421E-3</v>
      </c>
      <c r="G778" s="50">
        <f t="shared" si="140"/>
        <v>2.0769035861357862E-4</v>
      </c>
      <c r="H778" s="80">
        <f t="shared" si="137"/>
        <v>5.296347714926721E-3</v>
      </c>
      <c r="I778" s="83">
        <f t="shared" si="138"/>
        <v>0.52963477149267213</v>
      </c>
      <c r="J778" s="72">
        <f t="shared" si="141"/>
        <v>183.41128876172669</v>
      </c>
      <c r="K778" s="88">
        <f t="shared" si="132"/>
        <v>183.41128876172669</v>
      </c>
      <c r="L778" s="79">
        <f t="shared" si="133"/>
        <v>0</v>
      </c>
      <c r="M778" s="72" t="str">
        <f t="shared" si="134"/>
        <v/>
      </c>
      <c r="N778" s="51" t="str">
        <f t="shared" si="142"/>
        <v/>
      </c>
    </row>
    <row r="779" spans="1:14" x14ac:dyDescent="0.4">
      <c r="A779" s="108">
        <f t="shared" si="135"/>
        <v>763</v>
      </c>
      <c r="B779" s="39">
        <v>41162</v>
      </c>
      <c r="C779" s="40">
        <v>1429.079956</v>
      </c>
      <c r="D779" s="51">
        <f t="shared" si="136"/>
        <v>-6.1478300110544559E-3</v>
      </c>
      <c r="E779" s="52">
        <v>0.67206591345299704</v>
      </c>
      <c r="F779" s="53">
        <f t="shared" si="139"/>
        <v>-3.9946112593379768E-3</v>
      </c>
      <c r="G779" s="54">
        <f t="shared" si="140"/>
        <v>2.0769035861357862E-4</v>
      </c>
      <c r="H779" s="81">
        <f t="shared" si="137"/>
        <v>-3.7869209007243983E-3</v>
      </c>
      <c r="I779" s="83">
        <f t="shared" si="138"/>
        <v>-0.37869209007243981</v>
      </c>
      <c r="J779" s="72">
        <f t="shared" si="141"/>
        <v>183.03259667165426</v>
      </c>
      <c r="K779" s="88">
        <f t="shared" si="132"/>
        <v>183.41128876172669</v>
      </c>
      <c r="L779" s="79">
        <f t="shared" si="133"/>
        <v>0.37869209007243398</v>
      </c>
      <c r="M779" s="72" t="str">
        <f t="shared" si="134"/>
        <v/>
      </c>
      <c r="N779" s="51" t="str">
        <f t="shared" si="142"/>
        <v/>
      </c>
    </row>
    <row r="780" spans="1:14" x14ac:dyDescent="0.4">
      <c r="A780" s="108">
        <f t="shared" si="135"/>
        <v>764</v>
      </c>
      <c r="B780" s="45">
        <v>41163</v>
      </c>
      <c r="C780" s="46">
        <v>1433.5600589999999</v>
      </c>
      <c r="D780" s="47">
        <f t="shared" si="136"/>
        <v>3.1349561521663016E-3</v>
      </c>
      <c r="E780" s="48">
        <v>0.67993997306916698</v>
      </c>
      <c r="F780" s="49">
        <f t="shared" si="139"/>
        <v>7.8740596161699372E-3</v>
      </c>
      <c r="G780" s="50">
        <f t="shared" si="140"/>
        <v>2.0769035861357862E-4</v>
      </c>
      <c r="H780" s="80">
        <f t="shared" si="137"/>
        <v>8.0817499747835152E-3</v>
      </c>
      <c r="I780" s="83">
        <f t="shared" si="138"/>
        <v>0.80817499747835153</v>
      </c>
      <c r="J780" s="72">
        <f t="shared" si="141"/>
        <v>183.84077166913261</v>
      </c>
      <c r="K780" s="88">
        <f t="shared" si="132"/>
        <v>183.84077166913261</v>
      </c>
      <c r="L780" s="79">
        <f t="shared" si="133"/>
        <v>0</v>
      </c>
      <c r="M780" s="72">
        <f t="shared" si="134"/>
        <v>0.37869209007243398</v>
      </c>
      <c r="N780" s="51">
        <f t="shared" si="142"/>
        <v>2.0598917565140826E-3</v>
      </c>
    </row>
    <row r="781" spans="1:14" x14ac:dyDescent="0.4">
      <c r="A781" s="108">
        <f t="shared" si="135"/>
        <v>765</v>
      </c>
      <c r="B781" s="39">
        <v>41164</v>
      </c>
      <c r="C781" s="40">
        <v>1436.5600589999999</v>
      </c>
      <c r="D781" s="51">
        <f t="shared" si="136"/>
        <v>2.092692232296578E-3</v>
      </c>
      <c r="E781" s="52">
        <v>0.68460733572250509</v>
      </c>
      <c r="F781" s="53">
        <f t="shared" si="139"/>
        <v>4.6673626533381141E-3</v>
      </c>
      <c r="G781" s="54">
        <f t="shared" si="140"/>
        <v>2.0769035861357862E-4</v>
      </c>
      <c r="H781" s="81">
        <f t="shared" si="137"/>
        <v>4.875053011951693E-3</v>
      </c>
      <c r="I781" s="83">
        <f t="shared" si="138"/>
        <v>0.48750530119516927</v>
      </c>
      <c r="J781" s="72">
        <f t="shared" si="141"/>
        <v>184.32827697032778</v>
      </c>
      <c r="K781" s="88">
        <f t="shared" si="132"/>
        <v>184.32827697032778</v>
      </c>
      <c r="L781" s="79">
        <f t="shared" si="133"/>
        <v>0</v>
      </c>
      <c r="M781" s="72" t="str">
        <f t="shared" si="134"/>
        <v/>
      </c>
      <c r="N781" s="51" t="str">
        <f t="shared" si="142"/>
        <v/>
      </c>
    </row>
    <row r="782" spans="1:14" x14ac:dyDescent="0.4">
      <c r="A782" s="108">
        <f t="shared" si="135"/>
        <v>766</v>
      </c>
      <c r="B782" s="45">
        <v>41165</v>
      </c>
      <c r="C782" s="46">
        <v>1459.98999</v>
      </c>
      <c r="D782" s="47">
        <f t="shared" si="136"/>
        <v>1.6309746921621793E-2</v>
      </c>
      <c r="E782" s="48">
        <v>0.702204754010743</v>
      </c>
      <c r="F782" s="49">
        <f t="shared" si="139"/>
        <v>1.7597418288237909E-2</v>
      </c>
      <c r="G782" s="50">
        <f t="shared" si="140"/>
        <v>2.0769035861357862E-4</v>
      </c>
      <c r="H782" s="80">
        <f t="shared" si="137"/>
        <v>1.7805108646851489E-2</v>
      </c>
      <c r="I782" s="83">
        <f t="shared" si="138"/>
        <v>1.7805108646851489</v>
      </c>
      <c r="J782" s="72">
        <f t="shared" si="141"/>
        <v>186.10878783501292</v>
      </c>
      <c r="K782" s="88">
        <f t="shared" si="132"/>
        <v>186.10878783501292</v>
      </c>
      <c r="L782" s="79">
        <f t="shared" si="133"/>
        <v>0</v>
      </c>
      <c r="M782" s="72" t="str">
        <f t="shared" si="134"/>
        <v/>
      </c>
      <c r="N782" s="51" t="str">
        <f t="shared" si="142"/>
        <v/>
      </c>
    </row>
    <row r="783" spans="1:14" x14ac:dyDescent="0.4">
      <c r="A783" s="108">
        <f t="shared" si="135"/>
        <v>767</v>
      </c>
      <c r="B783" s="39">
        <v>41166</v>
      </c>
      <c r="C783" s="40">
        <v>1465.7700199999999</v>
      </c>
      <c r="D783" s="51">
        <f t="shared" si="136"/>
        <v>3.9589518007585589E-3</v>
      </c>
      <c r="E783" s="52">
        <v>0.70714162852602003</v>
      </c>
      <c r="F783" s="53">
        <f t="shared" si="139"/>
        <v>4.9368745152770233E-3</v>
      </c>
      <c r="G783" s="54">
        <f t="shared" si="140"/>
        <v>2.0769035861357862E-4</v>
      </c>
      <c r="H783" s="81">
        <f t="shared" si="137"/>
        <v>5.1445648738906022E-3</v>
      </c>
      <c r="I783" s="83">
        <f t="shared" si="138"/>
        <v>0.51445648738906025</v>
      </c>
      <c r="J783" s="72">
        <f t="shared" si="141"/>
        <v>186.62324432240197</v>
      </c>
      <c r="K783" s="88">
        <f t="shared" si="132"/>
        <v>186.62324432240197</v>
      </c>
      <c r="L783" s="79">
        <f t="shared" si="133"/>
        <v>0</v>
      </c>
      <c r="M783" s="72" t="str">
        <f t="shared" si="134"/>
        <v/>
      </c>
      <c r="N783" s="51" t="str">
        <f t="shared" si="142"/>
        <v/>
      </c>
    </row>
    <row r="784" spans="1:14" x14ac:dyDescent="0.4">
      <c r="A784" s="108">
        <f t="shared" si="135"/>
        <v>768</v>
      </c>
      <c r="B784" s="45">
        <v>41169</v>
      </c>
      <c r="C784" s="46">
        <v>1461.1899410000001</v>
      </c>
      <c r="D784" s="47">
        <f t="shared" si="136"/>
        <v>-3.1246914164609896E-3</v>
      </c>
      <c r="E784" s="48">
        <v>0.70073108578420107</v>
      </c>
      <c r="F784" s="49">
        <f t="shared" si="139"/>
        <v>-6.4105427418189587E-3</v>
      </c>
      <c r="G784" s="50">
        <f t="shared" si="140"/>
        <v>2.0769035861357862E-4</v>
      </c>
      <c r="H784" s="80">
        <f t="shared" si="137"/>
        <v>-6.2028523832053798E-3</v>
      </c>
      <c r="I784" s="83">
        <f t="shared" si="138"/>
        <v>-0.62028523832053795</v>
      </c>
      <c r="J784" s="72">
        <f t="shared" si="141"/>
        <v>186.00295908408143</v>
      </c>
      <c r="K784" s="88">
        <f t="shared" si="132"/>
        <v>186.62324432240197</v>
      </c>
      <c r="L784" s="79">
        <f t="shared" si="133"/>
        <v>0.62028523832054816</v>
      </c>
      <c r="M784" s="72" t="str">
        <f t="shared" si="134"/>
        <v/>
      </c>
      <c r="N784" s="51" t="str">
        <f t="shared" si="142"/>
        <v/>
      </c>
    </row>
    <row r="785" spans="1:14" x14ac:dyDescent="0.4">
      <c r="A785" s="108">
        <f t="shared" si="135"/>
        <v>769</v>
      </c>
      <c r="B785" s="39">
        <v>41170</v>
      </c>
      <c r="C785" s="40">
        <v>1459.3199460000001</v>
      </c>
      <c r="D785" s="51">
        <f t="shared" si="136"/>
        <v>-1.2797754402280592E-3</v>
      </c>
      <c r="E785" s="52">
        <v>0.69588733181478002</v>
      </c>
      <c r="F785" s="53">
        <f t="shared" si="139"/>
        <v>-4.8437539694210496E-3</v>
      </c>
      <c r="G785" s="54">
        <f t="shared" si="140"/>
        <v>2.0769035861357862E-4</v>
      </c>
      <c r="H785" s="81">
        <f t="shared" si="137"/>
        <v>-4.6360636108074707E-3</v>
      </c>
      <c r="I785" s="83">
        <f t="shared" si="138"/>
        <v>-0.4636063610807471</v>
      </c>
      <c r="J785" s="72">
        <f t="shared" si="141"/>
        <v>185.53935272300069</v>
      </c>
      <c r="K785" s="88">
        <f t="shared" si="132"/>
        <v>186.62324432240197</v>
      </c>
      <c r="L785" s="79">
        <f t="shared" si="133"/>
        <v>1.0838915994012837</v>
      </c>
      <c r="M785" s="72" t="str">
        <f t="shared" si="134"/>
        <v/>
      </c>
      <c r="N785" s="51" t="str">
        <f t="shared" si="142"/>
        <v/>
      </c>
    </row>
    <row r="786" spans="1:14" x14ac:dyDescent="0.4">
      <c r="A786" s="108">
        <f t="shared" si="135"/>
        <v>770</v>
      </c>
      <c r="B786" s="45">
        <v>41171</v>
      </c>
      <c r="C786" s="46">
        <v>1461.0500489999999</v>
      </c>
      <c r="D786" s="47">
        <f t="shared" si="136"/>
        <v>1.1855542746073144E-3</v>
      </c>
      <c r="E786" s="48">
        <v>0.69477883303024002</v>
      </c>
      <c r="F786" s="49">
        <f t="shared" si="139"/>
        <v>-1.1084987845400018E-3</v>
      </c>
      <c r="G786" s="50">
        <f t="shared" si="140"/>
        <v>2.0769035861357862E-4</v>
      </c>
      <c r="H786" s="80">
        <f t="shared" si="137"/>
        <v>-9.0080842592642316E-4</v>
      </c>
      <c r="I786" s="83">
        <f t="shared" si="138"/>
        <v>-9.0080842592642318E-2</v>
      </c>
      <c r="J786" s="72">
        <f t="shared" si="141"/>
        <v>185.44927188040805</v>
      </c>
      <c r="K786" s="88">
        <f t="shared" ref="K786:K849" si="143">MAX(J786,K785)</f>
        <v>186.62324432240197</v>
      </c>
      <c r="L786" s="79">
        <f t="shared" ref="L786:L849" si="144">IF(J786=K786,0,MAX(L785,K786-J786))</f>
        <v>1.173972441993925</v>
      </c>
      <c r="M786" s="72" t="str">
        <f t="shared" ref="M786:M849" si="145">IF(AND(L785&gt;0,L786=0),L785,"")</f>
        <v/>
      </c>
      <c r="N786" s="51" t="str">
        <f t="shared" si="142"/>
        <v/>
      </c>
    </row>
    <row r="787" spans="1:14" x14ac:dyDescent="0.4">
      <c r="A787" s="108">
        <f t="shared" ref="A787:A850" si="146">A786+1</f>
        <v>771</v>
      </c>
      <c r="B787" s="39">
        <v>41172</v>
      </c>
      <c r="C787" s="40">
        <v>1460.26001</v>
      </c>
      <c r="D787" s="51">
        <f t="shared" ref="D787:D850" si="147">C787/C786-1</f>
        <v>-5.4073370076590521E-4</v>
      </c>
      <c r="E787" s="52">
        <v>0.68536759449017493</v>
      </c>
      <c r="F787" s="53">
        <f t="shared" si="139"/>
        <v>-9.4112385400650922E-3</v>
      </c>
      <c r="G787" s="54">
        <f t="shared" si="140"/>
        <v>2.0769035861357862E-4</v>
      </c>
      <c r="H787" s="81">
        <f t="shared" ref="H787:H850" si="148">F787+G787</f>
        <v>-9.2035481814515142E-3</v>
      </c>
      <c r="I787" s="83">
        <f t="shared" ref="I787:I850" si="149">H787*$I$17</f>
        <v>-0.92035481814515141</v>
      </c>
      <c r="J787" s="72">
        <f t="shared" si="141"/>
        <v>184.52891706226291</v>
      </c>
      <c r="K787" s="88">
        <f t="shared" si="143"/>
        <v>186.62324432240197</v>
      </c>
      <c r="L787" s="79">
        <f t="shared" si="144"/>
        <v>2.0943272601390674</v>
      </c>
      <c r="M787" s="72" t="str">
        <f t="shared" si="145"/>
        <v/>
      </c>
      <c r="N787" s="51" t="str">
        <f t="shared" si="142"/>
        <v/>
      </c>
    </row>
    <row r="788" spans="1:14" x14ac:dyDescent="0.4">
      <c r="A788" s="108">
        <f t="shared" si="146"/>
        <v>772</v>
      </c>
      <c r="B788" s="45">
        <v>41173</v>
      </c>
      <c r="C788" s="46">
        <v>1460.150024</v>
      </c>
      <c r="D788" s="47">
        <f t="shared" si="147"/>
        <v>-7.5319463141321208E-5</v>
      </c>
      <c r="E788" s="48">
        <v>0.67888422423648398</v>
      </c>
      <c r="F788" s="49">
        <f t="shared" ref="F788:F851" si="150">E788-E787</f>
        <v>-6.4833702536909454E-3</v>
      </c>
      <c r="G788" s="50">
        <f t="shared" ref="G788:G851" si="151">G787</f>
        <v>2.0769035861357862E-4</v>
      </c>
      <c r="H788" s="80">
        <f t="shared" si="148"/>
        <v>-6.2756798950773665E-3</v>
      </c>
      <c r="I788" s="83">
        <f t="shared" si="149"/>
        <v>-0.62756798950773662</v>
      </c>
      <c r="J788" s="72">
        <f t="shared" ref="J788:J851" si="152">J787+I788</f>
        <v>183.90134907275518</v>
      </c>
      <c r="K788" s="88">
        <f t="shared" si="143"/>
        <v>186.62324432240197</v>
      </c>
      <c r="L788" s="79">
        <f t="shared" si="144"/>
        <v>2.7218952496467921</v>
      </c>
      <c r="M788" s="72" t="str">
        <f t="shared" si="145"/>
        <v/>
      </c>
      <c r="N788" s="51" t="str">
        <f t="shared" ref="N788:N851" si="153">IFERROR((M788/K788),"")</f>
        <v/>
      </c>
    </row>
    <row r="789" spans="1:14" x14ac:dyDescent="0.4">
      <c r="A789" s="108">
        <f t="shared" si="146"/>
        <v>773</v>
      </c>
      <c r="B789" s="39">
        <v>41176</v>
      </c>
      <c r="C789" s="40">
        <v>1456.8900149999999</v>
      </c>
      <c r="D789" s="51">
        <f t="shared" si="147"/>
        <v>-2.2326534578066548E-3</v>
      </c>
      <c r="E789" s="52">
        <v>0.67900994606034903</v>
      </c>
      <c r="F789" s="53">
        <f t="shared" si="150"/>
        <v>1.2572182386505482E-4</v>
      </c>
      <c r="G789" s="54">
        <f t="shared" si="151"/>
        <v>2.0769035861357862E-4</v>
      </c>
      <c r="H789" s="81">
        <f t="shared" si="148"/>
        <v>3.3341218247863344E-4</v>
      </c>
      <c r="I789" s="83">
        <f t="shared" si="149"/>
        <v>3.3341218247863347E-2</v>
      </c>
      <c r="J789" s="72">
        <f t="shared" si="152"/>
        <v>183.93469029100305</v>
      </c>
      <c r="K789" s="88">
        <f t="shared" si="143"/>
        <v>186.62324432240197</v>
      </c>
      <c r="L789" s="79">
        <f t="shared" si="144"/>
        <v>2.7218952496467921</v>
      </c>
      <c r="M789" s="72" t="str">
        <f t="shared" si="145"/>
        <v/>
      </c>
      <c r="N789" s="51" t="str">
        <f t="shared" si="153"/>
        <v/>
      </c>
    </row>
    <row r="790" spans="1:14" x14ac:dyDescent="0.4">
      <c r="A790" s="108">
        <f t="shared" si="146"/>
        <v>774</v>
      </c>
      <c r="B790" s="45">
        <v>41177</v>
      </c>
      <c r="C790" s="46">
        <v>1441.589966</v>
      </c>
      <c r="D790" s="47">
        <f t="shared" si="147"/>
        <v>-1.0501855900220458E-2</v>
      </c>
      <c r="E790" s="48">
        <v>0.66046762227744693</v>
      </c>
      <c r="F790" s="49">
        <f t="shared" si="150"/>
        <v>-1.8542323782902104E-2</v>
      </c>
      <c r="G790" s="50">
        <f t="shared" si="151"/>
        <v>2.0769035861357862E-4</v>
      </c>
      <c r="H790" s="80">
        <f t="shared" si="148"/>
        <v>-1.8334633424288524E-2</v>
      </c>
      <c r="I790" s="83">
        <f t="shared" si="149"/>
        <v>-1.8334633424288524</v>
      </c>
      <c r="J790" s="72">
        <f t="shared" si="152"/>
        <v>182.10122694857421</v>
      </c>
      <c r="K790" s="88">
        <f t="shared" si="143"/>
        <v>186.62324432240197</v>
      </c>
      <c r="L790" s="79">
        <f t="shared" si="144"/>
        <v>4.5220173738277651</v>
      </c>
      <c r="M790" s="72" t="str">
        <f t="shared" si="145"/>
        <v/>
      </c>
      <c r="N790" s="51" t="str">
        <f t="shared" si="153"/>
        <v/>
      </c>
    </row>
    <row r="791" spans="1:14" x14ac:dyDescent="0.4">
      <c r="A791" s="108">
        <f t="shared" si="146"/>
        <v>775</v>
      </c>
      <c r="B791" s="39">
        <v>41178</v>
      </c>
      <c r="C791" s="40">
        <v>1433.3199460000001</v>
      </c>
      <c r="D791" s="51">
        <f t="shared" si="147"/>
        <v>-5.7367352680366412E-3</v>
      </c>
      <c r="E791" s="52">
        <v>0.65703855154453705</v>
      </c>
      <c r="F791" s="53">
        <f t="shared" si="150"/>
        <v>-3.429070732909878E-3</v>
      </c>
      <c r="G791" s="54">
        <f t="shared" si="151"/>
        <v>2.0769035861357862E-4</v>
      </c>
      <c r="H791" s="81">
        <f t="shared" si="148"/>
        <v>-3.2213803742962995E-3</v>
      </c>
      <c r="I791" s="83">
        <f t="shared" si="149"/>
        <v>-0.32213803742962993</v>
      </c>
      <c r="J791" s="72">
        <f t="shared" si="152"/>
        <v>181.77908891114458</v>
      </c>
      <c r="K791" s="88">
        <f t="shared" si="143"/>
        <v>186.62324432240197</v>
      </c>
      <c r="L791" s="79">
        <f t="shared" si="144"/>
        <v>4.8441554112573897</v>
      </c>
      <c r="M791" s="72" t="str">
        <f t="shared" si="145"/>
        <v/>
      </c>
      <c r="N791" s="51" t="str">
        <f t="shared" si="153"/>
        <v/>
      </c>
    </row>
    <row r="792" spans="1:14" x14ac:dyDescent="0.4">
      <c r="A792" s="108">
        <f t="shared" si="146"/>
        <v>776</v>
      </c>
      <c r="B792" s="45">
        <v>41179</v>
      </c>
      <c r="C792" s="46">
        <v>1447.150024</v>
      </c>
      <c r="D792" s="47">
        <f t="shared" si="147"/>
        <v>9.6489817493965457E-3</v>
      </c>
      <c r="E792" s="48">
        <v>0.67188760694571603</v>
      </c>
      <c r="F792" s="49">
        <f t="shared" si="150"/>
        <v>1.4849055401178979E-2</v>
      </c>
      <c r="G792" s="50">
        <f t="shared" si="151"/>
        <v>2.0769035861357862E-4</v>
      </c>
      <c r="H792" s="80">
        <f t="shared" si="148"/>
        <v>1.5056745759792557E-2</v>
      </c>
      <c r="I792" s="83">
        <f t="shared" si="149"/>
        <v>1.5056745759792556</v>
      </c>
      <c r="J792" s="72">
        <f t="shared" si="152"/>
        <v>183.28476348712383</v>
      </c>
      <c r="K792" s="88">
        <f t="shared" si="143"/>
        <v>186.62324432240197</v>
      </c>
      <c r="L792" s="79">
        <f t="shared" si="144"/>
        <v>4.8441554112573897</v>
      </c>
      <c r="M792" s="72" t="str">
        <f t="shared" si="145"/>
        <v/>
      </c>
      <c r="N792" s="51" t="str">
        <f t="shared" si="153"/>
        <v/>
      </c>
    </row>
    <row r="793" spans="1:14" x14ac:dyDescent="0.4">
      <c r="A793" s="108">
        <f t="shared" si="146"/>
        <v>777</v>
      </c>
      <c r="B793" s="39">
        <v>41180</v>
      </c>
      <c r="C793" s="40">
        <v>1440.670044</v>
      </c>
      <c r="D793" s="51">
        <f t="shared" si="147"/>
        <v>-4.4777527502567471E-3</v>
      </c>
      <c r="E793" s="52">
        <v>0.665682347208711</v>
      </c>
      <c r="F793" s="53">
        <f t="shared" si="150"/>
        <v>-6.2052597370050311E-3</v>
      </c>
      <c r="G793" s="54">
        <f t="shared" si="151"/>
        <v>2.0769035861357862E-4</v>
      </c>
      <c r="H793" s="81">
        <f t="shared" si="148"/>
        <v>-5.9975693783914522E-3</v>
      </c>
      <c r="I793" s="83">
        <f t="shared" si="149"/>
        <v>-0.59975693783914519</v>
      </c>
      <c r="J793" s="72">
        <f t="shared" si="152"/>
        <v>182.68500654928468</v>
      </c>
      <c r="K793" s="88">
        <f t="shared" si="143"/>
        <v>186.62324432240197</v>
      </c>
      <c r="L793" s="79">
        <f t="shared" si="144"/>
        <v>4.8441554112573897</v>
      </c>
      <c r="M793" s="72" t="str">
        <f t="shared" si="145"/>
        <v/>
      </c>
      <c r="N793" s="51" t="str">
        <f t="shared" si="153"/>
        <v/>
      </c>
    </row>
    <row r="794" spans="1:14" x14ac:dyDescent="0.4">
      <c r="A794" s="108">
        <f t="shared" si="146"/>
        <v>778</v>
      </c>
      <c r="B794" s="45">
        <v>41183</v>
      </c>
      <c r="C794" s="46">
        <v>1444.48999</v>
      </c>
      <c r="D794" s="47">
        <f t="shared" si="147"/>
        <v>2.6515065097030277E-3</v>
      </c>
      <c r="E794" s="48">
        <v>0.67260408294084195</v>
      </c>
      <c r="F794" s="49">
        <f t="shared" si="150"/>
        <v>6.9217357321309514E-3</v>
      </c>
      <c r="G794" s="50">
        <f t="shared" si="151"/>
        <v>2.0769035861357862E-4</v>
      </c>
      <c r="H794" s="80">
        <f t="shared" si="148"/>
        <v>7.1294260907445303E-3</v>
      </c>
      <c r="I794" s="83">
        <f t="shared" si="149"/>
        <v>0.71294260907445306</v>
      </c>
      <c r="J794" s="72">
        <f t="shared" si="152"/>
        <v>183.39794915835913</v>
      </c>
      <c r="K794" s="88">
        <f t="shared" si="143"/>
        <v>186.62324432240197</v>
      </c>
      <c r="L794" s="79">
        <f t="shared" si="144"/>
        <v>4.8441554112573897</v>
      </c>
      <c r="M794" s="72" t="str">
        <f t="shared" si="145"/>
        <v/>
      </c>
      <c r="N794" s="51" t="str">
        <f t="shared" si="153"/>
        <v/>
      </c>
    </row>
    <row r="795" spans="1:14" x14ac:dyDescent="0.4">
      <c r="A795" s="108">
        <f t="shared" si="146"/>
        <v>779</v>
      </c>
      <c r="B795" s="39">
        <v>41184</v>
      </c>
      <c r="C795" s="40">
        <v>1445.75</v>
      </c>
      <c r="D795" s="51">
        <f t="shared" si="147"/>
        <v>8.7228711082998345E-4</v>
      </c>
      <c r="E795" s="52">
        <v>0.66975314459208901</v>
      </c>
      <c r="F795" s="53">
        <f t="shared" si="150"/>
        <v>-2.8509383487529405E-3</v>
      </c>
      <c r="G795" s="54">
        <f t="shared" si="151"/>
        <v>2.0769035861357862E-4</v>
      </c>
      <c r="H795" s="81">
        <f t="shared" si="148"/>
        <v>-2.643247990139362E-3</v>
      </c>
      <c r="I795" s="83">
        <f t="shared" si="149"/>
        <v>-0.26432479901393618</v>
      </c>
      <c r="J795" s="72">
        <f t="shared" si="152"/>
        <v>183.13362435934519</v>
      </c>
      <c r="K795" s="88">
        <f t="shared" si="143"/>
        <v>186.62324432240197</v>
      </c>
      <c r="L795" s="79">
        <f t="shared" si="144"/>
        <v>4.8441554112573897</v>
      </c>
      <c r="M795" s="72" t="str">
        <f t="shared" si="145"/>
        <v/>
      </c>
      <c r="N795" s="51" t="str">
        <f t="shared" si="153"/>
        <v/>
      </c>
    </row>
    <row r="796" spans="1:14" x14ac:dyDescent="0.4">
      <c r="A796" s="108">
        <f t="shared" si="146"/>
        <v>780</v>
      </c>
      <c r="B796" s="45">
        <v>41185</v>
      </c>
      <c r="C796" s="46">
        <v>1450.98999</v>
      </c>
      <c r="D796" s="47">
        <f t="shared" si="147"/>
        <v>3.6244094760504719E-3</v>
      </c>
      <c r="E796" s="48">
        <v>0.67911818470365104</v>
      </c>
      <c r="F796" s="49">
        <f t="shared" si="150"/>
        <v>9.3650401115620285E-3</v>
      </c>
      <c r="G796" s="50">
        <f t="shared" si="151"/>
        <v>2.0769035861357862E-4</v>
      </c>
      <c r="H796" s="80">
        <f t="shared" si="148"/>
        <v>9.5727304701756066E-3</v>
      </c>
      <c r="I796" s="83">
        <f t="shared" si="149"/>
        <v>0.95727304701756066</v>
      </c>
      <c r="J796" s="72">
        <f t="shared" si="152"/>
        <v>184.09089740636276</v>
      </c>
      <c r="K796" s="88">
        <f t="shared" si="143"/>
        <v>186.62324432240197</v>
      </c>
      <c r="L796" s="79">
        <f t="shared" si="144"/>
        <v>4.8441554112573897</v>
      </c>
      <c r="M796" s="72" t="str">
        <f t="shared" si="145"/>
        <v/>
      </c>
      <c r="N796" s="51" t="str">
        <f t="shared" si="153"/>
        <v/>
      </c>
    </row>
    <row r="797" spans="1:14" x14ac:dyDescent="0.4">
      <c r="A797" s="108">
        <f t="shared" si="146"/>
        <v>781</v>
      </c>
      <c r="B797" s="39">
        <v>41186</v>
      </c>
      <c r="C797" s="40">
        <v>1461.400024</v>
      </c>
      <c r="D797" s="51">
        <f t="shared" si="147"/>
        <v>7.1744354349405626E-3</v>
      </c>
      <c r="E797" s="52">
        <v>0.69080247821378293</v>
      </c>
      <c r="F797" s="53">
        <f t="shared" si="150"/>
        <v>1.1684293510131893E-2</v>
      </c>
      <c r="G797" s="54">
        <f t="shared" si="151"/>
        <v>2.0769035861357862E-4</v>
      </c>
      <c r="H797" s="81">
        <f t="shared" si="148"/>
        <v>1.1891983868745471E-2</v>
      </c>
      <c r="I797" s="83">
        <f t="shared" si="149"/>
        <v>1.189198386874547</v>
      </c>
      <c r="J797" s="72">
        <f t="shared" si="152"/>
        <v>185.28009579323731</v>
      </c>
      <c r="K797" s="88">
        <f t="shared" si="143"/>
        <v>186.62324432240197</v>
      </c>
      <c r="L797" s="79">
        <f t="shared" si="144"/>
        <v>4.8441554112573897</v>
      </c>
      <c r="M797" s="72" t="str">
        <f t="shared" si="145"/>
        <v/>
      </c>
      <c r="N797" s="51" t="str">
        <f t="shared" si="153"/>
        <v/>
      </c>
    </row>
    <row r="798" spans="1:14" x14ac:dyDescent="0.4">
      <c r="A798" s="108">
        <f t="shared" si="146"/>
        <v>782</v>
      </c>
      <c r="B798" s="45">
        <v>41187</v>
      </c>
      <c r="C798" s="46">
        <v>1460.9300539999999</v>
      </c>
      <c r="D798" s="47">
        <f t="shared" si="147"/>
        <v>-3.2158888208699832E-4</v>
      </c>
      <c r="E798" s="48">
        <v>0.69503996257259404</v>
      </c>
      <c r="F798" s="49">
        <f t="shared" si="150"/>
        <v>4.2374843588111055E-3</v>
      </c>
      <c r="G798" s="50">
        <f t="shared" si="151"/>
        <v>2.0769035861357862E-4</v>
      </c>
      <c r="H798" s="80">
        <f t="shared" si="148"/>
        <v>4.4451747174246844E-3</v>
      </c>
      <c r="I798" s="83">
        <f t="shared" si="149"/>
        <v>0.44451747174246842</v>
      </c>
      <c r="J798" s="72">
        <f t="shared" si="152"/>
        <v>185.72461326497978</v>
      </c>
      <c r="K798" s="88">
        <f t="shared" si="143"/>
        <v>186.62324432240197</v>
      </c>
      <c r="L798" s="79">
        <f t="shared" si="144"/>
        <v>4.8441554112573897</v>
      </c>
      <c r="M798" s="72" t="str">
        <f t="shared" si="145"/>
        <v/>
      </c>
      <c r="N798" s="51" t="str">
        <f t="shared" si="153"/>
        <v/>
      </c>
    </row>
    <row r="799" spans="1:14" x14ac:dyDescent="0.4">
      <c r="A799" s="108">
        <f t="shared" si="146"/>
        <v>783</v>
      </c>
      <c r="B799" s="39">
        <v>41190</v>
      </c>
      <c r="C799" s="40">
        <v>1455.880005</v>
      </c>
      <c r="D799" s="51">
        <f t="shared" si="147"/>
        <v>-3.4567356501243873E-3</v>
      </c>
      <c r="E799" s="52">
        <v>0.69337737982061898</v>
      </c>
      <c r="F799" s="53">
        <f t="shared" si="150"/>
        <v>-1.6625827519750613E-3</v>
      </c>
      <c r="G799" s="54">
        <f t="shared" si="151"/>
        <v>2.0769035861357862E-4</v>
      </c>
      <c r="H799" s="81">
        <f t="shared" si="148"/>
        <v>-1.4548923933614827E-3</v>
      </c>
      <c r="I799" s="83">
        <f t="shared" si="149"/>
        <v>-0.14548923933614827</v>
      </c>
      <c r="J799" s="72">
        <f t="shared" si="152"/>
        <v>185.57912402564364</v>
      </c>
      <c r="K799" s="88">
        <f t="shared" si="143"/>
        <v>186.62324432240197</v>
      </c>
      <c r="L799" s="79">
        <f t="shared" si="144"/>
        <v>4.8441554112573897</v>
      </c>
      <c r="M799" s="72" t="str">
        <f t="shared" si="145"/>
        <v/>
      </c>
      <c r="N799" s="51" t="str">
        <f t="shared" si="153"/>
        <v/>
      </c>
    </row>
    <row r="800" spans="1:14" x14ac:dyDescent="0.4">
      <c r="A800" s="108">
        <f t="shared" si="146"/>
        <v>784</v>
      </c>
      <c r="B800" s="45">
        <v>41191</v>
      </c>
      <c r="C800" s="46">
        <v>1441.4799800000001</v>
      </c>
      <c r="D800" s="47">
        <f t="shared" si="147"/>
        <v>-9.8909422140184278E-3</v>
      </c>
      <c r="E800" s="48">
        <v>0.67540777164294796</v>
      </c>
      <c r="F800" s="49">
        <f t="shared" si="150"/>
        <v>-1.7969608177671015E-2</v>
      </c>
      <c r="G800" s="50">
        <f t="shared" si="151"/>
        <v>2.0769035861357862E-4</v>
      </c>
      <c r="H800" s="80">
        <f t="shared" si="148"/>
        <v>-1.7761917819057435E-2</v>
      </c>
      <c r="I800" s="83">
        <f t="shared" si="149"/>
        <v>-1.7761917819057436</v>
      </c>
      <c r="J800" s="72">
        <f t="shared" si="152"/>
        <v>183.8029322437379</v>
      </c>
      <c r="K800" s="88">
        <f t="shared" si="143"/>
        <v>186.62324432240197</v>
      </c>
      <c r="L800" s="79">
        <f t="shared" si="144"/>
        <v>4.8441554112573897</v>
      </c>
      <c r="M800" s="72" t="str">
        <f t="shared" si="145"/>
        <v/>
      </c>
      <c r="N800" s="51" t="str">
        <f t="shared" si="153"/>
        <v/>
      </c>
    </row>
    <row r="801" spans="1:14" x14ac:dyDescent="0.4">
      <c r="A801" s="108">
        <f t="shared" si="146"/>
        <v>785</v>
      </c>
      <c r="B801" s="39">
        <v>41192</v>
      </c>
      <c r="C801" s="40">
        <v>1432.5600589999999</v>
      </c>
      <c r="D801" s="51">
        <f t="shared" si="147"/>
        <v>-6.1880297498132508E-3</v>
      </c>
      <c r="E801" s="52">
        <v>0.67346111625422589</v>
      </c>
      <c r="F801" s="53">
        <f t="shared" si="150"/>
        <v>-1.9466553887220739E-3</v>
      </c>
      <c r="G801" s="54">
        <f t="shared" si="151"/>
        <v>2.0769035861357862E-4</v>
      </c>
      <c r="H801" s="81">
        <f t="shared" si="148"/>
        <v>-1.7389650301084952E-3</v>
      </c>
      <c r="I801" s="83">
        <f t="shared" si="149"/>
        <v>-0.17389650301084952</v>
      </c>
      <c r="J801" s="72">
        <f t="shared" si="152"/>
        <v>183.62903574072706</v>
      </c>
      <c r="K801" s="88">
        <f t="shared" si="143"/>
        <v>186.62324432240197</v>
      </c>
      <c r="L801" s="79">
        <f t="shared" si="144"/>
        <v>4.8441554112573897</v>
      </c>
      <c r="M801" s="72" t="str">
        <f t="shared" si="145"/>
        <v/>
      </c>
      <c r="N801" s="51" t="str">
        <f t="shared" si="153"/>
        <v/>
      </c>
    </row>
    <row r="802" spans="1:14" x14ac:dyDescent="0.4">
      <c r="A802" s="108">
        <f t="shared" si="146"/>
        <v>786</v>
      </c>
      <c r="B802" s="45">
        <v>41193</v>
      </c>
      <c r="C802" s="46">
        <v>1432.839966</v>
      </c>
      <c r="D802" s="47">
        <f t="shared" si="147"/>
        <v>1.9538936482388358E-4</v>
      </c>
      <c r="E802" s="48">
        <v>0.67108341636024094</v>
      </c>
      <c r="F802" s="49">
        <f t="shared" si="150"/>
        <v>-2.3776998939849525E-3</v>
      </c>
      <c r="G802" s="50">
        <f t="shared" si="151"/>
        <v>2.0769035861357862E-4</v>
      </c>
      <c r="H802" s="80">
        <f t="shared" si="148"/>
        <v>-2.1700095353713741E-3</v>
      </c>
      <c r="I802" s="83">
        <f t="shared" si="149"/>
        <v>-0.21700095353713741</v>
      </c>
      <c r="J802" s="72">
        <f t="shared" si="152"/>
        <v>183.41203478718992</v>
      </c>
      <c r="K802" s="88">
        <f t="shared" si="143"/>
        <v>186.62324432240197</v>
      </c>
      <c r="L802" s="79">
        <f t="shared" si="144"/>
        <v>4.8441554112573897</v>
      </c>
      <c r="M802" s="72" t="str">
        <f t="shared" si="145"/>
        <v/>
      </c>
      <c r="N802" s="51" t="str">
        <f t="shared" si="153"/>
        <v/>
      </c>
    </row>
    <row r="803" spans="1:14" x14ac:dyDescent="0.4">
      <c r="A803" s="108">
        <f t="shared" si="146"/>
        <v>787</v>
      </c>
      <c r="B803" s="39">
        <v>41194</v>
      </c>
      <c r="C803" s="40">
        <v>1428.589966</v>
      </c>
      <c r="D803" s="51">
        <f t="shared" si="147"/>
        <v>-2.9661372524836249E-3</v>
      </c>
      <c r="E803" s="52">
        <v>0.67111635792340196</v>
      </c>
      <c r="F803" s="53">
        <f t="shared" si="150"/>
        <v>3.2941563161026366E-5</v>
      </c>
      <c r="G803" s="54">
        <f t="shared" si="151"/>
        <v>2.0769035861357862E-4</v>
      </c>
      <c r="H803" s="81">
        <f t="shared" si="148"/>
        <v>2.4063192177460499E-4</v>
      </c>
      <c r="I803" s="83">
        <f t="shared" si="149"/>
        <v>2.4063192177460498E-2</v>
      </c>
      <c r="J803" s="72">
        <f t="shared" si="152"/>
        <v>183.43609797936739</v>
      </c>
      <c r="K803" s="88">
        <f t="shared" si="143"/>
        <v>186.62324432240197</v>
      </c>
      <c r="L803" s="79">
        <f t="shared" si="144"/>
        <v>4.8441554112573897</v>
      </c>
      <c r="M803" s="72" t="str">
        <f t="shared" si="145"/>
        <v/>
      </c>
      <c r="N803" s="51" t="str">
        <f t="shared" si="153"/>
        <v/>
      </c>
    </row>
    <row r="804" spans="1:14" x14ac:dyDescent="0.4">
      <c r="A804" s="108">
        <f t="shared" si="146"/>
        <v>788</v>
      </c>
      <c r="B804" s="45">
        <v>41197</v>
      </c>
      <c r="C804" s="46">
        <v>1440.130005</v>
      </c>
      <c r="D804" s="47">
        <f t="shared" si="147"/>
        <v>8.0779224792622006E-3</v>
      </c>
      <c r="E804" s="48">
        <v>0.68746099936675609</v>
      </c>
      <c r="F804" s="49">
        <f t="shared" si="150"/>
        <v>1.6344641443354124E-2</v>
      </c>
      <c r="G804" s="50">
        <f t="shared" si="151"/>
        <v>2.0769035861357862E-4</v>
      </c>
      <c r="H804" s="80">
        <f t="shared" si="148"/>
        <v>1.6552331801967704E-2</v>
      </c>
      <c r="I804" s="83">
        <f t="shared" si="149"/>
        <v>1.6552331801967703</v>
      </c>
      <c r="J804" s="72">
        <f t="shared" si="152"/>
        <v>185.09133115956416</v>
      </c>
      <c r="K804" s="88">
        <f t="shared" si="143"/>
        <v>186.62324432240197</v>
      </c>
      <c r="L804" s="79">
        <f t="shared" si="144"/>
        <v>4.8441554112573897</v>
      </c>
      <c r="M804" s="72" t="str">
        <f t="shared" si="145"/>
        <v/>
      </c>
      <c r="N804" s="51" t="str">
        <f t="shared" si="153"/>
        <v/>
      </c>
    </row>
    <row r="805" spans="1:14" x14ac:dyDescent="0.4">
      <c r="A805" s="108">
        <f t="shared" si="146"/>
        <v>789</v>
      </c>
      <c r="B805" s="39">
        <v>41198</v>
      </c>
      <c r="C805" s="40">
        <v>1454.920044</v>
      </c>
      <c r="D805" s="51">
        <f t="shared" si="147"/>
        <v>1.0269933234256845E-2</v>
      </c>
      <c r="E805" s="52">
        <v>0.70157553207645096</v>
      </c>
      <c r="F805" s="53">
        <f t="shared" si="150"/>
        <v>1.4114532709694871E-2</v>
      </c>
      <c r="G805" s="54">
        <f t="shared" si="151"/>
        <v>2.0769035861357862E-4</v>
      </c>
      <c r="H805" s="81">
        <f t="shared" si="148"/>
        <v>1.4322223068308449E-2</v>
      </c>
      <c r="I805" s="83">
        <f t="shared" si="149"/>
        <v>1.4322223068308448</v>
      </c>
      <c r="J805" s="72">
        <f t="shared" si="152"/>
        <v>186.52355346639501</v>
      </c>
      <c r="K805" s="88">
        <f t="shared" si="143"/>
        <v>186.62324432240197</v>
      </c>
      <c r="L805" s="79">
        <f t="shared" si="144"/>
        <v>4.8441554112573897</v>
      </c>
      <c r="M805" s="72" t="str">
        <f t="shared" si="145"/>
        <v/>
      </c>
      <c r="N805" s="51" t="str">
        <f t="shared" si="153"/>
        <v/>
      </c>
    </row>
    <row r="806" spans="1:14" x14ac:dyDescent="0.4">
      <c r="A806" s="108">
        <f t="shared" si="146"/>
        <v>790</v>
      </c>
      <c r="B806" s="45">
        <v>41199</v>
      </c>
      <c r="C806" s="46">
        <v>1460.910034</v>
      </c>
      <c r="D806" s="47">
        <f t="shared" si="147"/>
        <v>4.1170578580604911E-3</v>
      </c>
      <c r="E806" s="48">
        <v>0.69745728218803804</v>
      </c>
      <c r="F806" s="49">
        <f t="shared" si="150"/>
        <v>-4.1182498884129171E-3</v>
      </c>
      <c r="G806" s="50">
        <f t="shared" si="151"/>
        <v>2.0769035861357862E-4</v>
      </c>
      <c r="H806" s="80">
        <f t="shared" si="148"/>
        <v>-3.9105595297993382E-3</v>
      </c>
      <c r="I806" s="83">
        <f t="shared" si="149"/>
        <v>-0.39105595297993384</v>
      </c>
      <c r="J806" s="72">
        <f t="shared" si="152"/>
        <v>186.13249751341507</v>
      </c>
      <c r="K806" s="88">
        <f t="shared" si="143"/>
        <v>186.62324432240197</v>
      </c>
      <c r="L806" s="79">
        <f t="shared" si="144"/>
        <v>4.8441554112573897</v>
      </c>
      <c r="M806" s="72" t="str">
        <f t="shared" si="145"/>
        <v/>
      </c>
      <c r="N806" s="51" t="str">
        <f t="shared" si="153"/>
        <v/>
      </c>
    </row>
    <row r="807" spans="1:14" x14ac:dyDescent="0.4">
      <c r="A807" s="108">
        <f t="shared" si="146"/>
        <v>791</v>
      </c>
      <c r="B807" s="39">
        <v>41200</v>
      </c>
      <c r="C807" s="40">
        <v>1457.339966</v>
      </c>
      <c r="D807" s="51">
        <f t="shared" si="147"/>
        <v>-2.4437288518205369E-3</v>
      </c>
      <c r="E807" s="52">
        <v>0.69537373040940298</v>
      </c>
      <c r="F807" s="53">
        <f t="shared" si="150"/>
        <v>-2.0835517786350621E-3</v>
      </c>
      <c r="G807" s="54">
        <f t="shared" si="151"/>
        <v>2.0769035861357862E-4</v>
      </c>
      <c r="H807" s="81">
        <f t="shared" si="148"/>
        <v>-1.8758614200214835E-3</v>
      </c>
      <c r="I807" s="83">
        <f t="shared" si="149"/>
        <v>-0.18758614200214835</v>
      </c>
      <c r="J807" s="72">
        <f t="shared" si="152"/>
        <v>185.94491137141293</v>
      </c>
      <c r="K807" s="88">
        <f t="shared" si="143"/>
        <v>186.62324432240197</v>
      </c>
      <c r="L807" s="79">
        <f t="shared" si="144"/>
        <v>4.8441554112573897</v>
      </c>
      <c r="M807" s="72" t="str">
        <f t="shared" si="145"/>
        <v/>
      </c>
      <c r="N807" s="51" t="str">
        <f t="shared" si="153"/>
        <v/>
      </c>
    </row>
    <row r="808" spans="1:14" x14ac:dyDescent="0.4">
      <c r="A808" s="108">
        <f t="shared" si="146"/>
        <v>792</v>
      </c>
      <c r="B808" s="45">
        <v>41201</v>
      </c>
      <c r="C808" s="46">
        <v>1433.1899410000001</v>
      </c>
      <c r="D808" s="47">
        <f t="shared" si="147"/>
        <v>-1.6571304955208976E-2</v>
      </c>
      <c r="E808" s="48">
        <v>0.66694194320894695</v>
      </c>
      <c r="F808" s="49">
        <f t="shared" si="150"/>
        <v>-2.8431787200456027E-2</v>
      </c>
      <c r="G808" s="50">
        <f t="shared" si="151"/>
        <v>2.0769035861357862E-4</v>
      </c>
      <c r="H808" s="80">
        <f t="shared" si="148"/>
        <v>-2.8224096841842447E-2</v>
      </c>
      <c r="I808" s="83">
        <f t="shared" si="149"/>
        <v>-2.8224096841842448</v>
      </c>
      <c r="J808" s="72">
        <f t="shared" si="152"/>
        <v>183.12250168722869</v>
      </c>
      <c r="K808" s="88">
        <f t="shared" si="143"/>
        <v>186.62324432240197</v>
      </c>
      <c r="L808" s="79">
        <f t="shared" si="144"/>
        <v>4.8441554112573897</v>
      </c>
      <c r="M808" s="72" t="str">
        <f t="shared" si="145"/>
        <v/>
      </c>
      <c r="N808" s="51" t="str">
        <f t="shared" si="153"/>
        <v/>
      </c>
    </row>
    <row r="809" spans="1:14" x14ac:dyDescent="0.4">
      <c r="A809" s="108">
        <f t="shared" si="146"/>
        <v>793</v>
      </c>
      <c r="B809" s="39">
        <v>41204</v>
      </c>
      <c r="C809" s="40">
        <v>1433.8199460000001</v>
      </c>
      <c r="D809" s="51">
        <f t="shared" si="147"/>
        <v>4.3958234842222943E-4</v>
      </c>
      <c r="E809" s="52">
        <v>0.66603992132951806</v>
      </c>
      <c r="F809" s="53">
        <f t="shared" si="150"/>
        <v>-9.0202187942889367E-4</v>
      </c>
      <c r="G809" s="54">
        <f t="shared" si="151"/>
        <v>2.0769035861357862E-4</v>
      </c>
      <c r="H809" s="81">
        <f t="shared" si="148"/>
        <v>-6.9433152081531499E-4</v>
      </c>
      <c r="I809" s="83">
        <f t="shared" si="149"/>
        <v>-6.9433152081531502E-2</v>
      </c>
      <c r="J809" s="72">
        <f t="shared" si="152"/>
        <v>183.05306853514716</v>
      </c>
      <c r="K809" s="88">
        <f t="shared" si="143"/>
        <v>186.62324432240197</v>
      </c>
      <c r="L809" s="79">
        <f t="shared" si="144"/>
        <v>4.8441554112573897</v>
      </c>
      <c r="M809" s="72" t="str">
        <f t="shared" si="145"/>
        <v/>
      </c>
      <c r="N809" s="51" t="str">
        <f t="shared" si="153"/>
        <v/>
      </c>
    </row>
    <row r="810" spans="1:14" x14ac:dyDescent="0.4">
      <c r="A810" s="108">
        <f t="shared" si="146"/>
        <v>794</v>
      </c>
      <c r="B810" s="45">
        <v>41205</v>
      </c>
      <c r="C810" s="46">
        <v>1413.1099850000001</v>
      </c>
      <c r="D810" s="47">
        <f t="shared" si="147"/>
        <v>-1.4443906334108192E-2</v>
      </c>
      <c r="E810" s="48">
        <v>0.65525075104610808</v>
      </c>
      <c r="F810" s="49">
        <f t="shared" si="150"/>
        <v>-1.0789170283409977E-2</v>
      </c>
      <c r="G810" s="50">
        <f t="shared" si="151"/>
        <v>2.0769035861357862E-4</v>
      </c>
      <c r="H810" s="80">
        <f t="shared" si="148"/>
        <v>-1.0581479924796399E-2</v>
      </c>
      <c r="I810" s="83">
        <f t="shared" si="149"/>
        <v>-1.05814799247964</v>
      </c>
      <c r="J810" s="72">
        <f t="shared" si="152"/>
        <v>181.99492054266753</v>
      </c>
      <c r="K810" s="88">
        <f t="shared" si="143"/>
        <v>186.62324432240197</v>
      </c>
      <c r="L810" s="79">
        <f t="shared" si="144"/>
        <v>4.8441554112573897</v>
      </c>
      <c r="M810" s="72" t="str">
        <f t="shared" si="145"/>
        <v/>
      </c>
      <c r="N810" s="51" t="str">
        <f t="shared" si="153"/>
        <v/>
      </c>
    </row>
    <row r="811" spans="1:14" x14ac:dyDescent="0.4">
      <c r="A811" s="108">
        <f t="shared" si="146"/>
        <v>795</v>
      </c>
      <c r="B811" s="39">
        <v>41206</v>
      </c>
      <c r="C811" s="40">
        <v>1408.75</v>
      </c>
      <c r="D811" s="51">
        <f t="shared" si="147"/>
        <v>-3.0853826285857089E-3</v>
      </c>
      <c r="E811" s="52">
        <v>0.64207746556187406</v>
      </c>
      <c r="F811" s="53">
        <f t="shared" si="150"/>
        <v>-1.3173285484234021E-2</v>
      </c>
      <c r="G811" s="54">
        <f t="shared" si="151"/>
        <v>2.0769035861357862E-4</v>
      </c>
      <c r="H811" s="81">
        <f t="shared" si="148"/>
        <v>-1.2965595125620443E-2</v>
      </c>
      <c r="I811" s="83">
        <f t="shared" si="149"/>
        <v>-1.2965595125620444</v>
      </c>
      <c r="J811" s="72">
        <f t="shared" si="152"/>
        <v>180.69836103010547</v>
      </c>
      <c r="K811" s="88">
        <f t="shared" si="143"/>
        <v>186.62324432240197</v>
      </c>
      <c r="L811" s="79">
        <f t="shared" si="144"/>
        <v>5.9248832922964993</v>
      </c>
      <c r="M811" s="72" t="str">
        <f t="shared" si="145"/>
        <v/>
      </c>
      <c r="N811" s="51" t="str">
        <f t="shared" si="153"/>
        <v/>
      </c>
    </row>
    <row r="812" spans="1:14" x14ac:dyDescent="0.4">
      <c r="A812" s="108">
        <f t="shared" si="146"/>
        <v>796</v>
      </c>
      <c r="B812" s="45">
        <v>41207</v>
      </c>
      <c r="C812" s="46">
        <v>1412.969971</v>
      </c>
      <c r="D812" s="47">
        <f t="shared" si="147"/>
        <v>2.9955428571428744E-3</v>
      </c>
      <c r="E812" s="48">
        <v>0.64768965651537902</v>
      </c>
      <c r="F812" s="49">
        <f t="shared" si="150"/>
        <v>5.6121909535049586E-3</v>
      </c>
      <c r="G812" s="50">
        <f t="shared" si="151"/>
        <v>2.0769035861357862E-4</v>
      </c>
      <c r="H812" s="80">
        <f t="shared" si="148"/>
        <v>5.8198813121185375E-3</v>
      </c>
      <c r="I812" s="83">
        <f t="shared" si="149"/>
        <v>0.58198813121185378</v>
      </c>
      <c r="J812" s="72">
        <f t="shared" si="152"/>
        <v>181.28034916131733</v>
      </c>
      <c r="K812" s="88">
        <f t="shared" si="143"/>
        <v>186.62324432240197</v>
      </c>
      <c r="L812" s="79">
        <f t="shared" si="144"/>
        <v>5.9248832922964993</v>
      </c>
      <c r="M812" s="72" t="str">
        <f t="shared" si="145"/>
        <v/>
      </c>
      <c r="N812" s="51" t="str">
        <f t="shared" si="153"/>
        <v/>
      </c>
    </row>
    <row r="813" spans="1:14" x14ac:dyDescent="0.4">
      <c r="A813" s="108">
        <f t="shared" si="146"/>
        <v>797</v>
      </c>
      <c r="B813" s="39">
        <v>41208</v>
      </c>
      <c r="C813" s="40">
        <v>1411.9399410000001</v>
      </c>
      <c r="D813" s="51">
        <f t="shared" si="147"/>
        <v>-7.2898222972916926E-4</v>
      </c>
      <c r="E813" s="52">
        <v>0.64496048245085802</v>
      </c>
      <c r="F813" s="53">
        <f t="shared" si="150"/>
        <v>-2.7291740645210005E-3</v>
      </c>
      <c r="G813" s="54">
        <f t="shared" si="151"/>
        <v>2.0769035861357862E-4</v>
      </c>
      <c r="H813" s="81">
        <f t="shared" si="148"/>
        <v>-2.5214837059074221E-3</v>
      </c>
      <c r="I813" s="83">
        <f t="shared" si="149"/>
        <v>-0.25214837059074219</v>
      </c>
      <c r="J813" s="72">
        <f t="shared" si="152"/>
        <v>181.0282007907266</v>
      </c>
      <c r="K813" s="88">
        <f t="shared" si="143"/>
        <v>186.62324432240197</v>
      </c>
      <c r="L813" s="79">
        <f t="shared" si="144"/>
        <v>5.9248832922964993</v>
      </c>
      <c r="M813" s="72" t="str">
        <f t="shared" si="145"/>
        <v/>
      </c>
      <c r="N813" s="51" t="str">
        <f t="shared" si="153"/>
        <v/>
      </c>
    </row>
    <row r="814" spans="1:14" x14ac:dyDescent="0.4">
      <c r="A814" s="108">
        <f t="shared" si="146"/>
        <v>798</v>
      </c>
      <c r="B814" s="45">
        <v>41213</v>
      </c>
      <c r="C814" s="46">
        <v>1412.160034</v>
      </c>
      <c r="D814" s="47">
        <f t="shared" si="147"/>
        <v>1.5587985976517338E-4</v>
      </c>
      <c r="E814" s="48">
        <v>0.63047524042857706</v>
      </c>
      <c r="F814" s="49">
        <f t="shared" si="150"/>
        <v>-1.4485242022280964E-2</v>
      </c>
      <c r="G814" s="50">
        <f t="shared" si="151"/>
        <v>2.0769035861357862E-4</v>
      </c>
      <c r="H814" s="80">
        <f t="shared" si="148"/>
        <v>-1.4277551663667386E-2</v>
      </c>
      <c r="I814" s="83">
        <f t="shared" si="149"/>
        <v>-1.4277551663667387</v>
      </c>
      <c r="J814" s="72">
        <f t="shared" si="152"/>
        <v>179.60044562435985</v>
      </c>
      <c r="K814" s="88">
        <f t="shared" si="143"/>
        <v>186.62324432240197</v>
      </c>
      <c r="L814" s="79">
        <f t="shared" si="144"/>
        <v>7.0227986980421235</v>
      </c>
      <c r="M814" s="72" t="str">
        <f t="shared" si="145"/>
        <v/>
      </c>
      <c r="N814" s="51" t="str">
        <f t="shared" si="153"/>
        <v/>
      </c>
    </row>
    <row r="815" spans="1:14" x14ac:dyDescent="0.4">
      <c r="A815" s="108">
        <f t="shared" si="146"/>
        <v>799</v>
      </c>
      <c r="B815" s="39">
        <v>41214</v>
      </c>
      <c r="C815" s="40">
        <v>1427.589966</v>
      </c>
      <c r="D815" s="51">
        <f t="shared" si="147"/>
        <v>1.0926475490383503E-2</v>
      </c>
      <c r="E815" s="52">
        <v>0.65570069171849599</v>
      </c>
      <c r="F815" s="53">
        <f t="shared" si="150"/>
        <v>2.5225451289918932E-2</v>
      </c>
      <c r="G815" s="54">
        <f t="shared" si="151"/>
        <v>2.0769035861357862E-4</v>
      </c>
      <c r="H815" s="81">
        <f t="shared" si="148"/>
        <v>2.5433141648532512E-2</v>
      </c>
      <c r="I815" s="83">
        <f t="shared" si="149"/>
        <v>2.5433141648532511</v>
      </c>
      <c r="J815" s="72">
        <f t="shared" si="152"/>
        <v>182.14375978921311</v>
      </c>
      <c r="K815" s="88">
        <f t="shared" si="143"/>
        <v>186.62324432240197</v>
      </c>
      <c r="L815" s="79">
        <f t="shared" si="144"/>
        <v>7.0227986980421235</v>
      </c>
      <c r="M815" s="72" t="str">
        <f t="shared" si="145"/>
        <v/>
      </c>
      <c r="N815" s="51" t="str">
        <f t="shared" si="153"/>
        <v/>
      </c>
    </row>
    <row r="816" spans="1:14" x14ac:dyDescent="0.4">
      <c r="A816" s="108">
        <f t="shared" si="146"/>
        <v>800</v>
      </c>
      <c r="B816" s="45">
        <v>41215</v>
      </c>
      <c r="C816" s="46">
        <v>1414.1999510000001</v>
      </c>
      <c r="D816" s="47">
        <f t="shared" si="147"/>
        <v>-9.3794544084095932E-3</v>
      </c>
      <c r="E816" s="48">
        <v>0.64288847844395203</v>
      </c>
      <c r="F816" s="49">
        <f t="shared" si="150"/>
        <v>-1.281221327454396E-2</v>
      </c>
      <c r="G816" s="50">
        <f t="shared" si="151"/>
        <v>2.0769035861357862E-4</v>
      </c>
      <c r="H816" s="80">
        <f t="shared" si="148"/>
        <v>-1.2604522915930382E-2</v>
      </c>
      <c r="I816" s="83">
        <f t="shared" si="149"/>
        <v>-1.2604522915930383</v>
      </c>
      <c r="J816" s="72">
        <f t="shared" si="152"/>
        <v>180.88330749762008</v>
      </c>
      <c r="K816" s="88">
        <f t="shared" si="143"/>
        <v>186.62324432240197</v>
      </c>
      <c r="L816" s="79">
        <f t="shared" si="144"/>
        <v>7.0227986980421235</v>
      </c>
      <c r="M816" s="72" t="str">
        <f t="shared" si="145"/>
        <v/>
      </c>
      <c r="N816" s="51" t="str">
        <f t="shared" si="153"/>
        <v/>
      </c>
    </row>
    <row r="817" spans="1:14" x14ac:dyDescent="0.4">
      <c r="A817" s="108">
        <f t="shared" si="146"/>
        <v>801</v>
      </c>
      <c r="B817" s="39">
        <v>41218</v>
      </c>
      <c r="C817" s="40">
        <v>1417.26001</v>
      </c>
      <c r="D817" s="51">
        <f t="shared" si="147"/>
        <v>2.1638092957336763E-3</v>
      </c>
      <c r="E817" s="52">
        <v>0.64726527002078793</v>
      </c>
      <c r="F817" s="53">
        <f t="shared" si="150"/>
        <v>4.3767915768359034E-3</v>
      </c>
      <c r="G817" s="54">
        <f t="shared" si="151"/>
        <v>2.0769035861357862E-4</v>
      </c>
      <c r="H817" s="81">
        <f t="shared" si="148"/>
        <v>4.5844819354494823E-3</v>
      </c>
      <c r="I817" s="83">
        <f t="shared" si="149"/>
        <v>0.4584481935449482</v>
      </c>
      <c r="J817" s="72">
        <f t="shared" si="152"/>
        <v>181.34175569116502</v>
      </c>
      <c r="K817" s="88">
        <f t="shared" si="143"/>
        <v>186.62324432240197</v>
      </c>
      <c r="L817" s="79">
        <f t="shared" si="144"/>
        <v>7.0227986980421235</v>
      </c>
      <c r="M817" s="72" t="str">
        <f t="shared" si="145"/>
        <v/>
      </c>
      <c r="N817" s="51" t="str">
        <f t="shared" si="153"/>
        <v/>
      </c>
    </row>
    <row r="818" spans="1:14" x14ac:dyDescent="0.4">
      <c r="A818" s="108">
        <f t="shared" si="146"/>
        <v>802</v>
      </c>
      <c r="B818" s="45">
        <v>41219</v>
      </c>
      <c r="C818" s="46">
        <v>1428.3900149999999</v>
      </c>
      <c r="D818" s="47">
        <f t="shared" si="147"/>
        <v>7.8531849635692375E-3</v>
      </c>
      <c r="E818" s="48">
        <v>0.65941721650033203</v>
      </c>
      <c r="F818" s="49">
        <f t="shared" si="150"/>
        <v>1.2151946479544096E-2</v>
      </c>
      <c r="G818" s="50">
        <f t="shared" si="151"/>
        <v>2.0769035861357862E-4</v>
      </c>
      <c r="H818" s="80">
        <f t="shared" si="148"/>
        <v>1.2359636838157674E-2</v>
      </c>
      <c r="I818" s="83">
        <f t="shared" si="149"/>
        <v>1.2359636838157673</v>
      </c>
      <c r="J818" s="72">
        <f t="shared" si="152"/>
        <v>182.57771937498077</v>
      </c>
      <c r="K818" s="88">
        <f t="shared" si="143"/>
        <v>186.62324432240197</v>
      </c>
      <c r="L818" s="79">
        <f t="shared" si="144"/>
        <v>7.0227986980421235</v>
      </c>
      <c r="M818" s="72" t="str">
        <f t="shared" si="145"/>
        <v/>
      </c>
      <c r="N818" s="51" t="str">
        <f t="shared" si="153"/>
        <v/>
      </c>
    </row>
    <row r="819" spans="1:14" x14ac:dyDescent="0.4">
      <c r="A819" s="108">
        <f t="shared" si="146"/>
        <v>803</v>
      </c>
      <c r="B819" s="39">
        <v>41220</v>
      </c>
      <c r="C819" s="40">
        <v>1394.530029</v>
      </c>
      <c r="D819" s="51">
        <f t="shared" si="147"/>
        <v>-2.37050004861592E-2</v>
      </c>
      <c r="E819" s="52">
        <v>0.63274415215575397</v>
      </c>
      <c r="F819" s="53">
        <f t="shared" si="150"/>
        <v>-2.6673064344578057E-2</v>
      </c>
      <c r="G819" s="54">
        <f t="shared" si="151"/>
        <v>2.0769035861357862E-4</v>
      </c>
      <c r="H819" s="81">
        <f t="shared" si="148"/>
        <v>-2.6465373985964477E-2</v>
      </c>
      <c r="I819" s="83">
        <f t="shared" si="149"/>
        <v>-2.6465373985964478</v>
      </c>
      <c r="J819" s="72">
        <f t="shared" si="152"/>
        <v>179.93118197638432</v>
      </c>
      <c r="K819" s="88">
        <f t="shared" si="143"/>
        <v>186.62324432240197</v>
      </c>
      <c r="L819" s="79">
        <f t="shared" si="144"/>
        <v>7.0227986980421235</v>
      </c>
      <c r="M819" s="72" t="str">
        <f t="shared" si="145"/>
        <v/>
      </c>
      <c r="N819" s="51" t="str">
        <f t="shared" si="153"/>
        <v/>
      </c>
    </row>
    <row r="820" spans="1:14" x14ac:dyDescent="0.4">
      <c r="A820" s="108">
        <f t="shared" si="146"/>
        <v>804</v>
      </c>
      <c r="B820" s="45">
        <v>41221</v>
      </c>
      <c r="C820" s="46">
        <v>1377.51001</v>
      </c>
      <c r="D820" s="47">
        <f t="shared" si="147"/>
        <v>-1.2204842237929392E-2</v>
      </c>
      <c r="E820" s="48">
        <v>0.61781512667140603</v>
      </c>
      <c r="F820" s="49">
        <f t="shared" si="150"/>
        <v>-1.4929025484347935E-2</v>
      </c>
      <c r="G820" s="50">
        <f t="shared" si="151"/>
        <v>2.0769035861357862E-4</v>
      </c>
      <c r="H820" s="80">
        <f t="shared" si="148"/>
        <v>-1.4721335125734357E-2</v>
      </c>
      <c r="I820" s="83">
        <f t="shared" si="149"/>
        <v>-1.4721335125734358</v>
      </c>
      <c r="J820" s="72">
        <f t="shared" si="152"/>
        <v>178.45904846381089</v>
      </c>
      <c r="K820" s="88">
        <f t="shared" si="143"/>
        <v>186.62324432240197</v>
      </c>
      <c r="L820" s="79">
        <f t="shared" si="144"/>
        <v>8.1641958585910857</v>
      </c>
      <c r="M820" s="72" t="str">
        <f t="shared" si="145"/>
        <v/>
      </c>
      <c r="N820" s="51" t="str">
        <f t="shared" si="153"/>
        <v/>
      </c>
    </row>
    <row r="821" spans="1:14" x14ac:dyDescent="0.4">
      <c r="A821" s="108">
        <f t="shared" si="146"/>
        <v>805</v>
      </c>
      <c r="B821" s="39">
        <v>41222</v>
      </c>
      <c r="C821" s="40">
        <v>1379.849976</v>
      </c>
      <c r="D821" s="51">
        <f t="shared" si="147"/>
        <v>1.6986925561432997E-3</v>
      </c>
      <c r="E821" s="52">
        <v>0.62058820978543805</v>
      </c>
      <c r="F821" s="53">
        <f t="shared" si="150"/>
        <v>2.7730831140320156E-3</v>
      </c>
      <c r="G821" s="54">
        <f t="shared" si="151"/>
        <v>2.0769035861357862E-4</v>
      </c>
      <c r="H821" s="81">
        <f t="shared" si="148"/>
        <v>2.980773472645594E-3</v>
      </c>
      <c r="I821" s="83">
        <f t="shared" si="149"/>
        <v>0.29807734726455942</v>
      </c>
      <c r="J821" s="72">
        <f t="shared" si="152"/>
        <v>178.75712581107544</v>
      </c>
      <c r="K821" s="88">
        <f t="shared" si="143"/>
        <v>186.62324432240197</v>
      </c>
      <c r="L821" s="79">
        <f t="shared" si="144"/>
        <v>8.1641958585910857</v>
      </c>
      <c r="M821" s="72" t="str">
        <f t="shared" si="145"/>
        <v/>
      </c>
      <c r="N821" s="51" t="str">
        <f t="shared" si="153"/>
        <v/>
      </c>
    </row>
    <row r="822" spans="1:14" x14ac:dyDescent="0.4">
      <c r="A822" s="108">
        <f t="shared" si="146"/>
        <v>806</v>
      </c>
      <c r="B822" s="45">
        <v>41225</v>
      </c>
      <c r="C822" s="46">
        <v>1380.030029</v>
      </c>
      <c r="D822" s="47">
        <f t="shared" si="147"/>
        <v>1.3048737408549727E-4</v>
      </c>
      <c r="E822" s="48">
        <v>0.62263646189328303</v>
      </c>
      <c r="F822" s="49">
        <f t="shared" si="150"/>
        <v>2.0482521078449833E-3</v>
      </c>
      <c r="G822" s="50">
        <f t="shared" si="151"/>
        <v>2.0769035861357862E-4</v>
      </c>
      <c r="H822" s="80">
        <f t="shared" si="148"/>
        <v>2.2559424664585618E-3</v>
      </c>
      <c r="I822" s="83">
        <f t="shared" si="149"/>
        <v>0.22559424664585617</v>
      </c>
      <c r="J822" s="72">
        <f t="shared" si="152"/>
        <v>178.98272005772131</v>
      </c>
      <c r="K822" s="88">
        <f t="shared" si="143"/>
        <v>186.62324432240197</v>
      </c>
      <c r="L822" s="79">
        <f t="shared" si="144"/>
        <v>8.1641958585910857</v>
      </c>
      <c r="M822" s="72" t="str">
        <f t="shared" si="145"/>
        <v/>
      </c>
      <c r="N822" s="51" t="str">
        <f t="shared" si="153"/>
        <v/>
      </c>
    </row>
    <row r="823" spans="1:14" x14ac:dyDescent="0.4">
      <c r="A823" s="108">
        <f t="shared" si="146"/>
        <v>807</v>
      </c>
      <c r="B823" s="39">
        <v>41226</v>
      </c>
      <c r="C823" s="40">
        <v>1374.530029</v>
      </c>
      <c r="D823" s="51">
        <f t="shared" si="147"/>
        <v>-3.9854205230486217E-3</v>
      </c>
      <c r="E823" s="52">
        <v>0.62277714447403998</v>
      </c>
      <c r="F823" s="53">
        <f t="shared" si="150"/>
        <v>1.4068258075694562E-4</v>
      </c>
      <c r="G823" s="54">
        <f t="shared" si="151"/>
        <v>2.0769035861357862E-4</v>
      </c>
      <c r="H823" s="81">
        <f t="shared" si="148"/>
        <v>3.4837293937052424E-4</v>
      </c>
      <c r="I823" s="83">
        <f t="shared" si="149"/>
        <v>3.4837293937052427E-2</v>
      </c>
      <c r="J823" s="72">
        <f t="shared" si="152"/>
        <v>179.01755735165835</v>
      </c>
      <c r="K823" s="88">
        <f t="shared" si="143"/>
        <v>186.62324432240197</v>
      </c>
      <c r="L823" s="79">
        <f t="shared" si="144"/>
        <v>8.1641958585910857</v>
      </c>
      <c r="M823" s="72" t="str">
        <f t="shared" si="145"/>
        <v/>
      </c>
      <c r="N823" s="51" t="str">
        <f t="shared" si="153"/>
        <v/>
      </c>
    </row>
    <row r="824" spans="1:14" x14ac:dyDescent="0.4">
      <c r="A824" s="108">
        <f t="shared" si="146"/>
        <v>808</v>
      </c>
      <c r="B824" s="45">
        <v>41227</v>
      </c>
      <c r="C824" s="46">
        <v>1355.48999</v>
      </c>
      <c r="D824" s="47">
        <f t="shared" si="147"/>
        <v>-1.3852035676406471E-2</v>
      </c>
      <c r="E824" s="48">
        <v>0.60125713800817204</v>
      </c>
      <c r="F824" s="49">
        <f t="shared" si="150"/>
        <v>-2.1520006465867936E-2</v>
      </c>
      <c r="G824" s="50">
        <f t="shared" si="151"/>
        <v>2.0769035861357862E-4</v>
      </c>
      <c r="H824" s="80">
        <f t="shared" si="148"/>
        <v>-2.1312316107254356E-2</v>
      </c>
      <c r="I824" s="83">
        <f t="shared" si="149"/>
        <v>-2.1312316107254357</v>
      </c>
      <c r="J824" s="72">
        <f t="shared" si="152"/>
        <v>176.88632574093293</v>
      </c>
      <c r="K824" s="88">
        <f t="shared" si="143"/>
        <v>186.62324432240197</v>
      </c>
      <c r="L824" s="79">
        <f t="shared" si="144"/>
        <v>9.7369185814690411</v>
      </c>
      <c r="M824" s="72" t="str">
        <f t="shared" si="145"/>
        <v/>
      </c>
      <c r="N824" s="51" t="str">
        <f t="shared" si="153"/>
        <v/>
      </c>
    </row>
    <row r="825" spans="1:14" x14ac:dyDescent="0.4">
      <c r="A825" s="108">
        <f t="shared" si="146"/>
        <v>809</v>
      </c>
      <c r="B825" s="39">
        <v>41228</v>
      </c>
      <c r="C825" s="40">
        <v>1353.329956</v>
      </c>
      <c r="D825" s="51">
        <f t="shared" si="147"/>
        <v>-1.593544781544276E-3</v>
      </c>
      <c r="E825" s="52">
        <v>0.59673642284527706</v>
      </c>
      <c r="F825" s="53">
        <f t="shared" si="150"/>
        <v>-4.5207151628949838E-3</v>
      </c>
      <c r="G825" s="54">
        <f t="shared" si="151"/>
        <v>2.0769035861357862E-4</v>
      </c>
      <c r="H825" s="81">
        <f t="shared" si="148"/>
        <v>-4.3130248042814049E-3</v>
      </c>
      <c r="I825" s="83">
        <f t="shared" si="149"/>
        <v>-0.43130248042814051</v>
      </c>
      <c r="J825" s="72">
        <f t="shared" si="152"/>
        <v>176.45502326050479</v>
      </c>
      <c r="K825" s="88">
        <f t="shared" si="143"/>
        <v>186.62324432240197</v>
      </c>
      <c r="L825" s="79">
        <f t="shared" si="144"/>
        <v>10.168221061897185</v>
      </c>
      <c r="M825" s="72" t="str">
        <f t="shared" si="145"/>
        <v/>
      </c>
      <c r="N825" s="51" t="str">
        <f t="shared" si="153"/>
        <v/>
      </c>
    </row>
    <row r="826" spans="1:14" x14ac:dyDescent="0.4">
      <c r="A826" s="108">
        <f t="shared" si="146"/>
        <v>810</v>
      </c>
      <c r="B826" s="45">
        <v>41229</v>
      </c>
      <c r="C826" s="46">
        <v>1359.880005</v>
      </c>
      <c r="D826" s="47">
        <f t="shared" si="147"/>
        <v>4.8399497631455013E-3</v>
      </c>
      <c r="E826" s="48">
        <v>0.60199682999774096</v>
      </c>
      <c r="F826" s="49">
        <f t="shared" si="150"/>
        <v>5.2604071524638973E-3</v>
      </c>
      <c r="G826" s="50">
        <f t="shared" si="151"/>
        <v>2.0769035861357862E-4</v>
      </c>
      <c r="H826" s="80">
        <f t="shared" si="148"/>
        <v>5.4680975110774762E-3</v>
      </c>
      <c r="I826" s="83">
        <f t="shared" si="149"/>
        <v>0.54680975110774765</v>
      </c>
      <c r="J826" s="72">
        <f t="shared" si="152"/>
        <v>177.00183301161255</v>
      </c>
      <c r="K826" s="88">
        <f t="shared" si="143"/>
        <v>186.62324432240197</v>
      </c>
      <c r="L826" s="79">
        <f t="shared" si="144"/>
        <v>10.168221061897185</v>
      </c>
      <c r="M826" s="72" t="str">
        <f t="shared" si="145"/>
        <v/>
      </c>
      <c r="N826" s="51" t="str">
        <f t="shared" si="153"/>
        <v/>
      </c>
    </row>
    <row r="827" spans="1:14" x14ac:dyDescent="0.4">
      <c r="A827" s="108">
        <f t="shared" si="146"/>
        <v>811</v>
      </c>
      <c r="B827" s="39">
        <v>41232</v>
      </c>
      <c r="C827" s="40">
        <v>1386.8900149999999</v>
      </c>
      <c r="D827" s="51">
        <f t="shared" si="147"/>
        <v>1.9862053931736456E-2</v>
      </c>
      <c r="E827" s="52">
        <v>0.63113423341193997</v>
      </c>
      <c r="F827" s="53">
        <f t="shared" si="150"/>
        <v>2.9137403414199015E-2</v>
      </c>
      <c r="G827" s="54">
        <f t="shared" si="151"/>
        <v>2.0769035861357862E-4</v>
      </c>
      <c r="H827" s="81">
        <f t="shared" si="148"/>
        <v>2.9345093772812594E-2</v>
      </c>
      <c r="I827" s="83">
        <f t="shared" si="149"/>
        <v>2.9345093772812594</v>
      </c>
      <c r="J827" s="72">
        <f t="shared" si="152"/>
        <v>179.93634238889382</v>
      </c>
      <c r="K827" s="88">
        <f t="shared" si="143"/>
        <v>186.62324432240197</v>
      </c>
      <c r="L827" s="79">
        <f t="shared" si="144"/>
        <v>10.168221061897185</v>
      </c>
      <c r="M827" s="72" t="str">
        <f t="shared" si="145"/>
        <v/>
      </c>
      <c r="N827" s="51" t="str">
        <f t="shared" si="153"/>
        <v/>
      </c>
    </row>
    <row r="828" spans="1:14" x14ac:dyDescent="0.4">
      <c r="A828" s="108">
        <f t="shared" si="146"/>
        <v>812</v>
      </c>
      <c r="B828" s="45">
        <v>41233</v>
      </c>
      <c r="C828" s="46">
        <v>1387.8100589999999</v>
      </c>
      <c r="D828" s="47">
        <f t="shared" si="147"/>
        <v>6.6338641856900082E-4</v>
      </c>
      <c r="E828" s="48">
        <v>0.62643001583480096</v>
      </c>
      <c r="F828" s="49">
        <f t="shared" si="150"/>
        <v>-4.7042175771390138E-3</v>
      </c>
      <c r="G828" s="50">
        <f t="shared" si="151"/>
        <v>2.0769035861357862E-4</v>
      </c>
      <c r="H828" s="80">
        <f t="shared" si="148"/>
        <v>-4.4965272185254349E-3</v>
      </c>
      <c r="I828" s="83">
        <f t="shared" si="149"/>
        <v>-0.44965272185254351</v>
      </c>
      <c r="J828" s="72">
        <f t="shared" si="152"/>
        <v>179.48668966704128</v>
      </c>
      <c r="K828" s="88">
        <f t="shared" si="143"/>
        <v>186.62324432240197</v>
      </c>
      <c r="L828" s="79">
        <f t="shared" si="144"/>
        <v>10.168221061897185</v>
      </c>
      <c r="M828" s="72" t="str">
        <f t="shared" si="145"/>
        <v/>
      </c>
      <c r="N828" s="51" t="str">
        <f t="shared" si="153"/>
        <v/>
      </c>
    </row>
    <row r="829" spans="1:14" x14ac:dyDescent="0.4">
      <c r="A829" s="108">
        <f t="shared" si="146"/>
        <v>813</v>
      </c>
      <c r="B829" s="39">
        <v>41234</v>
      </c>
      <c r="C829" s="40">
        <v>1391.030029</v>
      </c>
      <c r="D829" s="51">
        <f t="shared" si="147"/>
        <v>2.3201806177426398E-3</v>
      </c>
      <c r="E829" s="52">
        <v>0.63050281403893205</v>
      </c>
      <c r="F829" s="53">
        <f t="shared" si="150"/>
        <v>4.0727982041310895E-3</v>
      </c>
      <c r="G829" s="54">
        <f t="shared" si="151"/>
        <v>2.0769035861357862E-4</v>
      </c>
      <c r="H829" s="81">
        <f t="shared" si="148"/>
        <v>4.2804885627446684E-3</v>
      </c>
      <c r="I829" s="83">
        <f t="shared" si="149"/>
        <v>0.42804885627446682</v>
      </c>
      <c r="J829" s="72">
        <f t="shared" si="152"/>
        <v>179.91473852331575</v>
      </c>
      <c r="K829" s="88">
        <f t="shared" si="143"/>
        <v>186.62324432240197</v>
      </c>
      <c r="L829" s="79">
        <f t="shared" si="144"/>
        <v>10.168221061897185</v>
      </c>
      <c r="M829" s="72" t="str">
        <f t="shared" si="145"/>
        <v/>
      </c>
      <c r="N829" s="51" t="str">
        <f t="shared" si="153"/>
        <v/>
      </c>
    </row>
    <row r="830" spans="1:14" x14ac:dyDescent="0.4">
      <c r="A830" s="108">
        <f t="shared" si="146"/>
        <v>814</v>
      </c>
      <c r="B830" s="45">
        <v>41236</v>
      </c>
      <c r="C830" s="46">
        <v>1409.150024</v>
      </c>
      <c r="D830" s="47">
        <f t="shared" si="147"/>
        <v>1.3026314761174662E-2</v>
      </c>
      <c r="E830" s="48">
        <v>0.65098247732156489</v>
      </c>
      <c r="F830" s="49">
        <f t="shared" si="150"/>
        <v>2.0479663282632843E-2</v>
      </c>
      <c r="G830" s="50">
        <f t="shared" si="151"/>
        <v>2.0769035861357862E-4</v>
      </c>
      <c r="H830" s="80">
        <f t="shared" si="148"/>
        <v>2.0687353641246423E-2</v>
      </c>
      <c r="I830" s="83">
        <f t="shared" si="149"/>
        <v>2.0687353641246422</v>
      </c>
      <c r="J830" s="72">
        <f t="shared" si="152"/>
        <v>181.9834738874404</v>
      </c>
      <c r="K830" s="88">
        <f t="shared" si="143"/>
        <v>186.62324432240197</v>
      </c>
      <c r="L830" s="79">
        <f t="shared" si="144"/>
        <v>10.168221061897185</v>
      </c>
      <c r="M830" s="72" t="str">
        <f t="shared" si="145"/>
        <v/>
      </c>
      <c r="N830" s="51" t="str">
        <f t="shared" si="153"/>
        <v/>
      </c>
    </row>
    <row r="831" spans="1:14" x14ac:dyDescent="0.4">
      <c r="A831" s="108">
        <f t="shared" si="146"/>
        <v>815</v>
      </c>
      <c r="B831" s="39">
        <v>41239</v>
      </c>
      <c r="C831" s="40">
        <v>1406.290039</v>
      </c>
      <c r="D831" s="51">
        <f t="shared" si="147"/>
        <v>-2.0295816281376E-3</v>
      </c>
      <c r="E831" s="52">
        <v>0.64460758107371308</v>
      </c>
      <c r="F831" s="53">
        <f t="shared" si="150"/>
        <v>-6.3748962478518134E-3</v>
      </c>
      <c r="G831" s="54">
        <f t="shared" si="151"/>
        <v>2.0769035861357862E-4</v>
      </c>
      <c r="H831" s="81">
        <f t="shared" si="148"/>
        <v>-6.1672058892382345E-3</v>
      </c>
      <c r="I831" s="83">
        <f t="shared" si="149"/>
        <v>-0.61672058892382342</v>
      </c>
      <c r="J831" s="72">
        <f t="shared" si="152"/>
        <v>181.36675329851658</v>
      </c>
      <c r="K831" s="88">
        <f t="shared" si="143"/>
        <v>186.62324432240197</v>
      </c>
      <c r="L831" s="79">
        <f t="shared" si="144"/>
        <v>10.168221061897185</v>
      </c>
      <c r="M831" s="72" t="str">
        <f t="shared" si="145"/>
        <v/>
      </c>
      <c r="N831" s="51" t="str">
        <f t="shared" si="153"/>
        <v/>
      </c>
    </row>
    <row r="832" spans="1:14" x14ac:dyDescent="0.4">
      <c r="A832" s="108">
        <f t="shared" si="146"/>
        <v>816</v>
      </c>
      <c r="B832" s="45">
        <v>41240</v>
      </c>
      <c r="C832" s="46">
        <v>1398.9399410000001</v>
      </c>
      <c r="D832" s="47">
        <f t="shared" si="147"/>
        <v>-5.2265875432258024E-3</v>
      </c>
      <c r="E832" s="48">
        <v>0.63953985216489107</v>
      </c>
      <c r="F832" s="49">
        <f t="shared" si="150"/>
        <v>-5.0677289088220112E-3</v>
      </c>
      <c r="G832" s="50">
        <f t="shared" si="151"/>
        <v>2.0769035861357862E-4</v>
      </c>
      <c r="H832" s="80">
        <f t="shared" si="148"/>
        <v>-4.8600385502084323E-3</v>
      </c>
      <c r="I832" s="83">
        <f t="shared" si="149"/>
        <v>-0.48600385502084326</v>
      </c>
      <c r="J832" s="72">
        <f t="shared" si="152"/>
        <v>180.88074944349574</v>
      </c>
      <c r="K832" s="88">
        <f t="shared" si="143"/>
        <v>186.62324432240197</v>
      </c>
      <c r="L832" s="79">
        <f t="shared" si="144"/>
        <v>10.168221061897185</v>
      </c>
      <c r="M832" s="72" t="str">
        <f t="shared" si="145"/>
        <v/>
      </c>
      <c r="N832" s="51" t="str">
        <f t="shared" si="153"/>
        <v/>
      </c>
    </row>
    <row r="833" spans="1:14" x14ac:dyDescent="0.4">
      <c r="A833" s="108">
        <f t="shared" si="146"/>
        <v>817</v>
      </c>
      <c r="B833" s="39">
        <v>41241</v>
      </c>
      <c r="C833" s="40">
        <v>1409.9300539999999</v>
      </c>
      <c r="D833" s="51">
        <f t="shared" si="147"/>
        <v>7.8560291817415528E-3</v>
      </c>
      <c r="E833" s="52">
        <v>0.65479095542360599</v>
      </c>
      <c r="F833" s="53">
        <f t="shared" si="150"/>
        <v>1.5251103258714926E-2</v>
      </c>
      <c r="G833" s="54">
        <f t="shared" si="151"/>
        <v>2.0769035861357862E-4</v>
      </c>
      <c r="H833" s="81">
        <f t="shared" si="148"/>
        <v>1.5458793617328504E-2</v>
      </c>
      <c r="I833" s="83">
        <f t="shared" si="149"/>
        <v>1.5458793617328503</v>
      </c>
      <c r="J833" s="72">
        <f t="shared" si="152"/>
        <v>182.4266288052286</v>
      </c>
      <c r="K833" s="88">
        <f t="shared" si="143"/>
        <v>186.62324432240197</v>
      </c>
      <c r="L833" s="79">
        <f t="shared" si="144"/>
        <v>10.168221061897185</v>
      </c>
      <c r="M833" s="72" t="str">
        <f t="shared" si="145"/>
        <v/>
      </c>
      <c r="N833" s="51" t="str">
        <f t="shared" si="153"/>
        <v/>
      </c>
    </row>
    <row r="834" spans="1:14" x14ac:dyDescent="0.4">
      <c r="A834" s="108">
        <f t="shared" si="146"/>
        <v>818</v>
      </c>
      <c r="B834" s="45">
        <v>41242</v>
      </c>
      <c r="C834" s="46">
        <v>1415.9499510000001</v>
      </c>
      <c r="D834" s="47">
        <f t="shared" si="147"/>
        <v>4.2696423009933593E-3</v>
      </c>
      <c r="E834" s="48">
        <v>0.65830431468780404</v>
      </c>
      <c r="F834" s="49">
        <f t="shared" si="150"/>
        <v>3.513359264198046E-3</v>
      </c>
      <c r="G834" s="50">
        <f t="shared" si="151"/>
        <v>2.0769035861357862E-4</v>
      </c>
      <c r="H834" s="80">
        <f t="shared" si="148"/>
        <v>3.7210496228116245E-3</v>
      </c>
      <c r="I834" s="83">
        <f t="shared" si="149"/>
        <v>0.37210496228116247</v>
      </c>
      <c r="J834" s="72">
        <f t="shared" si="152"/>
        <v>182.79873376750976</v>
      </c>
      <c r="K834" s="88">
        <f t="shared" si="143"/>
        <v>186.62324432240197</v>
      </c>
      <c r="L834" s="79">
        <f t="shared" si="144"/>
        <v>10.168221061897185</v>
      </c>
      <c r="M834" s="72" t="str">
        <f t="shared" si="145"/>
        <v/>
      </c>
      <c r="N834" s="51" t="str">
        <f t="shared" si="153"/>
        <v/>
      </c>
    </row>
    <row r="835" spans="1:14" x14ac:dyDescent="0.4">
      <c r="A835" s="108">
        <f t="shared" si="146"/>
        <v>819</v>
      </c>
      <c r="B835" s="39">
        <v>41243</v>
      </c>
      <c r="C835" s="40">
        <v>1416.1800539999999</v>
      </c>
      <c r="D835" s="51">
        <f t="shared" si="147"/>
        <v>1.6250786253957372E-4</v>
      </c>
      <c r="E835" s="52">
        <v>0.64763613412140397</v>
      </c>
      <c r="F835" s="53">
        <f t="shared" si="150"/>
        <v>-1.0668180566400065E-2</v>
      </c>
      <c r="G835" s="54">
        <f t="shared" si="151"/>
        <v>2.0769035861357862E-4</v>
      </c>
      <c r="H835" s="81">
        <f t="shared" si="148"/>
        <v>-1.0460490207786487E-2</v>
      </c>
      <c r="I835" s="83">
        <f t="shared" si="149"/>
        <v>-1.0460490207786488</v>
      </c>
      <c r="J835" s="72">
        <f t="shared" si="152"/>
        <v>181.75268474673112</v>
      </c>
      <c r="K835" s="88">
        <f t="shared" si="143"/>
        <v>186.62324432240197</v>
      </c>
      <c r="L835" s="79">
        <f t="shared" si="144"/>
        <v>10.168221061897185</v>
      </c>
      <c r="M835" s="72" t="str">
        <f t="shared" si="145"/>
        <v/>
      </c>
      <c r="N835" s="51" t="str">
        <f t="shared" si="153"/>
        <v/>
      </c>
    </row>
    <row r="836" spans="1:14" x14ac:dyDescent="0.4">
      <c r="A836" s="108">
        <f t="shared" si="146"/>
        <v>820</v>
      </c>
      <c r="B836" s="45">
        <v>41246</v>
      </c>
      <c r="C836" s="46">
        <v>1409.459961</v>
      </c>
      <c r="D836" s="47">
        <f t="shared" si="147"/>
        <v>-4.7452250023003462E-3</v>
      </c>
      <c r="E836" s="48">
        <v>0.63530580165384198</v>
      </c>
      <c r="F836" s="49">
        <f t="shared" si="150"/>
        <v>-1.2330332467561989E-2</v>
      </c>
      <c r="G836" s="50">
        <f t="shared" si="151"/>
        <v>2.0769035861357862E-4</v>
      </c>
      <c r="H836" s="80">
        <f t="shared" si="148"/>
        <v>-1.2122642108948411E-2</v>
      </c>
      <c r="I836" s="83">
        <f t="shared" si="149"/>
        <v>-1.2122642108948412</v>
      </c>
      <c r="J836" s="72">
        <f t="shared" si="152"/>
        <v>180.54042053583629</v>
      </c>
      <c r="K836" s="88">
        <f t="shared" si="143"/>
        <v>186.62324432240197</v>
      </c>
      <c r="L836" s="79">
        <f t="shared" si="144"/>
        <v>10.168221061897185</v>
      </c>
      <c r="M836" s="72" t="str">
        <f t="shared" si="145"/>
        <v/>
      </c>
      <c r="N836" s="51" t="str">
        <f t="shared" si="153"/>
        <v/>
      </c>
    </row>
    <row r="837" spans="1:14" x14ac:dyDescent="0.4">
      <c r="A837" s="108">
        <f t="shared" si="146"/>
        <v>821</v>
      </c>
      <c r="B837" s="39">
        <v>41247</v>
      </c>
      <c r="C837" s="40">
        <v>1407.0500489999999</v>
      </c>
      <c r="D837" s="51">
        <f t="shared" si="147"/>
        <v>-1.7098123158392209E-3</v>
      </c>
      <c r="E837" s="52">
        <v>0.63243414923973296</v>
      </c>
      <c r="F837" s="53">
        <f t="shared" si="150"/>
        <v>-2.8716524141090272E-3</v>
      </c>
      <c r="G837" s="54">
        <f t="shared" si="151"/>
        <v>2.0769035861357862E-4</v>
      </c>
      <c r="H837" s="81">
        <f t="shared" si="148"/>
        <v>-2.6639620554954487E-3</v>
      </c>
      <c r="I837" s="83">
        <f t="shared" si="149"/>
        <v>-0.26639620554954485</v>
      </c>
      <c r="J837" s="72">
        <f t="shared" si="152"/>
        <v>180.27402433028675</v>
      </c>
      <c r="K837" s="88">
        <f t="shared" si="143"/>
        <v>186.62324432240197</v>
      </c>
      <c r="L837" s="79">
        <f t="shared" si="144"/>
        <v>10.168221061897185</v>
      </c>
      <c r="M837" s="72" t="str">
        <f t="shared" si="145"/>
        <v/>
      </c>
      <c r="N837" s="51" t="str">
        <f t="shared" si="153"/>
        <v/>
      </c>
    </row>
    <row r="838" spans="1:14" x14ac:dyDescent="0.4">
      <c r="A838" s="108">
        <f t="shared" si="146"/>
        <v>822</v>
      </c>
      <c r="B838" s="45">
        <v>41248</v>
      </c>
      <c r="C838" s="46">
        <v>1409.280029</v>
      </c>
      <c r="D838" s="47">
        <f t="shared" si="147"/>
        <v>1.5848618900122791E-3</v>
      </c>
      <c r="E838" s="48">
        <v>0.64106159239549398</v>
      </c>
      <c r="F838" s="49">
        <f t="shared" si="150"/>
        <v>8.6274431557610276E-3</v>
      </c>
      <c r="G838" s="50">
        <f t="shared" si="151"/>
        <v>2.0769035861357862E-4</v>
      </c>
      <c r="H838" s="80">
        <f t="shared" si="148"/>
        <v>8.8351335143746056E-3</v>
      </c>
      <c r="I838" s="83">
        <f t="shared" si="149"/>
        <v>0.88351335143746057</v>
      </c>
      <c r="J838" s="72">
        <f t="shared" si="152"/>
        <v>181.15753768172422</v>
      </c>
      <c r="K838" s="88">
        <f t="shared" si="143"/>
        <v>186.62324432240197</v>
      </c>
      <c r="L838" s="79">
        <f t="shared" si="144"/>
        <v>10.168221061897185</v>
      </c>
      <c r="M838" s="72" t="str">
        <f t="shared" si="145"/>
        <v/>
      </c>
      <c r="N838" s="51" t="str">
        <f t="shared" si="153"/>
        <v/>
      </c>
    </row>
    <row r="839" spans="1:14" x14ac:dyDescent="0.4">
      <c r="A839" s="108">
        <f t="shared" si="146"/>
        <v>823</v>
      </c>
      <c r="B839" s="39">
        <v>41249</v>
      </c>
      <c r="C839" s="40">
        <v>1413.9399410000001</v>
      </c>
      <c r="D839" s="51">
        <f t="shared" si="147"/>
        <v>3.3065905314124677E-3</v>
      </c>
      <c r="E839" s="52">
        <v>0.64383200445011102</v>
      </c>
      <c r="F839" s="53">
        <f t="shared" si="150"/>
        <v>2.770412054617033E-3</v>
      </c>
      <c r="G839" s="54">
        <f t="shared" si="151"/>
        <v>2.0769035861357862E-4</v>
      </c>
      <c r="H839" s="81">
        <f t="shared" si="148"/>
        <v>2.9781024132306115E-3</v>
      </c>
      <c r="I839" s="83">
        <f t="shared" si="149"/>
        <v>0.29781024132306116</v>
      </c>
      <c r="J839" s="72">
        <f t="shared" si="152"/>
        <v>181.45534792304727</v>
      </c>
      <c r="K839" s="88">
        <f t="shared" si="143"/>
        <v>186.62324432240197</v>
      </c>
      <c r="L839" s="79">
        <f t="shared" si="144"/>
        <v>10.168221061897185</v>
      </c>
      <c r="M839" s="72" t="str">
        <f t="shared" si="145"/>
        <v/>
      </c>
      <c r="N839" s="51" t="str">
        <f t="shared" si="153"/>
        <v/>
      </c>
    </row>
    <row r="840" spans="1:14" x14ac:dyDescent="0.4">
      <c r="A840" s="108">
        <f t="shared" si="146"/>
        <v>824</v>
      </c>
      <c r="B840" s="45">
        <v>41250</v>
      </c>
      <c r="C840" s="46">
        <v>1418.0699460000001</v>
      </c>
      <c r="D840" s="47">
        <f t="shared" si="147"/>
        <v>2.9209196799964143E-3</v>
      </c>
      <c r="E840" s="48">
        <v>0.65149892889764904</v>
      </c>
      <c r="F840" s="49">
        <f t="shared" si="150"/>
        <v>7.666924447538026E-3</v>
      </c>
      <c r="G840" s="50">
        <f t="shared" si="151"/>
        <v>2.0769035861357862E-4</v>
      </c>
      <c r="H840" s="80">
        <f t="shared" si="148"/>
        <v>7.8746148061516041E-3</v>
      </c>
      <c r="I840" s="83">
        <f t="shared" si="149"/>
        <v>0.78746148061516041</v>
      </c>
      <c r="J840" s="72">
        <f t="shared" si="152"/>
        <v>182.24280940366242</v>
      </c>
      <c r="K840" s="88">
        <f t="shared" si="143"/>
        <v>186.62324432240197</v>
      </c>
      <c r="L840" s="79">
        <f t="shared" si="144"/>
        <v>10.168221061897185</v>
      </c>
      <c r="M840" s="72" t="str">
        <f t="shared" si="145"/>
        <v/>
      </c>
      <c r="N840" s="51" t="str">
        <f t="shared" si="153"/>
        <v/>
      </c>
    </row>
    <row r="841" spans="1:14" x14ac:dyDescent="0.4">
      <c r="A841" s="108">
        <f t="shared" si="146"/>
        <v>825</v>
      </c>
      <c r="B841" s="39">
        <v>41253</v>
      </c>
      <c r="C841" s="40">
        <v>1418.5500489999999</v>
      </c>
      <c r="D841" s="51">
        <f t="shared" si="147"/>
        <v>3.3856087378070221E-4</v>
      </c>
      <c r="E841" s="52">
        <v>0.65227876897778903</v>
      </c>
      <c r="F841" s="53">
        <f t="shared" si="150"/>
        <v>7.7984008013998185E-4</v>
      </c>
      <c r="G841" s="54">
        <f t="shared" si="151"/>
        <v>2.0769035861357862E-4</v>
      </c>
      <c r="H841" s="81">
        <f t="shared" si="148"/>
        <v>9.8753043875356053E-4</v>
      </c>
      <c r="I841" s="83">
        <f t="shared" si="149"/>
        <v>9.875304387535605E-2</v>
      </c>
      <c r="J841" s="72">
        <f t="shared" si="152"/>
        <v>182.34156244753777</v>
      </c>
      <c r="K841" s="88">
        <f t="shared" si="143"/>
        <v>186.62324432240197</v>
      </c>
      <c r="L841" s="79">
        <f t="shared" si="144"/>
        <v>10.168221061897185</v>
      </c>
      <c r="M841" s="72" t="str">
        <f t="shared" si="145"/>
        <v/>
      </c>
      <c r="N841" s="51" t="str">
        <f t="shared" si="153"/>
        <v/>
      </c>
    </row>
    <row r="842" spans="1:14" x14ac:dyDescent="0.4">
      <c r="A842" s="108">
        <f t="shared" si="146"/>
        <v>826</v>
      </c>
      <c r="B842" s="45">
        <v>41254</v>
      </c>
      <c r="C842" s="46">
        <v>1427.839966</v>
      </c>
      <c r="D842" s="47">
        <f t="shared" si="147"/>
        <v>6.5488820831869354E-3</v>
      </c>
      <c r="E842" s="48">
        <v>0.65628072695558703</v>
      </c>
      <c r="F842" s="49">
        <f t="shared" si="150"/>
        <v>4.0019579777980097E-3</v>
      </c>
      <c r="G842" s="50">
        <f t="shared" si="151"/>
        <v>2.0769035861357862E-4</v>
      </c>
      <c r="H842" s="80">
        <f t="shared" si="148"/>
        <v>4.2096483364115886E-3</v>
      </c>
      <c r="I842" s="83">
        <f t="shared" si="149"/>
        <v>0.42096483364115883</v>
      </c>
      <c r="J842" s="72">
        <f t="shared" si="152"/>
        <v>182.76252728117893</v>
      </c>
      <c r="K842" s="88">
        <f t="shared" si="143"/>
        <v>186.62324432240197</v>
      </c>
      <c r="L842" s="79">
        <f t="shared" si="144"/>
        <v>10.168221061897185</v>
      </c>
      <c r="M842" s="72" t="str">
        <f t="shared" si="145"/>
        <v/>
      </c>
      <c r="N842" s="51" t="str">
        <f t="shared" si="153"/>
        <v/>
      </c>
    </row>
    <row r="843" spans="1:14" x14ac:dyDescent="0.4">
      <c r="A843" s="108">
        <f t="shared" si="146"/>
        <v>827</v>
      </c>
      <c r="B843" s="39">
        <v>41255</v>
      </c>
      <c r="C843" s="40">
        <v>1428.4799800000001</v>
      </c>
      <c r="D843" s="51">
        <f t="shared" si="147"/>
        <v>4.4823930919446475E-4</v>
      </c>
      <c r="E843" s="52">
        <v>0.65344147342301595</v>
      </c>
      <c r="F843" s="53">
        <f t="shared" si="150"/>
        <v>-2.8392535325710844E-3</v>
      </c>
      <c r="G843" s="54">
        <f t="shared" si="151"/>
        <v>2.0769035861357862E-4</v>
      </c>
      <c r="H843" s="81">
        <f t="shared" si="148"/>
        <v>-2.6315631739575059E-3</v>
      </c>
      <c r="I843" s="83">
        <f t="shared" si="149"/>
        <v>-0.26315631739575057</v>
      </c>
      <c r="J843" s="72">
        <f t="shared" si="152"/>
        <v>182.49937096378318</v>
      </c>
      <c r="K843" s="88">
        <f t="shared" si="143"/>
        <v>186.62324432240197</v>
      </c>
      <c r="L843" s="79">
        <f t="shared" si="144"/>
        <v>10.168221061897185</v>
      </c>
      <c r="M843" s="72" t="str">
        <f t="shared" si="145"/>
        <v/>
      </c>
      <c r="N843" s="51" t="str">
        <f t="shared" si="153"/>
        <v/>
      </c>
    </row>
    <row r="844" spans="1:14" x14ac:dyDescent="0.4">
      <c r="A844" s="108">
        <f t="shared" si="146"/>
        <v>828</v>
      </c>
      <c r="B844" s="45">
        <v>41256</v>
      </c>
      <c r="C844" s="46">
        <v>1419.4499510000001</v>
      </c>
      <c r="D844" s="47">
        <f t="shared" si="147"/>
        <v>-6.3214249596973415E-3</v>
      </c>
      <c r="E844" s="48">
        <v>0.64846266595301305</v>
      </c>
      <c r="F844" s="49">
        <f t="shared" si="150"/>
        <v>-4.9788074700028995E-3</v>
      </c>
      <c r="G844" s="50">
        <f t="shared" si="151"/>
        <v>2.0769035861357862E-4</v>
      </c>
      <c r="H844" s="80">
        <f t="shared" si="148"/>
        <v>-4.7711171113893206E-3</v>
      </c>
      <c r="I844" s="83">
        <f t="shared" si="149"/>
        <v>-0.47711171113893208</v>
      </c>
      <c r="J844" s="72">
        <f t="shared" si="152"/>
        <v>182.02225925264423</v>
      </c>
      <c r="K844" s="88">
        <f t="shared" si="143"/>
        <v>186.62324432240197</v>
      </c>
      <c r="L844" s="79">
        <f t="shared" si="144"/>
        <v>10.168221061897185</v>
      </c>
      <c r="M844" s="72" t="str">
        <f t="shared" si="145"/>
        <v/>
      </c>
      <c r="N844" s="51" t="str">
        <f t="shared" si="153"/>
        <v/>
      </c>
    </row>
    <row r="845" spans="1:14" x14ac:dyDescent="0.4">
      <c r="A845" s="108">
        <f t="shared" si="146"/>
        <v>829</v>
      </c>
      <c r="B845" s="39">
        <v>41257</v>
      </c>
      <c r="C845" s="40">
        <v>1413.579956</v>
      </c>
      <c r="D845" s="51">
        <f t="shared" si="147"/>
        <v>-4.1354011783681921E-3</v>
      </c>
      <c r="E845" s="52">
        <v>0.64601587971724994</v>
      </c>
      <c r="F845" s="53">
        <f t="shared" si="150"/>
        <v>-2.4467862357631098E-3</v>
      </c>
      <c r="G845" s="54">
        <f t="shared" si="151"/>
        <v>2.0769035861357862E-4</v>
      </c>
      <c r="H845" s="81">
        <f t="shared" si="148"/>
        <v>-2.2390958771495314E-3</v>
      </c>
      <c r="I845" s="83">
        <f t="shared" si="149"/>
        <v>-0.22390958771495315</v>
      </c>
      <c r="J845" s="72">
        <f t="shared" si="152"/>
        <v>181.79834966492928</v>
      </c>
      <c r="K845" s="88">
        <f t="shared" si="143"/>
        <v>186.62324432240197</v>
      </c>
      <c r="L845" s="79">
        <f t="shared" si="144"/>
        <v>10.168221061897185</v>
      </c>
      <c r="M845" s="72" t="str">
        <f t="shared" si="145"/>
        <v/>
      </c>
      <c r="N845" s="51" t="str">
        <f t="shared" si="153"/>
        <v/>
      </c>
    </row>
    <row r="846" spans="1:14" x14ac:dyDescent="0.4">
      <c r="A846" s="108">
        <f t="shared" si="146"/>
        <v>830</v>
      </c>
      <c r="B846" s="45">
        <v>41260</v>
      </c>
      <c r="C846" s="46">
        <v>1430.3599850000001</v>
      </c>
      <c r="D846" s="47">
        <f t="shared" si="147"/>
        <v>1.1870590643830559E-2</v>
      </c>
      <c r="E846" s="48">
        <v>0.66541010159177705</v>
      </c>
      <c r="F846" s="49">
        <f t="shared" si="150"/>
        <v>1.9394221874527107E-2</v>
      </c>
      <c r="G846" s="50">
        <f t="shared" si="151"/>
        <v>2.0769035861357862E-4</v>
      </c>
      <c r="H846" s="80">
        <f t="shared" si="148"/>
        <v>1.9601912233140686E-2</v>
      </c>
      <c r="I846" s="83">
        <f t="shared" si="149"/>
        <v>1.9601912233140686</v>
      </c>
      <c r="J846" s="72">
        <f t="shared" si="152"/>
        <v>183.75854088824335</v>
      </c>
      <c r="K846" s="88">
        <f t="shared" si="143"/>
        <v>186.62324432240197</v>
      </c>
      <c r="L846" s="79">
        <f t="shared" si="144"/>
        <v>10.168221061897185</v>
      </c>
      <c r="M846" s="72" t="str">
        <f t="shared" si="145"/>
        <v/>
      </c>
      <c r="N846" s="51" t="str">
        <f t="shared" si="153"/>
        <v/>
      </c>
    </row>
    <row r="847" spans="1:14" x14ac:dyDescent="0.4">
      <c r="A847" s="108">
        <f t="shared" si="146"/>
        <v>831</v>
      </c>
      <c r="B847" s="39">
        <v>41261</v>
      </c>
      <c r="C847" s="40">
        <v>1446.790039</v>
      </c>
      <c r="D847" s="51">
        <f t="shared" si="147"/>
        <v>1.1486656626513492E-2</v>
      </c>
      <c r="E847" s="52">
        <v>0.68517673769236498</v>
      </c>
      <c r="F847" s="53">
        <f t="shared" si="150"/>
        <v>1.9766636100587931E-2</v>
      </c>
      <c r="G847" s="54">
        <f t="shared" si="151"/>
        <v>2.0769035861357862E-4</v>
      </c>
      <c r="H847" s="81">
        <f t="shared" si="148"/>
        <v>1.9974326459201511E-2</v>
      </c>
      <c r="I847" s="83">
        <f t="shared" si="149"/>
        <v>1.997432645920151</v>
      </c>
      <c r="J847" s="72">
        <f t="shared" si="152"/>
        <v>185.7559735341635</v>
      </c>
      <c r="K847" s="88">
        <f t="shared" si="143"/>
        <v>186.62324432240197</v>
      </c>
      <c r="L847" s="79">
        <f t="shared" si="144"/>
        <v>10.168221061897185</v>
      </c>
      <c r="M847" s="72" t="str">
        <f t="shared" si="145"/>
        <v/>
      </c>
      <c r="N847" s="51" t="str">
        <f t="shared" si="153"/>
        <v/>
      </c>
    </row>
    <row r="848" spans="1:14" x14ac:dyDescent="0.4">
      <c r="A848" s="108">
        <f t="shared" si="146"/>
        <v>832</v>
      </c>
      <c r="B848" s="45">
        <v>41262</v>
      </c>
      <c r="C848" s="46">
        <v>1435.8100589999999</v>
      </c>
      <c r="D848" s="47">
        <f t="shared" si="147"/>
        <v>-7.5892007160827113E-3</v>
      </c>
      <c r="E848" s="48">
        <v>0.67612756195593604</v>
      </c>
      <c r="F848" s="49">
        <f t="shared" si="150"/>
        <v>-9.0491757364289382E-3</v>
      </c>
      <c r="G848" s="50">
        <f t="shared" si="151"/>
        <v>2.0769035861357862E-4</v>
      </c>
      <c r="H848" s="80">
        <f t="shared" si="148"/>
        <v>-8.8414853778153602E-3</v>
      </c>
      <c r="I848" s="83">
        <f t="shared" si="149"/>
        <v>-0.88414853778153601</v>
      </c>
      <c r="J848" s="72">
        <f t="shared" si="152"/>
        <v>184.87182499638197</v>
      </c>
      <c r="K848" s="88">
        <f t="shared" si="143"/>
        <v>186.62324432240197</v>
      </c>
      <c r="L848" s="79">
        <f t="shared" si="144"/>
        <v>10.168221061897185</v>
      </c>
      <c r="M848" s="72" t="str">
        <f t="shared" si="145"/>
        <v/>
      </c>
      <c r="N848" s="51" t="str">
        <f t="shared" si="153"/>
        <v/>
      </c>
    </row>
    <row r="849" spans="1:14" x14ac:dyDescent="0.4">
      <c r="A849" s="108">
        <f t="shared" si="146"/>
        <v>833</v>
      </c>
      <c r="B849" s="39">
        <v>41263</v>
      </c>
      <c r="C849" s="40">
        <v>1443.6899410000001</v>
      </c>
      <c r="D849" s="51">
        <f t="shared" si="147"/>
        <v>5.4881089254161797E-3</v>
      </c>
      <c r="E849" s="52">
        <v>0.67680983179345899</v>
      </c>
      <c r="F849" s="53">
        <f t="shared" si="150"/>
        <v>6.82269837522953E-4</v>
      </c>
      <c r="G849" s="54">
        <f t="shared" si="151"/>
        <v>2.0769035861357862E-4</v>
      </c>
      <c r="H849" s="81">
        <f t="shared" si="148"/>
        <v>8.8996019613653168E-4</v>
      </c>
      <c r="I849" s="83">
        <f t="shared" si="149"/>
        <v>8.8996019613653166E-2</v>
      </c>
      <c r="J849" s="72">
        <f t="shared" si="152"/>
        <v>184.96082101599563</v>
      </c>
      <c r="K849" s="88">
        <f t="shared" si="143"/>
        <v>186.62324432240197</v>
      </c>
      <c r="L849" s="79">
        <f t="shared" si="144"/>
        <v>10.168221061897185</v>
      </c>
      <c r="M849" s="72" t="str">
        <f t="shared" si="145"/>
        <v/>
      </c>
      <c r="N849" s="51" t="str">
        <f t="shared" si="153"/>
        <v/>
      </c>
    </row>
    <row r="850" spans="1:14" x14ac:dyDescent="0.4">
      <c r="A850" s="108">
        <f t="shared" si="146"/>
        <v>834</v>
      </c>
      <c r="B850" s="45">
        <v>41264</v>
      </c>
      <c r="C850" s="46">
        <v>1430.150024</v>
      </c>
      <c r="D850" s="47">
        <f t="shared" si="147"/>
        <v>-9.3786876360871796E-3</v>
      </c>
      <c r="E850" s="48">
        <v>0.66267266043928397</v>
      </c>
      <c r="F850" s="49">
        <f t="shared" si="150"/>
        <v>-1.4137171354175027E-2</v>
      </c>
      <c r="G850" s="50">
        <f t="shared" si="151"/>
        <v>2.0769035861357862E-4</v>
      </c>
      <c r="H850" s="80">
        <f t="shared" si="148"/>
        <v>-1.3929480995561449E-2</v>
      </c>
      <c r="I850" s="83">
        <f t="shared" si="149"/>
        <v>-1.392948099556145</v>
      </c>
      <c r="J850" s="72">
        <f t="shared" si="152"/>
        <v>183.56787291643948</v>
      </c>
      <c r="K850" s="88">
        <f t="shared" ref="K850:K913" si="154">MAX(J850,K849)</f>
        <v>186.62324432240197</v>
      </c>
      <c r="L850" s="79">
        <f t="shared" ref="L850:L913" si="155">IF(J850=K850,0,MAX(L849,K850-J850))</f>
        <v>10.168221061897185</v>
      </c>
      <c r="M850" s="72" t="str">
        <f t="shared" ref="M850:M913" si="156">IF(AND(L849&gt;0,L850=0),L849,"")</f>
        <v/>
      </c>
      <c r="N850" s="51" t="str">
        <f t="shared" si="153"/>
        <v/>
      </c>
    </row>
    <row r="851" spans="1:14" x14ac:dyDescent="0.4">
      <c r="A851" s="108">
        <f t="shared" ref="A851:A914" si="157">A850+1</f>
        <v>835</v>
      </c>
      <c r="B851" s="39">
        <v>41267</v>
      </c>
      <c r="C851" s="40">
        <v>1426.660034</v>
      </c>
      <c r="D851" s="51">
        <f t="shared" ref="D851:D914" si="158">C851/C850-1</f>
        <v>-2.4402964314462761E-3</v>
      </c>
      <c r="E851" s="52">
        <v>0.66130630085198805</v>
      </c>
      <c r="F851" s="53">
        <f t="shared" si="150"/>
        <v>-1.3663595872959178E-3</v>
      </c>
      <c r="G851" s="54">
        <f t="shared" si="151"/>
        <v>2.0769035861357862E-4</v>
      </c>
      <c r="H851" s="81">
        <f t="shared" ref="H851:H914" si="159">F851+G851</f>
        <v>-1.1586692286823391E-3</v>
      </c>
      <c r="I851" s="83">
        <f t="shared" ref="I851:I914" si="160">H851*$I$17</f>
        <v>-0.11586692286823391</v>
      </c>
      <c r="J851" s="72">
        <f t="shared" si="152"/>
        <v>183.45200599357125</v>
      </c>
      <c r="K851" s="88">
        <f t="shared" si="154"/>
        <v>186.62324432240197</v>
      </c>
      <c r="L851" s="79">
        <f t="shared" si="155"/>
        <v>10.168221061897185</v>
      </c>
      <c r="M851" s="72" t="str">
        <f t="shared" si="156"/>
        <v/>
      </c>
      <c r="N851" s="51" t="str">
        <f t="shared" si="153"/>
        <v/>
      </c>
    </row>
    <row r="852" spans="1:14" x14ac:dyDescent="0.4">
      <c r="A852" s="108">
        <f t="shared" si="157"/>
        <v>836</v>
      </c>
      <c r="B852" s="45">
        <v>41269</v>
      </c>
      <c r="C852" s="46">
        <v>1419.829956</v>
      </c>
      <c r="D852" s="47">
        <f t="shared" si="158"/>
        <v>-4.7874601076824952E-3</v>
      </c>
      <c r="E852" s="48">
        <v>0.64880081516081101</v>
      </c>
      <c r="F852" s="49">
        <f t="shared" ref="F852:F915" si="161">E852-E851</f>
        <v>-1.2505485691177043E-2</v>
      </c>
      <c r="G852" s="50">
        <f t="shared" ref="G852:G915" si="162">G851</f>
        <v>2.0769035861357862E-4</v>
      </c>
      <c r="H852" s="80">
        <f t="shared" si="159"/>
        <v>-1.2297795332563465E-2</v>
      </c>
      <c r="I852" s="83">
        <f t="shared" si="160"/>
        <v>-1.2297795332563466</v>
      </c>
      <c r="J852" s="72">
        <f t="shared" ref="J852:J915" si="163">J851+I852</f>
        <v>182.22222646031491</v>
      </c>
      <c r="K852" s="88">
        <f t="shared" si="154"/>
        <v>186.62324432240197</v>
      </c>
      <c r="L852" s="79">
        <f t="shared" si="155"/>
        <v>10.168221061897185</v>
      </c>
      <c r="M852" s="72" t="str">
        <f t="shared" si="156"/>
        <v/>
      </c>
      <c r="N852" s="51" t="str">
        <f t="shared" ref="N852:N915" si="164">IFERROR((M852/K852),"")</f>
        <v/>
      </c>
    </row>
    <row r="853" spans="1:14" x14ac:dyDescent="0.4">
      <c r="A853" s="108">
        <f t="shared" si="157"/>
        <v>837</v>
      </c>
      <c r="B853" s="39">
        <v>41270</v>
      </c>
      <c r="C853" s="40">
        <v>1418.099976</v>
      </c>
      <c r="D853" s="51">
        <f t="shared" si="158"/>
        <v>-1.218441682181326E-3</v>
      </c>
      <c r="E853" s="52">
        <v>0.65250407619976303</v>
      </c>
      <c r="F853" s="53">
        <f t="shared" si="161"/>
        <v>3.7032610389520215E-3</v>
      </c>
      <c r="G853" s="54">
        <f t="shared" si="162"/>
        <v>2.0769035861357862E-4</v>
      </c>
      <c r="H853" s="81">
        <f t="shared" si="159"/>
        <v>3.9109513975656004E-3</v>
      </c>
      <c r="I853" s="83">
        <f t="shared" si="160"/>
        <v>0.39109513975656002</v>
      </c>
      <c r="J853" s="72">
        <f t="shared" si="163"/>
        <v>182.61332160007149</v>
      </c>
      <c r="K853" s="88">
        <f t="shared" si="154"/>
        <v>186.62324432240197</v>
      </c>
      <c r="L853" s="79">
        <f t="shared" si="155"/>
        <v>10.168221061897185</v>
      </c>
      <c r="M853" s="72" t="str">
        <f t="shared" si="156"/>
        <v/>
      </c>
      <c r="N853" s="51" t="str">
        <f t="shared" si="164"/>
        <v/>
      </c>
    </row>
    <row r="854" spans="1:14" x14ac:dyDescent="0.4">
      <c r="A854" s="108">
        <f t="shared" si="157"/>
        <v>838</v>
      </c>
      <c r="B854" s="45">
        <v>41271</v>
      </c>
      <c r="C854" s="46">
        <v>1402.4300539999999</v>
      </c>
      <c r="D854" s="47">
        <f t="shared" si="158"/>
        <v>-1.1049941657992113E-2</v>
      </c>
      <c r="E854" s="48">
        <v>0.63684302515986602</v>
      </c>
      <c r="F854" s="49">
        <f t="shared" si="161"/>
        <v>-1.5661051039897012E-2</v>
      </c>
      <c r="G854" s="50">
        <f t="shared" si="162"/>
        <v>2.0769035861357862E-4</v>
      </c>
      <c r="H854" s="80">
        <f t="shared" si="159"/>
        <v>-1.5453360681283434E-2</v>
      </c>
      <c r="I854" s="83">
        <f t="shared" si="160"/>
        <v>-1.5453360681283435</v>
      </c>
      <c r="J854" s="72">
        <f t="shared" si="163"/>
        <v>181.06798553194315</v>
      </c>
      <c r="K854" s="88">
        <f t="shared" si="154"/>
        <v>186.62324432240197</v>
      </c>
      <c r="L854" s="79">
        <f t="shared" si="155"/>
        <v>10.168221061897185</v>
      </c>
      <c r="M854" s="72" t="str">
        <f t="shared" si="156"/>
        <v/>
      </c>
      <c r="N854" s="51" t="str">
        <f t="shared" si="164"/>
        <v/>
      </c>
    </row>
    <row r="855" spans="1:14" x14ac:dyDescent="0.4">
      <c r="A855" s="108">
        <f t="shared" si="157"/>
        <v>839</v>
      </c>
      <c r="B855" s="39">
        <v>41274</v>
      </c>
      <c r="C855" s="40">
        <v>1426.1899410000001</v>
      </c>
      <c r="D855" s="51">
        <f t="shared" si="158"/>
        <v>1.6941940834933167E-2</v>
      </c>
      <c r="E855" s="52">
        <v>0.66753916026710991</v>
      </c>
      <c r="F855" s="53">
        <f t="shared" si="161"/>
        <v>3.0696135107243894E-2</v>
      </c>
      <c r="G855" s="54">
        <f t="shared" si="162"/>
        <v>2.0769035861357862E-4</v>
      </c>
      <c r="H855" s="81">
        <f t="shared" si="159"/>
        <v>3.0903825465857473E-2</v>
      </c>
      <c r="I855" s="83">
        <f t="shared" si="160"/>
        <v>3.0903825465857473</v>
      </c>
      <c r="J855" s="72">
        <f t="shared" si="163"/>
        <v>184.15836807852889</v>
      </c>
      <c r="K855" s="88">
        <f t="shared" si="154"/>
        <v>186.62324432240197</v>
      </c>
      <c r="L855" s="79">
        <f t="shared" si="155"/>
        <v>10.168221061897185</v>
      </c>
      <c r="M855" s="72" t="str">
        <f t="shared" si="156"/>
        <v/>
      </c>
      <c r="N855" s="51" t="str">
        <f t="shared" si="164"/>
        <v/>
      </c>
    </row>
    <row r="856" spans="1:14" x14ac:dyDescent="0.4">
      <c r="A856" s="108">
        <f t="shared" si="157"/>
        <v>840</v>
      </c>
      <c r="B856" s="45">
        <v>41276</v>
      </c>
      <c r="C856" s="46">
        <v>1462.420044</v>
      </c>
      <c r="D856" s="47">
        <f t="shared" si="158"/>
        <v>2.5403420651387121E-2</v>
      </c>
      <c r="E856" s="48">
        <v>0.70159782960107298</v>
      </c>
      <c r="F856" s="49">
        <f t="shared" si="161"/>
        <v>3.4058669333963065E-2</v>
      </c>
      <c r="G856" s="50">
        <f t="shared" si="162"/>
        <v>2.0769035861357862E-4</v>
      </c>
      <c r="H856" s="80">
        <f t="shared" si="159"/>
        <v>3.4266359692576645E-2</v>
      </c>
      <c r="I856" s="83">
        <f t="shared" si="160"/>
        <v>3.4266359692576644</v>
      </c>
      <c r="J856" s="72">
        <f t="shared" si="163"/>
        <v>187.58500404778655</v>
      </c>
      <c r="K856" s="88">
        <f t="shared" si="154"/>
        <v>187.58500404778655</v>
      </c>
      <c r="L856" s="79">
        <f t="shared" si="155"/>
        <v>0</v>
      </c>
      <c r="M856" s="72">
        <f t="shared" si="156"/>
        <v>10.168221061897185</v>
      </c>
      <c r="N856" s="51">
        <f t="shared" si="164"/>
        <v>5.420593780143998E-2</v>
      </c>
    </row>
    <row r="857" spans="1:14" x14ac:dyDescent="0.4">
      <c r="A857" s="108">
        <f t="shared" si="157"/>
        <v>841</v>
      </c>
      <c r="B857" s="39">
        <v>41277</v>
      </c>
      <c r="C857" s="40">
        <v>1459.369995</v>
      </c>
      <c r="D857" s="51">
        <f t="shared" si="158"/>
        <v>-2.0856176120627179E-3</v>
      </c>
      <c r="E857" s="52">
        <v>0.71130854578249691</v>
      </c>
      <c r="F857" s="53">
        <f t="shared" si="161"/>
        <v>9.7107161814239396E-3</v>
      </c>
      <c r="G857" s="54">
        <f t="shared" si="162"/>
        <v>2.0769035861357862E-4</v>
      </c>
      <c r="H857" s="81">
        <f t="shared" si="159"/>
        <v>9.9184065400375176E-3</v>
      </c>
      <c r="I857" s="83">
        <f t="shared" si="160"/>
        <v>0.99184065400375176</v>
      </c>
      <c r="J857" s="72">
        <f t="shared" si="163"/>
        <v>188.57684470179029</v>
      </c>
      <c r="K857" s="88">
        <f t="shared" si="154"/>
        <v>188.57684470179029</v>
      </c>
      <c r="L857" s="79">
        <f t="shared" si="155"/>
        <v>0</v>
      </c>
      <c r="M857" s="72" t="str">
        <f t="shared" si="156"/>
        <v/>
      </c>
      <c r="N857" s="51" t="str">
        <f t="shared" si="164"/>
        <v/>
      </c>
    </row>
    <row r="858" spans="1:14" x14ac:dyDescent="0.4">
      <c r="A858" s="108">
        <f t="shared" si="157"/>
        <v>842</v>
      </c>
      <c r="B858" s="45">
        <v>41278</v>
      </c>
      <c r="C858" s="46">
        <v>1466.469971</v>
      </c>
      <c r="D858" s="47">
        <f t="shared" si="158"/>
        <v>4.8650965994405659E-3</v>
      </c>
      <c r="E858" s="48">
        <v>0.719487766818385</v>
      </c>
      <c r="F858" s="49">
        <f t="shared" si="161"/>
        <v>8.1792210358880846E-3</v>
      </c>
      <c r="G858" s="50">
        <f t="shared" si="162"/>
        <v>2.0769035861357862E-4</v>
      </c>
      <c r="H858" s="80">
        <f t="shared" si="159"/>
        <v>8.3869113945016626E-3</v>
      </c>
      <c r="I858" s="83">
        <f t="shared" si="160"/>
        <v>0.83869113945016627</v>
      </c>
      <c r="J858" s="72">
        <f t="shared" si="163"/>
        <v>189.41553584124046</v>
      </c>
      <c r="K858" s="88">
        <f t="shared" si="154"/>
        <v>189.41553584124046</v>
      </c>
      <c r="L858" s="79">
        <f t="shared" si="155"/>
        <v>0</v>
      </c>
      <c r="M858" s="72" t="str">
        <f t="shared" si="156"/>
        <v/>
      </c>
      <c r="N858" s="51" t="str">
        <f t="shared" si="164"/>
        <v/>
      </c>
    </row>
    <row r="859" spans="1:14" x14ac:dyDescent="0.4">
      <c r="A859" s="108">
        <f t="shared" si="157"/>
        <v>843</v>
      </c>
      <c r="B859" s="39">
        <v>41281</v>
      </c>
      <c r="C859" s="40">
        <v>1461.8900149999999</v>
      </c>
      <c r="D859" s="51">
        <f t="shared" si="158"/>
        <v>-3.123116115959057E-3</v>
      </c>
      <c r="E859" s="52">
        <v>0.70783332971156998</v>
      </c>
      <c r="F859" s="53">
        <f t="shared" si="161"/>
        <v>-1.1654437106815019E-2</v>
      </c>
      <c r="G859" s="54">
        <f t="shared" si="162"/>
        <v>2.0769035861357862E-4</v>
      </c>
      <c r="H859" s="81">
        <f t="shared" si="159"/>
        <v>-1.1446746748201441E-2</v>
      </c>
      <c r="I859" s="83">
        <f t="shared" si="160"/>
        <v>-1.1446746748201442</v>
      </c>
      <c r="J859" s="72">
        <f t="shared" si="163"/>
        <v>188.2708611664203</v>
      </c>
      <c r="K859" s="88">
        <f t="shared" si="154"/>
        <v>189.41553584124046</v>
      </c>
      <c r="L859" s="79">
        <f t="shared" si="155"/>
        <v>1.1446746748201519</v>
      </c>
      <c r="M859" s="72" t="str">
        <f t="shared" si="156"/>
        <v/>
      </c>
      <c r="N859" s="51" t="str">
        <f t="shared" si="164"/>
        <v/>
      </c>
    </row>
    <row r="860" spans="1:14" x14ac:dyDescent="0.4">
      <c r="A860" s="108">
        <f t="shared" si="157"/>
        <v>844</v>
      </c>
      <c r="B860" s="45">
        <v>41282</v>
      </c>
      <c r="C860" s="46">
        <v>1457.150024</v>
      </c>
      <c r="D860" s="47">
        <f t="shared" si="158"/>
        <v>-3.2423718278149494E-3</v>
      </c>
      <c r="E860" s="48">
        <v>0.696670094562305</v>
      </c>
      <c r="F860" s="49">
        <f t="shared" si="161"/>
        <v>-1.1163235149264983E-2</v>
      </c>
      <c r="G860" s="50">
        <f t="shared" si="162"/>
        <v>2.0769035861357862E-4</v>
      </c>
      <c r="H860" s="80">
        <f t="shared" si="159"/>
        <v>-1.0955544790651405E-2</v>
      </c>
      <c r="I860" s="83">
        <f t="shared" si="160"/>
        <v>-1.0955544790651406</v>
      </c>
      <c r="J860" s="72">
        <f t="shared" si="163"/>
        <v>187.17530668735517</v>
      </c>
      <c r="K860" s="88">
        <f t="shared" si="154"/>
        <v>189.41553584124046</v>
      </c>
      <c r="L860" s="79">
        <f t="shared" si="155"/>
        <v>2.2402291538852808</v>
      </c>
      <c r="M860" s="72" t="str">
        <f t="shared" si="156"/>
        <v/>
      </c>
      <c r="N860" s="51" t="str">
        <f t="shared" si="164"/>
        <v/>
      </c>
    </row>
    <row r="861" spans="1:14" x14ac:dyDescent="0.4">
      <c r="A861" s="108">
        <f t="shared" si="157"/>
        <v>845</v>
      </c>
      <c r="B861" s="39">
        <v>41283</v>
      </c>
      <c r="C861" s="40">
        <v>1461.0200199999999</v>
      </c>
      <c r="D861" s="51">
        <f t="shared" si="158"/>
        <v>2.6558665451457131E-3</v>
      </c>
      <c r="E861" s="52">
        <v>0.70557835586091</v>
      </c>
      <c r="F861" s="53">
        <f t="shared" si="161"/>
        <v>8.9082612986050025E-3</v>
      </c>
      <c r="G861" s="54">
        <f t="shared" si="162"/>
        <v>2.0769035861357862E-4</v>
      </c>
      <c r="H861" s="81">
        <f t="shared" si="159"/>
        <v>9.1159516572185805E-3</v>
      </c>
      <c r="I861" s="83">
        <f t="shared" si="160"/>
        <v>0.91159516572185806</v>
      </c>
      <c r="J861" s="72">
        <f t="shared" si="163"/>
        <v>188.08690185307702</v>
      </c>
      <c r="K861" s="88">
        <f t="shared" si="154"/>
        <v>189.41553584124046</v>
      </c>
      <c r="L861" s="79">
        <f t="shared" si="155"/>
        <v>2.2402291538852808</v>
      </c>
      <c r="M861" s="72" t="str">
        <f t="shared" si="156"/>
        <v/>
      </c>
      <c r="N861" s="51" t="str">
        <f t="shared" si="164"/>
        <v/>
      </c>
    </row>
    <row r="862" spans="1:14" x14ac:dyDescent="0.4">
      <c r="A862" s="108">
        <f t="shared" si="157"/>
        <v>846</v>
      </c>
      <c r="B862" s="45">
        <v>41284</v>
      </c>
      <c r="C862" s="46">
        <v>1472.119995</v>
      </c>
      <c r="D862" s="47">
        <f t="shared" si="158"/>
        <v>7.5974147157820138E-3</v>
      </c>
      <c r="E862" s="48">
        <v>0.71850834791434393</v>
      </c>
      <c r="F862" s="49">
        <f t="shared" si="161"/>
        <v>1.2929992053433925E-2</v>
      </c>
      <c r="G862" s="50">
        <f t="shared" si="162"/>
        <v>2.0769035861357862E-4</v>
      </c>
      <c r="H862" s="80">
        <f t="shared" si="159"/>
        <v>1.3137682412047503E-2</v>
      </c>
      <c r="I862" s="83">
        <f t="shared" si="160"/>
        <v>1.3137682412047502</v>
      </c>
      <c r="J862" s="72">
        <f t="shared" si="163"/>
        <v>189.40067009428176</v>
      </c>
      <c r="K862" s="88">
        <f t="shared" si="154"/>
        <v>189.41553584124046</v>
      </c>
      <c r="L862" s="79">
        <f t="shared" si="155"/>
        <v>2.2402291538852808</v>
      </c>
      <c r="M862" s="72" t="str">
        <f t="shared" si="156"/>
        <v/>
      </c>
      <c r="N862" s="51" t="str">
        <f t="shared" si="164"/>
        <v/>
      </c>
    </row>
    <row r="863" spans="1:14" x14ac:dyDescent="0.4">
      <c r="A863" s="108">
        <f t="shared" si="157"/>
        <v>847</v>
      </c>
      <c r="B863" s="39">
        <v>41285</v>
      </c>
      <c r="C863" s="40">
        <v>1472.0500489999999</v>
      </c>
      <c r="D863" s="51">
        <f t="shared" si="158"/>
        <v>-4.7513789798170336E-5</v>
      </c>
      <c r="E863" s="52">
        <v>0.71470194934482612</v>
      </c>
      <c r="F863" s="53">
        <f t="shared" si="161"/>
        <v>-3.8063985695178104E-3</v>
      </c>
      <c r="G863" s="54">
        <f t="shared" si="162"/>
        <v>2.0769035861357862E-4</v>
      </c>
      <c r="H863" s="81">
        <f t="shared" si="159"/>
        <v>-3.598708210904232E-3</v>
      </c>
      <c r="I863" s="83">
        <f t="shared" si="160"/>
        <v>-0.35987082109042318</v>
      </c>
      <c r="J863" s="72">
        <f t="shared" si="163"/>
        <v>189.04079927319134</v>
      </c>
      <c r="K863" s="88">
        <f t="shared" si="154"/>
        <v>189.41553584124046</v>
      </c>
      <c r="L863" s="79">
        <f t="shared" si="155"/>
        <v>2.2402291538852808</v>
      </c>
      <c r="M863" s="72" t="str">
        <f t="shared" si="156"/>
        <v/>
      </c>
      <c r="N863" s="51" t="str">
        <f t="shared" si="164"/>
        <v/>
      </c>
    </row>
    <row r="864" spans="1:14" x14ac:dyDescent="0.4">
      <c r="A864" s="108">
        <f t="shared" si="157"/>
        <v>848</v>
      </c>
      <c r="B864" s="45">
        <v>41288</v>
      </c>
      <c r="C864" s="46">
        <v>1470.6800539999999</v>
      </c>
      <c r="D864" s="47">
        <f t="shared" si="158"/>
        <v>-9.3067148153735957E-4</v>
      </c>
      <c r="E864" s="48">
        <v>0.71581858744155791</v>
      </c>
      <c r="F864" s="49">
        <f t="shared" si="161"/>
        <v>1.1166380967317924E-3</v>
      </c>
      <c r="G864" s="50">
        <f t="shared" si="162"/>
        <v>2.0769035861357862E-4</v>
      </c>
      <c r="H864" s="80">
        <f t="shared" si="159"/>
        <v>1.3243284553453711E-3</v>
      </c>
      <c r="I864" s="83">
        <f t="shared" si="160"/>
        <v>0.1324328455345371</v>
      </c>
      <c r="J864" s="72">
        <f t="shared" si="163"/>
        <v>189.17323211872588</v>
      </c>
      <c r="K864" s="88">
        <f t="shared" si="154"/>
        <v>189.41553584124046</v>
      </c>
      <c r="L864" s="79">
        <f t="shared" si="155"/>
        <v>2.2402291538852808</v>
      </c>
      <c r="M864" s="72" t="str">
        <f t="shared" si="156"/>
        <v/>
      </c>
      <c r="N864" s="51" t="str">
        <f t="shared" si="164"/>
        <v/>
      </c>
    </row>
    <row r="865" spans="1:14" x14ac:dyDescent="0.4">
      <c r="A865" s="108">
        <f t="shared" si="157"/>
        <v>849</v>
      </c>
      <c r="B865" s="39">
        <v>41289</v>
      </c>
      <c r="C865" s="40">
        <v>1472.339966</v>
      </c>
      <c r="D865" s="51">
        <f t="shared" si="158"/>
        <v>1.1286696895667081E-3</v>
      </c>
      <c r="E865" s="52">
        <v>0.72348653485586101</v>
      </c>
      <c r="F865" s="53">
        <f t="shared" si="161"/>
        <v>7.6679474143031001E-3</v>
      </c>
      <c r="G865" s="54">
        <f t="shared" si="162"/>
        <v>2.0769035861357862E-4</v>
      </c>
      <c r="H865" s="81">
        <f t="shared" si="159"/>
        <v>7.8756377729166781E-3</v>
      </c>
      <c r="I865" s="83">
        <f t="shared" si="160"/>
        <v>0.78756377729166782</v>
      </c>
      <c r="J865" s="72">
        <f t="shared" si="163"/>
        <v>189.96079589601754</v>
      </c>
      <c r="K865" s="88">
        <f t="shared" si="154"/>
        <v>189.96079589601754</v>
      </c>
      <c r="L865" s="79">
        <f t="shared" si="155"/>
        <v>0</v>
      </c>
      <c r="M865" s="72">
        <f t="shared" si="156"/>
        <v>2.2402291538852808</v>
      </c>
      <c r="N865" s="51">
        <f t="shared" si="164"/>
        <v>1.1793113117464287E-2</v>
      </c>
    </row>
    <row r="866" spans="1:14" x14ac:dyDescent="0.4">
      <c r="A866" s="108">
        <f t="shared" si="157"/>
        <v>850</v>
      </c>
      <c r="B866" s="45">
        <v>41290</v>
      </c>
      <c r="C866" s="46">
        <v>1472.630005</v>
      </c>
      <c r="D866" s="47">
        <f t="shared" si="158"/>
        <v>1.9699186784150058E-4</v>
      </c>
      <c r="E866" s="48">
        <v>0.719661243186692</v>
      </c>
      <c r="F866" s="49">
        <f t="shared" si="161"/>
        <v>-3.8252916691690064E-3</v>
      </c>
      <c r="G866" s="50">
        <f t="shared" si="162"/>
        <v>2.0769035861357862E-4</v>
      </c>
      <c r="H866" s="80">
        <f t="shared" si="159"/>
        <v>-3.617601310555428E-3</v>
      </c>
      <c r="I866" s="83">
        <f t="shared" si="160"/>
        <v>-0.36176013105554278</v>
      </c>
      <c r="J866" s="72">
        <f t="shared" si="163"/>
        <v>189.599035764962</v>
      </c>
      <c r="K866" s="88">
        <f t="shared" si="154"/>
        <v>189.96079589601754</v>
      </c>
      <c r="L866" s="79">
        <f t="shared" si="155"/>
        <v>0.36176013105554716</v>
      </c>
      <c r="M866" s="72" t="str">
        <f t="shared" si="156"/>
        <v/>
      </c>
      <c r="N866" s="51" t="str">
        <f t="shared" si="164"/>
        <v/>
      </c>
    </row>
    <row r="867" spans="1:14" x14ac:dyDescent="0.4">
      <c r="A867" s="108">
        <f t="shared" si="157"/>
        <v>851</v>
      </c>
      <c r="B867" s="39">
        <v>41291</v>
      </c>
      <c r="C867" s="40">
        <v>1480.9399410000001</v>
      </c>
      <c r="D867" s="51">
        <f t="shared" si="158"/>
        <v>5.6429218281479621E-3</v>
      </c>
      <c r="E867" s="52">
        <v>0.73587186822987805</v>
      </c>
      <c r="F867" s="53">
        <f t="shared" si="161"/>
        <v>1.6210625043186044E-2</v>
      </c>
      <c r="G867" s="54">
        <f t="shared" si="162"/>
        <v>2.0769035861357862E-4</v>
      </c>
      <c r="H867" s="81">
        <f t="shared" si="159"/>
        <v>1.6418315401799624E-2</v>
      </c>
      <c r="I867" s="83">
        <f t="shared" si="160"/>
        <v>1.6418315401799624</v>
      </c>
      <c r="J867" s="72">
        <f t="shared" si="163"/>
        <v>191.24086730514196</v>
      </c>
      <c r="K867" s="88">
        <f t="shared" si="154"/>
        <v>191.24086730514196</v>
      </c>
      <c r="L867" s="79">
        <f t="shared" si="155"/>
        <v>0</v>
      </c>
      <c r="M867" s="72">
        <f t="shared" si="156"/>
        <v>0.36176013105554716</v>
      </c>
      <c r="N867" s="51">
        <f t="shared" si="164"/>
        <v>1.8916465719553887E-3</v>
      </c>
    </row>
    <row r="868" spans="1:14" x14ac:dyDescent="0.4">
      <c r="A868" s="108">
        <f t="shared" si="157"/>
        <v>852</v>
      </c>
      <c r="B868" s="45">
        <v>41292</v>
      </c>
      <c r="C868" s="46">
        <v>1485.9799800000001</v>
      </c>
      <c r="D868" s="47">
        <f t="shared" si="158"/>
        <v>3.4032703558501964E-3</v>
      </c>
      <c r="E868" s="48">
        <v>0.74048821794749498</v>
      </c>
      <c r="F868" s="49">
        <f t="shared" si="161"/>
        <v>4.6163497176169299E-3</v>
      </c>
      <c r="G868" s="50">
        <f t="shared" si="162"/>
        <v>2.0769035861357862E-4</v>
      </c>
      <c r="H868" s="80">
        <f t="shared" si="159"/>
        <v>4.8240400762305088E-3</v>
      </c>
      <c r="I868" s="83">
        <f t="shared" si="160"/>
        <v>0.48240400762305086</v>
      </c>
      <c r="J868" s="72">
        <f t="shared" si="163"/>
        <v>191.72327131276501</v>
      </c>
      <c r="K868" s="88">
        <f t="shared" si="154"/>
        <v>191.72327131276501</v>
      </c>
      <c r="L868" s="79">
        <f t="shared" si="155"/>
        <v>0</v>
      </c>
      <c r="M868" s="72" t="str">
        <f t="shared" si="156"/>
        <v/>
      </c>
      <c r="N868" s="51" t="str">
        <f t="shared" si="164"/>
        <v/>
      </c>
    </row>
    <row r="869" spans="1:14" x14ac:dyDescent="0.4">
      <c r="A869" s="108">
        <f t="shared" si="157"/>
        <v>853</v>
      </c>
      <c r="B869" s="39">
        <v>41296</v>
      </c>
      <c r="C869" s="40">
        <v>1492.5600589999999</v>
      </c>
      <c r="D869" s="51">
        <f t="shared" si="158"/>
        <v>4.4281074365482009E-3</v>
      </c>
      <c r="E869" s="52">
        <v>0.75182736474510303</v>
      </c>
      <c r="F869" s="53">
        <f t="shared" si="161"/>
        <v>1.1339146797608057E-2</v>
      </c>
      <c r="G869" s="54">
        <f t="shared" si="162"/>
        <v>2.0769035861357862E-4</v>
      </c>
      <c r="H869" s="81">
        <f t="shared" si="159"/>
        <v>1.1546837156221635E-2</v>
      </c>
      <c r="I869" s="83">
        <f t="shared" si="160"/>
        <v>1.1546837156221634</v>
      </c>
      <c r="J869" s="72">
        <f t="shared" si="163"/>
        <v>192.87795502838716</v>
      </c>
      <c r="K869" s="88">
        <f t="shared" si="154"/>
        <v>192.87795502838716</v>
      </c>
      <c r="L869" s="79">
        <f t="shared" si="155"/>
        <v>0</v>
      </c>
      <c r="M869" s="72" t="str">
        <f t="shared" si="156"/>
        <v/>
      </c>
      <c r="N869" s="51" t="str">
        <f t="shared" si="164"/>
        <v/>
      </c>
    </row>
    <row r="870" spans="1:14" x14ac:dyDescent="0.4">
      <c r="A870" s="108">
        <f t="shared" si="157"/>
        <v>854</v>
      </c>
      <c r="B870" s="45">
        <v>41297</v>
      </c>
      <c r="C870" s="46">
        <v>1494.8100589999999</v>
      </c>
      <c r="D870" s="47">
        <f t="shared" si="158"/>
        <v>1.5074770267586857E-3</v>
      </c>
      <c r="E870" s="48">
        <v>0.76163231827742195</v>
      </c>
      <c r="F870" s="49">
        <f t="shared" si="161"/>
        <v>9.8049535323189163E-3</v>
      </c>
      <c r="G870" s="50">
        <f t="shared" si="162"/>
        <v>2.0769035861357862E-4</v>
      </c>
      <c r="H870" s="80">
        <f t="shared" si="159"/>
        <v>1.0012643890932494E-2</v>
      </c>
      <c r="I870" s="83">
        <f t="shared" si="160"/>
        <v>1.0012643890932493</v>
      </c>
      <c r="J870" s="72">
        <f t="shared" si="163"/>
        <v>193.87921941748041</v>
      </c>
      <c r="K870" s="88">
        <f t="shared" si="154"/>
        <v>193.87921941748041</v>
      </c>
      <c r="L870" s="79">
        <f t="shared" si="155"/>
        <v>0</v>
      </c>
      <c r="M870" s="72" t="str">
        <f t="shared" si="156"/>
        <v/>
      </c>
      <c r="N870" s="51" t="str">
        <f t="shared" si="164"/>
        <v/>
      </c>
    </row>
    <row r="871" spans="1:14" x14ac:dyDescent="0.4">
      <c r="A871" s="108">
        <f t="shared" si="157"/>
        <v>855</v>
      </c>
      <c r="B871" s="39">
        <v>41298</v>
      </c>
      <c r="C871" s="40">
        <v>1494.8199460000001</v>
      </c>
      <c r="D871" s="51">
        <f t="shared" si="158"/>
        <v>6.6142182684192363E-6</v>
      </c>
      <c r="E871" s="52">
        <v>0.77073088233046905</v>
      </c>
      <c r="F871" s="53">
        <f t="shared" si="161"/>
        <v>9.0985640530470979E-3</v>
      </c>
      <c r="G871" s="54">
        <f t="shared" si="162"/>
        <v>2.0769035861357862E-4</v>
      </c>
      <c r="H871" s="81">
        <f t="shared" si="159"/>
        <v>9.3062544116606759E-3</v>
      </c>
      <c r="I871" s="83">
        <f t="shared" si="160"/>
        <v>0.9306254411660676</v>
      </c>
      <c r="J871" s="72">
        <f t="shared" si="163"/>
        <v>194.80984485864647</v>
      </c>
      <c r="K871" s="88">
        <f t="shared" si="154"/>
        <v>194.80984485864647</v>
      </c>
      <c r="L871" s="79">
        <f t="shared" si="155"/>
        <v>0</v>
      </c>
      <c r="M871" s="72" t="str">
        <f t="shared" si="156"/>
        <v/>
      </c>
      <c r="N871" s="51" t="str">
        <f t="shared" si="164"/>
        <v/>
      </c>
    </row>
    <row r="872" spans="1:14" x14ac:dyDescent="0.4">
      <c r="A872" s="108">
        <f t="shared" si="157"/>
        <v>856</v>
      </c>
      <c r="B872" s="45">
        <v>41299</v>
      </c>
      <c r="C872" s="46">
        <v>1502.959961</v>
      </c>
      <c r="D872" s="47">
        <f t="shared" si="158"/>
        <v>5.4454819269584842E-3</v>
      </c>
      <c r="E872" s="48">
        <v>0.77578196064327098</v>
      </c>
      <c r="F872" s="49">
        <f t="shared" si="161"/>
        <v>5.0510783128019376E-3</v>
      </c>
      <c r="G872" s="50">
        <f t="shared" si="162"/>
        <v>2.0769035861357862E-4</v>
      </c>
      <c r="H872" s="80">
        <f t="shared" si="159"/>
        <v>5.2587686714155165E-3</v>
      </c>
      <c r="I872" s="83">
        <f t="shared" si="160"/>
        <v>0.52587686714155168</v>
      </c>
      <c r="J872" s="72">
        <f t="shared" si="163"/>
        <v>195.33572172578803</v>
      </c>
      <c r="K872" s="88">
        <f t="shared" si="154"/>
        <v>195.33572172578803</v>
      </c>
      <c r="L872" s="79">
        <f t="shared" si="155"/>
        <v>0</v>
      </c>
      <c r="M872" s="72" t="str">
        <f t="shared" si="156"/>
        <v/>
      </c>
      <c r="N872" s="51" t="str">
        <f t="shared" si="164"/>
        <v/>
      </c>
    </row>
    <row r="873" spans="1:14" x14ac:dyDescent="0.4">
      <c r="A873" s="108">
        <f t="shared" si="157"/>
        <v>857</v>
      </c>
      <c r="B873" s="39">
        <v>41302</v>
      </c>
      <c r="C873" s="40">
        <v>1500.1800539999999</v>
      </c>
      <c r="D873" s="51">
        <f t="shared" si="158"/>
        <v>-1.8496214617390594E-3</v>
      </c>
      <c r="E873" s="52">
        <v>0.773260666165132</v>
      </c>
      <c r="F873" s="53">
        <f t="shared" si="161"/>
        <v>-2.5212944781389801E-3</v>
      </c>
      <c r="G873" s="54">
        <f t="shared" si="162"/>
        <v>2.0769035861357862E-4</v>
      </c>
      <c r="H873" s="81">
        <f t="shared" si="159"/>
        <v>-2.3136041195254016E-3</v>
      </c>
      <c r="I873" s="83">
        <f t="shared" si="160"/>
        <v>-0.23136041195254017</v>
      </c>
      <c r="J873" s="72">
        <f t="shared" si="163"/>
        <v>195.10436131383548</v>
      </c>
      <c r="K873" s="88">
        <f t="shared" si="154"/>
        <v>195.33572172578803</v>
      </c>
      <c r="L873" s="79">
        <f t="shared" si="155"/>
        <v>0.23136041195255075</v>
      </c>
      <c r="M873" s="72" t="str">
        <f t="shared" si="156"/>
        <v/>
      </c>
      <c r="N873" s="51" t="str">
        <f t="shared" si="164"/>
        <v/>
      </c>
    </row>
    <row r="874" spans="1:14" x14ac:dyDescent="0.4">
      <c r="A874" s="108">
        <f t="shared" si="157"/>
        <v>858</v>
      </c>
      <c r="B874" s="45">
        <v>41303</v>
      </c>
      <c r="C874" s="46">
        <v>1507.839966</v>
      </c>
      <c r="D874" s="47">
        <f t="shared" si="158"/>
        <v>5.1059950967726753E-3</v>
      </c>
      <c r="E874" s="48">
        <v>0.77669998500800108</v>
      </c>
      <c r="F874" s="49">
        <f t="shared" si="161"/>
        <v>3.4393188428690769E-3</v>
      </c>
      <c r="G874" s="50">
        <f t="shared" si="162"/>
        <v>2.0769035861357862E-4</v>
      </c>
      <c r="H874" s="80">
        <f t="shared" si="159"/>
        <v>3.6470092014826553E-3</v>
      </c>
      <c r="I874" s="83">
        <f t="shared" si="160"/>
        <v>0.36470092014826555</v>
      </c>
      <c r="J874" s="72">
        <f t="shared" si="163"/>
        <v>195.46906223398375</v>
      </c>
      <c r="K874" s="88">
        <f t="shared" si="154"/>
        <v>195.46906223398375</v>
      </c>
      <c r="L874" s="79">
        <f t="shared" si="155"/>
        <v>0</v>
      </c>
      <c r="M874" s="72">
        <f t="shared" si="156"/>
        <v>0.23136041195255075</v>
      </c>
      <c r="N874" s="51">
        <f t="shared" si="164"/>
        <v>1.1836165238036684E-3</v>
      </c>
    </row>
    <row r="875" spans="1:14" x14ac:dyDescent="0.4">
      <c r="A875" s="108">
        <f t="shared" si="157"/>
        <v>859</v>
      </c>
      <c r="B875" s="39">
        <v>41304</v>
      </c>
      <c r="C875" s="40">
        <v>1501.959961</v>
      </c>
      <c r="D875" s="51">
        <f t="shared" si="158"/>
        <v>-3.8996214005379004E-3</v>
      </c>
      <c r="E875" s="52">
        <v>0.76970728485571305</v>
      </c>
      <c r="F875" s="53">
        <f t="shared" si="161"/>
        <v>-6.9927001522880339E-3</v>
      </c>
      <c r="G875" s="54">
        <f t="shared" si="162"/>
        <v>2.0769035861357862E-4</v>
      </c>
      <c r="H875" s="81">
        <f t="shared" si="159"/>
        <v>-6.785009793674455E-3</v>
      </c>
      <c r="I875" s="83">
        <f t="shared" si="160"/>
        <v>-0.67850097936744547</v>
      </c>
      <c r="J875" s="72">
        <f t="shared" si="163"/>
        <v>194.79056125461631</v>
      </c>
      <c r="K875" s="88">
        <f t="shared" si="154"/>
        <v>195.46906223398375</v>
      </c>
      <c r="L875" s="79">
        <f t="shared" si="155"/>
        <v>0.67850097936744191</v>
      </c>
      <c r="M875" s="72" t="str">
        <f t="shared" si="156"/>
        <v/>
      </c>
      <c r="N875" s="51" t="str">
        <f t="shared" si="164"/>
        <v/>
      </c>
    </row>
    <row r="876" spans="1:14" x14ac:dyDescent="0.4">
      <c r="A876" s="108">
        <f t="shared" si="157"/>
        <v>860</v>
      </c>
      <c r="B876" s="45">
        <v>41305</v>
      </c>
      <c r="C876" s="46">
        <v>1498.1099850000001</v>
      </c>
      <c r="D876" s="47">
        <f t="shared" si="158"/>
        <v>-2.5633013528780779E-3</v>
      </c>
      <c r="E876" s="48">
        <v>0.76937832118324589</v>
      </c>
      <c r="F876" s="49">
        <f t="shared" si="161"/>
        <v>-3.2896367246715297E-4</v>
      </c>
      <c r="G876" s="50">
        <f t="shared" si="162"/>
        <v>2.0769035861357862E-4</v>
      </c>
      <c r="H876" s="80">
        <f t="shared" si="159"/>
        <v>-1.2127331385357434E-4</v>
      </c>
      <c r="I876" s="83">
        <f t="shared" si="160"/>
        <v>-1.2127331385357435E-2</v>
      </c>
      <c r="J876" s="72">
        <f t="shared" si="163"/>
        <v>194.77843392323095</v>
      </c>
      <c r="K876" s="88">
        <f t="shared" si="154"/>
        <v>195.46906223398375</v>
      </c>
      <c r="L876" s="79">
        <f t="shared" si="155"/>
        <v>0.69062831075279973</v>
      </c>
      <c r="M876" s="72" t="str">
        <f t="shared" si="156"/>
        <v/>
      </c>
      <c r="N876" s="51" t="str">
        <f t="shared" si="164"/>
        <v/>
      </c>
    </row>
    <row r="877" spans="1:14" x14ac:dyDescent="0.4">
      <c r="A877" s="108">
        <f t="shared" si="157"/>
        <v>861</v>
      </c>
      <c r="B877" s="39">
        <v>41306</v>
      </c>
      <c r="C877" s="40">
        <v>1513.170044</v>
      </c>
      <c r="D877" s="51">
        <f t="shared" si="158"/>
        <v>1.0052705843222709E-2</v>
      </c>
      <c r="E877" s="52">
        <v>0.78151728962890799</v>
      </c>
      <c r="F877" s="53">
        <f t="shared" si="161"/>
        <v>1.2138968445662091E-2</v>
      </c>
      <c r="G877" s="54">
        <f t="shared" si="162"/>
        <v>2.0769035861357862E-4</v>
      </c>
      <c r="H877" s="81">
        <f t="shared" si="159"/>
        <v>1.2346658804275669E-2</v>
      </c>
      <c r="I877" s="83">
        <f t="shared" si="160"/>
        <v>1.2346658804275668</v>
      </c>
      <c r="J877" s="72">
        <f t="shared" si="163"/>
        <v>196.01309980365852</v>
      </c>
      <c r="K877" s="88">
        <f t="shared" si="154"/>
        <v>196.01309980365852</v>
      </c>
      <c r="L877" s="79">
        <f t="shared" si="155"/>
        <v>0</v>
      </c>
      <c r="M877" s="72">
        <f t="shared" si="156"/>
        <v>0.69062831075279973</v>
      </c>
      <c r="N877" s="51">
        <f t="shared" si="164"/>
        <v>3.5233783427974204E-3</v>
      </c>
    </row>
    <row r="878" spans="1:14" x14ac:dyDescent="0.4">
      <c r="A878" s="108">
        <f t="shared" si="157"/>
        <v>862</v>
      </c>
      <c r="B878" s="45">
        <v>41309</v>
      </c>
      <c r="C878" s="46">
        <v>1495.709961</v>
      </c>
      <c r="D878" s="47">
        <f t="shared" si="158"/>
        <v>-1.1538744815384416E-2</v>
      </c>
      <c r="E878" s="48">
        <v>0.76534632779190304</v>
      </c>
      <c r="F878" s="49">
        <f t="shared" si="161"/>
        <v>-1.6170961837004949E-2</v>
      </c>
      <c r="G878" s="50">
        <f t="shared" si="162"/>
        <v>2.0769035861357862E-4</v>
      </c>
      <c r="H878" s="80">
        <f t="shared" si="159"/>
        <v>-1.5963271478391369E-2</v>
      </c>
      <c r="I878" s="83">
        <f t="shared" si="160"/>
        <v>-1.596327147839137</v>
      </c>
      <c r="J878" s="72">
        <f t="shared" si="163"/>
        <v>194.41677265581939</v>
      </c>
      <c r="K878" s="88">
        <f t="shared" si="154"/>
        <v>196.01309980365852</v>
      </c>
      <c r="L878" s="79">
        <f t="shared" si="155"/>
        <v>1.5963271478391334</v>
      </c>
      <c r="M878" s="72" t="str">
        <f t="shared" si="156"/>
        <v/>
      </c>
      <c r="N878" s="51" t="str">
        <f t="shared" si="164"/>
        <v/>
      </c>
    </row>
    <row r="879" spans="1:14" x14ac:dyDescent="0.4">
      <c r="A879" s="108">
        <f t="shared" si="157"/>
        <v>863</v>
      </c>
      <c r="B879" s="39">
        <v>41310</v>
      </c>
      <c r="C879" s="40">
        <v>1511.290039</v>
      </c>
      <c r="D879" s="51">
        <f t="shared" si="158"/>
        <v>1.0416510156543657E-2</v>
      </c>
      <c r="E879" s="52">
        <v>0.78192135047885203</v>
      </c>
      <c r="F879" s="53">
        <f t="shared" si="161"/>
        <v>1.6575022686948993E-2</v>
      </c>
      <c r="G879" s="54">
        <f t="shared" si="162"/>
        <v>2.0769035861357862E-4</v>
      </c>
      <c r="H879" s="81">
        <f t="shared" si="159"/>
        <v>1.6782713045562572E-2</v>
      </c>
      <c r="I879" s="83">
        <f t="shared" si="160"/>
        <v>1.6782713045562572</v>
      </c>
      <c r="J879" s="72">
        <f t="shared" si="163"/>
        <v>196.09504396037565</v>
      </c>
      <c r="K879" s="88">
        <f t="shared" si="154"/>
        <v>196.09504396037565</v>
      </c>
      <c r="L879" s="79">
        <f t="shared" si="155"/>
        <v>0</v>
      </c>
      <c r="M879" s="72">
        <f t="shared" si="156"/>
        <v>1.5963271478391334</v>
      </c>
      <c r="N879" s="51">
        <f t="shared" si="164"/>
        <v>8.1405787499744184E-3</v>
      </c>
    </row>
    <row r="880" spans="1:14" x14ac:dyDescent="0.4">
      <c r="A880" s="108">
        <f t="shared" si="157"/>
        <v>864</v>
      </c>
      <c r="B880" s="45">
        <v>41311</v>
      </c>
      <c r="C880" s="46">
        <v>1512.119995</v>
      </c>
      <c r="D880" s="47">
        <f t="shared" si="158"/>
        <v>5.4917056195868952E-4</v>
      </c>
      <c r="E880" s="48">
        <v>0.78199736838211098</v>
      </c>
      <c r="F880" s="49">
        <f t="shared" si="161"/>
        <v>7.6017903258951414E-5</v>
      </c>
      <c r="G880" s="50">
        <f t="shared" si="162"/>
        <v>2.0769035861357862E-4</v>
      </c>
      <c r="H880" s="80">
        <f t="shared" si="159"/>
        <v>2.8370826187253004E-4</v>
      </c>
      <c r="I880" s="83">
        <f t="shared" si="160"/>
        <v>2.8370826187253003E-2</v>
      </c>
      <c r="J880" s="72">
        <f t="shared" si="163"/>
        <v>196.1234147865629</v>
      </c>
      <c r="K880" s="88">
        <f t="shared" si="154"/>
        <v>196.1234147865629</v>
      </c>
      <c r="L880" s="79">
        <f t="shared" si="155"/>
        <v>0</v>
      </c>
      <c r="M880" s="72" t="str">
        <f t="shared" si="156"/>
        <v/>
      </c>
      <c r="N880" s="51" t="str">
        <f t="shared" si="164"/>
        <v/>
      </c>
    </row>
    <row r="881" spans="1:14" x14ac:dyDescent="0.4">
      <c r="A881" s="108">
        <f t="shared" si="157"/>
        <v>865</v>
      </c>
      <c r="B881" s="39">
        <v>41312</v>
      </c>
      <c r="C881" s="40">
        <v>1509.3900149999999</v>
      </c>
      <c r="D881" s="51">
        <f t="shared" si="158"/>
        <v>-1.8053990483738458E-3</v>
      </c>
      <c r="E881" s="52">
        <v>0.77922526236122391</v>
      </c>
      <c r="F881" s="53">
        <f t="shared" si="161"/>
        <v>-2.7721060208870663E-3</v>
      </c>
      <c r="G881" s="54">
        <f t="shared" si="162"/>
        <v>2.0769035861357862E-4</v>
      </c>
      <c r="H881" s="81">
        <f t="shared" si="159"/>
        <v>-2.5644156622734878E-3</v>
      </c>
      <c r="I881" s="83">
        <f t="shared" si="160"/>
        <v>-0.25644156622734876</v>
      </c>
      <c r="J881" s="72">
        <f t="shared" si="163"/>
        <v>195.86697322033555</v>
      </c>
      <c r="K881" s="88">
        <f t="shared" si="154"/>
        <v>196.1234147865629</v>
      </c>
      <c r="L881" s="79">
        <f t="shared" si="155"/>
        <v>0.25644156622735181</v>
      </c>
      <c r="M881" s="72" t="str">
        <f t="shared" si="156"/>
        <v/>
      </c>
      <c r="N881" s="51" t="str">
        <f t="shared" si="164"/>
        <v/>
      </c>
    </row>
    <row r="882" spans="1:14" x14ac:dyDescent="0.4">
      <c r="A882" s="108">
        <f t="shared" si="157"/>
        <v>866</v>
      </c>
      <c r="B882" s="45">
        <v>41313</v>
      </c>
      <c r="C882" s="46">
        <v>1517.9300539999999</v>
      </c>
      <c r="D882" s="47">
        <f t="shared" si="158"/>
        <v>5.6579405687933182E-3</v>
      </c>
      <c r="E882" s="48">
        <v>0.79020713748999005</v>
      </c>
      <c r="F882" s="49">
        <f t="shared" si="161"/>
        <v>1.0981875128766139E-2</v>
      </c>
      <c r="G882" s="50">
        <f t="shared" si="162"/>
        <v>2.0769035861357862E-4</v>
      </c>
      <c r="H882" s="80">
        <f t="shared" si="159"/>
        <v>1.1189565487379717E-2</v>
      </c>
      <c r="I882" s="83">
        <f t="shared" si="160"/>
        <v>1.1189565487379716</v>
      </c>
      <c r="J882" s="72">
        <f t="shared" si="163"/>
        <v>196.98592976907352</v>
      </c>
      <c r="K882" s="88">
        <f t="shared" si="154"/>
        <v>196.98592976907352</v>
      </c>
      <c r="L882" s="79">
        <f t="shared" si="155"/>
        <v>0</v>
      </c>
      <c r="M882" s="72">
        <f t="shared" si="156"/>
        <v>0.25644156622735181</v>
      </c>
      <c r="N882" s="51">
        <f t="shared" si="164"/>
        <v>1.3018268184330631E-3</v>
      </c>
    </row>
    <row r="883" spans="1:14" x14ac:dyDescent="0.4">
      <c r="A883" s="108">
        <f t="shared" si="157"/>
        <v>867</v>
      </c>
      <c r="B883" s="39">
        <v>41316</v>
      </c>
      <c r="C883" s="40">
        <v>1517.01001</v>
      </c>
      <c r="D883" s="51">
        <f t="shared" si="158"/>
        <v>-6.0611752008965514E-4</v>
      </c>
      <c r="E883" s="52">
        <v>0.7892223960433471</v>
      </c>
      <c r="F883" s="53">
        <f t="shared" si="161"/>
        <v>-9.8474144664295604E-4</v>
      </c>
      <c r="G883" s="54">
        <f t="shared" si="162"/>
        <v>2.0769035861357862E-4</v>
      </c>
      <c r="H883" s="81">
        <f t="shared" si="159"/>
        <v>-7.7705108802937736E-4</v>
      </c>
      <c r="I883" s="83">
        <f t="shared" si="160"/>
        <v>-7.7705108802937739E-2</v>
      </c>
      <c r="J883" s="72">
        <f t="shared" si="163"/>
        <v>196.90822466027058</v>
      </c>
      <c r="K883" s="88">
        <f t="shared" si="154"/>
        <v>196.98592976907352</v>
      </c>
      <c r="L883" s="79">
        <f t="shared" si="155"/>
        <v>7.7705108802945233E-2</v>
      </c>
      <c r="M883" s="72" t="str">
        <f t="shared" si="156"/>
        <v/>
      </c>
      <c r="N883" s="51" t="str">
        <f t="shared" si="164"/>
        <v/>
      </c>
    </row>
    <row r="884" spans="1:14" x14ac:dyDescent="0.4">
      <c r="A884" s="108">
        <f t="shared" si="157"/>
        <v>868</v>
      </c>
      <c r="B884" s="45">
        <v>41317</v>
      </c>
      <c r="C884" s="46">
        <v>1519.4300539999999</v>
      </c>
      <c r="D884" s="47">
        <f t="shared" si="158"/>
        <v>1.5952722685066423E-3</v>
      </c>
      <c r="E884" s="48">
        <v>0.79564284551408093</v>
      </c>
      <c r="F884" s="49">
        <f t="shared" si="161"/>
        <v>6.4204494707338355E-3</v>
      </c>
      <c r="G884" s="50">
        <f t="shared" si="162"/>
        <v>2.0769035861357862E-4</v>
      </c>
      <c r="H884" s="80">
        <f t="shared" si="159"/>
        <v>6.6281398293474144E-3</v>
      </c>
      <c r="I884" s="83">
        <f t="shared" si="160"/>
        <v>0.66281398293474147</v>
      </c>
      <c r="J884" s="72">
        <f t="shared" si="163"/>
        <v>197.57103864320533</v>
      </c>
      <c r="K884" s="88">
        <f t="shared" si="154"/>
        <v>197.57103864320533</v>
      </c>
      <c r="L884" s="79">
        <f t="shared" si="155"/>
        <v>0</v>
      </c>
      <c r="M884" s="72">
        <f t="shared" si="156"/>
        <v>7.7705108802945233E-2</v>
      </c>
      <c r="N884" s="51">
        <f t="shared" si="164"/>
        <v>3.933021222977591E-4</v>
      </c>
    </row>
    <row r="885" spans="1:14" x14ac:dyDescent="0.4">
      <c r="A885" s="108">
        <f t="shared" si="157"/>
        <v>869</v>
      </c>
      <c r="B885" s="39">
        <v>41318</v>
      </c>
      <c r="C885" s="40">
        <v>1520.329956</v>
      </c>
      <c r="D885" s="51">
        <f t="shared" si="158"/>
        <v>5.9226286700786446E-4</v>
      </c>
      <c r="E885" s="52">
        <v>0.79240518660534409</v>
      </c>
      <c r="F885" s="53">
        <f t="shared" si="161"/>
        <v>-3.2376589087368401E-3</v>
      </c>
      <c r="G885" s="54">
        <f t="shared" si="162"/>
        <v>2.0769035861357862E-4</v>
      </c>
      <c r="H885" s="81">
        <f t="shared" si="159"/>
        <v>-3.0299685501232617E-3</v>
      </c>
      <c r="I885" s="83">
        <f t="shared" si="160"/>
        <v>-0.30299685501232615</v>
      </c>
      <c r="J885" s="72">
        <f t="shared" si="163"/>
        <v>197.26804178819299</v>
      </c>
      <c r="K885" s="88">
        <f t="shared" si="154"/>
        <v>197.57103864320533</v>
      </c>
      <c r="L885" s="79">
        <f t="shared" si="155"/>
        <v>0.30299685501233853</v>
      </c>
      <c r="M885" s="72" t="str">
        <f t="shared" si="156"/>
        <v/>
      </c>
      <c r="N885" s="51" t="str">
        <f t="shared" si="164"/>
        <v/>
      </c>
    </row>
    <row r="886" spans="1:14" x14ac:dyDescent="0.4">
      <c r="A886" s="108">
        <f t="shared" si="157"/>
        <v>870</v>
      </c>
      <c r="B886" s="45">
        <v>41319</v>
      </c>
      <c r="C886" s="46">
        <v>1521.380005</v>
      </c>
      <c r="D886" s="47">
        <f t="shared" si="158"/>
        <v>6.9067178204051949E-4</v>
      </c>
      <c r="E886" s="48">
        <v>0.7938632229442889</v>
      </c>
      <c r="F886" s="49">
        <f t="shared" si="161"/>
        <v>1.4580363389448125E-3</v>
      </c>
      <c r="G886" s="50">
        <f t="shared" si="162"/>
        <v>2.0769035861357862E-4</v>
      </c>
      <c r="H886" s="80">
        <f t="shared" si="159"/>
        <v>1.6657266975583912E-3</v>
      </c>
      <c r="I886" s="83">
        <f t="shared" si="160"/>
        <v>0.16657266975583912</v>
      </c>
      <c r="J886" s="72">
        <f t="shared" si="163"/>
        <v>197.43461445794884</v>
      </c>
      <c r="K886" s="88">
        <f t="shared" si="154"/>
        <v>197.57103864320533</v>
      </c>
      <c r="L886" s="79">
        <f t="shared" si="155"/>
        <v>0.30299685501233853</v>
      </c>
      <c r="M886" s="72" t="str">
        <f t="shared" si="156"/>
        <v/>
      </c>
      <c r="N886" s="51" t="str">
        <f t="shared" si="164"/>
        <v/>
      </c>
    </row>
    <row r="887" spans="1:14" x14ac:dyDescent="0.4">
      <c r="A887" s="108">
        <f t="shared" si="157"/>
        <v>871</v>
      </c>
      <c r="B887" s="39">
        <v>41320</v>
      </c>
      <c r="C887" s="40">
        <v>1519.790039</v>
      </c>
      <c r="D887" s="51">
        <f t="shared" si="158"/>
        <v>-1.0450814357849669E-3</v>
      </c>
      <c r="E887" s="52">
        <v>0.7998628163230499</v>
      </c>
      <c r="F887" s="53">
        <f t="shared" si="161"/>
        <v>5.9995933787609923E-3</v>
      </c>
      <c r="G887" s="54">
        <f t="shared" si="162"/>
        <v>2.0769035861357862E-4</v>
      </c>
      <c r="H887" s="81">
        <f t="shared" si="159"/>
        <v>6.2072837373745712E-3</v>
      </c>
      <c r="I887" s="83">
        <f t="shared" si="160"/>
        <v>0.62072837373745715</v>
      </c>
      <c r="J887" s="72">
        <f t="shared" si="163"/>
        <v>198.05534283168629</v>
      </c>
      <c r="K887" s="88">
        <f t="shared" si="154"/>
        <v>198.05534283168629</v>
      </c>
      <c r="L887" s="79">
        <f t="shared" si="155"/>
        <v>0</v>
      </c>
      <c r="M887" s="72">
        <f t="shared" si="156"/>
        <v>0.30299685501233853</v>
      </c>
      <c r="N887" s="51">
        <f t="shared" si="164"/>
        <v>1.529859536633833E-3</v>
      </c>
    </row>
    <row r="888" spans="1:14" x14ac:dyDescent="0.4">
      <c r="A888" s="108">
        <f t="shared" si="157"/>
        <v>872</v>
      </c>
      <c r="B888" s="45">
        <v>41324</v>
      </c>
      <c r="C888" s="46">
        <v>1530.9399410000001</v>
      </c>
      <c r="D888" s="47">
        <f t="shared" si="158"/>
        <v>7.3364752458415783E-3</v>
      </c>
      <c r="E888" s="48">
        <v>0.81170260146393203</v>
      </c>
      <c r="F888" s="49">
        <f t="shared" si="161"/>
        <v>1.1839785140882131E-2</v>
      </c>
      <c r="G888" s="50">
        <f t="shared" si="162"/>
        <v>2.0769035861357862E-4</v>
      </c>
      <c r="H888" s="80">
        <f t="shared" si="159"/>
        <v>1.2047475499495709E-2</v>
      </c>
      <c r="I888" s="83">
        <f t="shared" si="160"/>
        <v>1.2047475499495708</v>
      </c>
      <c r="J888" s="72">
        <f t="shared" si="163"/>
        <v>199.26009038163585</v>
      </c>
      <c r="K888" s="88">
        <f t="shared" si="154"/>
        <v>199.26009038163585</v>
      </c>
      <c r="L888" s="79">
        <f t="shared" si="155"/>
        <v>0</v>
      </c>
      <c r="M888" s="72" t="str">
        <f t="shared" si="156"/>
        <v/>
      </c>
      <c r="N888" s="51" t="str">
        <f t="shared" si="164"/>
        <v/>
      </c>
    </row>
    <row r="889" spans="1:14" x14ac:dyDescent="0.4">
      <c r="A889" s="108">
        <f t="shared" si="157"/>
        <v>873</v>
      </c>
      <c r="B889" s="39">
        <v>41325</v>
      </c>
      <c r="C889" s="40">
        <v>1511.9499510000001</v>
      </c>
      <c r="D889" s="51">
        <f t="shared" si="158"/>
        <v>-1.2404137805429483E-2</v>
      </c>
      <c r="E889" s="52">
        <v>0.78555780479196902</v>
      </c>
      <c r="F889" s="53">
        <f t="shared" si="161"/>
        <v>-2.6144796671963011E-2</v>
      </c>
      <c r="G889" s="54">
        <f t="shared" si="162"/>
        <v>2.0769035861357862E-4</v>
      </c>
      <c r="H889" s="81">
        <f t="shared" si="159"/>
        <v>-2.5937106313349431E-2</v>
      </c>
      <c r="I889" s="83">
        <f t="shared" si="160"/>
        <v>-2.5937106313349432</v>
      </c>
      <c r="J889" s="72">
        <f t="shared" si="163"/>
        <v>196.66637975030091</v>
      </c>
      <c r="K889" s="88">
        <f t="shared" si="154"/>
        <v>199.26009038163585</v>
      </c>
      <c r="L889" s="79">
        <f t="shared" si="155"/>
        <v>2.5937106313349432</v>
      </c>
      <c r="M889" s="72" t="str">
        <f t="shared" si="156"/>
        <v/>
      </c>
      <c r="N889" s="51" t="str">
        <f t="shared" si="164"/>
        <v/>
      </c>
    </row>
    <row r="890" spans="1:14" x14ac:dyDescent="0.4">
      <c r="A890" s="108">
        <f t="shared" si="157"/>
        <v>874</v>
      </c>
      <c r="B890" s="45">
        <v>41326</v>
      </c>
      <c r="C890" s="46">
        <v>1502.420044</v>
      </c>
      <c r="D890" s="47">
        <f t="shared" si="158"/>
        <v>-6.3030571836700799E-3</v>
      </c>
      <c r="E890" s="48">
        <v>0.77216483244108802</v>
      </c>
      <c r="F890" s="49">
        <f t="shared" si="161"/>
        <v>-1.3392972350880994E-2</v>
      </c>
      <c r="G890" s="50">
        <f t="shared" si="162"/>
        <v>2.0769035861357862E-4</v>
      </c>
      <c r="H890" s="80">
        <f t="shared" si="159"/>
        <v>-1.3185281992267416E-2</v>
      </c>
      <c r="I890" s="83">
        <f t="shared" si="160"/>
        <v>-1.3185281992267417</v>
      </c>
      <c r="J890" s="72">
        <f t="shared" si="163"/>
        <v>195.34785155107417</v>
      </c>
      <c r="K890" s="88">
        <f t="shared" si="154"/>
        <v>199.26009038163585</v>
      </c>
      <c r="L890" s="79">
        <f t="shared" si="155"/>
        <v>3.9122388305616767</v>
      </c>
      <c r="M890" s="72" t="str">
        <f t="shared" si="156"/>
        <v/>
      </c>
      <c r="N890" s="51" t="str">
        <f t="shared" si="164"/>
        <v/>
      </c>
    </row>
    <row r="891" spans="1:14" x14ac:dyDescent="0.4">
      <c r="A891" s="108">
        <f t="shared" si="157"/>
        <v>875</v>
      </c>
      <c r="B891" s="39">
        <v>41327</v>
      </c>
      <c r="C891" s="40">
        <v>1515.599976</v>
      </c>
      <c r="D891" s="51">
        <f t="shared" si="158"/>
        <v>8.7724681607084243E-3</v>
      </c>
      <c r="E891" s="52">
        <v>0.78279104467590399</v>
      </c>
      <c r="F891" s="53">
        <f t="shared" si="161"/>
        <v>1.0626212234815968E-2</v>
      </c>
      <c r="G891" s="54">
        <f t="shared" si="162"/>
        <v>2.0769035861357862E-4</v>
      </c>
      <c r="H891" s="81">
        <f t="shared" si="159"/>
        <v>1.0833902593429546E-2</v>
      </c>
      <c r="I891" s="83">
        <f t="shared" si="160"/>
        <v>1.0833902593429545</v>
      </c>
      <c r="J891" s="72">
        <f t="shared" si="163"/>
        <v>196.43124181041713</v>
      </c>
      <c r="K891" s="88">
        <f t="shared" si="154"/>
        <v>199.26009038163585</v>
      </c>
      <c r="L891" s="79">
        <f t="shared" si="155"/>
        <v>3.9122388305616767</v>
      </c>
      <c r="M891" s="72" t="str">
        <f t="shared" si="156"/>
        <v/>
      </c>
      <c r="N891" s="51" t="str">
        <f t="shared" si="164"/>
        <v/>
      </c>
    </row>
    <row r="892" spans="1:14" x14ac:dyDescent="0.4">
      <c r="A892" s="108">
        <f t="shared" si="157"/>
        <v>876</v>
      </c>
      <c r="B892" s="45">
        <v>41330</v>
      </c>
      <c r="C892" s="46">
        <v>1487.849976</v>
      </c>
      <c r="D892" s="47">
        <f t="shared" si="158"/>
        <v>-1.8309580654150115E-2</v>
      </c>
      <c r="E892" s="48">
        <v>0.74982973719517498</v>
      </c>
      <c r="F892" s="49">
        <f t="shared" si="161"/>
        <v>-3.2961307480729007E-2</v>
      </c>
      <c r="G892" s="50">
        <f t="shared" si="162"/>
        <v>2.0769035861357862E-4</v>
      </c>
      <c r="H892" s="80">
        <f t="shared" si="159"/>
        <v>-3.2753617122115428E-2</v>
      </c>
      <c r="I892" s="83">
        <f t="shared" si="160"/>
        <v>-3.2753617122115428</v>
      </c>
      <c r="J892" s="72">
        <f t="shared" si="163"/>
        <v>193.15588009820559</v>
      </c>
      <c r="K892" s="88">
        <f t="shared" si="154"/>
        <v>199.26009038163585</v>
      </c>
      <c r="L892" s="79">
        <f t="shared" si="155"/>
        <v>6.1042102834302625</v>
      </c>
      <c r="M892" s="72" t="str">
        <f t="shared" si="156"/>
        <v/>
      </c>
      <c r="N892" s="51" t="str">
        <f t="shared" si="164"/>
        <v/>
      </c>
    </row>
    <row r="893" spans="1:14" x14ac:dyDescent="0.4">
      <c r="A893" s="108">
        <f t="shared" si="157"/>
        <v>877</v>
      </c>
      <c r="B893" s="39">
        <v>41331</v>
      </c>
      <c r="C893" s="40">
        <v>1496.9399410000001</v>
      </c>
      <c r="D893" s="51">
        <f t="shared" si="158"/>
        <v>6.1094634181049212E-3</v>
      </c>
      <c r="E893" s="52">
        <v>0.76497889457889001</v>
      </c>
      <c r="F893" s="53">
        <f t="shared" si="161"/>
        <v>1.5149157383715028E-2</v>
      </c>
      <c r="G893" s="54">
        <f t="shared" si="162"/>
        <v>2.0769035861357862E-4</v>
      </c>
      <c r="H893" s="81">
        <f t="shared" si="159"/>
        <v>1.5356847742328606E-2</v>
      </c>
      <c r="I893" s="83">
        <f t="shared" si="160"/>
        <v>1.5356847742328605</v>
      </c>
      <c r="J893" s="72">
        <f t="shared" si="163"/>
        <v>194.69156487243845</v>
      </c>
      <c r="K893" s="88">
        <f t="shared" si="154"/>
        <v>199.26009038163585</v>
      </c>
      <c r="L893" s="79">
        <f t="shared" si="155"/>
        <v>6.1042102834302625</v>
      </c>
      <c r="M893" s="72" t="str">
        <f t="shared" si="156"/>
        <v/>
      </c>
      <c r="N893" s="51" t="str">
        <f t="shared" si="164"/>
        <v/>
      </c>
    </row>
    <row r="894" spans="1:14" x14ac:dyDescent="0.4">
      <c r="A894" s="108">
        <f t="shared" si="157"/>
        <v>878</v>
      </c>
      <c r="B894" s="45">
        <v>41332</v>
      </c>
      <c r="C894" s="46">
        <v>1515.98999</v>
      </c>
      <c r="D894" s="47">
        <f t="shared" si="158"/>
        <v>1.2725994195381007E-2</v>
      </c>
      <c r="E894" s="48">
        <v>0.79596706664297401</v>
      </c>
      <c r="F894" s="49">
        <f t="shared" si="161"/>
        <v>3.0988172064083996E-2</v>
      </c>
      <c r="G894" s="50">
        <f t="shared" si="162"/>
        <v>2.0769035861357862E-4</v>
      </c>
      <c r="H894" s="80">
        <f t="shared" si="159"/>
        <v>3.1195862422697576E-2</v>
      </c>
      <c r="I894" s="83">
        <f t="shared" si="160"/>
        <v>3.1195862422697576</v>
      </c>
      <c r="J894" s="72">
        <f t="shared" si="163"/>
        <v>197.8111511147082</v>
      </c>
      <c r="K894" s="88">
        <f t="shared" si="154"/>
        <v>199.26009038163585</v>
      </c>
      <c r="L894" s="79">
        <f t="shared" si="155"/>
        <v>6.1042102834302625</v>
      </c>
      <c r="M894" s="72" t="str">
        <f t="shared" si="156"/>
        <v/>
      </c>
      <c r="N894" s="51" t="str">
        <f t="shared" si="164"/>
        <v/>
      </c>
    </row>
    <row r="895" spans="1:14" x14ac:dyDescent="0.4">
      <c r="A895" s="108">
        <f t="shared" si="157"/>
        <v>879</v>
      </c>
      <c r="B895" s="39">
        <v>41333</v>
      </c>
      <c r="C895" s="40">
        <v>1514.6800539999999</v>
      </c>
      <c r="D895" s="51">
        <f t="shared" si="158"/>
        <v>-8.6407958406120589E-4</v>
      </c>
      <c r="E895" s="52">
        <v>0.79831537973984301</v>
      </c>
      <c r="F895" s="53">
        <f t="shared" si="161"/>
        <v>2.3483130968690036E-3</v>
      </c>
      <c r="G895" s="54">
        <f t="shared" si="162"/>
        <v>2.0769035861357862E-4</v>
      </c>
      <c r="H895" s="81">
        <f t="shared" si="159"/>
        <v>2.556003455482582E-3</v>
      </c>
      <c r="I895" s="83">
        <f t="shared" si="160"/>
        <v>0.25560034554825822</v>
      </c>
      <c r="J895" s="72">
        <f t="shared" si="163"/>
        <v>198.06675146025646</v>
      </c>
      <c r="K895" s="88">
        <f t="shared" si="154"/>
        <v>199.26009038163585</v>
      </c>
      <c r="L895" s="79">
        <f t="shared" si="155"/>
        <v>6.1042102834302625</v>
      </c>
      <c r="M895" s="72" t="str">
        <f t="shared" si="156"/>
        <v/>
      </c>
      <c r="N895" s="51" t="str">
        <f t="shared" si="164"/>
        <v/>
      </c>
    </row>
    <row r="896" spans="1:14" x14ac:dyDescent="0.4">
      <c r="A896" s="108">
        <f t="shared" si="157"/>
        <v>880</v>
      </c>
      <c r="B896" s="45">
        <v>41334</v>
      </c>
      <c r="C896" s="46">
        <v>1518.1999510000001</v>
      </c>
      <c r="D896" s="47">
        <f t="shared" si="158"/>
        <v>2.3238551208915048E-3</v>
      </c>
      <c r="E896" s="48">
        <v>0.80552478972678698</v>
      </c>
      <c r="F896" s="49">
        <f t="shared" si="161"/>
        <v>7.2094099869439709E-3</v>
      </c>
      <c r="G896" s="50">
        <f t="shared" si="162"/>
        <v>2.0769035861357862E-4</v>
      </c>
      <c r="H896" s="80">
        <f t="shared" si="159"/>
        <v>7.4171003455575498E-3</v>
      </c>
      <c r="I896" s="83">
        <f t="shared" si="160"/>
        <v>0.74171003455575502</v>
      </c>
      <c r="J896" s="72">
        <f t="shared" si="163"/>
        <v>198.80846149481221</v>
      </c>
      <c r="K896" s="88">
        <f t="shared" si="154"/>
        <v>199.26009038163585</v>
      </c>
      <c r="L896" s="79">
        <f t="shared" si="155"/>
        <v>6.1042102834302625</v>
      </c>
      <c r="M896" s="72" t="str">
        <f t="shared" si="156"/>
        <v/>
      </c>
      <c r="N896" s="51" t="str">
        <f t="shared" si="164"/>
        <v/>
      </c>
    </row>
    <row r="897" spans="1:14" x14ac:dyDescent="0.4">
      <c r="A897" s="108">
        <f t="shared" si="157"/>
        <v>881</v>
      </c>
      <c r="B897" s="39">
        <v>41337</v>
      </c>
      <c r="C897" s="40">
        <v>1525.1999510000001</v>
      </c>
      <c r="D897" s="51">
        <f t="shared" si="158"/>
        <v>4.6107233736829567E-3</v>
      </c>
      <c r="E897" s="52">
        <v>0.81664766392827604</v>
      </c>
      <c r="F897" s="53">
        <f t="shared" si="161"/>
        <v>1.1122874201489052E-2</v>
      </c>
      <c r="G897" s="54">
        <f t="shared" si="162"/>
        <v>2.0769035861357862E-4</v>
      </c>
      <c r="H897" s="81">
        <f t="shared" si="159"/>
        <v>1.1330564560102631E-2</v>
      </c>
      <c r="I897" s="83">
        <f t="shared" si="160"/>
        <v>1.1330564560102629</v>
      </c>
      <c r="J897" s="72">
        <f t="shared" si="163"/>
        <v>199.94151795082246</v>
      </c>
      <c r="K897" s="88">
        <f t="shared" si="154"/>
        <v>199.94151795082246</v>
      </c>
      <c r="L897" s="79">
        <f t="shared" si="155"/>
        <v>0</v>
      </c>
      <c r="M897" s="72">
        <f t="shared" si="156"/>
        <v>6.1042102834302625</v>
      </c>
      <c r="N897" s="51">
        <f t="shared" si="164"/>
        <v>3.0529978695728675E-2</v>
      </c>
    </row>
    <row r="898" spans="1:14" x14ac:dyDescent="0.4">
      <c r="A898" s="108">
        <f t="shared" si="157"/>
        <v>882</v>
      </c>
      <c r="B898" s="45">
        <v>41338</v>
      </c>
      <c r="C898" s="46">
        <v>1539.790039</v>
      </c>
      <c r="D898" s="47">
        <f t="shared" si="158"/>
        <v>9.5660165674893438E-3</v>
      </c>
      <c r="E898" s="48">
        <v>0.83692177231680009</v>
      </c>
      <c r="F898" s="49">
        <f t="shared" si="161"/>
        <v>2.0274108388524059E-2</v>
      </c>
      <c r="G898" s="50">
        <f t="shared" si="162"/>
        <v>2.0769035861357862E-4</v>
      </c>
      <c r="H898" s="80">
        <f t="shared" si="159"/>
        <v>2.0481798747137639E-2</v>
      </c>
      <c r="I898" s="83">
        <f t="shared" si="160"/>
        <v>2.0481798747137638</v>
      </c>
      <c r="J898" s="72">
        <f t="shared" si="163"/>
        <v>201.98969782553621</v>
      </c>
      <c r="K898" s="88">
        <f t="shared" si="154"/>
        <v>201.98969782553621</v>
      </c>
      <c r="L898" s="79">
        <f t="shared" si="155"/>
        <v>0</v>
      </c>
      <c r="M898" s="72" t="str">
        <f t="shared" si="156"/>
        <v/>
      </c>
      <c r="N898" s="51" t="str">
        <f t="shared" si="164"/>
        <v/>
      </c>
    </row>
    <row r="899" spans="1:14" x14ac:dyDescent="0.4">
      <c r="A899" s="108">
        <f t="shared" si="157"/>
        <v>883</v>
      </c>
      <c r="B899" s="39">
        <v>41339</v>
      </c>
      <c r="C899" s="40">
        <v>1541.459961</v>
      </c>
      <c r="D899" s="51">
        <f t="shared" si="158"/>
        <v>1.0845127957084255E-3</v>
      </c>
      <c r="E899" s="52">
        <v>0.83298369507021308</v>
      </c>
      <c r="F899" s="53">
        <f t="shared" si="161"/>
        <v>-3.9380772465870129E-3</v>
      </c>
      <c r="G899" s="54">
        <f t="shared" si="162"/>
        <v>2.0769035861357862E-4</v>
      </c>
      <c r="H899" s="81">
        <f t="shared" si="159"/>
        <v>-3.7303868879734344E-3</v>
      </c>
      <c r="I899" s="83">
        <f t="shared" si="160"/>
        <v>-0.37303868879734342</v>
      </c>
      <c r="J899" s="72">
        <f t="shared" si="163"/>
        <v>201.61665913673886</v>
      </c>
      <c r="K899" s="88">
        <f t="shared" si="154"/>
        <v>201.98969782553621</v>
      </c>
      <c r="L899" s="79">
        <f t="shared" si="155"/>
        <v>0.37303868879735091</v>
      </c>
      <c r="M899" s="72" t="str">
        <f t="shared" si="156"/>
        <v/>
      </c>
      <c r="N899" s="51" t="str">
        <f t="shared" si="164"/>
        <v/>
      </c>
    </row>
    <row r="900" spans="1:14" x14ac:dyDescent="0.4">
      <c r="A900" s="108">
        <f t="shared" si="157"/>
        <v>884</v>
      </c>
      <c r="B900" s="45">
        <v>41340</v>
      </c>
      <c r="C900" s="46">
        <v>1544.26001</v>
      </c>
      <c r="D900" s="47">
        <f t="shared" si="158"/>
        <v>1.8164915540093141E-3</v>
      </c>
      <c r="E900" s="48">
        <v>0.8249469753798</v>
      </c>
      <c r="F900" s="49">
        <f t="shared" si="161"/>
        <v>-8.0367196904130855E-3</v>
      </c>
      <c r="G900" s="50">
        <f t="shared" si="162"/>
        <v>2.0769035861357862E-4</v>
      </c>
      <c r="H900" s="80">
        <f t="shared" si="159"/>
        <v>-7.8290293317995075E-3</v>
      </c>
      <c r="I900" s="83">
        <f t="shared" si="160"/>
        <v>-0.78290293317995074</v>
      </c>
      <c r="J900" s="72">
        <f t="shared" si="163"/>
        <v>200.83375620355892</v>
      </c>
      <c r="K900" s="88">
        <f t="shared" si="154"/>
        <v>201.98969782553621</v>
      </c>
      <c r="L900" s="79">
        <f t="shared" si="155"/>
        <v>1.1559416219772913</v>
      </c>
      <c r="M900" s="72" t="str">
        <f t="shared" si="156"/>
        <v/>
      </c>
      <c r="N900" s="51" t="str">
        <f t="shared" si="164"/>
        <v/>
      </c>
    </row>
    <row r="901" spans="1:14" x14ac:dyDescent="0.4">
      <c r="A901" s="108">
        <f t="shared" si="157"/>
        <v>885</v>
      </c>
      <c r="B901" s="39">
        <v>41341</v>
      </c>
      <c r="C901" s="40">
        <v>1551.1800539999999</v>
      </c>
      <c r="D901" s="51">
        <f t="shared" si="158"/>
        <v>4.4811391573884585E-3</v>
      </c>
      <c r="E901" s="52">
        <v>0.840609391551564</v>
      </c>
      <c r="F901" s="53">
        <f t="shared" si="161"/>
        <v>1.5662416171764004E-2</v>
      </c>
      <c r="G901" s="54">
        <f t="shared" si="162"/>
        <v>2.0769035861357862E-4</v>
      </c>
      <c r="H901" s="81">
        <f t="shared" si="159"/>
        <v>1.5870106530377584E-2</v>
      </c>
      <c r="I901" s="83">
        <f t="shared" si="160"/>
        <v>1.5870106530377583</v>
      </c>
      <c r="J901" s="72">
        <f t="shared" si="163"/>
        <v>202.42076685659669</v>
      </c>
      <c r="K901" s="88">
        <f t="shared" si="154"/>
        <v>202.42076685659669</v>
      </c>
      <c r="L901" s="79">
        <f t="shared" si="155"/>
        <v>0</v>
      </c>
      <c r="M901" s="72">
        <f t="shared" si="156"/>
        <v>1.1559416219772913</v>
      </c>
      <c r="N901" s="51">
        <f t="shared" si="164"/>
        <v>5.7105880978912038E-3</v>
      </c>
    </row>
    <row r="902" spans="1:14" x14ac:dyDescent="0.4">
      <c r="A902" s="108">
        <f t="shared" si="157"/>
        <v>886</v>
      </c>
      <c r="B902" s="45">
        <v>41344</v>
      </c>
      <c r="C902" s="46">
        <v>1556.219971</v>
      </c>
      <c r="D902" s="47">
        <f t="shared" si="158"/>
        <v>3.2490857441105359E-3</v>
      </c>
      <c r="E902" s="48">
        <v>0.84682067833946106</v>
      </c>
      <c r="F902" s="49">
        <f t="shared" si="161"/>
        <v>6.2112867878970635E-3</v>
      </c>
      <c r="G902" s="50">
        <f t="shared" si="162"/>
        <v>2.0769035861357862E-4</v>
      </c>
      <c r="H902" s="80">
        <f t="shared" si="159"/>
        <v>6.4189771465106423E-3</v>
      </c>
      <c r="I902" s="83">
        <f t="shared" si="160"/>
        <v>0.64189771465106427</v>
      </c>
      <c r="J902" s="72">
        <f t="shared" si="163"/>
        <v>203.06266457124775</v>
      </c>
      <c r="K902" s="88">
        <f t="shared" si="154"/>
        <v>203.06266457124775</v>
      </c>
      <c r="L902" s="79">
        <f t="shared" si="155"/>
        <v>0</v>
      </c>
      <c r="M902" s="72" t="str">
        <f t="shared" si="156"/>
        <v/>
      </c>
      <c r="N902" s="51" t="str">
        <f t="shared" si="164"/>
        <v/>
      </c>
    </row>
    <row r="903" spans="1:14" x14ac:dyDescent="0.4">
      <c r="A903" s="108">
        <f t="shared" si="157"/>
        <v>887</v>
      </c>
      <c r="B903" s="39">
        <v>41345</v>
      </c>
      <c r="C903" s="40">
        <v>1552.4799800000001</v>
      </c>
      <c r="D903" s="51">
        <f t="shared" si="158"/>
        <v>-2.403253440833697E-3</v>
      </c>
      <c r="E903" s="52">
        <v>0.83981783441398095</v>
      </c>
      <c r="F903" s="53">
        <f t="shared" si="161"/>
        <v>-7.0028439254801178E-3</v>
      </c>
      <c r="G903" s="54">
        <f t="shared" si="162"/>
        <v>2.0769035861357862E-4</v>
      </c>
      <c r="H903" s="81">
        <f t="shared" si="159"/>
        <v>-6.7951535668665389E-3</v>
      </c>
      <c r="I903" s="83">
        <f t="shared" si="160"/>
        <v>-0.67951535668665386</v>
      </c>
      <c r="J903" s="72">
        <f t="shared" si="163"/>
        <v>202.38314921456109</v>
      </c>
      <c r="K903" s="88">
        <f t="shared" si="154"/>
        <v>203.06266457124775</v>
      </c>
      <c r="L903" s="79">
        <f t="shared" si="155"/>
        <v>0.67951535668666452</v>
      </c>
      <c r="M903" s="72" t="str">
        <f t="shared" si="156"/>
        <v/>
      </c>
      <c r="N903" s="51" t="str">
        <f t="shared" si="164"/>
        <v/>
      </c>
    </row>
    <row r="904" spans="1:14" x14ac:dyDescent="0.4">
      <c r="A904" s="108">
        <f t="shared" si="157"/>
        <v>888</v>
      </c>
      <c r="B904" s="45">
        <v>41346</v>
      </c>
      <c r="C904" s="46">
        <v>1554.5200199999999</v>
      </c>
      <c r="D904" s="47">
        <f t="shared" si="158"/>
        <v>1.3140523718702113E-3</v>
      </c>
      <c r="E904" s="48">
        <v>0.8449471374439661</v>
      </c>
      <c r="F904" s="49">
        <f t="shared" si="161"/>
        <v>5.129303029985155E-3</v>
      </c>
      <c r="G904" s="50">
        <f t="shared" si="162"/>
        <v>2.0769035861357862E-4</v>
      </c>
      <c r="H904" s="80">
        <f t="shared" si="159"/>
        <v>5.3369933885987339E-3</v>
      </c>
      <c r="I904" s="83">
        <f t="shared" si="160"/>
        <v>0.53369933885987342</v>
      </c>
      <c r="J904" s="72">
        <f t="shared" si="163"/>
        <v>202.91684855342095</v>
      </c>
      <c r="K904" s="88">
        <f t="shared" si="154"/>
        <v>203.06266457124775</v>
      </c>
      <c r="L904" s="79">
        <f t="shared" si="155"/>
        <v>0.67951535668666452</v>
      </c>
      <c r="M904" s="72" t="str">
        <f t="shared" si="156"/>
        <v/>
      </c>
      <c r="N904" s="51" t="str">
        <f t="shared" si="164"/>
        <v/>
      </c>
    </row>
    <row r="905" spans="1:14" x14ac:dyDescent="0.4">
      <c r="A905" s="108">
        <f t="shared" si="157"/>
        <v>889</v>
      </c>
      <c r="B905" s="39">
        <v>41347</v>
      </c>
      <c r="C905" s="40">
        <v>1563.2299800000001</v>
      </c>
      <c r="D905" s="51">
        <f t="shared" si="158"/>
        <v>5.602989918393142E-3</v>
      </c>
      <c r="E905" s="52">
        <v>0.85491163174987506</v>
      </c>
      <c r="F905" s="53">
        <f t="shared" si="161"/>
        <v>9.9644943059089552E-3</v>
      </c>
      <c r="G905" s="54">
        <f t="shared" si="162"/>
        <v>2.0769035861357862E-4</v>
      </c>
      <c r="H905" s="81">
        <f t="shared" si="159"/>
        <v>1.0172184664522533E-2</v>
      </c>
      <c r="I905" s="83">
        <f t="shared" si="160"/>
        <v>1.0172184664522532</v>
      </c>
      <c r="J905" s="72">
        <f t="shared" si="163"/>
        <v>203.9340670198732</v>
      </c>
      <c r="K905" s="88">
        <f t="shared" si="154"/>
        <v>203.9340670198732</v>
      </c>
      <c r="L905" s="79">
        <f t="shared" si="155"/>
        <v>0</v>
      </c>
      <c r="M905" s="72">
        <f t="shared" si="156"/>
        <v>0.67951535668666452</v>
      </c>
      <c r="N905" s="51">
        <f t="shared" si="164"/>
        <v>3.3320345473247799E-3</v>
      </c>
    </row>
    <row r="906" spans="1:14" x14ac:dyDescent="0.4">
      <c r="A906" s="108">
        <f t="shared" si="157"/>
        <v>890</v>
      </c>
      <c r="B906" s="45">
        <v>41348</v>
      </c>
      <c r="C906" s="46">
        <v>1560.6999510000001</v>
      </c>
      <c r="D906" s="47">
        <f t="shared" si="158"/>
        <v>-1.6184624350666921E-3</v>
      </c>
      <c r="E906" s="48">
        <v>0.85393464806904607</v>
      </c>
      <c r="F906" s="49">
        <f t="shared" si="161"/>
        <v>-9.7698368082899112E-4</v>
      </c>
      <c r="G906" s="50">
        <f t="shared" si="162"/>
        <v>2.0769035861357862E-4</v>
      </c>
      <c r="H906" s="80">
        <f t="shared" si="159"/>
        <v>-7.6929332221541244E-4</v>
      </c>
      <c r="I906" s="83">
        <f t="shared" si="160"/>
        <v>-7.6929332221541247E-2</v>
      </c>
      <c r="J906" s="72">
        <f t="shared" si="163"/>
        <v>203.85713768765166</v>
      </c>
      <c r="K906" s="88">
        <f t="shared" si="154"/>
        <v>203.9340670198732</v>
      </c>
      <c r="L906" s="79">
        <f t="shared" si="155"/>
        <v>7.6929332221538971E-2</v>
      </c>
      <c r="M906" s="72" t="str">
        <f t="shared" si="156"/>
        <v/>
      </c>
      <c r="N906" s="51" t="str">
        <f t="shared" si="164"/>
        <v/>
      </c>
    </row>
    <row r="907" spans="1:14" x14ac:dyDescent="0.4">
      <c r="A907" s="108">
        <f t="shared" si="157"/>
        <v>891</v>
      </c>
      <c r="B907" s="39">
        <v>41351</v>
      </c>
      <c r="C907" s="40">
        <v>1552.099976</v>
      </c>
      <c r="D907" s="51">
        <f t="shared" si="158"/>
        <v>-5.5103320753548957E-3</v>
      </c>
      <c r="E907" s="52">
        <v>0.842580888063581</v>
      </c>
      <c r="F907" s="53">
        <f t="shared" si="161"/>
        <v>-1.1353760005465063E-2</v>
      </c>
      <c r="G907" s="54">
        <f t="shared" si="162"/>
        <v>2.0769035861357862E-4</v>
      </c>
      <c r="H907" s="81">
        <f t="shared" si="159"/>
        <v>-1.1146069646851485E-2</v>
      </c>
      <c r="I907" s="83">
        <f t="shared" si="160"/>
        <v>-1.1146069646851486</v>
      </c>
      <c r="J907" s="72">
        <f t="shared" si="163"/>
        <v>202.74253072296651</v>
      </c>
      <c r="K907" s="88">
        <f t="shared" si="154"/>
        <v>203.9340670198732</v>
      </c>
      <c r="L907" s="79">
        <f t="shared" si="155"/>
        <v>1.1915362969066905</v>
      </c>
      <c r="M907" s="72" t="str">
        <f t="shared" si="156"/>
        <v/>
      </c>
      <c r="N907" s="51" t="str">
        <f t="shared" si="164"/>
        <v/>
      </c>
    </row>
    <row r="908" spans="1:14" x14ac:dyDescent="0.4">
      <c r="A908" s="108">
        <f t="shared" si="157"/>
        <v>892</v>
      </c>
      <c r="B908" s="45">
        <v>41352</v>
      </c>
      <c r="C908" s="46">
        <v>1548.339966</v>
      </c>
      <c r="D908" s="47">
        <f t="shared" si="158"/>
        <v>-2.4225308022296499E-3</v>
      </c>
      <c r="E908" s="48">
        <v>0.83456285488389392</v>
      </c>
      <c r="F908" s="49">
        <f t="shared" si="161"/>
        <v>-8.0180331796870785E-3</v>
      </c>
      <c r="G908" s="50">
        <f t="shared" si="162"/>
        <v>2.0769035861357862E-4</v>
      </c>
      <c r="H908" s="80">
        <f t="shared" si="159"/>
        <v>-7.8103428210734996E-3</v>
      </c>
      <c r="I908" s="83">
        <f t="shared" si="160"/>
        <v>-0.78103428210734993</v>
      </c>
      <c r="J908" s="72">
        <f t="shared" si="163"/>
        <v>201.96149644085915</v>
      </c>
      <c r="K908" s="88">
        <f t="shared" si="154"/>
        <v>203.9340670198732</v>
      </c>
      <c r="L908" s="79">
        <f t="shared" si="155"/>
        <v>1.9725705790140466</v>
      </c>
      <c r="M908" s="72" t="str">
        <f t="shared" si="156"/>
        <v/>
      </c>
      <c r="N908" s="51" t="str">
        <f t="shared" si="164"/>
        <v/>
      </c>
    </row>
    <row r="909" spans="1:14" x14ac:dyDescent="0.4">
      <c r="A909" s="108">
        <f t="shared" si="157"/>
        <v>893</v>
      </c>
      <c r="B909" s="39">
        <v>41353</v>
      </c>
      <c r="C909" s="40">
        <v>1558.709961</v>
      </c>
      <c r="D909" s="51">
        <f t="shared" si="158"/>
        <v>6.6974922999565312E-3</v>
      </c>
      <c r="E909" s="52">
        <v>0.84883707208999792</v>
      </c>
      <c r="F909" s="53">
        <f t="shared" si="161"/>
        <v>1.4274217206104001E-2</v>
      </c>
      <c r="G909" s="54">
        <f t="shared" si="162"/>
        <v>2.0769035861357862E-4</v>
      </c>
      <c r="H909" s="81">
        <f t="shared" si="159"/>
        <v>1.4481907564717579E-2</v>
      </c>
      <c r="I909" s="83">
        <f t="shared" si="160"/>
        <v>1.4481907564717578</v>
      </c>
      <c r="J909" s="72">
        <f t="shared" si="163"/>
        <v>203.4096871973309</v>
      </c>
      <c r="K909" s="88">
        <f t="shared" si="154"/>
        <v>203.9340670198732</v>
      </c>
      <c r="L909" s="79">
        <f t="shared" si="155"/>
        <v>1.9725705790140466</v>
      </c>
      <c r="M909" s="72" t="str">
        <f t="shared" si="156"/>
        <v/>
      </c>
      <c r="N909" s="51" t="str">
        <f t="shared" si="164"/>
        <v/>
      </c>
    </row>
    <row r="910" spans="1:14" x14ac:dyDescent="0.4">
      <c r="A910" s="108">
        <f t="shared" si="157"/>
        <v>894</v>
      </c>
      <c r="B910" s="45">
        <v>41354</v>
      </c>
      <c r="C910" s="46">
        <v>1545.8000489999999</v>
      </c>
      <c r="D910" s="47">
        <f t="shared" si="158"/>
        <v>-8.2824337580531537E-3</v>
      </c>
      <c r="E910" s="48">
        <v>0.83603977202026603</v>
      </c>
      <c r="F910" s="49">
        <f t="shared" si="161"/>
        <v>-1.2797300069731898E-2</v>
      </c>
      <c r="G910" s="50">
        <f t="shared" si="162"/>
        <v>2.0769035861357862E-4</v>
      </c>
      <c r="H910" s="80">
        <f t="shared" si="159"/>
        <v>-1.258960971111832E-2</v>
      </c>
      <c r="I910" s="83">
        <f t="shared" si="160"/>
        <v>-1.2589609711118321</v>
      </c>
      <c r="J910" s="72">
        <f t="shared" si="163"/>
        <v>202.15072622621906</v>
      </c>
      <c r="K910" s="88">
        <f t="shared" si="154"/>
        <v>203.9340670198732</v>
      </c>
      <c r="L910" s="79">
        <f t="shared" si="155"/>
        <v>1.9725705790140466</v>
      </c>
      <c r="M910" s="72" t="str">
        <f t="shared" si="156"/>
        <v/>
      </c>
      <c r="N910" s="51" t="str">
        <f t="shared" si="164"/>
        <v/>
      </c>
    </row>
    <row r="911" spans="1:14" x14ac:dyDescent="0.4">
      <c r="A911" s="108">
        <f t="shared" si="157"/>
        <v>895</v>
      </c>
      <c r="B911" s="39">
        <v>41355</v>
      </c>
      <c r="C911" s="40">
        <v>1556.8900149999999</v>
      </c>
      <c r="D911" s="51">
        <f t="shared" si="158"/>
        <v>7.1742564681469556E-3</v>
      </c>
      <c r="E911" s="52">
        <v>0.84862048180656102</v>
      </c>
      <c r="F911" s="53">
        <f t="shared" si="161"/>
        <v>1.2580709786294997E-2</v>
      </c>
      <c r="G911" s="54">
        <f t="shared" si="162"/>
        <v>2.0769035861357862E-4</v>
      </c>
      <c r="H911" s="81">
        <f t="shared" si="159"/>
        <v>1.2788400144908575E-2</v>
      </c>
      <c r="I911" s="83">
        <f t="shared" si="160"/>
        <v>1.2788400144908574</v>
      </c>
      <c r="J911" s="72">
        <f t="shared" si="163"/>
        <v>203.42956624070993</v>
      </c>
      <c r="K911" s="88">
        <f t="shared" si="154"/>
        <v>203.9340670198732</v>
      </c>
      <c r="L911" s="79">
        <f t="shared" si="155"/>
        <v>1.9725705790140466</v>
      </c>
      <c r="M911" s="72" t="str">
        <f t="shared" si="156"/>
        <v/>
      </c>
      <c r="N911" s="51" t="str">
        <f t="shared" si="164"/>
        <v/>
      </c>
    </row>
    <row r="912" spans="1:14" x14ac:dyDescent="0.4">
      <c r="A912" s="108">
        <f t="shared" si="157"/>
        <v>896</v>
      </c>
      <c r="B912" s="45">
        <v>41358</v>
      </c>
      <c r="C912" s="46">
        <v>1551.6899410000001</v>
      </c>
      <c r="D912" s="47">
        <f t="shared" si="158"/>
        <v>-3.3400394054167171E-3</v>
      </c>
      <c r="E912" s="48">
        <v>0.83778961212507497</v>
      </c>
      <c r="F912" s="49">
        <f t="shared" si="161"/>
        <v>-1.0830869681486055E-2</v>
      </c>
      <c r="G912" s="50">
        <f t="shared" si="162"/>
        <v>2.0769035861357862E-4</v>
      </c>
      <c r="H912" s="80">
        <f t="shared" si="159"/>
        <v>-1.0623179322872477E-2</v>
      </c>
      <c r="I912" s="83">
        <f t="shared" si="160"/>
        <v>-1.0623179322872478</v>
      </c>
      <c r="J912" s="72">
        <f t="shared" si="163"/>
        <v>202.36724830842269</v>
      </c>
      <c r="K912" s="88">
        <f t="shared" si="154"/>
        <v>203.9340670198732</v>
      </c>
      <c r="L912" s="79">
        <f t="shared" si="155"/>
        <v>1.9725705790140466</v>
      </c>
      <c r="M912" s="72" t="str">
        <f t="shared" si="156"/>
        <v/>
      </c>
      <c r="N912" s="51" t="str">
        <f t="shared" si="164"/>
        <v/>
      </c>
    </row>
    <row r="913" spans="1:14" x14ac:dyDescent="0.4">
      <c r="A913" s="108">
        <f t="shared" si="157"/>
        <v>897</v>
      </c>
      <c r="B913" s="39">
        <v>41359</v>
      </c>
      <c r="C913" s="40">
        <v>1563.7700199999999</v>
      </c>
      <c r="D913" s="51">
        <f t="shared" si="158"/>
        <v>7.7851113684572759E-3</v>
      </c>
      <c r="E913" s="52">
        <v>0.84802026870111802</v>
      </c>
      <c r="F913" s="53">
        <f t="shared" si="161"/>
        <v>1.0230656576043051E-2</v>
      </c>
      <c r="G913" s="54">
        <f t="shared" si="162"/>
        <v>2.0769035861357862E-4</v>
      </c>
      <c r="H913" s="81">
        <f t="shared" si="159"/>
        <v>1.0438346934656629E-2</v>
      </c>
      <c r="I913" s="83">
        <f t="shared" si="160"/>
        <v>1.0438346934656628</v>
      </c>
      <c r="J913" s="72">
        <f t="shared" si="163"/>
        <v>203.41108300188836</v>
      </c>
      <c r="K913" s="88">
        <f t="shared" si="154"/>
        <v>203.9340670198732</v>
      </c>
      <c r="L913" s="79">
        <f t="shared" si="155"/>
        <v>1.9725705790140466</v>
      </c>
      <c r="M913" s="72" t="str">
        <f t="shared" si="156"/>
        <v/>
      </c>
      <c r="N913" s="51" t="str">
        <f t="shared" si="164"/>
        <v/>
      </c>
    </row>
    <row r="914" spans="1:14" x14ac:dyDescent="0.4">
      <c r="A914" s="108">
        <f t="shared" si="157"/>
        <v>898</v>
      </c>
      <c r="B914" s="45">
        <v>41360</v>
      </c>
      <c r="C914" s="46">
        <v>1562.849976</v>
      </c>
      <c r="D914" s="47">
        <f t="shared" si="158"/>
        <v>-5.8834994163647902E-4</v>
      </c>
      <c r="E914" s="48">
        <v>0.85103782923507298</v>
      </c>
      <c r="F914" s="49">
        <f t="shared" si="161"/>
        <v>3.017560533954966E-3</v>
      </c>
      <c r="G914" s="50">
        <f t="shared" si="162"/>
        <v>2.0769035861357862E-4</v>
      </c>
      <c r="H914" s="80">
        <f t="shared" si="159"/>
        <v>3.2252508925685445E-3</v>
      </c>
      <c r="I914" s="83">
        <f t="shared" si="160"/>
        <v>0.32252508925685447</v>
      </c>
      <c r="J914" s="72">
        <f t="shared" si="163"/>
        <v>203.73360809114521</v>
      </c>
      <c r="K914" s="88">
        <f t="shared" ref="K914:K977" si="165">MAX(J914,K913)</f>
        <v>203.9340670198732</v>
      </c>
      <c r="L914" s="79">
        <f t="shared" ref="L914:L977" si="166">IF(J914=K914,0,MAX(L913,K914-J914))</f>
        <v>1.9725705790140466</v>
      </c>
      <c r="M914" s="72" t="str">
        <f t="shared" ref="M914:M977" si="167">IF(AND(L913&gt;0,L914=0),L913,"")</f>
        <v/>
      </c>
      <c r="N914" s="51" t="str">
        <f t="shared" si="164"/>
        <v/>
      </c>
    </row>
    <row r="915" spans="1:14" x14ac:dyDescent="0.4">
      <c r="A915" s="108">
        <f t="shared" ref="A915:A978" si="168">A914+1</f>
        <v>899</v>
      </c>
      <c r="B915" s="39">
        <v>41361</v>
      </c>
      <c r="C915" s="40">
        <v>1569.1899410000001</v>
      </c>
      <c r="D915" s="51">
        <f t="shared" ref="D915:D978" si="169">C915/C914-1</f>
        <v>4.0566689684615742E-3</v>
      </c>
      <c r="E915" s="52">
        <v>0.86415623985563694</v>
      </c>
      <c r="F915" s="53">
        <f t="shared" si="161"/>
        <v>1.3118410620563958E-2</v>
      </c>
      <c r="G915" s="54">
        <f t="shared" si="162"/>
        <v>2.0769035861357862E-4</v>
      </c>
      <c r="H915" s="81">
        <f t="shared" ref="H915:H978" si="170">F915+G915</f>
        <v>1.3326100979177536E-2</v>
      </c>
      <c r="I915" s="83">
        <f t="shared" ref="I915:I978" si="171">H915*$I$17</f>
        <v>1.3326100979177535</v>
      </c>
      <c r="J915" s="72">
        <f t="shared" si="163"/>
        <v>205.06621818906297</v>
      </c>
      <c r="K915" s="88">
        <f t="shared" si="165"/>
        <v>205.06621818906297</v>
      </c>
      <c r="L915" s="79">
        <f t="shared" si="166"/>
        <v>0</v>
      </c>
      <c r="M915" s="72">
        <f t="shared" si="167"/>
        <v>1.9725705790140466</v>
      </c>
      <c r="N915" s="51">
        <f t="shared" si="164"/>
        <v>9.6191883599053563E-3</v>
      </c>
    </row>
    <row r="916" spans="1:14" x14ac:dyDescent="0.4">
      <c r="A916" s="108">
        <f t="shared" si="168"/>
        <v>900</v>
      </c>
      <c r="B916" s="45">
        <v>41365</v>
      </c>
      <c r="C916" s="46">
        <v>1562.170044</v>
      </c>
      <c r="D916" s="47">
        <f t="shared" si="169"/>
        <v>-4.4735801680748644E-3</v>
      </c>
      <c r="E916" s="48">
        <v>0.84363176665842898</v>
      </c>
      <c r="F916" s="49">
        <f t="shared" ref="F916:F979" si="172">E916-E915</f>
        <v>-2.052447319720796E-2</v>
      </c>
      <c r="G916" s="50">
        <f t="shared" ref="G916:G979" si="173">G915</f>
        <v>2.0769035861357862E-4</v>
      </c>
      <c r="H916" s="80">
        <f t="shared" si="170"/>
        <v>-2.031678283859438E-2</v>
      </c>
      <c r="I916" s="83">
        <f t="shared" si="171"/>
        <v>-2.0316782838594381</v>
      </c>
      <c r="J916" s="72">
        <f t="shared" ref="J916:J979" si="174">J915+I916</f>
        <v>203.03453990520353</v>
      </c>
      <c r="K916" s="88">
        <f t="shared" si="165"/>
        <v>205.06621818906297</v>
      </c>
      <c r="L916" s="79">
        <f t="shared" si="166"/>
        <v>2.0316782838594349</v>
      </c>
      <c r="M916" s="72" t="str">
        <f t="shared" si="167"/>
        <v/>
      </c>
      <c r="N916" s="51" t="str">
        <f t="shared" ref="N916:N979" si="175">IFERROR((M916/K916),"")</f>
        <v/>
      </c>
    </row>
    <row r="917" spans="1:14" x14ac:dyDescent="0.4">
      <c r="A917" s="108">
        <f t="shared" si="168"/>
        <v>901</v>
      </c>
      <c r="B917" s="39">
        <v>41366</v>
      </c>
      <c r="C917" s="40">
        <v>1570.25</v>
      </c>
      <c r="D917" s="51">
        <f t="shared" si="169"/>
        <v>5.1722640765219374E-3</v>
      </c>
      <c r="E917" s="52">
        <v>0.84758097163480994</v>
      </c>
      <c r="F917" s="53">
        <f t="shared" si="172"/>
        <v>3.94920497638096E-3</v>
      </c>
      <c r="G917" s="54">
        <f t="shared" si="173"/>
        <v>2.0769035861357862E-4</v>
      </c>
      <c r="H917" s="81">
        <f t="shared" si="170"/>
        <v>4.1568953349945389E-3</v>
      </c>
      <c r="I917" s="83">
        <f t="shared" si="171"/>
        <v>0.41568953349945387</v>
      </c>
      <c r="J917" s="72">
        <f t="shared" si="174"/>
        <v>203.45022943870299</v>
      </c>
      <c r="K917" s="88">
        <f t="shared" si="165"/>
        <v>205.06621818906297</v>
      </c>
      <c r="L917" s="79">
        <f t="shared" si="166"/>
        <v>2.0316782838594349</v>
      </c>
      <c r="M917" s="72" t="str">
        <f t="shared" si="167"/>
        <v/>
      </c>
      <c r="N917" s="51" t="str">
        <f t="shared" si="175"/>
        <v/>
      </c>
    </row>
    <row r="918" spans="1:14" x14ac:dyDescent="0.4">
      <c r="A918" s="108">
        <f t="shared" si="168"/>
        <v>902</v>
      </c>
      <c r="B918" s="45">
        <v>41367</v>
      </c>
      <c r="C918" s="46">
        <v>1553.6899410000001</v>
      </c>
      <c r="D918" s="47">
        <f t="shared" si="169"/>
        <v>-1.054612896035656E-2</v>
      </c>
      <c r="E918" s="48">
        <v>0.83494691856846104</v>
      </c>
      <c r="F918" s="49">
        <f t="shared" si="172"/>
        <v>-1.2634053066348905E-2</v>
      </c>
      <c r="G918" s="50">
        <f t="shared" si="173"/>
        <v>2.0769035861357862E-4</v>
      </c>
      <c r="H918" s="80">
        <f t="shared" si="170"/>
        <v>-1.2426362707735327E-2</v>
      </c>
      <c r="I918" s="83">
        <f t="shared" si="171"/>
        <v>-1.2426362707735328</v>
      </c>
      <c r="J918" s="72">
        <f t="shared" si="174"/>
        <v>202.20759316792945</v>
      </c>
      <c r="K918" s="88">
        <f t="shared" si="165"/>
        <v>205.06621818906297</v>
      </c>
      <c r="L918" s="79">
        <f t="shared" si="166"/>
        <v>2.8586250211335198</v>
      </c>
      <c r="M918" s="72" t="str">
        <f t="shared" si="167"/>
        <v/>
      </c>
      <c r="N918" s="51" t="str">
        <f t="shared" si="175"/>
        <v/>
      </c>
    </row>
    <row r="919" spans="1:14" x14ac:dyDescent="0.4">
      <c r="A919" s="108">
        <f t="shared" si="168"/>
        <v>903</v>
      </c>
      <c r="B919" s="39">
        <v>41368</v>
      </c>
      <c r="C919" s="40">
        <v>1559.9799800000001</v>
      </c>
      <c r="D919" s="51">
        <f t="shared" si="169"/>
        <v>4.0484519040855371E-3</v>
      </c>
      <c r="E919" s="52">
        <v>0.84775016223897393</v>
      </c>
      <c r="F919" s="53">
        <f t="shared" si="172"/>
        <v>1.2803243670512887E-2</v>
      </c>
      <c r="G919" s="54">
        <f t="shared" si="173"/>
        <v>2.0769035861357862E-4</v>
      </c>
      <c r="H919" s="81">
        <f t="shared" si="170"/>
        <v>1.3010934029126465E-2</v>
      </c>
      <c r="I919" s="83">
        <f t="shared" si="171"/>
        <v>1.3010934029126464</v>
      </c>
      <c r="J919" s="72">
        <f t="shared" si="174"/>
        <v>203.50868657084209</v>
      </c>
      <c r="K919" s="88">
        <f t="shared" si="165"/>
        <v>205.06621818906297</v>
      </c>
      <c r="L919" s="79">
        <f t="shared" si="166"/>
        <v>2.8586250211335198</v>
      </c>
      <c r="M919" s="72" t="str">
        <f t="shared" si="167"/>
        <v/>
      </c>
      <c r="N919" s="51" t="str">
        <f t="shared" si="175"/>
        <v/>
      </c>
    </row>
    <row r="920" spans="1:14" x14ac:dyDescent="0.4">
      <c r="A920" s="108">
        <f t="shared" si="168"/>
        <v>904</v>
      </c>
      <c r="B920" s="45">
        <v>41369</v>
      </c>
      <c r="C920" s="46">
        <v>1553.280029</v>
      </c>
      <c r="D920" s="47">
        <f t="shared" si="169"/>
        <v>-4.2948955024409985E-3</v>
      </c>
      <c r="E920" s="48">
        <v>0.83857318650631896</v>
      </c>
      <c r="F920" s="49">
        <f t="shared" si="172"/>
        <v>-9.1769757326549684E-3</v>
      </c>
      <c r="G920" s="50">
        <f t="shared" si="173"/>
        <v>2.0769035861357862E-4</v>
      </c>
      <c r="H920" s="80">
        <f t="shared" si="170"/>
        <v>-8.9692853740413903E-3</v>
      </c>
      <c r="I920" s="83">
        <f t="shared" si="171"/>
        <v>-0.89692853740413903</v>
      </c>
      <c r="J920" s="72">
        <f t="shared" si="174"/>
        <v>202.61175803343795</v>
      </c>
      <c r="K920" s="88">
        <f t="shared" si="165"/>
        <v>205.06621818906297</v>
      </c>
      <c r="L920" s="79">
        <f t="shared" si="166"/>
        <v>2.8586250211335198</v>
      </c>
      <c r="M920" s="72" t="str">
        <f t="shared" si="167"/>
        <v/>
      </c>
      <c r="N920" s="51" t="str">
        <f t="shared" si="175"/>
        <v/>
      </c>
    </row>
    <row r="921" spans="1:14" x14ac:dyDescent="0.4">
      <c r="A921" s="108">
        <f t="shared" si="168"/>
        <v>905</v>
      </c>
      <c r="B921" s="39">
        <v>41372</v>
      </c>
      <c r="C921" s="40">
        <v>1563.0699460000001</v>
      </c>
      <c r="D921" s="51">
        <f t="shared" si="169"/>
        <v>6.30273795917069E-3</v>
      </c>
      <c r="E921" s="52">
        <v>0.853418366358907</v>
      </c>
      <c r="F921" s="53">
        <f t="shared" si="172"/>
        <v>1.4845179852588042E-2</v>
      </c>
      <c r="G921" s="54">
        <f t="shared" si="173"/>
        <v>2.0769035861357862E-4</v>
      </c>
      <c r="H921" s="81">
        <f t="shared" si="170"/>
        <v>1.505287021120162E-2</v>
      </c>
      <c r="I921" s="83">
        <f t="shared" si="171"/>
        <v>1.5052870211201619</v>
      </c>
      <c r="J921" s="72">
        <f t="shared" si="174"/>
        <v>204.1170450545581</v>
      </c>
      <c r="K921" s="88">
        <f t="shared" si="165"/>
        <v>205.06621818906297</v>
      </c>
      <c r="L921" s="79">
        <f t="shared" si="166"/>
        <v>2.8586250211335198</v>
      </c>
      <c r="M921" s="72" t="str">
        <f t="shared" si="167"/>
        <v/>
      </c>
      <c r="N921" s="51" t="str">
        <f t="shared" si="175"/>
        <v/>
      </c>
    </row>
    <row r="922" spans="1:14" x14ac:dyDescent="0.4">
      <c r="A922" s="108">
        <f t="shared" si="168"/>
        <v>906</v>
      </c>
      <c r="B922" s="45">
        <v>41373</v>
      </c>
      <c r="C922" s="46">
        <v>1568.6099850000001</v>
      </c>
      <c r="D922" s="47">
        <f t="shared" si="169"/>
        <v>3.5443321101382708E-3</v>
      </c>
      <c r="E922" s="48">
        <v>0.85702759154145791</v>
      </c>
      <c r="F922" s="49">
        <f t="shared" si="172"/>
        <v>3.6092251825509125E-3</v>
      </c>
      <c r="G922" s="50">
        <f t="shared" si="173"/>
        <v>2.0769035861357862E-4</v>
      </c>
      <c r="H922" s="80">
        <f t="shared" si="170"/>
        <v>3.816915541164491E-3</v>
      </c>
      <c r="I922" s="83">
        <f t="shared" si="171"/>
        <v>0.38169155411644912</v>
      </c>
      <c r="J922" s="72">
        <f t="shared" si="174"/>
        <v>204.49873660867456</v>
      </c>
      <c r="K922" s="88">
        <f t="shared" si="165"/>
        <v>205.06621818906297</v>
      </c>
      <c r="L922" s="79">
        <f t="shared" si="166"/>
        <v>2.8586250211335198</v>
      </c>
      <c r="M922" s="72" t="str">
        <f t="shared" si="167"/>
        <v/>
      </c>
      <c r="N922" s="51" t="str">
        <f t="shared" si="175"/>
        <v/>
      </c>
    </row>
    <row r="923" spans="1:14" x14ac:dyDescent="0.4">
      <c r="A923" s="108">
        <f t="shared" si="168"/>
        <v>907</v>
      </c>
      <c r="B923" s="39">
        <v>41374</v>
      </c>
      <c r="C923" s="40">
        <v>1587.7299800000001</v>
      </c>
      <c r="D923" s="51">
        <f t="shared" si="169"/>
        <v>1.2189132533158009E-2</v>
      </c>
      <c r="E923" s="52">
        <v>0.87731727951480709</v>
      </c>
      <c r="F923" s="53">
        <f t="shared" si="172"/>
        <v>2.028968797334918E-2</v>
      </c>
      <c r="G923" s="54">
        <f t="shared" si="173"/>
        <v>2.0769035861357862E-4</v>
      </c>
      <c r="H923" s="81">
        <f t="shared" si="170"/>
        <v>2.0497378331962759E-2</v>
      </c>
      <c r="I923" s="83">
        <f t="shared" si="171"/>
        <v>2.0497378331962759</v>
      </c>
      <c r="J923" s="72">
        <f t="shared" si="174"/>
        <v>206.54847444187084</v>
      </c>
      <c r="K923" s="88">
        <f t="shared" si="165"/>
        <v>206.54847444187084</v>
      </c>
      <c r="L923" s="79">
        <f t="shared" si="166"/>
        <v>0</v>
      </c>
      <c r="M923" s="72">
        <f t="shared" si="167"/>
        <v>2.8586250211335198</v>
      </c>
      <c r="N923" s="51">
        <f t="shared" si="175"/>
        <v>1.383997160404119E-2</v>
      </c>
    </row>
    <row r="924" spans="1:14" x14ac:dyDescent="0.4">
      <c r="A924" s="108">
        <f t="shared" si="168"/>
        <v>908</v>
      </c>
      <c r="B924" s="45">
        <v>41375</v>
      </c>
      <c r="C924" s="46">
        <v>1593.369995</v>
      </c>
      <c r="D924" s="47">
        <f t="shared" si="169"/>
        <v>3.5522507422829364E-3</v>
      </c>
      <c r="E924" s="48">
        <v>0.89130713482204404</v>
      </c>
      <c r="F924" s="49">
        <f t="shared" si="172"/>
        <v>1.3989855307236954E-2</v>
      </c>
      <c r="G924" s="50">
        <f t="shared" si="173"/>
        <v>2.0769035861357862E-4</v>
      </c>
      <c r="H924" s="80">
        <f t="shared" si="170"/>
        <v>1.4197545665850532E-2</v>
      </c>
      <c r="I924" s="83">
        <f t="shared" si="171"/>
        <v>1.4197545665850531</v>
      </c>
      <c r="J924" s="72">
        <f t="shared" si="174"/>
        <v>207.96822900845589</v>
      </c>
      <c r="K924" s="88">
        <f t="shared" si="165"/>
        <v>207.96822900845589</v>
      </c>
      <c r="L924" s="79">
        <f t="shared" si="166"/>
        <v>0</v>
      </c>
      <c r="M924" s="72" t="str">
        <f t="shared" si="167"/>
        <v/>
      </c>
      <c r="N924" s="51" t="str">
        <f t="shared" si="175"/>
        <v/>
      </c>
    </row>
    <row r="925" spans="1:14" x14ac:dyDescent="0.4">
      <c r="A925" s="108">
        <f t="shared" si="168"/>
        <v>909</v>
      </c>
      <c r="B925" s="39">
        <v>41376</v>
      </c>
      <c r="C925" s="40">
        <v>1588.849976</v>
      </c>
      <c r="D925" s="51">
        <f t="shared" si="169"/>
        <v>-2.8367667360272852E-3</v>
      </c>
      <c r="E925" s="52">
        <v>0.88923314998548197</v>
      </c>
      <c r="F925" s="53">
        <f t="shared" si="172"/>
        <v>-2.0739848365620706E-3</v>
      </c>
      <c r="G925" s="54">
        <f t="shared" si="173"/>
        <v>2.0769035861357862E-4</v>
      </c>
      <c r="H925" s="81">
        <f t="shared" si="170"/>
        <v>-1.8662944779484919E-3</v>
      </c>
      <c r="I925" s="83">
        <f t="shared" si="171"/>
        <v>-0.18662944779484919</v>
      </c>
      <c r="J925" s="72">
        <f t="shared" si="174"/>
        <v>207.78159956066105</v>
      </c>
      <c r="K925" s="88">
        <f t="shared" si="165"/>
        <v>207.96822900845589</v>
      </c>
      <c r="L925" s="79">
        <f t="shared" si="166"/>
        <v>0.18662944779484292</v>
      </c>
      <c r="M925" s="72" t="str">
        <f t="shared" si="167"/>
        <v/>
      </c>
      <c r="N925" s="51" t="str">
        <f t="shared" si="175"/>
        <v/>
      </c>
    </row>
    <row r="926" spans="1:14" x14ac:dyDescent="0.4">
      <c r="A926" s="108">
        <f t="shared" si="168"/>
        <v>910</v>
      </c>
      <c r="B926" s="45">
        <v>41379</v>
      </c>
      <c r="C926" s="46">
        <v>1552.3599850000001</v>
      </c>
      <c r="D926" s="47">
        <f t="shared" si="169"/>
        <v>-2.2966291060320887E-2</v>
      </c>
      <c r="E926" s="48">
        <v>0.83995514720928599</v>
      </c>
      <c r="F926" s="49">
        <f t="shared" si="172"/>
        <v>-4.9278002776195984E-2</v>
      </c>
      <c r="G926" s="50">
        <f t="shared" si="173"/>
        <v>2.0769035861357862E-4</v>
      </c>
      <c r="H926" s="80">
        <f t="shared" si="170"/>
        <v>-4.9070312417582404E-2</v>
      </c>
      <c r="I926" s="83">
        <f t="shared" si="171"/>
        <v>-4.90703124175824</v>
      </c>
      <c r="J926" s="72">
        <f t="shared" si="174"/>
        <v>202.87456831890282</v>
      </c>
      <c r="K926" s="88">
        <f t="shared" si="165"/>
        <v>207.96822900845589</v>
      </c>
      <c r="L926" s="79">
        <f t="shared" si="166"/>
        <v>5.0936606895530758</v>
      </c>
      <c r="M926" s="72" t="str">
        <f t="shared" si="167"/>
        <v/>
      </c>
      <c r="N926" s="51" t="str">
        <f t="shared" si="175"/>
        <v/>
      </c>
    </row>
    <row r="927" spans="1:14" x14ac:dyDescent="0.4">
      <c r="A927" s="108">
        <f t="shared" si="168"/>
        <v>911</v>
      </c>
      <c r="B927" s="39">
        <v>41380</v>
      </c>
      <c r="C927" s="40">
        <v>1574.5699460000001</v>
      </c>
      <c r="D927" s="51">
        <f t="shared" si="169"/>
        <v>1.4307223333897001E-2</v>
      </c>
      <c r="E927" s="52">
        <v>0.87363341829749297</v>
      </c>
      <c r="F927" s="53">
        <f t="shared" si="172"/>
        <v>3.3678271088206979E-2</v>
      </c>
      <c r="G927" s="54">
        <f t="shared" si="173"/>
        <v>2.0769035861357862E-4</v>
      </c>
      <c r="H927" s="81">
        <f t="shared" si="170"/>
        <v>3.3885961446820559E-2</v>
      </c>
      <c r="I927" s="83">
        <f t="shared" si="171"/>
        <v>3.3885961446820558</v>
      </c>
      <c r="J927" s="72">
        <f t="shared" si="174"/>
        <v>206.26316446358487</v>
      </c>
      <c r="K927" s="88">
        <f t="shared" si="165"/>
        <v>207.96822900845589</v>
      </c>
      <c r="L927" s="79">
        <f t="shared" si="166"/>
        <v>5.0936606895530758</v>
      </c>
      <c r="M927" s="72" t="str">
        <f t="shared" si="167"/>
        <v/>
      </c>
      <c r="N927" s="51" t="str">
        <f t="shared" si="175"/>
        <v/>
      </c>
    </row>
    <row r="928" spans="1:14" x14ac:dyDescent="0.4">
      <c r="A928" s="108">
        <f t="shared" si="168"/>
        <v>912</v>
      </c>
      <c r="B928" s="45">
        <v>41381</v>
      </c>
      <c r="C928" s="46">
        <v>1552.01001</v>
      </c>
      <c r="D928" s="47">
        <f t="shared" si="169"/>
        <v>-1.4327681064477793E-2</v>
      </c>
      <c r="E928" s="48">
        <v>0.85151818311569794</v>
      </c>
      <c r="F928" s="49">
        <f t="shared" si="172"/>
        <v>-2.2115235181795034E-2</v>
      </c>
      <c r="G928" s="50">
        <f t="shared" si="173"/>
        <v>2.0769035861357862E-4</v>
      </c>
      <c r="H928" s="80">
        <f t="shared" si="170"/>
        <v>-2.1907544823181455E-2</v>
      </c>
      <c r="I928" s="83">
        <f t="shared" si="171"/>
        <v>-2.1907544823181455</v>
      </c>
      <c r="J928" s="72">
        <f t="shared" si="174"/>
        <v>204.07240998126673</v>
      </c>
      <c r="K928" s="88">
        <f t="shared" si="165"/>
        <v>207.96822900845589</v>
      </c>
      <c r="L928" s="79">
        <f t="shared" si="166"/>
        <v>5.0936606895530758</v>
      </c>
      <c r="M928" s="72" t="str">
        <f t="shared" si="167"/>
        <v/>
      </c>
      <c r="N928" s="51" t="str">
        <f t="shared" si="175"/>
        <v/>
      </c>
    </row>
    <row r="929" spans="1:14" x14ac:dyDescent="0.4">
      <c r="A929" s="108">
        <f t="shared" si="168"/>
        <v>913</v>
      </c>
      <c r="B929" s="39">
        <v>41382</v>
      </c>
      <c r="C929" s="40">
        <v>1541.6099850000001</v>
      </c>
      <c r="D929" s="51">
        <f t="shared" si="169"/>
        <v>-6.7010038163348717E-3</v>
      </c>
      <c r="E929" s="52">
        <v>0.83920513879919989</v>
      </c>
      <c r="F929" s="53">
        <f t="shared" si="172"/>
        <v>-1.2313044316498045E-2</v>
      </c>
      <c r="G929" s="54">
        <f t="shared" si="173"/>
        <v>2.0769035861357862E-4</v>
      </c>
      <c r="H929" s="81">
        <f t="shared" si="170"/>
        <v>-1.2105353957884467E-2</v>
      </c>
      <c r="I929" s="83">
        <f t="shared" si="171"/>
        <v>-1.2105353957884468</v>
      </c>
      <c r="J929" s="72">
        <f t="shared" si="174"/>
        <v>202.86187458547829</v>
      </c>
      <c r="K929" s="88">
        <f t="shared" si="165"/>
        <v>207.96822900845589</v>
      </c>
      <c r="L929" s="79">
        <f t="shared" si="166"/>
        <v>5.1063544229776028</v>
      </c>
      <c r="M929" s="72" t="str">
        <f t="shared" si="167"/>
        <v/>
      </c>
      <c r="N929" s="51" t="str">
        <f t="shared" si="175"/>
        <v/>
      </c>
    </row>
    <row r="930" spans="1:14" x14ac:dyDescent="0.4">
      <c r="A930" s="108">
        <f t="shared" si="168"/>
        <v>914</v>
      </c>
      <c r="B930" s="45">
        <v>41383</v>
      </c>
      <c r="C930" s="46">
        <v>1555.25</v>
      </c>
      <c r="D930" s="47">
        <f t="shared" si="169"/>
        <v>8.8479026035888086E-3</v>
      </c>
      <c r="E930" s="48">
        <v>0.85230604715514302</v>
      </c>
      <c r="F930" s="49">
        <f t="shared" si="172"/>
        <v>1.3100908355943131E-2</v>
      </c>
      <c r="G930" s="50">
        <f t="shared" si="173"/>
        <v>2.0769035861357862E-4</v>
      </c>
      <c r="H930" s="80">
        <f t="shared" si="170"/>
        <v>1.3308598714556709E-2</v>
      </c>
      <c r="I930" s="83">
        <f t="shared" si="171"/>
        <v>1.3308598714556708</v>
      </c>
      <c r="J930" s="72">
        <f t="shared" si="174"/>
        <v>204.19273445693395</v>
      </c>
      <c r="K930" s="88">
        <f t="shared" si="165"/>
        <v>207.96822900845589</v>
      </c>
      <c r="L930" s="79">
        <f t="shared" si="166"/>
        <v>5.1063544229776028</v>
      </c>
      <c r="M930" s="72" t="str">
        <f t="shared" si="167"/>
        <v/>
      </c>
      <c r="N930" s="51" t="str">
        <f t="shared" si="175"/>
        <v/>
      </c>
    </row>
    <row r="931" spans="1:14" x14ac:dyDescent="0.4">
      <c r="A931" s="108">
        <f t="shared" si="168"/>
        <v>915</v>
      </c>
      <c r="B931" s="39">
        <v>41386</v>
      </c>
      <c r="C931" s="40">
        <v>1562.5</v>
      </c>
      <c r="D931" s="51">
        <f t="shared" si="169"/>
        <v>4.6616299630284352E-3</v>
      </c>
      <c r="E931" s="52">
        <v>0.85822323347592</v>
      </c>
      <c r="F931" s="53">
        <f t="shared" si="172"/>
        <v>5.9171863207769793E-3</v>
      </c>
      <c r="G931" s="54">
        <f t="shared" si="173"/>
        <v>2.0769035861357862E-4</v>
      </c>
      <c r="H931" s="81">
        <f t="shared" si="170"/>
        <v>6.1248766793905582E-3</v>
      </c>
      <c r="I931" s="83">
        <f t="shared" si="171"/>
        <v>0.61248766793905585</v>
      </c>
      <c r="J931" s="72">
        <f t="shared" si="174"/>
        <v>204.80522212487301</v>
      </c>
      <c r="K931" s="88">
        <f t="shared" si="165"/>
        <v>207.96822900845589</v>
      </c>
      <c r="L931" s="79">
        <f t="shared" si="166"/>
        <v>5.1063544229776028</v>
      </c>
      <c r="M931" s="72" t="str">
        <f t="shared" si="167"/>
        <v/>
      </c>
      <c r="N931" s="51" t="str">
        <f t="shared" si="175"/>
        <v/>
      </c>
    </row>
    <row r="932" spans="1:14" x14ac:dyDescent="0.4">
      <c r="A932" s="108">
        <f t="shared" si="168"/>
        <v>916</v>
      </c>
      <c r="B932" s="45">
        <v>41387</v>
      </c>
      <c r="C932" s="46">
        <v>1578.780029</v>
      </c>
      <c r="D932" s="47">
        <f t="shared" si="169"/>
        <v>1.0419218560000054E-2</v>
      </c>
      <c r="E932" s="48">
        <v>0.86985762287193003</v>
      </c>
      <c r="F932" s="49">
        <f t="shared" si="172"/>
        <v>1.1634389396010025E-2</v>
      </c>
      <c r="G932" s="50">
        <f t="shared" si="173"/>
        <v>2.0769035861357862E-4</v>
      </c>
      <c r="H932" s="80">
        <f t="shared" si="170"/>
        <v>1.1842079754623603E-2</v>
      </c>
      <c r="I932" s="83">
        <f t="shared" si="171"/>
        <v>1.1842079754623602</v>
      </c>
      <c r="J932" s="72">
        <f t="shared" si="174"/>
        <v>205.98943010033537</v>
      </c>
      <c r="K932" s="88">
        <f t="shared" si="165"/>
        <v>207.96822900845589</v>
      </c>
      <c r="L932" s="79">
        <f t="shared" si="166"/>
        <v>5.1063544229776028</v>
      </c>
      <c r="M932" s="72" t="str">
        <f t="shared" si="167"/>
        <v/>
      </c>
      <c r="N932" s="51" t="str">
        <f t="shared" si="175"/>
        <v/>
      </c>
    </row>
    <row r="933" spans="1:14" x14ac:dyDescent="0.4">
      <c r="A933" s="108">
        <f t="shared" si="168"/>
        <v>917</v>
      </c>
      <c r="B933" s="39">
        <v>41388</v>
      </c>
      <c r="C933" s="40">
        <v>1578.790039</v>
      </c>
      <c r="D933" s="51">
        <f t="shared" si="169"/>
        <v>6.3403386261207118E-6</v>
      </c>
      <c r="E933" s="52">
        <v>0.87871903182824496</v>
      </c>
      <c r="F933" s="53">
        <f t="shared" si="172"/>
        <v>8.8614089563149312E-3</v>
      </c>
      <c r="G933" s="54">
        <f t="shared" si="173"/>
        <v>2.0769035861357862E-4</v>
      </c>
      <c r="H933" s="81">
        <f t="shared" si="170"/>
        <v>9.0690993149285092E-3</v>
      </c>
      <c r="I933" s="83">
        <f t="shared" si="171"/>
        <v>0.90690993149285093</v>
      </c>
      <c r="J933" s="72">
        <f t="shared" si="174"/>
        <v>206.89634003182823</v>
      </c>
      <c r="K933" s="88">
        <f t="shared" si="165"/>
        <v>207.96822900845589</v>
      </c>
      <c r="L933" s="79">
        <f t="shared" si="166"/>
        <v>5.1063544229776028</v>
      </c>
      <c r="M933" s="72" t="str">
        <f t="shared" si="167"/>
        <v/>
      </c>
      <c r="N933" s="51" t="str">
        <f t="shared" si="175"/>
        <v/>
      </c>
    </row>
    <row r="934" spans="1:14" x14ac:dyDescent="0.4">
      <c r="A934" s="108">
        <f t="shared" si="168"/>
        <v>918</v>
      </c>
      <c r="B934" s="45">
        <v>41389</v>
      </c>
      <c r="C934" s="46">
        <v>1585.160034</v>
      </c>
      <c r="D934" s="47">
        <f t="shared" si="169"/>
        <v>4.0347321953175808E-3</v>
      </c>
      <c r="E934" s="48">
        <v>0.89502750360472205</v>
      </c>
      <c r="F934" s="49">
        <f t="shared" si="172"/>
        <v>1.6308471776477096E-2</v>
      </c>
      <c r="G934" s="50">
        <f t="shared" si="173"/>
        <v>2.0769035861357862E-4</v>
      </c>
      <c r="H934" s="80">
        <f t="shared" si="170"/>
        <v>1.6516162135090676E-2</v>
      </c>
      <c r="I934" s="83">
        <f t="shared" si="171"/>
        <v>1.6516162135090675</v>
      </c>
      <c r="J934" s="72">
        <f t="shared" si="174"/>
        <v>208.5479562453373</v>
      </c>
      <c r="K934" s="88">
        <f t="shared" si="165"/>
        <v>208.5479562453373</v>
      </c>
      <c r="L934" s="79">
        <f t="shared" si="166"/>
        <v>0</v>
      </c>
      <c r="M934" s="72">
        <f t="shared" si="167"/>
        <v>5.1063544229776028</v>
      </c>
      <c r="N934" s="51">
        <f t="shared" si="175"/>
        <v>2.4485276743592015E-2</v>
      </c>
    </row>
    <row r="935" spans="1:14" x14ac:dyDescent="0.4">
      <c r="A935" s="108">
        <f t="shared" si="168"/>
        <v>919</v>
      </c>
      <c r="B935" s="39">
        <v>41390</v>
      </c>
      <c r="C935" s="40">
        <v>1582.23999</v>
      </c>
      <c r="D935" s="51">
        <f t="shared" si="169"/>
        <v>-1.8421130594817869E-3</v>
      </c>
      <c r="E935" s="52">
        <v>0.890710239335471</v>
      </c>
      <c r="F935" s="53">
        <f t="shared" si="172"/>
        <v>-4.3172642692510532E-3</v>
      </c>
      <c r="G935" s="54">
        <f t="shared" si="173"/>
        <v>2.0769035861357862E-4</v>
      </c>
      <c r="H935" s="81">
        <f t="shared" si="170"/>
        <v>-4.1095739106374743E-3</v>
      </c>
      <c r="I935" s="83">
        <f t="shared" si="171"/>
        <v>-0.41095739106374746</v>
      </c>
      <c r="J935" s="72">
        <f t="shared" si="174"/>
        <v>208.13699885427354</v>
      </c>
      <c r="K935" s="88">
        <f t="shared" si="165"/>
        <v>208.5479562453373</v>
      </c>
      <c r="L935" s="79">
        <f t="shared" si="166"/>
        <v>0.41095739106376072</v>
      </c>
      <c r="M935" s="72" t="str">
        <f t="shared" si="167"/>
        <v/>
      </c>
      <c r="N935" s="51" t="str">
        <f t="shared" si="175"/>
        <v/>
      </c>
    </row>
    <row r="936" spans="1:14" x14ac:dyDescent="0.4">
      <c r="A936" s="108">
        <f t="shared" si="168"/>
        <v>920</v>
      </c>
      <c r="B936" s="45">
        <v>41393</v>
      </c>
      <c r="C936" s="46">
        <v>1593.6099850000001</v>
      </c>
      <c r="D936" s="47">
        <f t="shared" si="169"/>
        <v>7.1860116492188375E-3</v>
      </c>
      <c r="E936" s="48">
        <v>0.90678824139403402</v>
      </c>
      <c r="F936" s="49">
        <f t="shared" si="172"/>
        <v>1.6078002058563023E-2</v>
      </c>
      <c r="G936" s="50">
        <f t="shared" si="173"/>
        <v>2.0769035861357862E-4</v>
      </c>
      <c r="H936" s="80">
        <f t="shared" si="170"/>
        <v>1.6285692417176603E-2</v>
      </c>
      <c r="I936" s="83">
        <f t="shared" si="171"/>
        <v>1.6285692417176603</v>
      </c>
      <c r="J936" s="72">
        <f t="shared" si="174"/>
        <v>209.7655680959912</v>
      </c>
      <c r="K936" s="88">
        <f t="shared" si="165"/>
        <v>209.7655680959912</v>
      </c>
      <c r="L936" s="79">
        <f t="shared" si="166"/>
        <v>0</v>
      </c>
      <c r="M936" s="72">
        <f t="shared" si="167"/>
        <v>0.41095739106376072</v>
      </c>
      <c r="N936" s="51">
        <f t="shared" si="175"/>
        <v>1.9591270139992746E-3</v>
      </c>
    </row>
    <row r="937" spans="1:14" x14ac:dyDescent="0.4">
      <c r="A937" s="108">
        <f t="shared" si="168"/>
        <v>921</v>
      </c>
      <c r="B937" s="39">
        <v>41394</v>
      </c>
      <c r="C937" s="40">
        <v>1597.5699460000001</v>
      </c>
      <c r="D937" s="51">
        <f t="shared" si="169"/>
        <v>2.4848997165389797E-3</v>
      </c>
      <c r="E937" s="52">
        <v>0.91126416447837499</v>
      </c>
      <c r="F937" s="53">
        <f t="shared" si="172"/>
        <v>4.4759230843409714E-3</v>
      </c>
      <c r="G937" s="54">
        <f t="shared" si="173"/>
        <v>2.0769035861357862E-4</v>
      </c>
      <c r="H937" s="81">
        <f t="shared" si="170"/>
        <v>4.6836134429545503E-3</v>
      </c>
      <c r="I937" s="83">
        <f t="shared" si="171"/>
        <v>0.46836134429545501</v>
      </c>
      <c r="J937" s="72">
        <f t="shared" si="174"/>
        <v>210.23392944028666</v>
      </c>
      <c r="K937" s="88">
        <f t="shared" si="165"/>
        <v>210.23392944028666</v>
      </c>
      <c r="L937" s="79">
        <f t="shared" si="166"/>
        <v>0</v>
      </c>
      <c r="M937" s="72" t="str">
        <f t="shared" si="167"/>
        <v/>
      </c>
      <c r="N937" s="51" t="str">
        <f t="shared" si="175"/>
        <v/>
      </c>
    </row>
    <row r="938" spans="1:14" x14ac:dyDescent="0.4">
      <c r="A938" s="108">
        <f t="shared" si="168"/>
        <v>922</v>
      </c>
      <c r="B938" s="45">
        <v>41395</v>
      </c>
      <c r="C938" s="46">
        <v>1582.6999510000001</v>
      </c>
      <c r="D938" s="47">
        <f t="shared" si="169"/>
        <v>-9.3078835372633062E-3</v>
      </c>
      <c r="E938" s="48">
        <v>0.90060352413104494</v>
      </c>
      <c r="F938" s="49">
        <f t="shared" si="172"/>
        <v>-1.0660640347330053E-2</v>
      </c>
      <c r="G938" s="50">
        <f t="shared" si="173"/>
        <v>2.0769035861357862E-4</v>
      </c>
      <c r="H938" s="80">
        <f t="shared" si="170"/>
        <v>-1.0452949988716475E-2</v>
      </c>
      <c r="I938" s="83">
        <f t="shared" si="171"/>
        <v>-1.0452949988716476</v>
      </c>
      <c r="J938" s="72">
        <f t="shared" si="174"/>
        <v>209.18863444141502</v>
      </c>
      <c r="K938" s="88">
        <f t="shared" si="165"/>
        <v>210.23392944028666</v>
      </c>
      <c r="L938" s="79">
        <f t="shared" si="166"/>
        <v>1.0452949988716398</v>
      </c>
      <c r="M938" s="72" t="str">
        <f t="shared" si="167"/>
        <v/>
      </c>
      <c r="N938" s="51" t="str">
        <f t="shared" si="175"/>
        <v/>
      </c>
    </row>
    <row r="939" spans="1:14" x14ac:dyDescent="0.4">
      <c r="A939" s="108">
        <f t="shared" si="168"/>
        <v>923</v>
      </c>
      <c r="B939" s="39">
        <v>41396</v>
      </c>
      <c r="C939" s="40">
        <v>1597.589966</v>
      </c>
      <c r="D939" s="51">
        <f t="shared" si="169"/>
        <v>9.4079834845461896E-3</v>
      </c>
      <c r="E939" s="52">
        <v>0.914170594747859</v>
      </c>
      <c r="F939" s="53">
        <f t="shared" si="172"/>
        <v>1.3567070616814059E-2</v>
      </c>
      <c r="G939" s="54">
        <f t="shared" si="173"/>
        <v>2.0769035861357862E-4</v>
      </c>
      <c r="H939" s="81">
        <f t="shared" si="170"/>
        <v>1.3774760975427637E-2</v>
      </c>
      <c r="I939" s="83">
        <f t="shared" si="171"/>
        <v>1.3774760975427636</v>
      </c>
      <c r="J939" s="72">
        <f t="shared" si="174"/>
        <v>210.56611053895779</v>
      </c>
      <c r="K939" s="88">
        <f t="shared" si="165"/>
        <v>210.56611053895779</v>
      </c>
      <c r="L939" s="79">
        <f t="shared" si="166"/>
        <v>0</v>
      </c>
      <c r="M939" s="72">
        <f t="shared" si="167"/>
        <v>1.0452949988716398</v>
      </c>
      <c r="N939" s="51">
        <f t="shared" si="175"/>
        <v>4.9642128840017919E-3</v>
      </c>
    </row>
    <row r="940" spans="1:14" x14ac:dyDescent="0.4">
      <c r="A940" s="108">
        <f t="shared" si="168"/>
        <v>924</v>
      </c>
      <c r="B940" s="45">
        <v>41397</v>
      </c>
      <c r="C940" s="46">
        <v>1614.420044</v>
      </c>
      <c r="D940" s="47">
        <f t="shared" si="169"/>
        <v>1.053466681575288E-2</v>
      </c>
      <c r="E940" s="48">
        <v>0.9417121355417809</v>
      </c>
      <c r="F940" s="49">
        <f t="shared" si="172"/>
        <v>2.7541540793921904E-2</v>
      </c>
      <c r="G940" s="50">
        <f t="shared" si="173"/>
        <v>2.0769035861357862E-4</v>
      </c>
      <c r="H940" s="80">
        <f t="shared" si="170"/>
        <v>2.7749231152535483E-2</v>
      </c>
      <c r="I940" s="83">
        <f t="shared" si="171"/>
        <v>2.7749231152535483</v>
      </c>
      <c r="J940" s="72">
        <f t="shared" si="174"/>
        <v>213.34103365421134</v>
      </c>
      <c r="K940" s="88">
        <f t="shared" si="165"/>
        <v>213.34103365421134</v>
      </c>
      <c r="L940" s="79">
        <f t="shared" si="166"/>
        <v>0</v>
      </c>
      <c r="M940" s="72" t="str">
        <f t="shared" si="167"/>
        <v/>
      </c>
      <c r="N940" s="51" t="str">
        <f t="shared" si="175"/>
        <v/>
      </c>
    </row>
    <row r="941" spans="1:14" x14ac:dyDescent="0.4">
      <c r="A941" s="108">
        <f t="shared" si="168"/>
        <v>925</v>
      </c>
      <c r="B941" s="39">
        <v>41400</v>
      </c>
      <c r="C941" s="40">
        <v>1617.5</v>
      </c>
      <c r="D941" s="51">
        <f t="shared" si="169"/>
        <v>1.907778592967091E-3</v>
      </c>
      <c r="E941" s="52">
        <v>0.94089914893728899</v>
      </c>
      <c r="F941" s="53">
        <f t="shared" si="172"/>
        <v>-8.1298660449191651E-4</v>
      </c>
      <c r="G941" s="54">
        <f t="shared" si="173"/>
        <v>2.0769035861357862E-4</v>
      </c>
      <c r="H941" s="81">
        <f t="shared" si="170"/>
        <v>-6.0529624587833783E-4</v>
      </c>
      <c r="I941" s="83">
        <f t="shared" si="171"/>
        <v>-6.0529624587833786E-2</v>
      </c>
      <c r="J941" s="72">
        <f t="shared" si="174"/>
        <v>213.2805040296235</v>
      </c>
      <c r="K941" s="88">
        <f t="shared" si="165"/>
        <v>213.34103365421134</v>
      </c>
      <c r="L941" s="79">
        <f t="shared" si="166"/>
        <v>6.05296245878435E-2</v>
      </c>
      <c r="M941" s="72" t="str">
        <f t="shared" si="167"/>
        <v/>
      </c>
      <c r="N941" s="51" t="str">
        <f t="shared" si="175"/>
        <v/>
      </c>
    </row>
    <row r="942" spans="1:14" x14ac:dyDescent="0.4">
      <c r="A942" s="108">
        <f t="shared" si="168"/>
        <v>926</v>
      </c>
      <c r="B942" s="45">
        <v>41401</v>
      </c>
      <c r="C942" s="46">
        <v>1625.959961</v>
      </c>
      <c r="D942" s="47">
        <f t="shared" si="169"/>
        <v>5.2302695517774112E-3</v>
      </c>
      <c r="E942" s="48">
        <v>0.96140892329002492</v>
      </c>
      <c r="F942" s="49">
        <f t="shared" si="172"/>
        <v>2.0509774352735932E-2</v>
      </c>
      <c r="G942" s="50">
        <f t="shared" si="173"/>
        <v>2.0769035861357862E-4</v>
      </c>
      <c r="H942" s="80">
        <f t="shared" si="170"/>
        <v>2.0717464711349512E-2</v>
      </c>
      <c r="I942" s="83">
        <f t="shared" si="171"/>
        <v>2.0717464711349511</v>
      </c>
      <c r="J942" s="72">
        <f t="shared" si="174"/>
        <v>215.35225050075846</v>
      </c>
      <c r="K942" s="88">
        <f t="shared" si="165"/>
        <v>215.35225050075846</v>
      </c>
      <c r="L942" s="79">
        <f t="shared" si="166"/>
        <v>0</v>
      </c>
      <c r="M942" s="72">
        <f t="shared" si="167"/>
        <v>6.05296245878435E-2</v>
      </c>
      <c r="N942" s="51">
        <f t="shared" si="175"/>
        <v>2.8107263540127396E-4</v>
      </c>
    </row>
    <row r="943" spans="1:14" x14ac:dyDescent="0.4">
      <c r="A943" s="108">
        <f t="shared" si="168"/>
        <v>927</v>
      </c>
      <c r="B943" s="39">
        <v>41402</v>
      </c>
      <c r="C943" s="40">
        <v>1632.6899410000001</v>
      </c>
      <c r="D943" s="51">
        <f t="shared" si="169"/>
        <v>4.1390810114789733E-3</v>
      </c>
      <c r="E943" s="52">
        <v>0.96616485668746899</v>
      </c>
      <c r="F943" s="53">
        <f t="shared" si="172"/>
        <v>4.7559333974440676E-3</v>
      </c>
      <c r="G943" s="54">
        <f t="shared" si="173"/>
        <v>2.0769035861357862E-4</v>
      </c>
      <c r="H943" s="81">
        <f t="shared" si="170"/>
        <v>4.9636237560576465E-3</v>
      </c>
      <c r="I943" s="83">
        <f t="shared" si="171"/>
        <v>0.49636237560576463</v>
      </c>
      <c r="J943" s="72">
        <f t="shared" si="174"/>
        <v>215.84861287636423</v>
      </c>
      <c r="K943" s="88">
        <f t="shared" si="165"/>
        <v>215.84861287636423</v>
      </c>
      <c r="L943" s="79">
        <f t="shared" si="166"/>
        <v>0</v>
      </c>
      <c r="M943" s="72" t="str">
        <f t="shared" si="167"/>
        <v/>
      </c>
      <c r="N943" s="51" t="str">
        <f t="shared" si="175"/>
        <v/>
      </c>
    </row>
    <row r="944" spans="1:14" x14ac:dyDescent="0.4">
      <c r="A944" s="108">
        <f t="shared" si="168"/>
        <v>928</v>
      </c>
      <c r="B944" s="45">
        <v>41403</v>
      </c>
      <c r="C944" s="46">
        <v>1626.670044</v>
      </c>
      <c r="D944" s="47">
        <f t="shared" si="169"/>
        <v>-3.6871036250232248E-3</v>
      </c>
      <c r="E944" s="48">
        <v>0.95866434266464595</v>
      </c>
      <c r="F944" s="49">
        <f t="shared" si="172"/>
        <v>-7.5005140228230349E-3</v>
      </c>
      <c r="G944" s="50">
        <f t="shared" si="173"/>
        <v>2.0769035861357862E-4</v>
      </c>
      <c r="H944" s="80">
        <f t="shared" si="170"/>
        <v>-7.292823664209456E-3</v>
      </c>
      <c r="I944" s="83">
        <f t="shared" si="171"/>
        <v>-0.72928236642094557</v>
      </c>
      <c r="J944" s="72">
        <f t="shared" si="174"/>
        <v>215.1193305099433</v>
      </c>
      <c r="K944" s="88">
        <f t="shared" si="165"/>
        <v>215.84861287636423</v>
      </c>
      <c r="L944" s="79">
        <f t="shared" si="166"/>
        <v>0.72928236642093225</v>
      </c>
      <c r="M944" s="72" t="str">
        <f t="shared" si="167"/>
        <v/>
      </c>
      <c r="N944" s="51" t="str">
        <f t="shared" si="175"/>
        <v/>
      </c>
    </row>
    <row r="945" spans="1:14" x14ac:dyDescent="0.4">
      <c r="A945" s="108">
        <f t="shared" si="168"/>
        <v>929</v>
      </c>
      <c r="B945" s="39">
        <v>41404</v>
      </c>
      <c r="C945" s="40">
        <v>1633.6999510000001</v>
      </c>
      <c r="D945" s="51">
        <f t="shared" si="169"/>
        <v>4.3216551665963276E-3</v>
      </c>
      <c r="E945" s="52">
        <v>0.96950789697514095</v>
      </c>
      <c r="F945" s="53">
        <f t="shared" si="172"/>
        <v>1.0843554310494996E-2</v>
      </c>
      <c r="G945" s="54">
        <f t="shared" si="173"/>
        <v>2.0769035861357862E-4</v>
      </c>
      <c r="H945" s="81">
        <f t="shared" si="170"/>
        <v>1.1051244669108574E-2</v>
      </c>
      <c r="I945" s="83">
        <f t="shared" si="171"/>
        <v>1.1051244669108573</v>
      </c>
      <c r="J945" s="72">
        <f t="shared" si="174"/>
        <v>216.22445497685416</v>
      </c>
      <c r="K945" s="88">
        <f t="shared" si="165"/>
        <v>216.22445497685416</v>
      </c>
      <c r="L945" s="79">
        <f t="shared" si="166"/>
        <v>0</v>
      </c>
      <c r="M945" s="72">
        <f t="shared" si="167"/>
        <v>0.72928236642093225</v>
      </c>
      <c r="N945" s="51">
        <f t="shared" si="175"/>
        <v>3.3728024265294071E-3</v>
      </c>
    </row>
    <row r="946" spans="1:14" x14ac:dyDescent="0.4">
      <c r="A946" s="108">
        <f t="shared" si="168"/>
        <v>930</v>
      </c>
      <c r="B946" s="45">
        <v>41407</v>
      </c>
      <c r="C946" s="46">
        <v>1633.7700199999999</v>
      </c>
      <c r="D946" s="47">
        <f t="shared" si="169"/>
        <v>4.2889760728082038E-5</v>
      </c>
      <c r="E946" s="48">
        <v>0.96582501536711607</v>
      </c>
      <c r="F946" s="49">
        <f t="shared" si="172"/>
        <v>-3.6828816080248794E-3</v>
      </c>
      <c r="G946" s="50">
        <f t="shared" si="173"/>
        <v>2.0769035861357862E-4</v>
      </c>
      <c r="H946" s="80">
        <f t="shared" si="170"/>
        <v>-3.4751912494113009E-3</v>
      </c>
      <c r="I946" s="83">
        <f t="shared" si="171"/>
        <v>-0.34751912494113008</v>
      </c>
      <c r="J946" s="72">
        <f t="shared" si="174"/>
        <v>215.87693585191303</v>
      </c>
      <c r="K946" s="88">
        <f t="shared" si="165"/>
        <v>216.22445497685416</v>
      </c>
      <c r="L946" s="79">
        <f t="shared" si="166"/>
        <v>0.34751912494112958</v>
      </c>
      <c r="M946" s="72" t="str">
        <f t="shared" si="167"/>
        <v/>
      </c>
      <c r="N946" s="51" t="str">
        <f t="shared" si="175"/>
        <v/>
      </c>
    </row>
    <row r="947" spans="1:14" x14ac:dyDescent="0.4">
      <c r="A947" s="108">
        <f t="shared" si="168"/>
        <v>931</v>
      </c>
      <c r="B947" s="39">
        <v>41408</v>
      </c>
      <c r="C947" s="40">
        <v>1650.339966</v>
      </c>
      <c r="D947" s="51">
        <f t="shared" si="169"/>
        <v>1.0142153300132239E-2</v>
      </c>
      <c r="E947" s="52">
        <v>0.99062496513611409</v>
      </c>
      <c r="F947" s="53">
        <f t="shared" si="172"/>
        <v>2.479994976899802E-2</v>
      </c>
      <c r="G947" s="54">
        <f t="shared" si="173"/>
        <v>2.0769035861357862E-4</v>
      </c>
      <c r="H947" s="81">
        <f t="shared" si="170"/>
        <v>2.5007640127611599E-2</v>
      </c>
      <c r="I947" s="83">
        <f t="shared" si="171"/>
        <v>2.5007640127611599</v>
      </c>
      <c r="J947" s="72">
        <f t="shared" si="174"/>
        <v>218.37769986467418</v>
      </c>
      <c r="K947" s="88">
        <f t="shared" si="165"/>
        <v>218.37769986467418</v>
      </c>
      <c r="L947" s="79">
        <f t="shared" si="166"/>
        <v>0</v>
      </c>
      <c r="M947" s="72">
        <f t="shared" si="167"/>
        <v>0.34751912494112958</v>
      </c>
      <c r="N947" s="51">
        <f t="shared" si="175"/>
        <v>1.5913672740233214E-3</v>
      </c>
    </row>
    <row r="948" spans="1:14" x14ac:dyDescent="0.4">
      <c r="A948" s="108">
        <f t="shared" si="168"/>
        <v>932</v>
      </c>
      <c r="B948" s="45">
        <v>41409</v>
      </c>
      <c r="C948" s="46">
        <v>1658.780029</v>
      </c>
      <c r="D948" s="47">
        <f t="shared" si="169"/>
        <v>5.1141359803923425E-3</v>
      </c>
      <c r="E948" s="48">
        <v>0.99895878857374598</v>
      </c>
      <c r="F948" s="49">
        <f t="shared" si="172"/>
        <v>8.3338234376318931E-3</v>
      </c>
      <c r="G948" s="50">
        <f t="shared" si="173"/>
        <v>2.0769035861357862E-4</v>
      </c>
      <c r="H948" s="80">
        <f t="shared" si="170"/>
        <v>8.5415137962454712E-3</v>
      </c>
      <c r="I948" s="83">
        <f t="shared" si="171"/>
        <v>0.85415137962454712</v>
      </c>
      <c r="J948" s="72">
        <f t="shared" si="174"/>
        <v>219.23185124429872</v>
      </c>
      <c r="K948" s="88">
        <f t="shared" si="165"/>
        <v>219.23185124429872</v>
      </c>
      <c r="L948" s="79">
        <f t="shared" si="166"/>
        <v>0</v>
      </c>
      <c r="M948" s="72" t="str">
        <f t="shared" si="167"/>
        <v/>
      </c>
      <c r="N948" s="51" t="str">
        <f t="shared" si="175"/>
        <v/>
      </c>
    </row>
    <row r="949" spans="1:14" x14ac:dyDescent="0.4">
      <c r="A949" s="108">
        <f t="shared" si="168"/>
        <v>933</v>
      </c>
      <c r="B949" s="39">
        <v>41410</v>
      </c>
      <c r="C949" s="40">
        <v>1650.469971</v>
      </c>
      <c r="D949" s="51">
        <f t="shared" si="169"/>
        <v>-5.0097408063261017E-3</v>
      </c>
      <c r="E949" s="52">
        <v>0.98163794978796903</v>
      </c>
      <c r="F949" s="53">
        <f t="shared" si="172"/>
        <v>-1.7320838785776949E-2</v>
      </c>
      <c r="G949" s="54">
        <f t="shared" si="173"/>
        <v>2.0769035861357862E-4</v>
      </c>
      <c r="H949" s="81">
        <f t="shared" si="170"/>
        <v>-1.7113148427163369E-2</v>
      </c>
      <c r="I949" s="83">
        <f t="shared" si="171"/>
        <v>-1.7113148427163369</v>
      </c>
      <c r="J949" s="72">
        <f t="shared" si="174"/>
        <v>217.52053640158238</v>
      </c>
      <c r="K949" s="88">
        <f t="shared" si="165"/>
        <v>219.23185124429872</v>
      </c>
      <c r="L949" s="79">
        <f t="shared" si="166"/>
        <v>1.711314842716348</v>
      </c>
      <c r="M949" s="72" t="str">
        <f t="shared" si="167"/>
        <v/>
      </c>
      <c r="N949" s="51" t="str">
        <f t="shared" si="175"/>
        <v/>
      </c>
    </row>
    <row r="950" spans="1:14" x14ac:dyDescent="0.4">
      <c r="A950" s="108">
        <f t="shared" si="168"/>
        <v>934</v>
      </c>
      <c r="B950" s="45">
        <v>41411</v>
      </c>
      <c r="C950" s="46">
        <v>1667.469971</v>
      </c>
      <c r="D950" s="47">
        <f t="shared" si="169"/>
        <v>1.0300096517175561E-2</v>
      </c>
      <c r="E950" s="48">
        <v>1.00650144729665</v>
      </c>
      <c r="F950" s="49">
        <f t="shared" si="172"/>
        <v>2.4863497508680998E-2</v>
      </c>
      <c r="G950" s="50">
        <f t="shared" si="173"/>
        <v>2.0769035861357862E-4</v>
      </c>
      <c r="H950" s="80">
        <f t="shared" si="170"/>
        <v>2.5071187867294578E-2</v>
      </c>
      <c r="I950" s="83">
        <f t="shared" si="171"/>
        <v>2.5071187867294578</v>
      </c>
      <c r="J950" s="72">
        <f t="shared" si="174"/>
        <v>220.02765518831183</v>
      </c>
      <c r="K950" s="88">
        <f t="shared" si="165"/>
        <v>220.02765518831183</v>
      </c>
      <c r="L950" s="79">
        <f t="shared" si="166"/>
        <v>0</v>
      </c>
      <c r="M950" s="72">
        <f t="shared" si="167"/>
        <v>1.711314842716348</v>
      </c>
      <c r="N950" s="51">
        <f t="shared" si="175"/>
        <v>7.777726128343777E-3</v>
      </c>
    </row>
    <row r="951" spans="1:14" x14ac:dyDescent="0.4">
      <c r="A951" s="108">
        <f t="shared" si="168"/>
        <v>935</v>
      </c>
      <c r="B951" s="39">
        <v>41414</v>
      </c>
      <c r="C951" s="40">
        <v>1666.290039</v>
      </c>
      <c r="D951" s="51">
        <f t="shared" si="169"/>
        <v>-7.0761814036890414E-4</v>
      </c>
      <c r="E951" s="52">
        <v>1.0057917999797201</v>
      </c>
      <c r="F951" s="53">
        <f t="shared" si="172"/>
        <v>-7.0964731692990668E-4</v>
      </c>
      <c r="G951" s="54">
        <f t="shared" si="173"/>
        <v>2.0769035861357862E-4</v>
      </c>
      <c r="H951" s="81">
        <f t="shared" si="170"/>
        <v>-5.01956958316328E-4</v>
      </c>
      <c r="I951" s="83">
        <f t="shared" si="171"/>
        <v>-5.0195695831632803E-2</v>
      </c>
      <c r="J951" s="72">
        <f t="shared" si="174"/>
        <v>219.97745949248019</v>
      </c>
      <c r="K951" s="88">
        <f t="shared" si="165"/>
        <v>220.02765518831183</v>
      </c>
      <c r="L951" s="79">
        <f t="shared" si="166"/>
        <v>5.0195695831632747E-2</v>
      </c>
      <c r="M951" s="72" t="str">
        <f t="shared" si="167"/>
        <v/>
      </c>
      <c r="N951" s="51" t="str">
        <f t="shared" si="175"/>
        <v/>
      </c>
    </row>
    <row r="952" spans="1:14" x14ac:dyDescent="0.4">
      <c r="A952" s="108">
        <f t="shared" si="168"/>
        <v>936</v>
      </c>
      <c r="B952" s="45">
        <v>41415</v>
      </c>
      <c r="C952" s="46">
        <v>1669.160034</v>
      </c>
      <c r="D952" s="47">
        <f t="shared" si="169"/>
        <v>1.7223862189816863E-3</v>
      </c>
      <c r="E952" s="48">
        <v>1.0153151986537901</v>
      </c>
      <c r="F952" s="49">
        <f t="shared" si="172"/>
        <v>9.5233986740699272E-3</v>
      </c>
      <c r="G952" s="50">
        <f t="shared" si="173"/>
        <v>2.0769035861357862E-4</v>
      </c>
      <c r="H952" s="80">
        <f t="shared" si="170"/>
        <v>9.7310890326835053E-3</v>
      </c>
      <c r="I952" s="83">
        <f t="shared" si="171"/>
        <v>0.97310890326835053</v>
      </c>
      <c r="J952" s="72">
        <f t="shared" si="174"/>
        <v>220.95056839574855</v>
      </c>
      <c r="K952" s="88">
        <f t="shared" si="165"/>
        <v>220.95056839574855</v>
      </c>
      <c r="L952" s="79">
        <f t="shared" si="166"/>
        <v>0</v>
      </c>
      <c r="M952" s="72">
        <f t="shared" si="167"/>
        <v>5.0195695831632747E-2</v>
      </c>
      <c r="N952" s="51">
        <f t="shared" si="175"/>
        <v>2.2718065943929292E-4</v>
      </c>
    </row>
    <row r="953" spans="1:14" x14ac:dyDescent="0.4">
      <c r="A953" s="108">
        <f t="shared" si="168"/>
        <v>937</v>
      </c>
      <c r="B953" s="39">
        <v>41416</v>
      </c>
      <c r="C953" s="40">
        <v>1655.349976</v>
      </c>
      <c r="D953" s="51">
        <f t="shared" si="169"/>
        <v>-8.2736572399864095E-3</v>
      </c>
      <c r="E953" s="52">
        <v>0.9906140447486671</v>
      </c>
      <c r="F953" s="53">
        <f t="shared" si="172"/>
        <v>-2.4701153905122952E-2</v>
      </c>
      <c r="G953" s="54">
        <f t="shared" si="173"/>
        <v>2.0769035861357862E-4</v>
      </c>
      <c r="H953" s="81">
        <f t="shared" si="170"/>
        <v>-2.4493463546509373E-2</v>
      </c>
      <c r="I953" s="83">
        <f t="shared" si="171"/>
        <v>-2.4493463546509373</v>
      </c>
      <c r="J953" s="72">
        <f t="shared" si="174"/>
        <v>218.50122204109761</v>
      </c>
      <c r="K953" s="88">
        <f t="shared" si="165"/>
        <v>220.95056839574855</v>
      </c>
      <c r="L953" s="79">
        <f t="shared" si="166"/>
        <v>2.4493463546509417</v>
      </c>
      <c r="M953" s="72" t="str">
        <f t="shared" si="167"/>
        <v/>
      </c>
      <c r="N953" s="51" t="str">
        <f t="shared" si="175"/>
        <v/>
      </c>
    </row>
    <row r="954" spans="1:14" x14ac:dyDescent="0.4">
      <c r="A954" s="108">
        <f t="shared" si="168"/>
        <v>938</v>
      </c>
      <c r="B954" s="45">
        <v>41417</v>
      </c>
      <c r="C954" s="46">
        <v>1650.51001</v>
      </c>
      <c r="D954" s="47">
        <f t="shared" si="169"/>
        <v>-2.9238324645374236E-3</v>
      </c>
      <c r="E954" s="48">
        <v>0.98031000071540608</v>
      </c>
      <c r="F954" s="49">
        <f t="shared" si="172"/>
        <v>-1.0304044033261017E-2</v>
      </c>
      <c r="G954" s="50">
        <f t="shared" si="173"/>
        <v>2.0769035861357862E-4</v>
      </c>
      <c r="H954" s="80">
        <f t="shared" si="170"/>
        <v>-1.0096353674647439E-2</v>
      </c>
      <c r="I954" s="83">
        <f t="shared" si="171"/>
        <v>-1.009635367464744</v>
      </c>
      <c r="J954" s="72">
        <f t="shared" si="174"/>
        <v>217.49158667363287</v>
      </c>
      <c r="K954" s="88">
        <f t="shared" si="165"/>
        <v>220.95056839574855</v>
      </c>
      <c r="L954" s="79">
        <f t="shared" si="166"/>
        <v>3.4589817221156807</v>
      </c>
      <c r="M954" s="72" t="str">
        <f t="shared" si="167"/>
        <v/>
      </c>
      <c r="N954" s="51" t="str">
        <f t="shared" si="175"/>
        <v/>
      </c>
    </row>
    <row r="955" spans="1:14" x14ac:dyDescent="0.4">
      <c r="A955" s="108">
        <f t="shared" si="168"/>
        <v>939</v>
      </c>
      <c r="B955" s="39">
        <v>41418</v>
      </c>
      <c r="C955" s="40">
        <v>1649.599976</v>
      </c>
      <c r="D955" s="51">
        <f t="shared" si="169"/>
        <v>-5.5136533222233108E-4</v>
      </c>
      <c r="E955" s="52">
        <v>0.98086453206619895</v>
      </c>
      <c r="F955" s="53">
        <f t="shared" si="172"/>
        <v>5.5453135079286398E-4</v>
      </c>
      <c r="G955" s="54">
        <f t="shared" si="173"/>
        <v>2.0769035861357862E-4</v>
      </c>
      <c r="H955" s="81">
        <f t="shared" si="170"/>
        <v>7.6222170940644265E-4</v>
      </c>
      <c r="I955" s="83">
        <f t="shared" si="171"/>
        <v>7.6222170940644263E-2</v>
      </c>
      <c r="J955" s="72">
        <f t="shared" si="174"/>
        <v>217.56780884457351</v>
      </c>
      <c r="K955" s="88">
        <f t="shared" si="165"/>
        <v>220.95056839574855</v>
      </c>
      <c r="L955" s="79">
        <f t="shared" si="166"/>
        <v>3.4589817221156807</v>
      </c>
      <c r="M955" s="72" t="str">
        <f t="shared" si="167"/>
        <v/>
      </c>
      <c r="N955" s="51" t="str">
        <f t="shared" si="175"/>
        <v/>
      </c>
    </row>
    <row r="956" spans="1:14" x14ac:dyDescent="0.4">
      <c r="A956" s="108">
        <f t="shared" si="168"/>
        <v>940</v>
      </c>
      <c r="B956" s="45">
        <v>41422</v>
      </c>
      <c r="C956" s="46">
        <v>1660.0600589999999</v>
      </c>
      <c r="D956" s="47">
        <f t="shared" si="169"/>
        <v>6.3409815423032256E-3</v>
      </c>
      <c r="E956" s="48">
        <v>0.98968159183807303</v>
      </c>
      <c r="F956" s="49">
        <f t="shared" si="172"/>
        <v>8.8170597718740806E-3</v>
      </c>
      <c r="G956" s="50">
        <f t="shared" si="173"/>
        <v>2.0769035861357862E-4</v>
      </c>
      <c r="H956" s="80">
        <f t="shared" si="170"/>
        <v>9.0247501304876587E-3</v>
      </c>
      <c r="I956" s="83">
        <f t="shared" si="171"/>
        <v>0.90247501304876587</v>
      </c>
      <c r="J956" s="72">
        <f t="shared" si="174"/>
        <v>218.47028385762226</v>
      </c>
      <c r="K956" s="88">
        <f t="shared" si="165"/>
        <v>220.95056839574855</v>
      </c>
      <c r="L956" s="79">
        <f t="shared" si="166"/>
        <v>3.4589817221156807</v>
      </c>
      <c r="M956" s="72" t="str">
        <f t="shared" si="167"/>
        <v/>
      </c>
      <c r="N956" s="51" t="str">
        <f t="shared" si="175"/>
        <v/>
      </c>
    </row>
    <row r="957" spans="1:14" x14ac:dyDescent="0.4">
      <c r="A957" s="108">
        <f t="shared" si="168"/>
        <v>941</v>
      </c>
      <c r="B957" s="39">
        <v>41423</v>
      </c>
      <c r="C957" s="40">
        <v>1648.3599850000001</v>
      </c>
      <c r="D957" s="51">
        <f t="shared" si="169"/>
        <v>-7.0479823525468888E-3</v>
      </c>
      <c r="E957" s="52">
        <v>0.97506779766500695</v>
      </c>
      <c r="F957" s="53">
        <f t="shared" si="172"/>
        <v>-1.4613794173066075E-2</v>
      </c>
      <c r="G957" s="54">
        <f t="shared" si="173"/>
        <v>2.0769035861357862E-4</v>
      </c>
      <c r="H957" s="81">
        <f t="shared" si="170"/>
        <v>-1.4406103814452497E-2</v>
      </c>
      <c r="I957" s="83">
        <f t="shared" si="171"/>
        <v>-1.4406103814452498</v>
      </c>
      <c r="J957" s="72">
        <f t="shared" si="174"/>
        <v>217.02967347617701</v>
      </c>
      <c r="K957" s="88">
        <f t="shared" si="165"/>
        <v>220.95056839574855</v>
      </c>
      <c r="L957" s="79">
        <f t="shared" si="166"/>
        <v>3.9208949195715377</v>
      </c>
      <c r="M957" s="72" t="str">
        <f t="shared" si="167"/>
        <v/>
      </c>
      <c r="N957" s="51" t="str">
        <f t="shared" si="175"/>
        <v/>
      </c>
    </row>
    <row r="958" spans="1:14" x14ac:dyDescent="0.4">
      <c r="A958" s="108">
        <f t="shared" si="168"/>
        <v>942</v>
      </c>
      <c r="B958" s="45">
        <v>41424</v>
      </c>
      <c r="C958" s="46">
        <v>1654.410034</v>
      </c>
      <c r="D958" s="47">
        <f t="shared" si="169"/>
        <v>3.6703444969878873E-3</v>
      </c>
      <c r="E958" s="48">
        <v>0.97492016354564104</v>
      </c>
      <c r="F958" s="49">
        <f t="shared" si="172"/>
        <v>-1.4763411936591364E-4</v>
      </c>
      <c r="G958" s="50">
        <f t="shared" si="173"/>
        <v>2.0769035861357862E-4</v>
      </c>
      <c r="H958" s="80">
        <f t="shared" si="170"/>
        <v>6.0056239247664983E-5</v>
      </c>
      <c r="I958" s="83">
        <f t="shared" si="171"/>
        <v>6.0056239247664985E-3</v>
      </c>
      <c r="J958" s="72">
        <f t="shared" si="174"/>
        <v>217.03567910010179</v>
      </c>
      <c r="K958" s="88">
        <f t="shared" si="165"/>
        <v>220.95056839574855</v>
      </c>
      <c r="L958" s="79">
        <f t="shared" si="166"/>
        <v>3.9208949195715377</v>
      </c>
      <c r="M958" s="72" t="str">
        <f t="shared" si="167"/>
        <v/>
      </c>
      <c r="N958" s="51" t="str">
        <f t="shared" si="175"/>
        <v/>
      </c>
    </row>
    <row r="959" spans="1:14" x14ac:dyDescent="0.4">
      <c r="A959" s="108">
        <f t="shared" si="168"/>
        <v>943</v>
      </c>
      <c r="B959" s="39">
        <v>41425</v>
      </c>
      <c r="C959" s="40">
        <v>1630.73999</v>
      </c>
      <c r="D959" s="51">
        <f t="shared" si="169"/>
        <v>-1.430724156258345E-2</v>
      </c>
      <c r="E959" s="52">
        <v>0.960776840341658</v>
      </c>
      <c r="F959" s="53">
        <f t="shared" si="172"/>
        <v>-1.4143323203983038E-2</v>
      </c>
      <c r="G959" s="54">
        <f t="shared" si="173"/>
        <v>2.0769035861357862E-4</v>
      </c>
      <c r="H959" s="81">
        <f t="shared" si="170"/>
        <v>-1.393563284536946E-2</v>
      </c>
      <c r="I959" s="83">
        <f t="shared" si="171"/>
        <v>-1.3935632845369461</v>
      </c>
      <c r="J959" s="72">
        <f t="shared" si="174"/>
        <v>215.64211581556484</v>
      </c>
      <c r="K959" s="88">
        <f t="shared" si="165"/>
        <v>220.95056839574855</v>
      </c>
      <c r="L959" s="79">
        <f t="shared" si="166"/>
        <v>5.3084525801837117</v>
      </c>
      <c r="M959" s="72" t="str">
        <f t="shared" si="167"/>
        <v/>
      </c>
      <c r="N959" s="51" t="str">
        <f t="shared" si="175"/>
        <v/>
      </c>
    </row>
    <row r="960" spans="1:14" x14ac:dyDescent="0.4">
      <c r="A960" s="108">
        <f t="shared" si="168"/>
        <v>944</v>
      </c>
      <c r="B960" s="45">
        <v>41428</v>
      </c>
      <c r="C960" s="46">
        <v>1640.420044</v>
      </c>
      <c r="D960" s="47">
        <f t="shared" si="169"/>
        <v>5.935988606007081E-3</v>
      </c>
      <c r="E960" s="48">
        <v>0.97034165061735811</v>
      </c>
      <c r="F960" s="49">
        <f t="shared" si="172"/>
        <v>9.5648102757001086E-3</v>
      </c>
      <c r="G960" s="50">
        <f t="shared" si="173"/>
        <v>2.0769035861357862E-4</v>
      </c>
      <c r="H960" s="80">
        <f t="shared" si="170"/>
        <v>9.7725006343136866E-3</v>
      </c>
      <c r="I960" s="83">
        <f t="shared" si="171"/>
        <v>0.97725006343136867</v>
      </c>
      <c r="J960" s="72">
        <f t="shared" si="174"/>
        <v>216.61936587899621</v>
      </c>
      <c r="K960" s="88">
        <f t="shared" si="165"/>
        <v>220.95056839574855</v>
      </c>
      <c r="L960" s="79">
        <f t="shared" si="166"/>
        <v>5.3084525801837117</v>
      </c>
      <c r="M960" s="72" t="str">
        <f t="shared" si="167"/>
        <v/>
      </c>
      <c r="N960" s="51" t="str">
        <f t="shared" si="175"/>
        <v/>
      </c>
    </row>
    <row r="961" spans="1:14" x14ac:dyDescent="0.4">
      <c r="A961" s="108">
        <f t="shared" si="168"/>
        <v>945</v>
      </c>
      <c r="B961" s="39">
        <v>41429</v>
      </c>
      <c r="C961" s="40">
        <v>1631.380005</v>
      </c>
      <c r="D961" s="51">
        <f t="shared" si="169"/>
        <v>-5.5108074502410176E-3</v>
      </c>
      <c r="E961" s="52">
        <v>0.96208814126123499</v>
      </c>
      <c r="F961" s="53">
        <f t="shared" si="172"/>
        <v>-8.2535093561231232E-3</v>
      </c>
      <c r="G961" s="54">
        <f t="shared" si="173"/>
        <v>2.0769035861357862E-4</v>
      </c>
      <c r="H961" s="81">
        <f t="shared" si="170"/>
        <v>-8.0458189975095452E-3</v>
      </c>
      <c r="I961" s="83">
        <f t="shared" si="171"/>
        <v>-0.80458189975095451</v>
      </c>
      <c r="J961" s="72">
        <f t="shared" si="174"/>
        <v>215.81478397924525</v>
      </c>
      <c r="K961" s="88">
        <f t="shared" si="165"/>
        <v>220.95056839574855</v>
      </c>
      <c r="L961" s="79">
        <f t="shared" si="166"/>
        <v>5.3084525801837117</v>
      </c>
      <c r="M961" s="72" t="str">
        <f t="shared" si="167"/>
        <v/>
      </c>
      <c r="N961" s="51" t="str">
        <f t="shared" si="175"/>
        <v/>
      </c>
    </row>
    <row r="962" spans="1:14" x14ac:dyDescent="0.4">
      <c r="A962" s="108">
        <f t="shared" si="168"/>
        <v>946</v>
      </c>
      <c r="B962" s="45">
        <v>41430</v>
      </c>
      <c r="C962" s="46">
        <v>1608.900024</v>
      </c>
      <c r="D962" s="47">
        <f t="shared" si="169"/>
        <v>-1.3779733067158628E-2</v>
      </c>
      <c r="E962" s="48">
        <v>0.93025863487744009</v>
      </c>
      <c r="F962" s="49">
        <f t="shared" si="172"/>
        <v>-3.1829506383794892E-2</v>
      </c>
      <c r="G962" s="50">
        <f t="shared" si="173"/>
        <v>2.0769035861357862E-4</v>
      </c>
      <c r="H962" s="80">
        <f t="shared" si="170"/>
        <v>-3.1621816025181312E-2</v>
      </c>
      <c r="I962" s="83">
        <f t="shared" si="171"/>
        <v>-3.1621816025181313</v>
      </c>
      <c r="J962" s="72">
        <f t="shared" si="174"/>
        <v>212.65260237672712</v>
      </c>
      <c r="K962" s="88">
        <f t="shared" si="165"/>
        <v>220.95056839574855</v>
      </c>
      <c r="L962" s="79">
        <f t="shared" si="166"/>
        <v>8.2979660190214304</v>
      </c>
      <c r="M962" s="72" t="str">
        <f t="shared" si="167"/>
        <v/>
      </c>
      <c r="N962" s="51" t="str">
        <f t="shared" si="175"/>
        <v/>
      </c>
    </row>
    <row r="963" spans="1:14" x14ac:dyDescent="0.4">
      <c r="A963" s="108">
        <f t="shared" si="168"/>
        <v>947</v>
      </c>
      <c r="B963" s="39">
        <v>41431</v>
      </c>
      <c r="C963" s="40">
        <v>1622.5600589999999</v>
      </c>
      <c r="D963" s="51">
        <f t="shared" si="169"/>
        <v>8.4902944845750561E-3</v>
      </c>
      <c r="E963" s="52">
        <v>0.95040341320744604</v>
      </c>
      <c r="F963" s="53">
        <f t="shared" si="172"/>
        <v>2.0144778330005941E-2</v>
      </c>
      <c r="G963" s="54">
        <f t="shared" si="173"/>
        <v>2.0769035861357862E-4</v>
      </c>
      <c r="H963" s="81">
        <f t="shared" si="170"/>
        <v>2.0352468688619521E-2</v>
      </c>
      <c r="I963" s="83">
        <f t="shared" si="171"/>
        <v>2.0352468688619521</v>
      </c>
      <c r="J963" s="72">
        <f t="shared" si="174"/>
        <v>214.68784924558906</v>
      </c>
      <c r="K963" s="88">
        <f t="shared" si="165"/>
        <v>220.95056839574855</v>
      </c>
      <c r="L963" s="79">
        <f t="shared" si="166"/>
        <v>8.2979660190214304</v>
      </c>
      <c r="M963" s="72" t="str">
        <f t="shared" si="167"/>
        <v/>
      </c>
      <c r="N963" s="51" t="str">
        <f t="shared" si="175"/>
        <v/>
      </c>
    </row>
    <row r="964" spans="1:14" x14ac:dyDescent="0.4">
      <c r="A964" s="108">
        <f t="shared" si="168"/>
        <v>948</v>
      </c>
      <c r="B964" s="45">
        <v>41432</v>
      </c>
      <c r="C964" s="46">
        <v>1643.380005</v>
      </c>
      <c r="D964" s="47">
        <f t="shared" si="169"/>
        <v>1.2831541048059281E-2</v>
      </c>
      <c r="E964" s="48">
        <v>0.97619875881683493</v>
      </c>
      <c r="F964" s="49">
        <f t="shared" si="172"/>
        <v>2.5795345609388898E-2</v>
      </c>
      <c r="G964" s="50">
        <f t="shared" si="173"/>
        <v>2.0769035861357862E-4</v>
      </c>
      <c r="H964" s="80">
        <f t="shared" si="170"/>
        <v>2.6003035968002478E-2</v>
      </c>
      <c r="I964" s="83">
        <f t="shared" si="171"/>
        <v>2.6003035968002477</v>
      </c>
      <c r="J964" s="72">
        <f t="shared" si="174"/>
        <v>217.28815284238931</v>
      </c>
      <c r="K964" s="88">
        <f t="shared" si="165"/>
        <v>220.95056839574855</v>
      </c>
      <c r="L964" s="79">
        <f t="shared" si="166"/>
        <v>8.2979660190214304</v>
      </c>
      <c r="M964" s="72" t="str">
        <f t="shared" si="167"/>
        <v/>
      </c>
      <c r="N964" s="51" t="str">
        <f t="shared" si="175"/>
        <v/>
      </c>
    </row>
    <row r="965" spans="1:14" x14ac:dyDescent="0.4">
      <c r="A965" s="108">
        <f t="shared" si="168"/>
        <v>949</v>
      </c>
      <c r="B965" s="39">
        <v>41435</v>
      </c>
      <c r="C965" s="40">
        <v>1642.8100589999999</v>
      </c>
      <c r="D965" s="51">
        <f t="shared" si="169"/>
        <v>-3.4681327402430462E-4</v>
      </c>
      <c r="E965" s="52">
        <v>0.96916139297960102</v>
      </c>
      <c r="F965" s="53">
        <f t="shared" si="172"/>
        <v>-7.037365837233911E-3</v>
      </c>
      <c r="G965" s="54">
        <f t="shared" si="173"/>
        <v>2.0769035861357862E-4</v>
      </c>
      <c r="H965" s="81">
        <f t="shared" si="170"/>
        <v>-6.8296754786203321E-3</v>
      </c>
      <c r="I965" s="83">
        <f t="shared" si="171"/>
        <v>-0.68296754786203318</v>
      </c>
      <c r="J965" s="72">
        <f t="shared" si="174"/>
        <v>216.60518529452727</v>
      </c>
      <c r="K965" s="88">
        <f t="shared" si="165"/>
        <v>220.95056839574855</v>
      </c>
      <c r="L965" s="79">
        <f t="shared" si="166"/>
        <v>8.2979660190214304</v>
      </c>
      <c r="M965" s="72" t="str">
        <f t="shared" si="167"/>
        <v/>
      </c>
      <c r="N965" s="51" t="str">
        <f t="shared" si="175"/>
        <v/>
      </c>
    </row>
    <row r="966" spans="1:14" x14ac:dyDescent="0.4">
      <c r="A966" s="108">
        <f t="shared" si="168"/>
        <v>950</v>
      </c>
      <c r="B966" s="45">
        <v>41436</v>
      </c>
      <c r="C966" s="46">
        <v>1626.130005</v>
      </c>
      <c r="D966" s="47">
        <f t="shared" si="169"/>
        <v>-1.0153367340685282E-2</v>
      </c>
      <c r="E966" s="48">
        <v>0.95462843118922902</v>
      </c>
      <c r="F966" s="49">
        <f t="shared" si="172"/>
        <v>-1.4532961790372001E-2</v>
      </c>
      <c r="G966" s="50">
        <f t="shared" si="173"/>
        <v>2.0769035861357862E-4</v>
      </c>
      <c r="H966" s="80">
        <f t="shared" si="170"/>
        <v>-1.4325271431758423E-2</v>
      </c>
      <c r="I966" s="83">
        <f t="shared" si="171"/>
        <v>-1.4325271431758424</v>
      </c>
      <c r="J966" s="72">
        <f t="shared" si="174"/>
        <v>215.17265815135144</v>
      </c>
      <c r="K966" s="88">
        <f t="shared" si="165"/>
        <v>220.95056839574855</v>
      </c>
      <c r="L966" s="79">
        <f t="shared" si="166"/>
        <v>8.2979660190214304</v>
      </c>
      <c r="M966" s="72" t="str">
        <f t="shared" si="167"/>
        <v/>
      </c>
      <c r="N966" s="51" t="str">
        <f t="shared" si="175"/>
        <v/>
      </c>
    </row>
    <row r="967" spans="1:14" x14ac:dyDescent="0.4">
      <c r="A967" s="108">
        <f t="shared" si="168"/>
        <v>951</v>
      </c>
      <c r="B967" s="39">
        <v>41437</v>
      </c>
      <c r="C967" s="40">
        <v>1612.5200199999999</v>
      </c>
      <c r="D967" s="51">
        <f t="shared" si="169"/>
        <v>-8.3695552988705124E-3</v>
      </c>
      <c r="E967" s="52">
        <v>0.93897936934020809</v>
      </c>
      <c r="F967" s="53">
        <f t="shared" si="172"/>
        <v>-1.5649061849020929E-2</v>
      </c>
      <c r="G967" s="54">
        <f t="shared" si="173"/>
        <v>2.0769035861357862E-4</v>
      </c>
      <c r="H967" s="81">
        <f t="shared" si="170"/>
        <v>-1.5441371490407351E-2</v>
      </c>
      <c r="I967" s="83">
        <f t="shared" si="171"/>
        <v>-1.5441371490407352</v>
      </c>
      <c r="J967" s="72">
        <f t="shared" si="174"/>
        <v>213.62852100231072</v>
      </c>
      <c r="K967" s="88">
        <f t="shared" si="165"/>
        <v>220.95056839574855</v>
      </c>
      <c r="L967" s="79">
        <f t="shared" si="166"/>
        <v>8.2979660190214304</v>
      </c>
      <c r="M967" s="72" t="str">
        <f t="shared" si="167"/>
        <v/>
      </c>
      <c r="N967" s="51" t="str">
        <f t="shared" si="175"/>
        <v/>
      </c>
    </row>
    <row r="968" spans="1:14" x14ac:dyDescent="0.4">
      <c r="A968" s="108">
        <f t="shared" si="168"/>
        <v>952</v>
      </c>
      <c r="B968" s="45">
        <v>41438</v>
      </c>
      <c r="C968" s="46">
        <v>1636.3599850000001</v>
      </c>
      <c r="D968" s="47">
        <f t="shared" si="169"/>
        <v>1.4784290864184202E-2</v>
      </c>
      <c r="E968" s="48">
        <v>0.97116737400277597</v>
      </c>
      <c r="F968" s="49">
        <f t="shared" si="172"/>
        <v>3.2188004662567882E-2</v>
      </c>
      <c r="G968" s="50">
        <f t="shared" si="173"/>
        <v>2.0769035861357862E-4</v>
      </c>
      <c r="H968" s="80">
        <f t="shared" si="170"/>
        <v>3.2395695021181461E-2</v>
      </c>
      <c r="I968" s="83">
        <f t="shared" si="171"/>
        <v>3.2395695021181461</v>
      </c>
      <c r="J968" s="72">
        <f t="shared" si="174"/>
        <v>216.86809050442886</v>
      </c>
      <c r="K968" s="88">
        <f t="shared" si="165"/>
        <v>220.95056839574855</v>
      </c>
      <c r="L968" s="79">
        <f t="shared" si="166"/>
        <v>8.2979660190214304</v>
      </c>
      <c r="M968" s="72" t="str">
        <f t="shared" si="167"/>
        <v/>
      </c>
      <c r="N968" s="51" t="str">
        <f t="shared" si="175"/>
        <v/>
      </c>
    </row>
    <row r="969" spans="1:14" x14ac:dyDescent="0.4">
      <c r="A969" s="108">
        <f t="shared" si="168"/>
        <v>953</v>
      </c>
      <c r="B969" s="39">
        <v>41439</v>
      </c>
      <c r="C969" s="40">
        <v>1626.7299800000001</v>
      </c>
      <c r="D969" s="51">
        <f t="shared" si="169"/>
        <v>-5.8850161873152951E-3</v>
      </c>
      <c r="E969" s="52">
        <v>0.96249146547312603</v>
      </c>
      <c r="F969" s="53">
        <f t="shared" si="172"/>
        <v>-8.675908529649945E-3</v>
      </c>
      <c r="G969" s="54">
        <f t="shared" si="173"/>
        <v>2.0769035861357862E-4</v>
      </c>
      <c r="H969" s="81">
        <f t="shared" si="170"/>
        <v>-8.4682181710363669E-3</v>
      </c>
      <c r="I969" s="83">
        <f t="shared" si="171"/>
        <v>-0.84682181710363669</v>
      </c>
      <c r="J969" s="72">
        <f t="shared" si="174"/>
        <v>216.02126868732523</v>
      </c>
      <c r="K969" s="88">
        <f t="shared" si="165"/>
        <v>220.95056839574855</v>
      </c>
      <c r="L969" s="79">
        <f t="shared" si="166"/>
        <v>8.2979660190214304</v>
      </c>
      <c r="M969" s="72" t="str">
        <f t="shared" si="167"/>
        <v/>
      </c>
      <c r="N969" s="51" t="str">
        <f t="shared" si="175"/>
        <v/>
      </c>
    </row>
    <row r="970" spans="1:14" x14ac:dyDescent="0.4">
      <c r="A970" s="108">
        <f t="shared" si="168"/>
        <v>954</v>
      </c>
      <c r="B970" s="45">
        <v>41442</v>
      </c>
      <c r="C970" s="46">
        <v>1639.040039</v>
      </c>
      <c r="D970" s="47">
        <f t="shared" si="169"/>
        <v>7.5673646833507302E-3</v>
      </c>
      <c r="E970" s="48">
        <v>0.97073316798344811</v>
      </c>
      <c r="F970" s="49">
        <f t="shared" si="172"/>
        <v>8.2417025103220798E-3</v>
      </c>
      <c r="G970" s="50">
        <f t="shared" si="173"/>
        <v>2.0769035861357862E-4</v>
      </c>
      <c r="H970" s="80">
        <f t="shared" si="170"/>
        <v>8.4493928689356578E-3</v>
      </c>
      <c r="I970" s="83">
        <f t="shared" si="171"/>
        <v>0.84493928689356579</v>
      </c>
      <c r="J970" s="72">
        <f t="shared" si="174"/>
        <v>216.86620797421881</v>
      </c>
      <c r="K970" s="88">
        <f t="shared" si="165"/>
        <v>220.95056839574855</v>
      </c>
      <c r="L970" s="79">
        <f t="shared" si="166"/>
        <v>8.2979660190214304</v>
      </c>
      <c r="M970" s="72" t="str">
        <f t="shared" si="167"/>
        <v/>
      </c>
      <c r="N970" s="51" t="str">
        <f t="shared" si="175"/>
        <v/>
      </c>
    </row>
    <row r="971" spans="1:14" x14ac:dyDescent="0.4">
      <c r="A971" s="108">
        <f t="shared" si="168"/>
        <v>955</v>
      </c>
      <c r="B971" s="39">
        <v>41443</v>
      </c>
      <c r="C971" s="40">
        <v>1651.8100589999999</v>
      </c>
      <c r="D971" s="51">
        <f t="shared" si="169"/>
        <v>7.7911580535829916E-3</v>
      </c>
      <c r="E971" s="52">
        <v>0.99088336998779392</v>
      </c>
      <c r="F971" s="53">
        <f t="shared" si="172"/>
        <v>2.0150202004345807E-2</v>
      </c>
      <c r="G971" s="54">
        <f t="shared" si="173"/>
        <v>2.0769035861357862E-4</v>
      </c>
      <c r="H971" s="81">
        <f t="shared" si="170"/>
        <v>2.0357892362959387E-2</v>
      </c>
      <c r="I971" s="83">
        <f t="shared" si="171"/>
        <v>2.0357892362959387</v>
      </c>
      <c r="J971" s="72">
        <f t="shared" si="174"/>
        <v>218.90199721051474</v>
      </c>
      <c r="K971" s="88">
        <f t="shared" si="165"/>
        <v>220.95056839574855</v>
      </c>
      <c r="L971" s="79">
        <f t="shared" si="166"/>
        <v>8.2979660190214304</v>
      </c>
      <c r="M971" s="72" t="str">
        <f t="shared" si="167"/>
        <v/>
      </c>
      <c r="N971" s="51" t="str">
        <f t="shared" si="175"/>
        <v/>
      </c>
    </row>
    <row r="972" spans="1:14" x14ac:dyDescent="0.4">
      <c r="A972" s="108">
        <f t="shared" si="168"/>
        <v>956</v>
      </c>
      <c r="B972" s="45">
        <v>41444</v>
      </c>
      <c r="C972" s="46">
        <v>1628.9300539999999</v>
      </c>
      <c r="D972" s="47">
        <f t="shared" si="169"/>
        <v>-1.3851474553830623E-2</v>
      </c>
      <c r="E972" s="48">
        <v>0.96439563339592393</v>
      </c>
      <c r="F972" s="49">
        <f t="shared" si="172"/>
        <v>-2.6487736591869981E-2</v>
      </c>
      <c r="G972" s="50">
        <f t="shared" si="173"/>
        <v>2.0769035861357862E-4</v>
      </c>
      <c r="H972" s="80">
        <f t="shared" si="170"/>
        <v>-2.6280046233256402E-2</v>
      </c>
      <c r="I972" s="83">
        <f t="shared" si="171"/>
        <v>-2.6280046233256402</v>
      </c>
      <c r="J972" s="72">
        <f t="shared" si="174"/>
        <v>216.2739925871891</v>
      </c>
      <c r="K972" s="88">
        <f t="shared" si="165"/>
        <v>220.95056839574855</v>
      </c>
      <c r="L972" s="79">
        <f t="shared" si="166"/>
        <v>8.2979660190214304</v>
      </c>
      <c r="M972" s="72" t="str">
        <f t="shared" si="167"/>
        <v/>
      </c>
      <c r="N972" s="51" t="str">
        <f t="shared" si="175"/>
        <v/>
      </c>
    </row>
    <row r="973" spans="1:14" x14ac:dyDescent="0.4">
      <c r="A973" s="108">
        <f t="shared" si="168"/>
        <v>957</v>
      </c>
      <c r="B973" s="39">
        <v>41445</v>
      </c>
      <c r="C973" s="40">
        <v>1588.1899410000001</v>
      </c>
      <c r="D973" s="51">
        <f t="shared" si="169"/>
        <v>-2.5010351365277073E-2</v>
      </c>
      <c r="E973" s="52">
        <v>0.91861093100608893</v>
      </c>
      <c r="F973" s="53">
        <f t="shared" si="172"/>
        <v>-4.5784702389835008E-2</v>
      </c>
      <c r="G973" s="54">
        <f t="shared" si="173"/>
        <v>2.0769035861357862E-4</v>
      </c>
      <c r="H973" s="81">
        <f t="shared" si="170"/>
        <v>-4.5577012031221428E-2</v>
      </c>
      <c r="I973" s="83">
        <f t="shared" si="171"/>
        <v>-4.5577012031221429</v>
      </c>
      <c r="J973" s="72">
        <f t="shared" si="174"/>
        <v>211.71629138406695</v>
      </c>
      <c r="K973" s="88">
        <f t="shared" si="165"/>
        <v>220.95056839574855</v>
      </c>
      <c r="L973" s="79">
        <f t="shared" si="166"/>
        <v>9.2342770116815984</v>
      </c>
      <c r="M973" s="72" t="str">
        <f t="shared" si="167"/>
        <v/>
      </c>
      <c r="N973" s="51" t="str">
        <f t="shared" si="175"/>
        <v/>
      </c>
    </row>
    <row r="974" spans="1:14" x14ac:dyDescent="0.4">
      <c r="A974" s="108">
        <f t="shared" si="168"/>
        <v>958</v>
      </c>
      <c r="B974" s="45">
        <v>41446</v>
      </c>
      <c r="C974" s="46">
        <v>1592.4300539999999</v>
      </c>
      <c r="D974" s="47">
        <f t="shared" si="169"/>
        <v>2.6697770150401201E-3</v>
      </c>
      <c r="E974" s="48">
        <v>0.91724155156801601</v>
      </c>
      <c r="F974" s="49">
        <f t="shared" si="172"/>
        <v>-1.3693794380729152E-3</v>
      </c>
      <c r="G974" s="50">
        <f t="shared" si="173"/>
        <v>2.0769035861357862E-4</v>
      </c>
      <c r="H974" s="80">
        <f t="shared" si="170"/>
        <v>-1.1616890794593365E-3</v>
      </c>
      <c r="I974" s="83">
        <f t="shared" si="171"/>
        <v>-0.11616890794593365</v>
      </c>
      <c r="J974" s="72">
        <f t="shared" si="174"/>
        <v>211.60012247612102</v>
      </c>
      <c r="K974" s="88">
        <f t="shared" si="165"/>
        <v>220.95056839574855</v>
      </c>
      <c r="L974" s="79">
        <f t="shared" si="166"/>
        <v>9.350445919627532</v>
      </c>
      <c r="M974" s="72" t="str">
        <f t="shared" si="167"/>
        <v/>
      </c>
      <c r="N974" s="51" t="str">
        <f t="shared" si="175"/>
        <v/>
      </c>
    </row>
    <row r="975" spans="1:14" x14ac:dyDescent="0.4">
      <c r="A975" s="108">
        <f t="shared" si="168"/>
        <v>959</v>
      </c>
      <c r="B975" s="39">
        <v>41449</v>
      </c>
      <c r="C975" s="40">
        <v>1573.089966</v>
      </c>
      <c r="D975" s="51">
        <f t="shared" si="169"/>
        <v>-1.2145015695615546E-2</v>
      </c>
      <c r="E975" s="52">
        <v>0.89283620859314194</v>
      </c>
      <c r="F975" s="53">
        <f t="shared" si="172"/>
        <v>-2.4405342974874067E-2</v>
      </c>
      <c r="G975" s="54">
        <f t="shared" si="173"/>
        <v>2.0769035861357862E-4</v>
      </c>
      <c r="H975" s="81">
        <f t="shared" si="170"/>
        <v>-2.4197652616260487E-2</v>
      </c>
      <c r="I975" s="83">
        <f t="shared" si="171"/>
        <v>-2.4197652616260488</v>
      </c>
      <c r="J975" s="72">
        <f t="shared" si="174"/>
        <v>209.18035721449496</v>
      </c>
      <c r="K975" s="88">
        <f t="shared" si="165"/>
        <v>220.95056839574855</v>
      </c>
      <c r="L975" s="79">
        <f t="shared" si="166"/>
        <v>11.770211181253586</v>
      </c>
      <c r="M975" s="72" t="str">
        <f t="shared" si="167"/>
        <v/>
      </c>
      <c r="N975" s="51" t="str">
        <f t="shared" si="175"/>
        <v/>
      </c>
    </row>
    <row r="976" spans="1:14" x14ac:dyDescent="0.4">
      <c r="A976" s="108">
        <f t="shared" si="168"/>
        <v>960</v>
      </c>
      <c r="B976" s="45">
        <v>41450</v>
      </c>
      <c r="C976" s="46">
        <v>1588.030029</v>
      </c>
      <c r="D976" s="47">
        <f t="shared" si="169"/>
        <v>9.4972718171923987E-3</v>
      </c>
      <c r="E976" s="48">
        <v>0.91472781396059699</v>
      </c>
      <c r="F976" s="49">
        <f t="shared" si="172"/>
        <v>2.1891605367455047E-2</v>
      </c>
      <c r="G976" s="50">
        <f t="shared" si="173"/>
        <v>2.0769035861357862E-4</v>
      </c>
      <c r="H976" s="80">
        <f t="shared" si="170"/>
        <v>2.2099295726068627E-2</v>
      </c>
      <c r="I976" s="83">
        <f t="shared" si="171"/>
        <v>2.2099295726068626</v>
      </c>
      <c r="J976" s="72">
        <f t="shared" si="174"/>
        <v>211.39028678710181</v>
      </c>
      <c r="K976" s="88">
        <f t="shared" si="165"/>
        <v>220.95056839574855</v>
      </c>
      <c r="L976" s="79">
        <f t="shared" si="166"/>
        <v>11.770211181253586</v>
      </c>
      <c r="M976" s="72" t="str">
        <f t="shared" si="167"/>
        <v/>
      </c>
      <c r="N976" s="51" t="str">
        <f t="shared" si="175"/>
        <v/>
      </c>
    </row>
    <row r="977" spans="1:14" x14ac:dyDescent="0.4">
      <c r="A977" s="108">
        <f t="shared" si="168"/>
        <v>961</v>
      </c>
      <c r="B977" s="39">
        <v>41451</v>
      </c>
      <c r="C977" s="40">
        <v>1603.26001</v>
      </c>
      <c r="D977" s="51">
        <f t="shared" si="169"/>
        <v>9.5904867803981997E-3</v>
      </c>
      <c r="E977" s="52">
        <v>0.93099741143217396</v>
      </c>
      <c r="F977" s="53">
        <f t="shared" si="172"/>
        <v>1.6269597471576969E-2</v>
      </c>
      <c r="G977" s="54">
        <f t="shared" si="173"/>
        <v>2.0769035861357862E-4</v>
      </c>
      <c r="H977" s="81">
        <f t="shared" si="170"/>
        <v>1.6477287830190548E-2</v>
      </c>
      <c r="I977" s="83">
        <f t="shared" si="171"/>
        <v>1.6477287830190548</v>
      </c>
      <c r="J977" s="72">
        <f t="shared" si="174"/>
        <v>213.03801557012088</v>
      </c>
      <c r="K977" s="88">
        <f t="shared" si="165"/>
        <v>220.95056839574855</v>
      </c>
      <c r="L977" s="79">
        <f t="shared" si="166"/>
        <v>11.770211181253586</v>
      </c>
      <c r="M977" s="72" t="str">
        <f t="shared" si="167"/>
        <v/>
      </c>
      <c r="N977" s="51" t="str">
        <f t="shared" si="175"/>
        <v/>
      </c>
    </row>
    <row r="978" spans="1:14" x14ac:dyDescent="0.4">
      <c r="A978" s="108">
        <f t="shared" si="168"/>
        <v>962</v>
      </c>
      <c r="B978" s="45">
        <v>41452</v>
      </c>
      <c r="C978" s="46">
        <v>1613.1999510000001</v>
      </c>
      <c r="D978" s="47">
        <f t="shared" si="169"/>
        <v>6.1998309307298438E-3</v>
      </c>
      <c r="E978" s="48">
        <v>0.94521052405511397</v>
      </c>
      <c r="F978" s="49">
        <f t="shared" si="172"/>
        <v>1.4213112622940005E-2</v>
      </c>
      <c r="G978" s="50">
        <f t="shared" si="173"/>
        <v>2.0769035861357862E-4</v>
      </c>
      <c r="H978" s="80">
        <f t="shared" si="170"/>
        <v>1.4420802981553583E-2</v>
      </c>
      <c r="I978" s="83">
        <f t="shared" si="171"/>
        <v>1.4420802981553582</v>
      </c>
      <c r="J978" s="72">
        <f t="shared" si="174"/>
        <v>214.48009586827624</v>
      </c>
      <c r="K978" s="88">
        <f t="shared" ref="K978:K1041" si="176">MAX(J978,K977)</f>
        <v>220.95056839574855</v>
      </c>
      <c r="L978" s="79">
        <f t="shared" ref="L978:L1041" si="177">IF(J978=K978,0,MAX(L977,K978-J978))</f>
        <v>11.770211181253586</v>
      </c>
      <c r="M978" s="72" t="str">
        <f t="shared" ref="M978:M1041" si="178">IF(AND(L977&gt;0,L978=0),L977,"")</f>
        <v/>
      </c>
      <c r="N978" s="51" t="str">
        <f t="shared" si="175"/>
        <v/>
      </c>
    </row>
    <row r="979" spans="1:14" x14ac:dyDescent="0.4">
      <c r="A979" s="108">
        <f t="shared" ref="A979:A1042" si="179">A978+1</f>
        <v>963</v>
      </c>
      <c r="B979" s="39">
        <v>41453</v>
      </c>
      <c r="C979" s="40">
        <v>1606.280029</v>
      </c>
      <c r="D979" s="51">
        <f t="shared" ref="D979:D1042" si="180">C979/C978-1</f>
        <v>-4.289562490818577E-3</v>
      </c>
      <c r="E979" s="52">
        <v>0.93672521446993695</v>
      </c>
      <c r="F979" s="53">
        <f t="shared" si="172"/>
        <v>-8.4853095851770144E-3</v>
      </c>
      <c r="G979" s="54">
        <f t="shared" si="173"/>
        <v>2.0769035861357862E-4</v>
      </c>
      <c r="H979" s="81">
        <f t="shared" ref="H979:H1042" si="181">F979+G979</f>
        <v>-8.2776192265634364E-3</v>
      </c>
      <c r="I979" s="83">
        <f t="shared" ref="I979:I1042" si="182">H979*$I$17</f>
        <v>-0.82776192265634363</v>
      </c>
      <c r="J979" s="72">
        <f t="shared" si="174"/>
        <v>213.65233394561989</v>
      </c>
      <c r="K979" s="88">
        <f t="shared" si="176"/>
        <v>220.95056839574855</v>
      </c>
      <c r="L979" s="79">
        <f t="shared" si="177"/>
        <v>11.770211181253586</v>
      </c>
      <c r="M979" s="72" t="str">
        <f t="shared" si="178"/>
        <v/>
      </c>
      <c r="N979" s="51" t="str">
        <f t="shared" si="175"/>
        <v/>
      </c>
    </row>
    <row r="980" spans="1:14" x14ac:dyDescent="0.4">
      <c r="A980" s="108">
        <f t="shared" si="179"/>
        <v>964</v>
      </c>
      <c r="B980" s="45">
        <v>41456</v>
      </c>
      <c r="C980" s="46">
        <v>1614.959961</v>
      </c>
      <c r="D980" s="47">
        <f t="shared" si="180"/>
        <v>5.4037476923645134E-3</v>
      </c>
      <c r="E980" s="48">
        <v>0.94876921648135604</v>
      </c>
      <c r="F980" s="49">
        <f t="shared" ref="F980:F1043" si="183">E980-E979</f>
        <v>1.2044002011419086E-2</v>
      </c>
      <c r="G980" s="50">
        <f t="shared" ref="G980:G1043" si="184">G979</f>
        <v>2.0769035861357862E-4</v>
      </c>
      <c r="H980" s="80">
        <f t="shared" si="181"/>
        <v>1.2251692370032664E-2</v>
      </c>
      <c r="I980" s="83">
        <f t="shared" si="182"/>
        <v>1.2251692370032663</v>
      </c>
      <c r="J980" s="72">
        <f t="shared" ref="J980:J1043" si="185">J979+I980</f>
        <v>214.87750318262314</v>
      </c>
      <c r="K980" s="88">
        <f t="shared" si="176"/>
        <v>220.95056839574855</v>
      </c>
      <c r="L980" s="79">
        <f t="shared" si="177"/>
        <v>11.770211181253586</v>
      </c>
      <c r="M980" s="72" t="str">
        <f t="shared" si="178"/>
        <v/>
      </c>
      <c r="N980" s="51" t="str">
        <f t="shared" ref="N980:N1043" si="186">IFERROR((M980/K980),"")</f>
        <v/>
      </c>
    </row>
    <row r="981" spans="1:14" x14ac:dyDescent="0.4">
      <c r="A981" s="108">
        <f t="shared" si="179"/>
        <v>965</v>
      </c>
      <c r="B981" s="39">
        <v>41457</v>
      </c>
      <c r="C981" s="40">
        <v>1614.079956</v>
      </c>
      <c r="D981" s="51">
        <f t="shared" si="180"/>
        <v>-5.4490824618036449E-4</v>
      </c>
      <c r="E981" s="52">
        <v>0.94309803668124503</v>
      </c>
      <c r="F981" s="53">
        <f t="shared" si="183"/>
        <v>-5.6711798001110036E-3</v>
      </c>
      <c r="G981" s="54">
        <f t="shared" si="184"/>
        <v>2.0769035861357862E-4</v>
      </c>
      <c r="H981" s="81">
        <f t="shared" si="181"/>
        <v>-5.4634894414974247E-3</v>
      </c>
      <c r="I981" s="83">
        <f t="shared" si="182"/>
        <v>-0.54634894414974244</v>
      </c>
      <c r="J981" s="72">
        <f t="shared" si="185"/>
        <v>214.3311542384734</v>
      </c>
      <c r="K981" s="88">
        <f t="shared" si="176"/>
        <v>220.95056839574855</v>
      </c>
      <c r="L981" s="79">
        <f t="shared" si="177"/>
        <v>11.770211181253586</v>
      </c>
      <c r="M981" s="72" t="str">
        <f t="shared" si="178"/>
        <v/>
      </c>
      <c r="N981" s="51" t="str">
        <f t="shared" si="186"/>
        <v/>
      </c>
    </row>
    <row r="982" spans="1:14" x14ac:dyDescent="0.4">
      <c r="A982" s="108">
        <f t="shared" si="179"/>
        <v>966</v>
      </c>
      <c r="B982" s="45">
        <v>41458</v>
      </c>
      <c r="C982" s="46">
        <v>1615.410034</v>
      </c>
      <c r="D982" s="47">
        <f t="shared" si="180"/>
        <v>8.2404715767370185E-4</v>
      </c>
      <c r="E982" s="48">
        <v>0.94609818389566303</v>
      </c>
      <c r="F982" s="49">
        <f t="shared" si="183"/>
        <v>3.0001472144179919E-3</v>
      </c>
      <c r="G982" s="50">
        <f t="shared" si="184"/>
        <v>2.0769035861357862E-4</v>
      </c>
      <c r="H982" s="80">
        <f t="shared" si="181"/>
        <v>3.2078375730315704E-3</v>
      </c>
      <c r="I982" s="83">
        <f t="shared" si="182"/>
        <v>0.32078375730315706</v>
      </c>
      <c r="J982" s="72">
        <f t="shared" si="185"/>
        <v>214.65193799577656</v>
      </c>
      <c r="K982" s="88">
        <f t="shared" si="176"/>
        <v>220.95056839574855</v>
      </c>
      <c r="L982" s="79">
        <f t="shared" si="177"/>
        <v>11.770211181253586</v>
      </c>
      <c r="M982" s="72" t="str">
        <f t="shared" si="178"/>
        <v/>
      </c>
      <c r="N982" s="51" t="str">
        <f t="shared" si="186"/>
        <v/>
      </c>
    </row>
    <row r="983" spans="1:14" x14ac:dyDescent="0.4">
      <c r="A983" s="108">
        <f t="shared" si="179"/>
        <v>967</v>
      </c>
      <c r="B983" s="39">
        <v>41460</v>
      </c>
      <c r="C983" s="40">
        <v>1631.8900149999999</v>
      </c>
      <c r="D983" s="51">
        <f t="shared" si="180"/>
        <v>1.0201732472338909E-2</v>
      </c>
      <c r="E983" s="52">
        <v>0.96544388558098604</v>
      </c>
      <c r="F983" s="53">
        <f t="shared" si="183"/>
        <v>1.9345701685323013E-2</v>
      </c>
      <c r="G983" s="54">
        <f t="shared" si="184"/>
        <v>2.0769035861357862E-4</v>
      </c>
      <c r="H983" s="81">
        <f t="shared" si="181"/>
        <v>1.9553392043936593E-2</v>
      </c>
      <c r="I983" s="83">
        <f t="shared" si="182"/>
        <v>1.9553392043936593</v>
      </c>
      <c r="J983" s="72">
        <f t="shared" si="185"/>
        <v>216.60727720017022</v>
      </c>
      <c r="K983" s="88">
        <f t="shared" si="176"/>
        <v>220.95056839574855</v>
      </c>
      <c r="L983" s="79">
        <f t="shared" si="177"/>
        <v>11.770211181253586</v>
      </c>
      <c r="M983" s="72" t="str">
        <f t="shared" si="178"/>
        <v/>
      </c>
      <c r="N983" s="51" t="str">
        <f t="shared" si="186"/>
        <v/>
      </c>
    </row>
    <row r="984" spans="1:14" x14ac:dyDescent="0.4">
      <c r="A984" s="108">
        <f t="shared" si="179"/>
        <v>968</v>
      </c>
      <c r="B984" s="45">
        <v>41463</v>
      </c>
      <c r="C984" s="46">
        <v>1640.459961</v>
      </c>
      <c r="D984" s="47">
        <f t="shared" si="180"/>
        <v>5.2515463182118971E-3</v>
      </c>
      <c r="E984" s="48">
        <v>0.97878444845655599</v>
      </c>
      <c r="F984" s="49">
        <f t="shared" si="183"/>
        <v>1.334056287556995E-2</v>
      </c>
      <c r="G984" s="50">
        <f t="shared" si="184"/>
        <v>2.0769035861357862E-4</v>
      </c>
      <c r="H984" s="80">
        <f t="shared" si="181"/>
        <v>1.3548253234183528E-2</v>
      </c>
      <c r="I984" s="83">
        <f t="shared" si="182"/>
        <v>1.3548253234183527</v>
      </c>
      <c r="J984" s="72">
        <f t="shared" si="185"/>
        <v>217.96210252358856</v>
      </c>
      <c r="K984" s="88">
        <f t="shared" si="176"/>
        <v>220.95056839574855</v>
      </c>
      <c r="L984" s="79">
        <f t="shared" si="177"/>
        <v>11.770211181253586</v>
      </c>
      <c r="M984" s="72" t="str">
        <f t="shared" si="178"/>
        <v/>
      </c>
      <c r="N984" s="51" t="str">
        <f t="shared" si="186"/>
        <v/>
      </c>
    </row>
    <row r="985" spans="1:14" x14ac:dyDescent="0.4">
      <c r="A985" s="108">
        <f t="shared" si="179"/>
        <v>969</v>
      </c>
      <c r="B985" s="39">
        <v>41464</v>
      </c>
      <c r="C985" s="40">
        <v>1652.3199460000001</v>
      </c>
      <c r="D985" s="51">
        <f t="shared" si="180"/>
        <v>7.2296705082459667E-3</v>
      </c>
      <c r="E985" s="52">
        <v>1.00080137085181</v>
      </c>
      <c r="F985" s="53">
        <f t="shared" si="183"/>
        <v>2.2016922395253991E-2</v>
      </c>
      <c r="G985" s="54">
        <f t="shared" si="184"/>
        <v>2.0769035861357862E-4</v>
      </c>
      <c r="H985" s="81">
        <f t="shared" si="181"/>
        <v>2.222461275386757E-2</v>
      </c>
      <c r="I985" s="83">
        <f t="shared" si="182"/>
        <v>2.222461275386757</v>
      </c>
      <c r="J985" s="72">
        <f t="shared" si="185"/>
        <v>220.18456379897532</v>
      </c>
      <c r="K985" s="88">
        <f t="shared" si="176"/>
        <v>220.95056839574855</v>
      </c>
      <c r="L985" s="79">
        <f t="shared" si="177"/>
        <v>11.770211181253586</v>
      </c>
      <c r="M985" s="72" t="str">
        <f t="shared" si="178"/>
        <v/>
      </c>
      <c r="N985" s="51" t="str">
        <f t="shared" si="186"/>
        <v/>
      </c>
    </row>
    <row r="986" spans="1:14" x14ac:dyDescent="0.4">
      <c r="A986" s="108">
        <f t="shared" si="179"/>
        <v>970</v>
      </c>
      <c r="B986" s="45">
        <v>41465</v>
      </c>
      <c r="C986" s="46">
        <v>1652.619995</v>
      </c>
      <c r="D986" s="47">
        <f t="shared" si="180"/>
        <v>1.8159255459360146E-4</v>
      </c>
      <c r="E986" s="48">
        <v>1.00347421842759</v>
      </c>
      <c r="F986" s="49">
        <f t="shared" si="183"/>
        <v>2.672847575780013E-3</v>
      </c>
      <c r="G986" s="50">
        <f t="shared" si="184"/>
        <v>2.0769035861357862E-4</v>
      </c>
      <c r="H986" s="80">
        <f t="shared" si="181"/>
        <v>2.8805379343935914E-3</v>
      </c>
      <c r="I986" s="83">
        <f t="shared" si="182"/>
        <v>0.28805379343935916</v>
      </c>
      <c r="J986" s="72">
        <f t="shared" si="185"/>
        <v>220.47261759241468</v>
      </c>
      <c r="K986" s="88">
        <f t="shared" si="176"/>
        <v>220.95056839574855</v>
      </c>
      <c r="L986" s="79">
        <f t="shared" si="177"/>
        <v>11.770211181253586</v>
      </c>
      <c r="M986" s="72" t="str">
        <f t="shared" si="178"/>
        <v/>
      </c>
      <c r="N986" s="51" t="str">
        <f t="shared" si="186"/>
        <v/>
      </c>
    </row>
    <row r="987" spans="1:14" x14ac:dyDescent="0.4">
      <c r="A987" s="108">
        <f t="shared" si="179"/>
        <v>971</v>
      </c>
      <c r="B987" s="39">
        <v>41466</v>
      </c>
      <c r="C987" s="40">
        <v>1675.0200199999999</v>
      </c>
      <c r="D987" s="51">
        <f t="shared" si="180"/>
        <v>1.3554250261869738E-2</v>
      </c>
      <c r="E987" s="52">
        <v>1.02524798431549</v>
      </c>
      <c r="F987" s="53">
        <f t="shared" si="183"/>
        <v>2.1773765887900032E-2</v>
      </c>
      <c r="G987" s="54">
        <f t="shared" si="184"/>
        <v>2.0769035861357862E-4</v>
      </c>
      <c r="H987" s="81">
        <f t="shared" si="181"/>
        <v>2.1981456246513612E-2</v>
      </c>
      <c r="I987" s="83">
        <f t="shared" si="182"/>
        <v>2.1981456246513611</v>
      </c>
      <c r="J987" s="72">
        <f t="shared" si="185"/>
        <v>222.67076321706605</v>
      </c>
      <c r="K987" s="88">
        <f t="shared" si="176"/>
        <v>222.67076321706605</v>
      </c>
      <c r="L987" s="79">
        <f t="shared" si="177"/>
        <v>0</v>
      </c>
      <c r="M987" s="72">
        <f t="shared" si="178"/>
        <v>11.770211181253586</v>
      </c>
      <c r="N987" s="51">
        <f t="shared" si="186"/>
        <v>5.2859257368151363E-2</v>
      </c>
    </row>
    <row r="988" spans="1:14" x14ac:dyDescent="0.4">
      <c r="A988" s="108">
        <f t="shared" si="179"/>
        <v>972</v>
      </c>
      <c r="B988" s="45">
        <v>41467</v>
      </c>
      <c r="C988" s="46">
        <v>1680.1899410000001</v>
      </c>
      <c r="D988" s="47">
        <f t="shared" si="180"/>
        <v>3.0864831096168999E-3</v>
      </c>
      <c r="E988" s="48">
        <v>1.0275992549600499</v>
      </c>
      <c r="F988" s="49">
        <f t="shared" si="183"/>
        <v>2.3512706445598663E-3</v>
      </c>
      <c r="G988" s="50">
        <f t="shared" si="184"/>
        <v>2.0769035861357862E-4</v>
      </c>
      <c r="H988" s="80">
        <f t="shared" si="181"/>
        <v>2.5589610031734448E-3</v>
      </c>
      <c r="I988" s="83">
        <f t="shared" si="182"/>
        <v>0.2558961003173445</v>
      </c>
      <c r="J988" s="72">
        <f t="shared" si="185"/>
        <v>222.92665931738341</v>
      </c>
      <c r="K988" s="88">
        <f t="shared" si="176"/>
        <v>222.92665931738341</v>
      </c>
      <c r="L988" s="79">
        <f t="shared" si="177"/>
        <v>0</v>
      </c>
      <c r="M988" s="72" t="str">
        <f t="shared" si="178"/>
        <v/>
      </c>
      <c r="N988" s="51" t="str">
        <f t="shared" si="186"/>
        <v/>
      </c>
    </row>
    <row r="989" spans="1:14" x14ac:dyDescent="0.4">
      <c r="A989" s="108">
        <f t="shared" si="179"/>
        <v>973</v>
      </c>
      <c r="B989" s="39">
        <v>41470</v>
      </c>
      <c r="C989" s="40">
        <v>1682.5</v>
      </c>
      <c r="D989" s="51">
        <f t="shared" si="180"/>
        <v>1.3748796749877279E-3</v>
      </c>
      <c r="E989" s="52">
        <v>1.0324935209624799</v>
      </c>
      <c r="F989" s="53">
        <f t="shared" si="183"/>
        <v>4.8942660024300366E-3</v>
      </c>
      <c r="G989" s="54">
        <f t="shared" si="184"/>
        <v>2.0769035861357862E-4</v>
      </c>
      <c r="H989" s="81">
        <f t="shared" si="181"/>
        <v>5.1019563610436155E-3</v>
      </c>
      <c r="I989" s="83">
        <f t="shared" si="182"/>
        <v>0.51019563610436158</v>
      </c>
      <c r="J989" s="72">
        <f t="shared" si="185"/>
        <v>223.43685495348777</v>
      </c>
      <c r="K989" s="88">
        <f t="shared" si="176"/>
        <v>223.43685495348777</v>
      </c>
      <c r="L989" s="79">
        <f t="shared" si="177"/>
        <v>0</v>
      </c>
      <c r="M989" s="72" t="str">
        <f t="shared" si="178"/>
        <v/>
      </c>
      <c r="N989" s="51" t="str">
        <f t="shared" si="186"/>
        <v/>
      </c>
    </row>
    <row r="990" spans="1:14" x14ac:dyDescent="0.4">
      <c r="A990" s="108">
        <f t="shared" si="179"/>
        <v>974</v>
      </c>
      <c r="B990" s="45">
        <v>41471</v>
      </c>
      <c r="C990" s="46">
        <v>1676.26001</v>
      </c>
      <c r="D990" s="47">
        <f t="shared" si="180"/>
        <v>-3.7087607726598026E-3</v>
      </c>
      <c r="E990" s="48">
        <v>1.0255323398719201</v>
      </c>
      <c r="F990" s="49">
        <f t="shared" si="183"/>
        <v>-6.9611810905598759E-3</v>
      </c>
      <c r="G990" s="50">
        <f t="shared" si="184"/>
        <v>2.0769035861357862E-4</v>
      </c>
      <c r="H990" s="80">
        <f t="shared" si="181"/>
        <v>-6.753490731946297E-3</v>
      </c>
      <c r="I990" s="83">
        <f t="shared" si="182"/>
        <v>-0.67534907319462967</v>
      </c>
      <c r="J990" s="72">
        <f t="shared" si="185"/>
        <v>222.76150588029313</v>
      </c>
      <c r="K990" s="88">
        <f t="shared" si="176"/>
        <v>223.43685495348777</v>
      </c>
      <c r="L990" s="79">
        <f t="shared" si="177"/>
        <v>0.67534907319463855</v>
      </c>
      <c r="M990" s="72" t="str">
        <f t="shared" si="178"/>
        <v/>
      </c>
      <c r="N990" s="51" t="str">
        <f t="shared" si="186"/>
        <v/>
      </c>
    </row>
    <row r="991" spans="1:14" x14ac:dyDescent="0.4">
      <c r="A991" s="108">
        <f t="shared" si="179"/>
        <v>975</v>
      </c>
      <c r="B991" s="39">
        <v>41472</v>
      </c>
      <c r="C991" s="40">
        <v>1680.910034</v>
      </c>
      <c r="D991" s="51">
        <f t="shared" si="180"/>
        <v>2.7740469690020753E-3</v>
      </c>
      <c r="E991" s="52">
        <v>1.0267536405497899</v>
      </c>
      <c r="F991" s="53">
        <f t="shared" si="183"/>
        <v>1.2213006778698521E-3</v>
      </c>
      <c r="G991" s="54">
        <f t="shared" si="184"/>
        <v>2.0769035861357862E-4</v>
      </c>
      <c r="H991" s="81">
        <f t="shared" si="181"/>
        <v>1.4289910364834308E-3</v>
      </c>
      <c r="I991" s="83">
        <f t="shared" si="182"/>
        <v>0.14289910364834307</v>
      </c>
      <c r="J991" s="72">
        <f t="shared" si="185"/>
        <v>222.90440498394148</v>
      </c>
      <c r="K991" s="88">
        <f t="shared" si="176"/>
        <v>223.43685495348777</v>
      </c>
      <c r="L991" s="79">
        <f t="shared" si="177"/>
        <v>0.67534907319463855</v>
      </c>
      <c r="M991" s="72" t="str">
        <f t="shared" si="178"/>
        <v/>
      </c>
      <c r="N991" s="51" t="str">
        <f t="shared" si="186"/>
        <v/>
      </c>
    </row>
    <row r="992" spans="1:14" x14ac:dyDescent="0.4">
      <c r="A992" s="108">
        <f t="shared" si="179"/>
        <v>976</v>
      </c>
      <c r="B992" s="45">
        <v>41473</v>
      </c>
      <c r="C992" s="46">
        <v>1689.369995</v>
      </c>
      <c r="D992" s="47">
        <f t="shared" si="180"/>
        <v>5.0329647803148969E-3</v>
      </c>
      <c r="E992" s="48">
        <v>1.04049066625686</v>
      </c>
      <c r="F992" s="49">
        <f t="shared" si="183"/>
        <v>1.3737025707070138E-2</v>
      </c>
      <c r="G992" s="50">
        <f t="shared" si="184"/>
        <v>2.0769035861357862E-4</v>
      </c>
      <c r="H992" s="80">
        <f t="shared" si="181"/>
        <v>1.3944716065683717E-2</v>
      </c>
      <c r="I992" s="83">
        <f t="shared" si="182"/>
        <v>1.3944716065683715</v>
      </c>
      <c r="J992" s="72">
        <f t="shared" si="185"/>
        <v>224.29887659050985</v>
      </c>
      <c r="K992" s="88">
        <f t="shared" si="176"/>
        <v>224.29887659050985</v>
      </c>
      <c r="L992" s="79">
        <f t="shared" si="177"/>
        <v>0</v>
      </c>
      <c r="M992" s="72">
        <f t="shared" si="178"/>
        <v>0.67534907319463855</v>
      </c>
      <c r="N992" s="51">
        <f t="shared" si="186"/>
        <v>3.0109338194661862E-3</v>
      </c>
    </row>
    <row r="993" spans="1:14" x14ac:dyDescent="0.4">
      <c r="A993" s="108">
        <f t="shared" si="179"/>
        <v>977</v>
      </c>
      <c r="B993" s="39">
        <v>41474</v>
      </c>
      <c r="C993" s="40">
        <v>1692.089966</v>
      </c>
      <c r="D993" s="51">
        <f t="shared" si="180"/>
        <v>1.6100504969605023E-3</v>
      </c>
      <c r="E993" s="52">
        <v>1.04043488074183</v>
      </c>
      <c r="F993" s="53">
        <f t="shared" si="183"/>
        <v>-5.5785515030049027E-5</v>
      </c>
      <c r="G993" s="54">
        <f t="shared" si="184"/>
        <v>2.0769035861357862E-4</v>
      </c>
      <c r="H993" s="81">
        <f t="shared" si="181"/>
        <v>1.519048435835296E-4</v>
      </c>
      <c r="I993" s="83">
        <f t="shared" si="182"/>
        <v>1.5190484358352959E-2</v>
      </c>
      <c r="J993" s="72">
        <f t="shared" si="185"/>
        <v>224.31406707486821</v>
      </c>
      <c r="K993" s="88">
        <f t="shared" si="176"/>
        <v>224.31406707486821</v>
      </c>
      <c r="L993" s="79">
        <f t="shared" si="177"/>
        <v>0</v>
      </c>
      <c r="M993" s="72" t="str">
        <f t="shared" si="178"/>
        <v/>
      </c>
      <c r="N993" s="51" t="str">
        <f t="shared" si="186"/>
        <v/>
      </c>
    </row>
    <row r="994" spans="1:14" x14ac:dyDescent="0.4">
      <c r="A994" s="108">
        <f t="shared" si="179"/>
        <v>978</v>
      </c>
      <c r="B994" s="45">
        <v>41477</v>
      </c>
      <c r="C994" s="46">
        <v>1695.530029</v>
      </c>
      <c r="D994" s="47">
        <f t="shared" si="180"/>
        <v>2.033026061925236E-3</v>
      </c>
      <c r="E994" s="48">
        <v>1.04243877051528</v>
      </c>
      <c r="F994" s="49">
        <f t="shared" si="183"/>
        <v>2.0038897734500072E-3</v>
      </c>
      <c r="G994" s="50">
        <f t="shared" si="184"/>
        <v>2.0769035861357862E-4</v>
      </c>
      <c r="H994" s="80">
        <f t="shared" si="181"/>
        <v>2.2115801320635856E-3</v>
      </c>
      <c r="I994" s="83">
        <f t="shared" si="182"/>
        <v>0.22115801320635856</v>
      </c>
      <c r="J994" s="72">
        <f t="shared" si="185"/>
        <v>224.53522508807455</v>
      </c>
      <c r="K994" s="88">
        <f t="shared" si="176"/>
        <v>224.53522508807455</v>
      </c>
      <c r="L994" s="79">
        <f t="shared" si="177"/>
        <v>0</v>
      </c>
      <c r="M994" s="72" t="str">
        <f t="shared" si="178"/>
        <v/>
      </c>
      <c r="N994" s="51" t="str">
        <f t="shared" si="186"/>
        <v/>
      </c>
    </row>
    <row r="995" spans="1:14" x14ac:dyDescent="0.4">
      <c r="A995" s="108">
        <f t="shared" si="179"/>
        <v>979</v>
      </c>
      <c r="B995" s="39">
        <v>41478</v>
      </c>
      <c r="C995" s="40">
        <v>1692.3900149999999</v>
      </c>
      <c r="D995" s="51">
        <f t="shared" si="180"/>
        <v>-1.8519365309336289E-3</v>
      </c>
      <c r="E995" s="52">
        <v>1.03635022995643</v>
      </c>
      <c r="F995" s="53">
        <f t="shared" si="183"/>
        <v>-6.0885405588499975E-3</v>
      </c>
      <c r="G995" s="54">
        <f t="shared" si="184"/>
        <v>2.0769035861357862E-4</v>
      </c>
      <c r="H995" s="81">
        <f t="shared" si="181"/>
        <v>-5.8808502002364186E-3</v>
      </c>
      <c r="I995" s="83">
        <f t="shared" si="182"/>
        <v>-0.58808502002364182</v>
      </c>
      <c r="J995" s="72">
        <f t="shared" si="185"/>
        <v>223.94714006805091</v>
      </c>
      <c r="K995" s="88">
        <f t="shared" si="176"/>
        <v>224.53522508807455</v>
      </c>
      <c r="L995" s="79">
        <f t="shared" si="177"/>
        <v>0.58808502002364094</v>
      </c>
      <c r="M995" s="72" t="str">
        <f t="shared" si="178"/>
        <v/>
      </c>
      <c r="N995" s="51" t="str">
        <f t="shared" si="186"/>
        <v/>
      </c>
    </row>
    <row r="996" spans="1:14" x14ac:dyDescent="0.4">
      <c r="A996" s="108">
        <f t="shared" si="179"/>
        <v>980</v>
      </c>
      <c r="B996" s="45">
        <v>41479</v>
      </c>
      <c r="C996" s="46">
        <v>1685.9399410000001</v>
      </c>
      <c r="D996" s="47">
        <f t="shared" si="180"/>
        <v>-3.8112219658775759E-3</v>
      </c>
      <c r="E996" s="48">
        <v>1.0275897105376601</v>
      </c>
      <c r="F996" s="49">
        <f t="shared" si="183"/>
        <v>-8.7605194187698743E-3</v>
      </c>
      <c r="G996" s="50">
        <f t="shared" si="184"/>
        <v>2.0769035861357862E-4</v>
      </c>
      <c r="H996" s="80">
        <f t="shared" si="181"/>
        <v>-8.5528290601562963E-3</v>
      </c>
      <c r="I996" s="83">
        <f t="shared" si="182"/>
        <v>-0.85528290601562962</v>
      </c>
      <c r="J996" s="72">
        <f t="shared" si="185"/>
        <v>223.0918571620353</v>
      </c>
      <c r="K996" s="88">
        <f t="shared" si="176"/>
        <v>224.53522508807455</v>
      </c>
      <c r="L996" s="79">
        <f t="shared" si="177"/>
        <v>1.443367926039258</v>
      </c>
      <c r="M996" s="72" t="str">
        <f t="shared" si="178"/>
        <v/>
      </c>
      <c r="N996" s="51" t="str">
        <f t="shared" si="186"/>
        <v/>
      </c>
    </row>
    <row r="997" spans="1:14" x14ac:dyDescent="0.4">
      <c r="A997" s="108">
        <f t="shared" si="179"/>
        <v>981</v>
      </c>
      <c r="B997" s="39">
        <v>41480</v>
      </c>
      <c r="C997" s="40">
        <v>1690.25</v>
      </c>
      <c r="D997" s="51">
        <f t="shared" si="180"/>
        <v>2.5564724431663688E-3</v>
      </c>
      <c r="E997" s="52">
        <v>1.0273693574259299</v>
      </c>
      <c r="F997" s="53">
        <f t="shared" si="183"/>
        <v>-2.2035311173018712E-4</v>
      </c>
      <c r="G997" s="54">
        <f t="shared" si="184"/>
        <v>2.0769035861357862E-4</v>
      </c>
      <c r="H997" s="81">
        <f t="shared" si="181"/>
        <v>-1.26627531166085E-5</v>
      </c>
      <c r="I997" s="83">
        <f t="shared" si="182"/>
        <v>-1.26627531166085E-3</v>
      </c>
      <c r="J997" s="72">
        <f t="shared" si="185"/>
        <v>223.09059088672365</v>
      </c>
      <c r="K997" s="88">
        <f t="shared" si="176"/>
        <v>224.53522508807455</v>
      </c>
      <c r="L997" s="79">
        <f t="shared" si="177"/>
        <v>1.4446342013509081</v>
      </c>
      <c r="M997" s="72" t="str">
        <f t="shared" si="178"/>
        <v/>
      </c>
      <c r="N997" s="51" t="str">
        <f t="shared" si="186"/>
        <v/>
      </c>
    </row>
    <row r="998" spans="1:14" x14ac:dyDescent="0.4">
      <c r="A998" s="108">
        <f t="shared" si="179"/>
        <v>982</v>
      </c>
      <c r="B998" s="45">
        <v>41481</v>
      </c>
      <c r="C998" s="46">
        <v>1691.650024</v>
      </c>
      <c r="D998" s="47">
        <f t="shared" si="180"/>
        <v>8.2829403934336909E-4</v>
      </c>
      <c r="E998" s="48">
        <v>1.0301350534334299</v>
      </c>
      <c r="F998" s="49">
        <f t="shared" si="183"/>
        <v>2.7656960074999848E-3</v>
      </c>
      <c r="G998" s="50">
        <f t="shared" si="184"/>
        <v>2.0769035861357862E-4</v>
      </c>
      <c r="H998" s="80">
        <f t="shared" si="181"/>
        <v>2.9733863661135632E-3</v>
      </c>
      <c r="I998" s="83">
        <f t="shared" si="182"/>
        <v>0.29733863661135634</v>
      </c>
      <c r="J998" s="72">
        <f t="shared" si="185"/>
        <v>223.387929523335</v>
      </c>
      <c r="K998" s="88">
        <f t="shared" si="176"/>
        <v>224.53522508807455</v>
      </c>
      <c r="L998" s="79">
        <f t="shared" si="177"/>
        <v>1.4446342013509081</v>
      </c>
      <c r="M998" s="72" t="str">
        <f t="shared" si="178"/>
        <v/>
      </c>
      <c r="N998" s="51" t="str">
        <f t="shared" si="186"/>
        <v/>
      </c>
    </row>
    <row r="999" spans="1:14" x14ac:dyDescent="0.4">
      <c r="A999" s="108">
        <f t="shared" si="179"/>
        <v>983</v>
      </c>
      <c r="B999" s="39">
        <v>41484</v>
      </c>
      <c r="C999" s="40">
        <v>1685.329956</v>
      </c>
      <c r="D999" s="51">
        <f t="shared" si="180"/>
        <v>-3.7360375434251081E-3</v>
      </c>
      <c r="E999" s="52">
        <v>1.0237482984922002</v>
      </c>
      <c r="F999" s="53">
        <f t="shared" si="183"/>
        <v>-6.3867549412297553E-3</v>
      </c>
      <c r="G999" s="54">
        <f t="shared" si="184"/>
        <v>2.0769035861357862E-4</v>
      </c>
      <c r="H999" s="81">
        <f t="shared" si="181"/>
        <v>-6.1790645826161764E-3</v>
      </c>
      <c r="I999" s="83">
        <f t="shared" si="182"/>
        <v>-0.61790645826161761</v>
      </c>
      <c r="J999" s="72">
        <f t="shared" si="185"/>
        <v>222.77002306507339</v>
      </c>
      <c r="K999" s="88">
        <f t="shared" si="176"/>
        <v>224.53522508807455</v>
      </c>
      <c r="L999" s="79">
        <f t="shared" si="177"/>
        <v>1.7652020230011658</v>
      </c>
      <c r="M999" s="72" t="str">
        <f t="shared" si="178"/>
        <v/>
      </c>
      <c r="N999" s="51" t="str">
        <f t="shared" si="186"/>
        <v/>
      </c>
    </row>
    <row r="1000" spans="1:14" x14ac:dyDescent="0.4">
      <c r="A1000" s="108">
        <f t="shared" si="179"/>
        <v>984</v>
      </c>
      <c r="B1000" s="45">
        <v>41485</v>
      </c>
      <c r="C1000" s="46">
        <v>1685.959961</v>
      </c>
      <c r="D1000" s="47">
        <f t="shared" si="180"/>
        <v>3.7381700702421305E-4</v>
      </c>
      <c r="E1000" s="48">
        <v>1.03265191824479</v>
      </c>
      <c r="F1000" s="49">
        <f t="shared" si="183"/>
        <v>8.9036197525897975E-3</v>
      </c>
      <c r="G1000" s="50">
        <f t="shared" si="184"/>
        <v>2.0769035861357862E-4</v>
      </c>
      <c r="H1000" s="80">
        <f t="shared" si="181"/>
        <v>9.1113101112033756E-3</v>
      </c>
      <c r="I1000" s="83">
        <f t="shared" si="182"/>
        <v>0.91113101112033756</v>
      </c>
      <c r="J1000" s="72">
        <f t="shared" si="185"/>
        <v>223.68115407619374</v>
      </c>
      <c r="K1000" s="88">
        <f t="shared" si="176"/>
        <v>224.53522508807455</v>
      </c>
      <c r="L1000" s="79">
        <f t="shared" si="177"/>
        <v>1.7652020230011658</v>
      </c>
      <c r="M1000" s="72" t="str">
        <f t="shared" si="178"/>
        <v/>
      </c>
      <c r="N1000" s="51" t="str">
        <f t="shared" si="186"/>
        <v/>
      </c>
    </row>
    <row r="1001" spans="1:14" x14ac:dyDescent="0.4">
      <c r="A1001" s="108">
        <f t="shared" si="179"/>
        <v>985</v>
      </c>
      <c r="B1001" s="39">
        <v>41486</v>
      </c>
      <c r="C1001" s="40">
        <v>1685.7299800000001</v>
      </c>
      <c r="D1001" s="51">
        <f t="shared" si="180"/>
        <v>-1.3640952651305938E-4</v>
      </c>
      <c r="E1001" s="52">
        <v>1.0395644137501099</v>
      </c>
      <c r="F1001" s="53">
        <f t="shared" si="183"/>
        <v>6.9124955053199155E-3</v>
      </c>
      <c r="G1001" s="54">
        <f t="shared" si="184"/>
        <v>2.0769035861357862E-4</v>
      </c>
      <c r="H1001" s="81">
        <f t="shared" si="181"/>
        <v>7.1201858639334944E-3</v>
      </c>
      <c r="I1001" s="83">
        <f t="shared" si="182"/>
        <v>0.71201858639334947</v>
      </c>
      <c r="J1001" s="72">
        <f t="shared" si="185"/>
        <v>224.39317266258709</v>
      </c>
      <c r="K1001" s="88">
        <f t="shared" si="176"/>
        <v>224.53522508807455</v>
      </c>
      <c r="L1001" s="79">
        <f t="shared" si="177"/>
        <v>1.7652020230011658</v>
      </c>
      <c r="M1001" s="72" t="str">
        <f t="shared" si="178"/>
        <v/>
      </c>
      <c r="N1001" s="51" t="str">
        <f t="shared" si="186"/>
        <v/>
      </c>
    </row>
    <row r="1002" spans="1:14" x14ac:dyDescent="0.4">
      <c r="A1002" s="108">
        <f t="shared" si="179"/>
        <v>986</v>
      </c>
      <c r="B1002" s="45">
        <v>41487</v>
      </c>
      <c r="C1002" s="46">
        <v>1706.869995</v>
      </c>
      <c r="D1002" s="47">
        <f t="shared" si="180"/>
        <v>1.2540570109573546E-2</v>
      </c>
      <c r="E1002" s="48">
        <v>1.0775167355769799</v>
      </c>
      <c r="F1002" s="49">
        <f t="shared" si="183"/>
        <v>3.7952321826870028E-2</v>
      </c>
      <c r="G1002" s="50">
        <f t="shared" si="184"/>
        <v>2.0769035861357862E-4</v>
      </c>
      <c r="H1002" s="80">
        <f t="shared" si="181"/>
        <v>3.8160012185483608E-2</v>
      </c>
      <c r="I1002" s="83">
        <f t="shared" si="182"/>
        <v>3.8160012185483607</v>
      </c>
      <c r="J1002" s="72">
        <f t="shared" si="185"/>
        <v>228.20917388113546</v>
      </c>
      <c r="K1002" s="88">
        <f t="shared" si="176"/>
        <v>228.20917388113546</v>
      </c>
      <c r="L1002" s="79">
        <f t="shared" si="177"/>
        <v>0</v>
      </c>
      <c r="M1002" s="72">
        <f t="shared" si="178"/>
        <v>1.7652020230011658</v>
      </c>
      <c r="N1002" s="51">
        <f t="shared" si="186"/>
        <v>7.7350178039756858E-3</v>
      </c>
    </row>
    <row r="1003" spans="1:14" x14ac:dyDescent="0.4">
      <c r="A1003" s="108">
        <f t="shared" si="179"/>
        <v>987</v>
      </c>
      <c r="B1003" s="39">
        <v>41488</v>
      </c>
      <c r="C1003" s="40">
        <v>1709.670044</v>
      </c>
      <c r="D1003" s="51">
        <f t="shared" si="180"/>
        <v>1.6404582705198401E-3</v>
      </c>
      <c r="E1003" s="52">
        <v>1.0795464916108299</v>
      </c>
      <c r="F1003" s="53">
        <f t="shared" si="183"/>
        <v>2.0297560338500276E-3</v>
      </c>
      <c r="G1003" s="54">
        <f t="shared" si="184"/>
        <v>2.0769035861357862E-4</v>
      </c>
      <c r="H1003" s="81">
        <f t="shared" si="181"/>
        <v>2.237446392463606E-3</v>
      </c>
      <c r="I1003" s="83">
        <f t="shared" si="182"/>
        <v>0.22374463924636059</v>
      </c>
      <c r="J1003" s="72">
        <f t="shared" si="185"/>
        <v>228.4329185203818</v>
      </c>
      <c r="K1003" s="88">
        <f t="shared" si="176"/>
        <v>228.4329185203818</v>
      </c>
      <c r="L1003" s="79">
        <f t="shared" si="177"/>
        <v>0</v>
      </c>
      <c r="M1003" s="72" t="str">
        <f t="shared" si="178"/>
        <v/>
      </c>
      <c r="N1003" s="51" t="str">
        <f t="shared" si="186"/>
        <v/>
      </c>
    </row>
    <row r="1004" spans="1:14" x14ac:dyDescent="0.4">
      <c r="A1004" s="108">
        <f t="shared" si="179"/>
        <v>988</v>
      </c>
      <c r="B1004" s="45">
        <v>41491</v>
      </c>
      <c r="C1004" s="46">
        <v>1707.1400149999999</v>
      </c>
      <c r="D1004" s="47">
        <f t="shared" si="180"/>
        <v>-1.479834666858082E-3</v>
      </c>
      <c r="E1004" s="48">
        <v>1.0737312846656999</v>
      </c>
      <c r="F1004" s="49">
        <f t="shared" si="183"/>
        <v>-5.815206945130047E-3</v>
      </c>
      <c r="G1004" s="50">
        <f t="shared" si="184"/>
        <v>2.0769035861357862E-4</v>
      </c>
      <c r="H1004" s="80">
        <f t="shared" si="181"/>
        <v>-5.6075165865164681E-3</v>
      </c>
      <c r="I1004" s="83">
        <f t="shared" si="182"/>
        <v>-0.56075165865164678</v>
      </c>
      <c r="J1004" s="72">
        <f t="shared" si="185"/>
        <v>227.87216686173016</v>
      </c>
      <c r="K1004" s="88">
        <f t="shared" si="176"/>
        <v>228.4329185203818</v>
      </c>
      <c r="L1004" s="79">
        <f t="shared" si="177"/>
        <v>0.56075165865163967</v>
      </c>
      <c r="M1004" s="72" t="str">
        <f t="shared" si="178"/>
        <v/>
      </c>
      <c r="N1004" s="51" t="str">
        <f t="shared" si="186"/>
        <v/>
      </c>
    </row>
    <row r="1005" spans="1:14" x14ac:dyDescent="0.4">
      <c r="A1005" s="108">
        <f t="shared" si="179"/>
        <v>989</v>
      </c>
      <c r="B1005" s="39">
        <v>41492</v>
      </c>
      <c r="C1005" s="40">
        <v>1697.369995</v>
      </c>
      <c r="D1005" s="51">
        <f t="shared" si="180"/>
        <v>-5.7230337957955291E-3</v>
      </c>
      <c r="E1005" s="52">
        <v>1.0582310978035299</v>
      </c>
      <c r="F1005" s="53">
        <f t="shared" si="183"/>
        <v>-1.5500186862170029E-2</v>
      </c>
      <c r="G1005" s="54">
        <f t="shared" si="184"/>
        <v>2.0769035861357862E-4</v>
      </c>
      <c r="H1005" s="81">
        <f t="shared" si="181"/>
        <v>-1.5292496503556451E-2</v>
      </c>
      <c r="I1005" s="83">
        <f t="shared" si="182"/>
        <v>-1.5292496503556452</v>
      </c>
      <c r="J1005" s="72">
        <f t="shared" si="185"/>
        <v>226.34291721137453</v>
      </c>
      <c r="K1005" s="88">
        <f t="shared" si="176"/>
        <v>228.4329185203818</v>
      </c>
      <c r="L1005" s="79">
        <f t="shared" si="177"/>
        <v>2.0900013090072775</v>
      </c>
      <c r="M1005" s="72" t="str">
        <f t="shared" si="178"/>
        <v/>
      </c>
      <c r="N1005" s="51" t="str">
        <f t="shared" si="186"/>
        <v/>
      </c>
    </row>
    <row r="1006" spans="1:14" x14ac:dyDescent="0.4">
      <c r="A1006" s="108">
        <f t="shared" si="179"/>
        <v>990</v>
      </c>
      <c r="B1006" s="45">
        <v>41493</v>
      </c>
      <c r="C1006" s="46">
        <v>1690.910034</v>
      </c>
      <c r="D1006" s="47">
        <f t="shared" si="180"/>
        <v>-3.8058649669956424E-3</v>
      </c>
      <c r="E1006" s="48">
        <v>1.04043186610901</v>
      </c>
      <c r="F1006" s="49">
        <f t="shared" si="183"/>
        <v>-1.7799231694519912E-2</v>
      </c>
      <c r="G1006" s="50">
        <f t="shared" si="184"/>
        <v>2.0769035861357862E-4</v>
      </c>
      <c r="H1006" s="80">
        <f t="shared" si="181"/>
        <v>-1.7591541335906333E-2</v>
      </c>
      <c r="I1006" s="83">
        <f t="shared" si="182"/>
        <v>-1.7591541335906333</v>
      </c>
      <c r="J1006" s="72">
        <f t="shared" si="185"/>
        <v>224.58376307778389</v>
      </c>
      <c r="K1006" s="88">
        <f t="shared" si="176"/>
        <v>228.4329185203818</v>
      </c>
      <c r="L1006" s="79">
        <f t="shared" si="177"/>
        <v>3.8491554425979189</v>
      </c>
      <c r="M1006" s="72" t="str">
        <f t="shared" si="178"/>
        <v/>
      </c>
      <c r="N1006" s="51" t="str">
        <f t="shared" si="186"/>
        <v/>
      </c>
    </row>
    <row r="1007" spans="1:14" x14ac:dyDescent="0.4">
      <c r="A1007" s="108">
        <f t="shared" si="179"/>
        <v>991</v>
      </c>
      <c r="B1007" s="39">
        <v>41494</v>
      </c>
      <c r="C1007" s="40">
        <v>1697.4799800000001</v>
      </c>
      <c r="D1007" s="51">
        <f t="shared" si="180"/>
        <v>3.8854497684055467E-3</v>
      </c>
      <c r="E1007" s="52">
        <v>1.0518572933849</v>
      </c>
      <c r="F1007" s="53">
        <f t="shared" si="183"/>
        <v>1.1425427275890021E-2</v>
      </c>
      <c r="G1007" s="54">
        <f t="shared" si="184"/>
        <v>2.0769035861357862E-4</v>
      </c>
      <c r="H1007" s="81">
        <f t="shared" si="181"/>
        <v>1.1633117634503599E-2</v>
      </c>
      <c r="I1007" s="83">
        <f t="shared" si="182"/>
        <v>1.1633117634503598</v>
      </c>
      <c r="J1007" s="72">
        <f t="shared" si="185"/>
        <v>225.74707484123425</v>
      </c>
      <c r="K1007" s="88">
        <f t="shared" si="176"/>
        <v>228.4329185203818</v>
      </c>
      <c r="L1007" s="79">
        <f t="shared" si="177"/>
        <v>3.8491554425979189</v>
      </c>
      <c r="M1007" s="72" t="str">
        <f t="shared" si="178"/>
        <v/>
      </c>
      <c r="N1007" s="51" t="str">
        <f t="shared" si="186"/>
        <v/>
      </c>
    </row>
    <row r="1008" spans="1:14" x14ac:dyDescent="0.4">
      <c r="A1008" s="108">
        <f t="shared" si="179"/>
        <v>992</v>
      </c>
      <c r="B1008" s="45">
        <v>41495</v>
      </c>
      <c r="C1008" s="46">
        <v>1691.420044</v>
      </c>
      <c r="D1008" s="47">
        <f t="shared" si="180"/>
        <v>-3.5699602183232315E-3</v>
      </c>
      <c r="E1008" s="48">
        <v>1.0486900946005999</v>
      </c>
      <c r="F1008" s="49">
        <f t="shared" si="183"/>
        <v>-3.1671987843000515E-3</v>
      </c>
      <c r="G1008" s="50">
        <f t="shared" si="184"/>
        <v>2.0769035861357862E-4</v>
      </c>
      <c r="H1008" s="80">
        <f t="shared" si="181"/>
        <v>-2.9595084256864731E-3</v>
      </c>
      <c r="I1008" s="83">
        <f t="shared" si="182"/>
        <v>-0.29595084256864729</v>
      </c>
      <c r="J1008" s="72">
        <f t="shared" si="185"/>
        <v>225.45112399866559</v>
      </c>
      <c r="K1008" s="88">
        <f t="shared" si="176"/>
        <v>228.4329185203818</v>
      </c>
      <c r="L1008" s="79">
        <f t="shared" si="177"/>
        <v>3.8491554425979189</v>
      </c>
      <c r="M1008" s="72" t="str">
        <f t="shared" si="178"/>
        <v/>
      </c>
      <c r="N1008" s="51" t="str">
        <f t="shared" si="186"/>
        <v/>
      </c>
    </row>
    <row r="1009" spans="1:14" x14ac:dyDescent="0.4">
      <c r="A1009" s="108">
        <f t="shared" si="179"/>
        <v>993</v>
      </c>
      <c r="B1009" s="39">
        <v>41498</v>
      </c>
      <c r="C1009" s="40">
        <v>1689.469971</v>
      </c>
      <c r="D1009" s="51">
        <f t="shared" si="180"/>
        <v>-1.1529205929168285E-3</v>
      </c>
      <c r="E1009" s="52">
        <v>1.0509794883180299</v>
      </c>
      <c r="F1009" s="53">
        <f t="shared" si="183"/>
        <v>2.2893937174299772E-3</v>
      </c>
      <c r="G1009" s="54">
        <f t="shared" si="184"/>
        <v>2.0769035861357862E-4</v>
      </c>
      <c r="H1009" s="81">
        <f t="shared" si="181"/>
        <v>2.4970840760435557E-3</v>
      </c>
      <c r="I1009" s="83">
        <f t="shared" si="182"/>
        <v>0.24970840760435556</v>
      </c>
      <c r="J1009" s="72">
        <f t="shared" si="185"/>
        <v>225.70083240626994</v>
      </c>
      <c r="K1009" s="88">
        <f t="shared" si="176"/>
        <v>228.4329185203818</v>
      </c>
      <c r="L1009" s="79">
        <f t="shared" si="177"/>
        <v>3.8491554425979189</v>
      </c>
      <c r="M1009" s="72" t="str">
        <f t="shared" si="178"/>
        <v/>
      </c>
      <c r="N1009" s="51" t="str">
        <f t="shared" si="186"/>
        <v/>
      </c>
    </row>
    <row r="1010" spans="1:14" x14ac:dyDescent="0.4">
      <c r="A1010" s="108">
        <f t="shared" si="179"/>
        <v>994</v>
      </c>
      <c r="B1010" s="45">
        <v>41499</v>
      </c>
      <c r="C1010" s="46">
        <v>1694.160034</v>
      </c>
      <c r="D1010" s="47">
        <f t="shared" si="180"/>
        <v>2.7760558521343626E-3</v>
      </c>
      <c r="E1010" s="48">
        <v>1.05799677246213</v>
      </c>
      <c r="F1010" s="49">
        <f t="shared" si="183"/>
        <v>7.0172841441000777E-3</v>
      </c>
      <c r="G1010" s="50">
        <f t="shared" si="184"/>
        <v>2.0769035861357862E-4</v>
      </c>
      <c r="H1010" s="80">
        <f t="shared" si="181"/>
        <v>7.2249745027136566E-3</v>
      </c>
      <c r="I1010" s="83">
        <f t="shared" si="182"/>
        <v>0.72249745027136569</v>
      </c>
      <c r="J1010" s="72">
        <f t="shared" si="185"/>
        <v>226.4233298565413</v>
      </c>
      <c r="K1010" s="88">
        <f t="shared" si="176"/>
        <v>228.4329185203818</v>
      </c>
      <c r="L1010" s="79">
        <f t="shared" si="177"/>
        <v>3.8491554425979189</v>
      </c>
      <c r="M1010" s="72" t="str">
        <f t="shared" si="178"/>
        <v/>
      </c>
      <c r="N1010" s="51" t="str">
        <f t="shared" si="186"/>
        <v/>
      </c>
    </row>
    <row r="1011" spans="1:14" x14ac:dyDescent="0.4">
      <c r="A1011" s="108">
        <f t="shared" si="179"/>
        <v>995</v>
      </c>
      <c r="B1011" s="39">
        <v>41500</v>
      </c>
      <c r="C1011" s="40">
        <v>1685.3900149999999</v>
      </c>
      <c r="D1011" s="51">
        <f t="shared" si="180"/>
        <v>-5.1766178070519198E-3</v>
      </c>
      <c r="E1011" s="52">
        <v>1.0367483129392301</v>
      </c>
      <c r="F1011" s="53">
        <f t="shared" si="183"/>
        <v>-2.1248459522899887E-2</v>
      </c>
      <c r="G1011" s="54">
        <f t="shared" si="184"/>
        <v>2.0769035861357862E-4</v>
      </c>
      <c r="H1011" s="81">
        <f t="shared" si="181"/>
        <v>-2.1040769164286308E-2</v>
      </c>
      <c r="I1011" s="83">
        <f t="shared" si="182"/>
        <v>-2.1040769164286308</v>
      </c>
      <c r="J1011" s="72">
        <f t="shared" si="185"/>
        <v>224.31925294011268</v>
      </c>
      <c r="K1011" s="88">
        <f t="shared" si="176"/>
        <v>228.4329185203818</v>
      </c>
      <c r="L1011" s="79">
        <f t="shared" si="177"/>
        <v>4.113665580269128</v>
      </c>
      <c r="M1011" s="72" t="str">
        <f t="shared" si="178"/>
        <v/>
      </c>
      <c r="N1011" s="51" t="str">
        <f t="shared" si="186"/>
        <v/>
      </c>
    </row>
    <row r="1012" spans="1:14" x14ac:dyDescent="0.4">
      <c r="A1012" s="108">
        <f t="shared" si="179"/>
        <v>996</v>
      </c>
      <c r="B1012" s="45">
        <v>41501</v>
      </c>
      <c r="C1012" s="46">
        <v>1661.3199460000001</v>
      </c>
      <c r="D1012" s="47">
        <f t="shared" si="180"/>
        <v>-1.4281601757323736E-2</v>
      </c>
      <c r="E1012" s="48">
        <v>1.0107846669159601</v>
      </c>
      <c r="F1012" s="49">
        <f t="shared" si="183"/>
        <v>-2.5963646023269948E-2</v>
      </c>
      <c r="G1012" s="50">
        <f t="shared" si="184"/>
        <v>2.0769035861357862E-4</v>
      </c>
      <c r="H1012" s="80">
        <f t="shared" si="181"/>
        <v>-2.5755955664656369E-2</v>
      </c>
      <c r="I1012" s="83">
        <f t="shared" si="182"/>
        <v>-2.5755955664656369</v>
      </c>
      <c r="J1012" s="72">
        <f t="shared" si="185"/>
        <v>221.74365737364704</v>
      </c>
      <c r="K1012" s="88">
        <f t="shared" si="176"/>
        <v>228.4329185203818</v>
      </c>
      <c r="L1012" s="79">
        <f t="shared" si="177"/>
        <v>6.6892611467347649</v>
      </c>
      <c r="M1012" s="72" t="str">
        <f t="shared" si="178"/>
        <v/>
      </c>
      <c r="N1012" s="51" t="str">
        <f t="shared" si="186"/>
        <v/>
      </c>
    </row>
    <row r="1013" spans="1:14" x14ac:dyDescent="0.4">
      <c r="A1013" s="108">
        <f t="shared" si="179"/>
        <v>997</v>
      </c>
      <c r="B1013" s="39">
        <v>41502</v>
      </c>
      <c r="C1013" s="40">
        <v>1655.829956</v>
      </c>
      <c r="D1013" s="51">
        <f t="shared" si="180"/>
        <v>-3.304595248626474E-3</v>
      </c>
      <c r="E1013" s="52">
        <v>1.00554689046169</v>
      </c>
      <c r="F1013" s="53">
        <f t="shared" si="183"/>
        <v>-5.2377764542701488E-3</v>
      </c>
      <c r="G1013" s="54">
        <f t="shared" si="184"/>
        <v>2.0769035861357862E-4</v>
      </c>
      <c r="H1013" s="81">
        <f t="shared" si="181"/>
        <v>-5.0300860956565699E-3</v>
      </c>
      <c r="I1013" s="83">
        <f t="shared" si="182"/>
        <v>-0.50300860956565696</v>
      </c>
      <c r="J1013" s="72">
        <f t="shared" si="185"/>
        <v>221.24064876408139</v>
      </c>
      <c r="K1013" s="88">
        <f t="shared" si="176"/>
        <v>228.4329185203818</v>
      </c>
      <c r="L1013" s="79">
        <f t="shared" si="177"/>
        <v>7.1922697563004192</v>
      </c>
      <c r="M1013" s="72" t="str">
        <f t="shared" si="178"/>
        <v/>
      </c>
      <c r="N1013" s="51" t="str">
        <f t="shared" si="186"/>
        <v/>
      </c>
    </row>
    <row r="1014" spans="1:14" x14ac:dyDescent="0.4">
      <c r="A1014" s="108">
        <f t="shared" si="179"/>
        <v>998</v>
      </c>
      <c r="B1014" s="45">
        <v>41505</v>
      </c>
      <c r="C1014" s="46">
        <v>1646.0600589999999</v>
      </c>
      <c r="D1014" s="47">
        <f t="shared" si="180"/>
        <v>-5.9003021201532446E-3</v>
      </c>
      <c r="E1014" s="48">
        <v>0.99486426827499197</v>
      </c>
      <c r="F1014" s="49">
        <f t="shared" si="183"/>
        <v>-1.0682622186698021E-2</v>
      </c>
      <c r="G1014" s="50">
        <f t="shared" si="184"/>
        <v>2.0769035861357862E-4</v>
      </c>
      <c r="H1014" s="80">
        <f t="shared" si="181"/>
        <v>-1.0474931828084443E-2</v>
      </c>
      <c r="I1014" s="83">
        <f t="shared" si="182"/>
        <v>-1.0474931828084444</v>
      </c>
      <c r="J1014" s="72">
        <f t="shared" si="185"/>
        <v>220.19315558127295</v>
      </c>
      <c r="K1014" s="88">
        <f t="shared" si="176"/>
        <v>228.4329185203818</v>
      </c>
      <c r="L1014" s="79">
        <f t="shared" si="177"/>
        <v>8.2397629391088572</v>
      </c>
      <c r="M1014" s="72" t="str">
        <f t="shared" si="178"/>
        <v/>
      </c>
      <c r="N1014" s="51" t="str">
        <f t="shared" si="186"/>
        <v/>
      </c>
    </row>
    <row r="1015" spans="1:14" x14ac:dyDescent="0.4">
      <c r="A1015" s="108">
        <f t="shared" si="179"/>
        <v>999</v>
      </c>
      <c r="B1015" s="39">
        <v>41506</v>
      </c>
      <c r="C1015" s="40">
        <v>1652.349976</v>
      </c>
      <c r="D1015" s="51">
        <f t="shared" si="180"/>
        <v>3.8211953237121676E-3</v>
      </c>
      <c r="E1015" s="52">
        <v>1.00903303667356</v>
      </c>
      <c r="F1015" s="53">
        <f t="shared" si="183"/>
        <v>1.4168768398568066E-2</v>
      </c>
      <c r="G1015" s="54">
        <f t="shared" si="184"/>
        <v>2.0769035861357862E-4</v>
      </c>
      <c r="H1015" s="81">
        <f t="shared" si="181"/>
        <v>1.4376458757181644E-2</v>
      </c>
      <c r="I1015" s="83">
        <f t="shared" si="182"/>
        <v>1.4376458757181643</v>
      </c>
      <c r="J1015" s="72">
        <f t="shared" si="185"/>
        <v>221.63080145699112</v>
      </c>
      <c r="K1015" s="88">
        <f t="shared" si="176"/>
        <v>228.4329185203818</v>
      </c>
      <c r="L1015" s="79">
        <f t="shared" si="177"/>
        <v>8.2397629391088572</v>
      </c>
      <c r="M1015" s="72" t="str">
        <f t="shared" si="178"/>
        <v/>
      </c>
      <c r="N1015" s="51" t="str">
        <f t="shared" si="186"/>
        <v/>
      </c>
    </row>
    <row r="1016" spans="1:14" x14ac:dyDescent="0.4">
      <c r="A1016" s="108">
        <f t="shared" si="179"/>
        <v>1000</v>
      </c>
      <c r="B1016" s="45">
        <v>41507</v>
      </c>
      <c r="C1016" s="46">
        <v>1642.8000489999999</v>
      </c>
      <c r="D1016" s="47">
        <f t="shared" si="180"/>
        <v>-5.7796030736287918E-3</v>
      </c>
      <c r="E1016" s="48">
        <v>0.992012928198579</v>
      </c>
      <c r="F1016" s="49">
        <f t="shared" si="183"/>
        <v>-1.7020108474981033E-2</v>
      </c>
      <c r="G1016" s="50">
        <f t="shared" si="184"/>
        <v>2.0769035861357862E-4</v>
      </c>
      <c r="H1016" s="80">
        <f t="shared" si="181"/>
        <v>-1.6812418116367453E-2</v>
      </c>
      <c r="I1016" s="83">
        <f t="shared" si="182"/>
        <v>-1.6812418116367454</v>
      </c>
      <c r="J1016" s="72">
        <f t="shared" si="185"/>
        <v>219.94955964535438</v>
      </c>
      <c r="K1016" s="88">
        <f t="shared" si="176"/>
        <v>228.4329185203818</v>
      </c>
      <c r="L1016" s="79">
        <f t="shared" si="177"/>
        <v>8.4833588750274203</v>
      </c>
      <c r="M1016" s="72" t="str">
        <f t="shared" si="178"/>
        <v/>
      </c>
      <c r="N1016" s="51" t="str">
        <f t="shared" si="186"/>
        <v/>
      </c>
    </row>
    <row r="1017" spans="1:14" x14ac:dyDescent="0.4">
      <c r="A1017" s="108">
        <f t="shared" si="179"/>
        <v>1001</v>
      </c>
      <c r="B1017" s="39">
        <v>41508</v>
      </c>
      <c r="C1017" s="40">
        <v>1656.959961</v>
      </c>
      <c r="D1017" s="51">
        <f t="shared" si="180"/>
        <v>8.6193764168800424E-3</v>
      </c>
      <c r="E1017" s="52">
        <v>1.0138073574153998</v>
      </c>
      <c r="F1017" s="53">
        <f t="shared" si="183"/>
        <v>2.1794429216820843E-2</v>
      </c>
      <c r="G1017" s="54">
        <f t="shared" si="184"/>
        <v>2.0769035861357862E-4</v>
      </c>
      <c r="H1017" s="81">
        <f t="shared" si="181"/>
        <v>2.2002119575434423E-2</v>
      </c>
      <c r="I1017" s="83">
        <f t="shared" si="182"/>
        <v>2.2002119575434422</v>
      </c>
      <c r="J1017" s="72">
        <f t="shared" si="185"/>
        <v>222.14977160289783</v>
      </c>
      <c r="K1017" s="88">
        <f t="shared" si="176"/>
        <v>228.4329185203818</v>
      </c>
      <c r="L1017" s="79">
        <f t="shared" si="177"/>
        <v>8.4833588750274203</v>
      </c>
      <c r="M1017" s="72" t="str">
        <f t="shared" si="178"/>
        <v/>
      </c>
      <c r="N1017" s="51" t="str">
        <f t="shared" si="186"/>
        <v/>
      </c>
    </row>
    <row r="1018" spans="1:14" x14ac:dyDescent="0.4">
      <c r="A1018" s="108">
        <f t="shared" si="179"/>
        <v>1002</v>
      </c>
      <c r="B1018" s="45">
        <v>41509</v>
      </c>
      <c r="C1018" s="46">
        <v>1663.5</v>
      </c>
      <c r="D1018" s="47">
        <f t="shared" si="180"/>
        <v>3.9470108837469375E-3</v>
      </c>
      <c r="E1018" s="48">
        <v>1.01724595307465</v>
      </c>
      <c r="F1018" s="49">
        <f t="shared" si="183"/>
        <v>3.4385956592501987E-3</v>
      </c>
      <c r="G1018" s="50">
        <f t="shared" si="184"/>
        <v>2.0769035861357862E-4</v>
      </c>
      <c r="H1018" s="80">
        <f t="shared" si="181"/>
        <v>3.6462860178637772E-3</v>
      </c>
      <c r="I1018" s="83">
        <f t="shared" si="182"/>
        <v>0.36462860178637774</v>
      </c>
      <c r="J1018" s="72">
        <f t="shared" si="185"/>
        <v>222.51440020468419</v>
      </c>
      <c r="K1018" s="88">
        <f t="shared" si="176"/>
        <v>228.4329185203818</v>
      </c>
      <c r="L1018" s="79">
        <f t="shared" si="177"/>
        <v>8.4833588750274203</v>
      </c>
      <c r="M1018" s="72" t="str">
        <f t="shared" si="178"/>
        <v/>
      </c>
      <c r="N1018" s="51" t="str">
        <f t="shared" si="186"/>
        <v/>
      </c>
    </row>
    <row r="1019" spans="1:14" x14ac:dyDescent="0.4">
      <c r="A1019" s="108">
        <f t="shared" si="179"/>
        <v>1003</v>
      </c>
      <c r="B1019" s="39">
        <v>41512</v>
      </c>
      <c r="C1019" s="40">
        <v>1656.780029</v>
      </c>
      <c r="D1019" s="51">
        <f t="shared" si="180"/>
        <v>-4.039657950105191E-3</v>
      </c>
      <c r="E1019" s="52">
        <v>1.0081215784264699</v>
      </c>
      <c r="F1019" s="53">
        <f t="shared" si="183"/>
        <v>-9.1243746481801669E-3</v>
      </c>
      <c r="G1019" s="54">
        <f t="shared" si="184"/>
        <v>2.0769035861357862E-4</v>
      </c>
      <c r="H1019" s="81">
        <f t="shared" si="181"/>
        <v>-8.9166842895665888E-3</v>
      </c>
      <c r="I1019" s="83">
        <f t="shared" si="182"/>
        <v>-0.89166842895665888</v>
      </c>
      <c r="J1019" s="72">
        <f t="shared" si="185"/>
        <v>221.62273177572754</v>
      </c>
      <c r="K1019" s="88">
        <f t="shared" si="176"/>
        <v>228.4329185203818</v>
      </c>
      <c r="L1019" s="79">
        <f t="shared" si="177"/>
        <v>8.4833588750274203</v>
      </c>
      <c r="M1019" s="72" t="str">
        <f t="shared" si="178"/>
        <v/>
      </c>
      <c r="N1019" s="51" t="str">
        <f t="shared" si="186"/>
        <v/>
      </c>
    </row>
    <row r="1020" spans="1:14" x14ac:dyDescent="0.4">
      <c r="A1020" s="108">
        <f t="shared" si="179"/>
        <v>1004</v>
      </c>
      <c r="B1020" s="45">
        <v>41513</v>
      </c>
      <c r="C1020" s="46">
        <v>1630.4799800000001</v>
      </c>
      <c r="D1020" s="47">
        <f t="shared" si="180"/>
        <v>-1.5874194847625089E-2</v>
      </c>
      <c r="E1020" s="48">
        <v>0.97143346047044699</v>
      </c>
      <c r="F1020" s="49">
        <f t="shared" si="183"/>
        <v>-3.6688117956022892E-2</v>
      </c>
      <c r="G1020" s="50">
        <f t="shared" si="184"/>
        <v>2.0769035861357862E-4</v>
      </c>
      <c r="H1020" s="80">
        <f t="shared" si="181"/>
        <v>-3.6480427597409312E-2</v>
      </c>
      <c r="I1020" s="83">
        <f t="shared" si="182"/>
        <v>-3.6480427597409313</v>
      </c>
      <c r="J1020" s="72">
        <f t="shared" si="185"/>
        <v>217.97468901598663</v>
      </c>
      <c r="K1020" s="88">
        <f t="shared" si="176"/>
        <v>228.4329185203818</v>
      </c>
      <c r="L1020" s="79">
        <f t="shared" si="177"/>
        <v>10.458229504395177</v>
      </c>
      <c r="M1020" s="72" t="str">
        <f t="shared" si="178"/>
        <v/>
      </c>
      <c r="N1020" s="51" t="str">
        <f t="shared" si="186"/>
        <v/>
      </c>
    </row>
    <row r="1021" spans="1:14" x14ac:dyDescent="0.4">
      <c r="A1021" s="108">
        <f t="shared" si="179"/>
        <v>1005</v>
      </c>
      <c r="B1021" s="39">
        <v>41514</v>
      </c>
      <c r="C1021" s="40">
        <v>1634.959961</v>
      </c>
      <c r="D1021" s="51">
        <f t="shared" si="180"/>
        <v>2.7476455123356391E-3</v>
      </c>
      <c r="E1021" s="52">
        <v>0.97622606444208604</v>
      </c>
      <c r="F1021" s="53">
        <f t="shared" si="183"/>
        <v>4.7926039716390534E-3</v>
      </c>
      <c r="G1021" s="54">
        <f t="shared" si="184"/>
        <v>2.0769035861357862E-4</v>
      </c>
      <c r="H1021" s="81">
        <f t="shared" si="181"/>
        <v>5.0002943302526323E-3</v>
      </c>
      <c r="I1021" s="83">
        <f t="shared" si="182"/>
        <v>0.50002943302526326</v>
      </c>
      <c r="J1021" s="72">
        <f t="shared" si="185"/>
        <v>218.4747184490119</v>
      </c>
      <c r="K1021" s="88">
        <f t="shared" si="176"/>
        <v>228.4329185203818</v>
      </c>
      <c r="L1021" s="79">
        <f t="shared" si="177"/>
        <v>10.458229504395177</v>
      </c>
      <c r="M1021" s="72" t="str">
        <f t="shared" si="178"/>
        <v/>
      </c>
      <c r="N1021" s="51" t="str">
        <f t="shared" si="186"/>
        <v/>
      </c>
    </row>
    <row r="1022" spans="1:14" x14ac:dyDescent="0.4">
      <c r="A1022" s="108">
        <f t="shared" si="179"/>
        <v>1006</v>
      </c>
      <c r="B1022" s="45">
        <v>41515</v>
      </c>
      <c r="C1022" s="46">
        <v>1638.170044</v>
      </c>
      <c r="D1022" s="47">
        <f t="shared" si="180"/>
        <v>1.9634015979428376E-3</v>
      </c>
      <c r="E1022" s="48">
        <v>0.98105071352924</v>
      </c>
      <c r="F1022" s="49">
        <f t="shared" si="183"/>
        <v>4.8246490871539649E-3</v>
      </c>
      <c r="G1022" s="50">
        <f t="shared" si="184"/>
        <v>2.0769035861357862E-4</v>
      </c>
      <c r="H1022" s="80">
        <f t="shared" si="181"/>
        <v>5.0323394457675438E-3</v>
      </c>
      <c r="I1022" s="83">
        <f t="shared" si="182"/>
        <v>0.50323394457675441</v>
      </c>
      <c r="J1022" s="72">
        <f t="shared" si="185"/>
        <v>218.97795239358865</v>
      </c>
      <c r="K1022" s="88">
        <f t="shared" si="176"/>
        <v>228.4329185203818</v>
      </c>
      <c r="L1022" s="79">
        <f t="shared" si="177"/>
        <v>10.458229504395177</v>
      </c>
      <c r="M1022" s="72" t="str">
        <f t="shared" si="178"/>
        <v/>
      </c>
      <c r="N1022" s="51" t="str">
        <f t="shared" si="186"/>
        <v/>
      </c>
    </row>
    <row r="1023" spans="1:14" x14ac:dyDescent="0.4">
      <c r="A1023" s="108">
        <f t="shared" si="179"/>
        <v>1007</v>
      </c>
      <c r="B1023" s="39">
        <v>41516</v>
      </c>
      <c r="C1023" s="40">
        <v>1632.969971</v>
      </c>
      <c r="D1023" s="51">
        <f t="shared" si="180"/>
        <v>-3.1743182089343236E-3</v>
      </c>
      <c r="E1023" s="52">
        <v>0.97319761605515698</v>
      </c>
      <c r="F1023" s="53">
        <f t="shared" si="183"/>
        <v>-7.8530974740830262E-3</v>
      </c>
      <c r="G1023" s="54">
        <f t="shared" si="184"/>
        <v>2.0769035861357862E-4</v>
      </c>
      <c r="H1023" s="81">
        <f t="shared" si="181"/>
        <v>-7.6454071154694473E-3</v>
      </c>
      <c r="I1023" s="83">
        <f t="shared" si="182"/>
        <v>-0.7645407115469447</v>
      </c>
      <c r="J1023" s="72">
        <f t="shared" si="185"/>
        <v>218.21341168204171</v>
      </c>
      <c r="K1023" s="88">
        <f t="shared" si="176"/>
        <v>228.4329185203818</v>
      </c>
      <c r="L1023" s="79">
        <f t="shared" si="177"/>
        <v>10.458229504395177</v>
      </c>
      <c r="M1023" s="72" t="str">
        <f t="shared" si="178"/>
        <v/>
      </c>
      <c r="N1023" s="51" t="str">
        <f t="shared" si="186"/>
        <v/>
      </c>
    </row>
    <row r="1024" spans="1:14" x14ac:dyDescent="0.4">
      <c r="A1024" s="108">
        <f t="shared" si="179"/>
        <v>1008</v>
      </c>
      <c r="B1024" s="45">
        <v>41520</v>
      </c>
      <c r="C1024" s="46">
        <v>1639.7700199999999</v>
      </c>
      <c r="D1024" s="47">
        <f t="shared" si="180"/>
        <v>4.1642217069282061E-3</v>
      </c>
      <c r="E1024" s="48">
        <v>0.988515631665697</v>
      </c>
      <c r="F1024" s="49">
        <f t="shared" si="183"/>
        <v>1.5318015610540026E-2</v>
      </c>
      <c r="G1024" s="50">
        <f t="shared" si="184"/>
        <v>2.0769035861357862E-4</v>
      </c>
      <c r="H1024" s="80">
        <f t="shared" si="181"/>
        <v>1.5525705969153604E-2</v>
      </c>
      <c r="I1024" s="83">
        <f t="shared" si="182"/>
        <v>1.5525705969153603</v>
      </c>
      <c r="J1024" s="72">
        <f t="shared" si="185"/>
        <v>219.76598227895707</v>
      </c>
      <c r="K1024" s="88">
        <f t="shared" si="176"/>
        <v>228.4329185203818</v>
      </c>
      <c r="L1024" s="79">
        <f t="shared" si="177"/>
        <v>10.458229504395177</v>
      </c>
      <c r="M1024" s="72" t="str">
        <f t="shared" si="178"/>
        <v/>
      </c>
      <c r="N1024" s="51" t="str">
        <f t="shared" si="186"/>
        <v/>
      </c>
    </row>
    <row r="1025" spans="1:14" x14ac:dyDescent="0.4">
      <c r="A1025" s="108">
        <f t="shared" si="179"/>
        <v>1009</v>
      </c>
      <c r="B1025" s="39">
        <v>41521</v>
      </c>
      <c r="C1025" s="40">
        <v>1653.079956</v>
      </c>
      <c r="D1025" s="51">
        <f t="shared" si="180"/>
        <v>8.1169528883080488E-3</v>
      </c>
      <c r="E1025" s="52">
        <v>1.00584753313731</v>
      </c>
      <c r="F1025" s="53">
        <f t="shared" si="183"/>
        <v>1.7331901471613009E-2</v>
      </c>
      <c r="G1025" s="54">
        <f t="shared" si="184"/>
        <v>2.0769035861357862E-4</v>
      </c>
      <c r="H1025" s="81">
        <f t="shared" si="181"/>
        <v>1.7539591830226589E-2</v>
      </c>
      <c r="I1025" s="83">
        <f t="shared" si="182"/>
        <v>1.7539591830226589</v>
      </c>
      <c r="J1025" s="72">
        <f t="shared" si="185"/>
        <v>221.51994146197973</v>
      </c>
      <c r="K1025" s="88">
        <f t="shared" si="176"/>
        <v>228.4329185203818</v>
      </c>
      <c r="L1025" s="79">
        <f t="shared" si="177"/>
        <v>10.458229504395177</v>
      </c>
      <c r="M1025" s="72" t="str">
        <f t="shared" si="178"/>
        <v/>
      </c>
      <c r="N1025" s="51" t="str">
        <f t="shared" si="186"/>
        <v/>
      </c>
    </row>
    <row r="1026" spans="1:14" x14ac:dyDescent="0.4">
      <c r="A1026" s="108">
        <f t="shared" si="179"/>
        <v>1010</v>
      </c>
      <c r="B1026" s="45">
        <v>41522</v>
      </c>
      <c r="C1026" s="46">
        <v>1655.079956</v>
      </c>
      <c r="D1026" s="47">
        <f t="shared" si="180"/>
        <v>1.2098628337611217E-3</v>
      </c>
      <c r="E1026" s="48">
        <v>1.01026247744665</v>
      </c>
      <c r="F1026" s="49">
        <f t="shared" si="183"/>
        <v>4.4149443093399743E-3</v>
      </c>
      <c r="G1026" s="50">
        <f t="shared" si="184"/>
        <v>2.0769035861357862E-4</v>
      </c>
      <c r="H1026" s="80">
        <f t="shared" si="181"/>
        <v>4.6226346679535532E-3</v>
      </c>
      <c r="I1026" s="83">
        <f t="shared" si="182"/>
        <v>0.46226346679535529</v>
      </c>
      <c r="J1026" s="72">
        <f t="shared" si="185"/>
        <v>221.98220492877508</v>
      </c>
      <c r="K1026" s="88">
        <f t="shared" si="176"/>
        <v>228.4329185203818</v>
      </c>
      <c r="L1026" s="79">
        <f t="shared" si="177"/>
        <v>10.458229504395177</v>
      </c>
      <c r="M1026" s="72" t="str">
        <f t="shared" si="178"/>
        <v/>
      </c>
      <c r="N1026" s="51" t="str">
        <f t="shared" si="186"/>
        <v/>
      </c>
    </row>
    <row r="1027" spans="1:14" x14ac:dyDescent="0.4">
      <c r="A1027" s="108">
        <f t="shared" si="179"/>
        <v>1011</v>
      </c>
      <c r="B1027" s="39">
        <v>41523</v>
      </c>
      <c r="C1027" s="40">
        <v>1655.170044</v>
      </c>
      <c r="D1027" s="51">
        <f t="shared" si="180"/>
        <v>5.4431207189287178E-5</v>
      </c>
      <c r="E1027" s="52">
        <v>1.00368096138498</v>
      </c>
      <c r="F1027" s="53">
        <f t="shared" si="183"/>
        <v>-6.5815160616700119E-3</v>
      </c>
      <c r="G1027" s="54">
        <f t="shared" si="184"/>
        <v>2.0769035861357862E-4</v>
      </c>
      <c r="H1027" s="81">
        <f t="shared" si="181"/>
        <v>-6.373825703056433E-3</v>
      </c>
      <c r="I1027" s="83">
        <f t="shared" si="182"/>
        <v>-0.63738257030564327</v>
      </c>
      <c r="J1027" s="72">
        <f t="shared" si="185"/>
        <v>221.34482235846943</v>
      </c>
      <c r="K1027" s="88">
        <f t="shared" si="176"/>
        <v>228.4329185203818</v>
      </c>
      <c r="L1027" s="79">
        <f t="shared" si="177"/>
        <v>10.458229504395177</v>
      </c>
      <c r="M1027" s="72" t="str">
        <f t="shared" si="178"/>
        <v/>
      </c>
      <c r="N1027" s="51" t="str">
        <f t="shared" si="186"/>
        <v/>
      </c>
    </row>
    <row r="1028" spans="1:14" x14ac:dyDescent="0.4">
      <c r="A1028" s="108">
        <f t="shared" si="179"/>
        <v>1012</v>
      </c>
      <c r="B1028" s="45">
        <v>41526</v>
      </c>
      <c r="C1028" s="46">
        <v>1671.709961</v>
      </c>
      <c r="D1028" s="47">
        <f t="shared" si="180"/>
        <v>9.9928808281404269E-3</v>
      </c>
      <c r="E1028" s="48">
        <v>1.0227344683650399</v>
      </c>
      <c r="F1028" s="49">
        <f t="shared" si="183"/>
        <v>1.905350698005992E-2</v>
      </c>
      <c r="G1028" s="50">
        <f t="shared" si="184"/>
        <v>2.0769035861357862E-4</v>
      </c>
      <c r="H1028" s="80">
        <f t="shared" si="181"/>
        <v>1.92611973386735E-2</v>
      </c>
      <c r="I1028" s="83">
        <f t="shared" si="182"/>
        <v>1.9261197338673499</v>
      </c>
      <c r="J1028" s="72">
        <f t="shared" si="185"/>
        <v>223.27094209233678</v>
      </c>
      <c r="K1028" s="88">
        <f t="shared" si="176"/>
        <v>228.4329185203818</v>
      </c>
      <c r="L1028" s="79">
        <f t="shared" si="177"/>
        <v>10.458229504395177</v>
      </c>
      <c r="M1028" s="72" t="str">
        <f t="shared" si="178"/>
        <v/>
      </c>
      <c r="N1028" s="51" t="str">
        <f t="shared" si="186"/>
        <v/>
      </c>
    </row>
    <row r="1029" spans="1:14" x14ac:dyDescent="0.4">
      <c r="A1029" s="108">
        <f t="shared" si="179"/>
        <v>1013</v>
      </c>
      <c r="B1029" s="39">
        <v>41527</v>
      </c>
      <c r="C1029" s="40">
        <v>1683.98999</v>
      </c>
      <c r="D1029" s="51">
        <f t="shared" si="180"/>
        <v>7.3457892137307468E-3</v>
      </c>
      <c r="E1029" s="52">
        <v>1.0380692665492499</v>
      </c>
      <c r="F1029" s="53">
        <f t="shared" si="183"/>
        <v>1.5334798184210019E-2</v>
      </c>
      <c r="G1029" s="54">
        <f t="shared" si="184"/>
        <v>2.0769035861357862E-4</v>
      </c>
      <c r="H1029" s="81">
        <f t="shared" si="181"/>
        <v>1.5542488542823597E-2</v>
      </c>
      <c r="I1029" s="83">
        <f t="shared" si="182"/>
        <v>1.5542488542823596</v>
      </c>
      <c r="J1029" s="72">
        <f t="shared" si="185"/>
        <v>224.82519094661913</v>
      </c>
      <c r="K1029" s="88">
        <f t="shared" si="176"/>
        <v>228.4329185203818</v>
      </c>
      <c r="L1029" s="79">
        <f t="shared" si="177"/>
        <v>10.458229504395177</v>
      </c>
      <c r="M1029" s="72" t="str">
        <f t="shared" si="178"/>
        <v/>
      </c>
      <c r="N1029" s="51" t="str">
        <f t="shared" si="186"/>
        <v/>
      </c>
    </row>
    <row r="1030" spans="1:14" x14ac:dyDescent="0.4">
      <c r="A1030" s="108">
        <f t="shared" si="179"/>
        <v>1014</v>
      </c>
      <c r="B1030" s="45">
        <v>41528</v>
      </c>
      <c r="C1030" s="46">
        <v>1689.130005</v>
      </c>
      <c r="D1030" s="47">
        <f t="shared" si="180"/>
        <v>3.0522835827544448E-3</v>
      </c>
      <c r="E1030" s="48">
        <v>1.0506170203840701</v>
      </c>
      <c r="F1030" s="49">
        <f t="shared" si="183"/>
        <v>1.2547753834820208E-2</v>
      </c>
      <c r="G1030" s="50">
        <f t="shared" si="184"/>
        <v>2.0769035861357862E-4</v>
      </c>
      <c r="H1030" s="80">
        <f t="shared" si="181"/>
        <v>1.2755444193433786E-2</v>
      </c>
      <c r="I1030" s="83">
        <f t="shared" si="182"/>
        <v>1.2755444193433785</v>
      </c>
      <c r="J1030" s="72">
        <f t="shared" si="185"/>
        <v>226.10073536596252</v>
      </c>
      <c r="K1030" s="88">
        <f t="shared" si="176"/>
        <v>228.4329185203818</v>
      </c>
      <c r="L1030" s="79">
        <f t="shared" si="177"/>
        <v>10.458229504395177</v>
      </c>
      <c r="M1030" s="72" t="str">
        <f t="shared" si="178"/>
        <v/>
      </c>
      <c r="N1030" s="51" t="str">
        <f t="shared" si="186"/>
        <v/>
      </c>
    </row>
    <row r="1031" spans="1:14" x14ac:dyDescent="0.4">
      <c r="A1031" s="108">
        <f t="shared" si="179"/>
        <v>1015</v>
      </c>
      <c r="B1031" s="39">
        <v>41529</v>
      </c>
      <c r="C1031" s="40">
        <v>1683.420044</v>
      </c>
      <c r="D1031" s="51">
        <f t="shared" si="180"/>
        <v>-3.3804153517479341E-3</v>
      </c>
      <c r="E1031" s="52">
        <v>1.04356818304157</v>
      </c>
      <c r="F1031" s="53">
        <f t="shared" si="183"/>
        <v>-7.0488373425001694E-3</v>
      </c>
      <c r="G1031" s="54">
        <f t="shared" si="184"/>
        <v>2.0769035861357862E-4</v>
      </c>
      <c r="H1031" s="81">
        <f t="shared" si="181"/>
        <v>-6.8411469838865905E-3</v>
      </c>
      <c r="I1031" s="83">
        <f t="shared" si="182"/>
        <v>-0.68411469838865901</v>
      </c>
      <c r="J1031" s="72">
        <f t="shared" si="185"/>
        <v>225.41662066757385</v>
      </c>
      <c r="K1031" s="88">
        <f t="shared" si="176"/>
        <v>228.4329185203818</v>
      </c>
      <c r="L1031" s="79">
        <f t="shared" si="177"/>
        <v>10.458229504395177</v>
      </c>
      <c r="M1031" s="72" t="str">
        <f t="shared" si="178"/>
        <v/>
      </c>
      <c r="N1031" s="51" t="str">
        <f t="shared" si="186"/>
        <v/>
      </c>
    </row>
    <row r="1032" spans="1:14" x14ac:dyDescent="0.4">
      <c r="A1032" s="108">
        <f t="shared" si="179"/>
        <v>1016</v>
      </c>
      <c r="B1032" s="45">
        <v>41530</v>
      </c>
      <c r="C1032" s="46">
        <v>1687.98999</v>
      </c>
      <c r="D1032" s="47">
        <f t="shared" si="180"/>
        <v>2.7146795693018255E-3</v>
      </c>
      <c r="E1032" s="48">
        <v>1.0515279470987999</v>
      </c>
      <c r="F1032" s="49">
        <f t="shared" si="183"/>
        <v>7.9597640572299788E-3</v>
      </c>
      <c r="G1032" s="50">
        <f t="shared" si="184"/>
        <v>2.0769035861357862E-4</v>
      </c>
      <c r="H1032" s="80">
        <f t="shared" si="181"/>
        <v>8.1674544158435568E-3</v>
      </c>
      <c r="I1032" s="83">
        <f t="shared" si="182"/>
        <v>0.81674544158435569</v>
      </c>
      <c r="J1032" s="72">
        <f t="shared" si="185"/>
        <v>226.2333661091582</v>
      </c>
      <c r="K1032" s="88">
        <f t="shared" si="176"/>
        <v>228.4329185203818</v>
      </c>
      <c r="L1032" s="79">
        <f t="shared" si="177"/>
        <v>10.458229504395177</v>
      </c>
      <c r="M1032" s="72" t="str">
        <f t="shared" si="178"/>
        <v/>
      </c>
      <c r="N1032" s="51" t="str">
        <f t="shared" si="186"/>
        <v/>
      </c>
    </row>
    <row r="1033" spans="1:14" x14ac:dyDescent="0.4">
      <c r="A1033" s="108">
        <f t="shared" si="179"/>
        <v>1017</v>
      </c>
      <c r="B1033" s="39">
        <v>41533</v>
      </c>
      <c r="C1033" s="40">
        <v>1697.599976</v>
      </c>
      <c r="D1033" s="51">
        <f t="shared" si="180"/>
        <v>5.6931534291859709E-3</v>
      </c>
      <c r="E1033" s="52">
        <v>1.0698040663147699</v>
      </c>
      <c r="F1033" s="53">
        <f t="shared" si="183"/>
        <v>1.8276119215969944E-2</v>
      </c>
      <c r="G1033" s="54">
        <f t="shared" si="184"/>
        <v>2.0769035861357862E-4</v>
      </c>
      <c r="H1033" s="81">
        <f t="shared" si="181"/>
        <v>1.8483809574583523E-2</v>
      </c>
      <c r="I1033" s="83">
        <f t="shared" si="182"/>
        <v>1.8483809574583523</v>
      </c>
      <c r="J1033" s="72">
        <f t="shared" si="185"/>
        <v>228.08174706661654</v>
      </c>
      <c r="K1033" s="88">
        <f t="shared" si="176"/>
        <v>228.4329185203818</v>
      </c>
      <c r="L1033" s="79">
        <f t="shared" si="177"/>
        <v>10.458229504395177</v>
      </c>
      <c r="M1033" s="72" t="str">
        <f t="shared" si="178"/>
        <v/>
      </c>
      <c r="N1033" s="51" t="str">
        <f t="shared" si="186"/>
        <v/>
      </c>
    </row>
    <row r="1034" spans="1:14" x14ac:dyDescent="0.4">
      <c r="A1034" s="108">
        <f t="shared" si="179"/>
        <v>1018</v>
      </c>
      <c r="B1034" s="45">
        <v>41534</v>
      </c>
      <c r="C1034" s="46">
        <v>1704.76001</v>
      </c>
      <c r="D1034" s="47">
        <f t="shared" si="180"/>
        <v>4.2177392207973785E-3</v>
      </c>
      <c r="E1034" s="48">
        <v>1.07403550502154</v>
      </c>
      <c r="F1034" s="49">
        <f t="shared" si="183"/>
        <v>4.2314387067701187E-3</v>
      </c>
      <c r="G1034" s="50">
        <f t="shared" si="184"/>
        <v>2.0769035861357862E-4</v>
      </c>
      <c r="H1034" s="80">
        <f t="shared" si="181"/>
        <v>4.4391290653836976E-3</v>
      </c>
      <c r="I1034" s="83">
        <f t="shared" si="182"/>
        <v>0.44391290653836973</v>
      </c>
      <c r="J1034" s="72">
        <f t="shared" si="185"/>
        <v>228.52565997315492</v>
      </c>
      <c r="K1034" s="88">
        <f t="shared" si="176"/>
        <v>228.52565997315492</v>
      </c>
      <c r="L1034" s="79">
        <f t="shared" si="177"/>
        <v>0</v>
      </c>
      <c r="M1034" s="72">
        <f t="shared" si="178"/>
        <v>10.458229504395177</v>
      </c>
      <c r="N1034" s="51">
        <f t="shared" si="186"/>
        <v>4.5763917739582126E-2</v>
      </c>
    </row>
    <row r="1035" spans="1:14" x14ac:dyDescent="0.4">
      <c r="A1035" s="108">
        <f t="shared" si="179"/>
        <v>1019</v>
      </c>
      <c r="B1035" s="39">
        <v>41535</v>
      </c>
      <c r="C1035" s="40">
        <v>1725.5200199999999</v>
      </c>
      <c r="D1035" s="51">
        <f t="shared" si="180"/>
        <v>1.2177673032111924E-2</v>
      </c>
      <c r="E1035" s="52">
        <v>1.1005460904825701</v>
      </c>
      <c r="F1035" s="53">
        <f t="shared" si="183"/>
        <v>2.6510585461030134E-2</v>
      </c>
      <c r="G1035" s="54">
        <f t="shared" si="184"/>
        <v>2.0769035861357862E-4</v>
      </c>
      <c r="H1035" s="81">
        <f t="shared" si="181"/>
        <v>2.6718275819643714E-2</v>
      </c>
      <c r="I1035" s="83">
        <f t="shared" si="182"/>
        <v>2.6718275819643713</v>
      </c>
      <c r="J1035" s="72">
        <f t="shared" si="185"/>
        <v>231.1974875551193</v>
      </c>
      <c r="K1035" s="88">
        <f t="shared" si="176"/>
        <v>231.1974875551193</v>
      </c>
      <c r="L1035" s="79">
        <f t="shared" si="177"/>
        <v>0</v>
      </c>
      <c r="M1035" s="72" t="str">
        <f t="shared" si="178"/>
        <v/>
      </c>
      <c r="N1035" s="51" t="str">
        <f t="shared" si="186"/>
        <v/>
      </c>
    </row>
    <row r="1036" spans="1:14" x14ac:dyDescent="0.4">
      <c r="A1036" s="108">
        <f t="shared" si="179"/>
        <v>1020</v>
      </c>
      <c r="B1036" s="45">
        <v>41536</v>
      </c>
      <c r="C1036" s="46">
        <v>1722.339966</v>
      </c>
      <c r="D1036" s="47">
        <f t="shared" si="180"/>
        <v>-1.8429539867059752E-3</v>
      </c>
      <c r="E1036" s="48">
        <v>1.0967743894078601</v>
      </c>
      <c r="F1036" s="49">
        <f t="shared" si="183"/>
        <v>-3.7717010747100321E-3</v>
      </c>
      <c r="G1036" s="50">
        <f t="shared" si="184"/>
        <v>2.0769035861357862E-4</v>
      </c>
      <c r="H1036" s="80">
        <f t="shared" si="181"/>
        <v>-3.5640107160964537E-3</v>
      </c>
      <c r="I1036" s="83">
        <f t="shared" si="182"/>
        <v>-0.35640107160964535</v>
      </c>
      <c r="J1036" s="72">
        <f t="shared" si="185"/>
        <v>230.84108648350966</v>
      </c>
      <c r="K1036" s="88">
        <f t="shared" si="176"/>
        <v>231.1974875551193</v>
      </c>
      <c r="L1036" s="79">
        <f t="shared" si="177"/>
        <v>0.35640107160963908</v>
      </c>
      <c r="M1036" s="72" t="str">
        <f t="shared" si="178"/>
        <v/>
      </c>
      <c r="N1036" s="51" t="str">
        <f t="shared" si="186"/>
        <v/>
      </c>
    </row>
    <row r="1037" spans="1:14" x14ac:dyDescent="0.4">
      <c r="A1037" s="108">
        <f t="shared" si="179"/>
        <v>1021</v>
      </c>
      <c r="B1037" s="39">
        <v>41537</v>
      </c>
      <c r="C1037" s="40">
        <v>1709.910034</v>
      </c>
      <c r="D1037" s="51">
        <f t="shared" si="180"/>
        <v>-7.2168864715295156E-3</v>
      </c>
      <c r="E1037" s="52">
        <v>1.0758207796911301</v>
      </c>
      <c r="F1037" s="53">
        <f t="shared" si="183"/>
        <v>-2.0953609716729993E-2</v>
      </c>
      <c r="G1037" s="54">
        <f t="shared" si="184"/>
        <v>2.0769035861357862E-4</v>
      </c>
      <c r="H1037" s="81">
        <f t="shared" si="181"/>
        <v>-2.0745919358116413E-2</v>
      </c>
      <c r="I1037" s="83">
        <f t="shared" si="182"/>
        <v>-2.0745919358116414</v>
      </c>
      <c r="J1037" s="72">
        <f t="shared" si="185"/>
        <v>228.76649454769802</v>
      </c>
      <c r="K1037" s="88">
        <f t="shared" si="176"/>
        <v>231.1974875551193</v>
      </c>
      <c r="L1037" s="79">
        <f t="shared" si="177"/>
        <v>2.4309930074212787</v>
      </c>
      <c r="M1037" s="72" t="str">
        <f t="shared" si="178"/>
        <v/>
      </c>
      <c r="N1037" s="51" t="str">
        <f t="shared" si="186"/>
        <v/>
      </c>
    </row>
    <row r="1038" spans="1:14" x14ac:dyDescent="0.4">
      <c r="A1038" s="108">
        <f t="shared" si="179"/>
        <v>1022</v>
      </c>
      <c r="B1038" s="45">
        <v>41540</v>
      </c>
      <c r="C1038" s="46">
        <v>1701.839966</v>
      </c>
      <c r="D1038" s="47">
        <f t="shared" si="180"/>
        <v>-4.719586317135982E-3</v>
      </c>
      <c r="E1038" s="48">
        <v>1.07029833146172</v>
      </c>
      <c r="F1038" s="49">
        <f t="shared" si="183"/>
        <v>-5.5224482294100596E-3</v>
      </c>
      <c r="G1038" s="50">
        <f t="shared" si="184"/>
        <v>2.0769035861357862E-4</v>
      </c>
      <c r="H1038" s="80">
        <f t="shared" si="181"/>
        <v>-5.3147578707964807E-3</v>
      </c>
      <c r="I1038" s="83">
        <f t="shared" si="182"/>
        <v>-0.53147578707964804</v>
      </c>
      <c r="J1038" s="72">
        <f t="shared" si="185"/>
        <v>228.23501876061837</v>
      </c>
      <c r="K1038" s="88">
        <f t="shared" si="176"/>
        <v>231.1974875551193</v>
      </c>
      <c r="L1038" s="79">
        <f t="shared" si="177"/>
        <v>2.9624687945009214</v>
      </c>
      <c r="M1038" s="72" t="str">
        <f t="shared" si="178"/>
        <v/>
      </c>
      <c r="N1038" s="51" t="str">
        <f t="shared" si="186"/>
        <v/>
      </c>
    </row>
    <row r="1039" spans="1:14" x14ac:dyDescent="0.4">
      <c r="A1039" s="108">
        <f t="shared" si="179"/>
        <v>1023</v>
      </c>
      <c r="B1039" s="39">
        <v>41541</v>
      </c>
      <c r="C1039" s="40">
        <v>1697.420044</v>
      </c>
      <c r="D1039" s="51">
        <f t="shared" si="180"/>
        <v>-2.597143144069336E-3</v>
      </c>
      <c r="E1039" s="52">
        <v>1.0671290080315601</v>
      </c>
      <c r="F1039" s="53">
        <f t="shared" si="183"/>
        <v>-3.1693234301599649E-3</v>
      </c>
      <c r="G1039" s="54">
        <f t="shared" si="184"/>
        <v>2.0769035861357862E-4</v>
      </c>
      <c r="H1039" s="81">
        <f t="shared" si="181"/>
        <v>-2.9616330715463864E-3</v>
      </c>
      <c r="I1039" s="83">
        <f t="shared" si="182"/>
        <v>-0.29616330715463862</v>
      </c>
      <c r="J1039" s="72">
        <f t="shared" si="185"/>
        <v>227.93885545346373</v>
      </c>
      <c r="K1039" s="88">
        <f t="shared" si="176"/>
        <v>231.1974875551193</v>
      </c>
      <c r="L1039" s="79">
        <f t="shared" si="177"/>
        <v>3.2586321016555644</v>
      </c>
      <c r="M1039" s="72" t="str">
        <f t="shared" si="178"/>
        <v/>
      </c>
      <c r="N1039" s="51" t="str">
        <f t="shared" si="186"/>
        <v/>
      </c>
    </row>
    <row r="1040" spans="1:14" x14ac:dyDescent="0.4">
      <c r="A1040" s="108">
        <f t="shared" si="179"/>
        <v>1024</v>
      </c>
      <c r="B1040" s="45">
        <v>41542</v>
      </c>
      <c r="C1040" s="46">
        <v>1692.7700199999999</v>
      </c>
      <c r="D1040" s="47">
        <f t="shared" si="180"/>
        <v>-2.7394657064624406E-3</v>
      </c>
      <c r="E1040" s="48">
        <v>1.0606579345451099</v>
      </c>
      <c r="F1040" s="49">
        <f t="shared" si="183"/>
        <v>-6.4710734864501518E-3</v>
      </c>
      <c r="G1040" s="50">
        <f t="shared" si="184"/>
        <v>2.0769035861357862E-4</v>
      </c>
      <c r="H1040" s="80">
        <f t="shared" si="181"/>
        <v>-6.2633831278365729E-3</v>
      </c>
      <c r="I1040" s="83">
        <f t="shared" si="182"/>
        <v>-0.62633831278365726</v>
      </c>
      <c r="J1040" s="72">
        <f t="shared" si="185"/>
        <v>227.31251714068009</v>
      </c>
      <c r="K1040" s="88">
        <f t="shared" si="176"/>
        <v>231.1974875551193</v>
      </c>
      <c r="L1040" s="79">
        <f t="shared" si="177"/>
        <v>3.8849704144392092</v>
      </c>
      <c r="M1040" s="72" t="str">
        <f t="shared" si="178"/>
        <v/>
      </c>
      <c r="N1040" s="51" t="str">
        <f t="shared" si="186"/>
        <v/>
      </c>
    </row>
    <row r="1041" spans="1:14" x14ac:dyDescent="0.4">
      <c r="A1041" s="108">
        <f t="shared" si="179"/>
        <v>1025</v>
      </c>
      <c r="B1041" s="39">
        <v>41543</v>
      </c>
      <c r="C1041" s="40">
        <v>1698.670044</v>
      </c>
      <c r="D1041" s="51">
        <f t="shared" si="180"/>
        <v>3.4854256220817614E-3</v>
      </c>
      <c r="E1041" s="52">
        <v>1.0720336449657399</v>
      </c>
      <c r="F1041" s="53">
        <f t="shared" si="183"/>
        <v>1.1375710420630014E-2</v>
      </c>
      <c r="G1041" s="54">
        <f t="shared" si="184"/>
        <v>2.0769035861357862E-4</v>
      </c>
      <c r="H1041" s="81">
        <f t="shared" si="181"/>
        <v>1.1583400779243592E-2</v>
      </c>
      <c r="I1041" s="83">
        <f t="shared" si="182"/>
        <v>1.1583400779243591</v>
      </c>
      <c r="J1041" s="72">
        <f t="shared" si="185"/>
        <v>228.47085721860444</v>
      </c>
      <c r="K1041" s="88">
        <f t="shared" si="176"/>
        <v>231.1974875551193</v>
      </c>
      <c r="L1041" s="79">
        <f t="shared" si="177"/>
        <v>3.8849704144392092</v>
      </c>
      <c r="M1041" s="72" t="str">
        <f t="shared" si="178"/>
        <v/>
      </c>
      <c r="N1041" s="51" t="str">
        <f t="shared" si="186"/>
        <v/>
      </c>
    </row>
    <row r="1042" spans="1:14" x14ac:dyDescent="0.4">
      <c r="A1042" s="108">
        <f t="shared" si="179"/>
        <v>1026</v>
      </c>
      <c r="B1042" s="45">
        <v>41544</v>
      </c>
      <c r="C1042" s="46">
        <v>1691.75</v>
      </c>
      <c r="D1042" s="47">
        <f t="shared" si="180"/>
        <v>-4.0738011625287562E-3</v>
      </c>
      <c r="E1042" s="48">
        <v>1.0632360404172099</v>
      </c>
      <c r="F1042" s="49">
        <f t="shared" si="183"/>
        <v>-8.7976045485300691E-3</v>
      </c>
      <c r="G1042" s="50">
        <f t="shared" si="184"/>
        <v>2.0769035861357862E-4</v>
      </c>
      <c r="H1042" s="80">
        <f t="shared" si="181"/>
        <v>-8.5899141899164911E-3</v>
      </c>
      <c r="I1042" s="83">
        <f t="shared" si="182"/>
        <v>-0.8589914189916491</v>
      </c>
      <c r="J1042" s="72">
        <f t="shared" si="185"/>
        <v>227.61186579961279</v>
      </c>
      <c r="K1042" s="88">
        <f t="shared" ref="K1042:K1105" si="187">MAX(J1042,K1041)</f>
        <v>231.1974875551193</v>
      </c>
      <c r="L1042" s="79">
        <f t="shared" ref="L1042:L1105" si="188">IF(J1042=K1042,0,MAX(L1041,K1042-J1042))</f>
        <v>3.8849704144392092</v>
      </c>
      <c r="M1042" s="72" t="str">
        <f t="shared" ref="M1042:M1105" si="189">IF(AND(L1041&gt;0,L1042=0),L1041,"")</f>
        <v/>
      </c>
      <c r="N1042" s="51" t="str">
        <f t="shared" si="186"/>
        <v/>
      </c>
    </row>
    <row r="1043" spans="1:14" x14ac:dyDescent="0.4">
      <c r="A1043" s="108">
        <f t="shared" ref="A1043:A1106" si="190">A1042+1</f>
        <v>1027</v>
      </c>
      <c r="B1043" s="39">
        <v>41547</v>
      </c>
      <c r="C1043" s="40">
        <v>1681.5500489999999</v>
      </c>
      <c r="D1043" s="51">
        <f t="shared" ref="D1043:D1106" si="191">C1043/C1042-1</f>
        <v>-6.0292306782917526E-3</v>
      </c>
      <c r="E1043" s="52">
        <v>1.0535490357838999</v>
      </c>
      <c r="F1043" s="53">
        <f t="shared" si="183"/>
        <v>-9.6870046333099591E-3</v>
      </c>
      <c r="G1043" s="54">
        <f t="shared" si="184"/>
        <v>2.0769035861357862E-4</v>
      </c>
      <c r="H1043" s="81">
        <f t="shared" ref="H1043:H1106" si="192">F1043+G1043</f>
        <v>-9.4793142746963811E-3</v>
      </c>
      <c r="I1043" s="83">
        <f t="shared" ref="I1043:I1106" si="193">H1043*$I$17</f>
        <v>-0.9479314274696381</v>
      </c>
      <c r="J1043" s="72">
        <f t="shared" si="185"/>
        <v>226.66393437214316</v>
      </c>
      <c r="K1043" s="88">
        <f t="shared" si="187"/>
        <v>231.1974875551193</v>
      </c>
      <c r="L1043" s="79">
        <f t="shared" si="188"/>
        <v>4.5335531829761351</v>
      </c>
      <c r="M1043" s="72" t="str">
        <f t="shared" si="189"/>
        <v/>
      </c>
      <c r="N1043" s="51" t="str">
        <f t="shared" si="186"/>
        <v/>
      </c>
    </row>
    <row r="1044" spans="1:14" x14ac:dyDescent="0.4">
      <c r="A1044" s="108">
        <f t="shared" si="190"/>
        <v>1028</v>
      </c>
      <c r="B1044" s="45">
        <v>41548</v>
      </c>
      <c r="C1044" s="46">
        <v>1695</v>
      </c>
      <c r="D1044" s="47">
        <f t="shared" si="191"/>
        <v>7.9985433725262567E-3</v>
      </c>
      <c r="E1044" s="48">
        <v>1.0683731729444801</v>
      </c>
      <c r="F1044" s="49">
        <f t="shared" ref="F1044:F1107" si="194">E1044-E1043</f>
        <v>1.4824137160580175E-2</v>
      </c>
      <c r="G1044" s="50">
        <f t="shared" ref="G1044:G1107" si="195">G1043</f>
        <v>2.0769035861357862E-4</v>
      </c>
      <c r="H1044" s="80">
        <f t="shared" si="192"/>
        <v>1.5031827519193753E-2</v>
      </c>
      <c r="I1044" s="83">
        <f t="shared" si="193"/>
        <v>1.5031827519193752</v>
      </c>
      <c r="J1044" s="72">
        <f t="shared" ref="J1044:J1107" si="196">J1043+I1044</f>
        <v>228.16711712406254</v>
      </c>
      <c r="K1044" s="88">
        <f t="shared" si="187"/>
        <v>231.1974875551193</v>
      </c>
      <c r="L1044" s="79">
        <f t="shared" si="188"/>
        <v>4.5335531829761351</v>
      </c>
      <c r="M1044" s="72" t="str">
        <f t="shared" si="189"/>
        <v/>
      </c>
      <c r="N1044" s="51" t="str">
        <f t="shared" ref="N1044:N1107" si="197">IFERROR((M1044/K1044),"")</f>
        <v/>
      </c>
    </row>
    <row r="1045" spans="1:14" x14ac:dyDescent="0.4">
      <c r="A1045" s="108">
        <f t="shared" si="190"/>
        <v>1029</v>
      </c>
      <c r="B1045" s="39">
        <v>41549</v>
      </c>
      <c r="C1045" s="40">
        <v>1693.869995</v>
      </c>
      <c r="D1045" s="51">
        <f t="shared" si="191"/>
        <v>-6.6666961651917767E-4</v>
      </c>
      <c r="E1045" s="52">
        <v>1.0650862710878599</v>
      </c>
      <c r="F1045" s="53">
        <f t="shared" si="194"/>
        <v>-3.2869018566201724E-3</v>
      </c>
      <c r="G1045" s="54">
        <f t="shared" si="195"/>
        <v>2.0769035861357862E-4</v>
      </c>
      <c r="H1045" s="81">
        <f t="shared" si="192"/>
        <v>-3.079211498006594E-3</v>
      </c>
      <c r="I1045" s="83">
        <f t="shared" si="193"/>
        <v>-0.30792114980065938</v>
      </c>
      <c r="J1045" s="72">
        <f t="shared" si="196"/>
        <v>227.85919597426189</v>
      </c>
      <c r="K1045" s="88">
        <f t="shared" si="187"/>
        <v>231.1974875551193</v>
      </c>
      <c r="L1045" s="79">
        <f t="shared" si="188"/>
        <v>4.5335531829761351</v>
      </c>
      <c r="M1045" s="72" t="str">
        <f t="shared" si="189"/>
        <v/>
      </c>
      <c r="N1045" s="51" t="str">
        <f t="shared" si="197"/>
        <v/>
      </c>
    </row>
    <row r="1046" spans="1:14" x14ac:dyDescent="0.4">
      <c r="A1046" s="108">
        <f t="shared" si="190"/>
        <v>1030</v>
      </c>
      <c r="B1046" s="45">
        <v>41550</v>
      </c>
      <c r="C1046" s="46">
        <v>1678.660034</v>
      </c>
      <c r="D1046" s="47">
        <f t="shared" si="191"/>
        <v>-8.9794146214863257E-3</v>
      </c>
      <c r="E1046" s="48">
        <v>1.0469427703176299</v>
      </c>
      <c r="F1046" s="49">
        <f t="shared" si="194"/>
        <v>-1.814350077022997E-2</v>
      </c>
      <c r="G1046" s="50">
        <f t="shared" si="195"/>
        <v>2.0769035861357862E-4</v>
      </c>
      <c r="H1046" s="80">
        <f t="shared" si="192"/>
        <v>-1.793581041161639E-2</v>
      </c>
      <c r="I1046" s="83">
        <f t="shared" si="193"/>
        <v>-1.7935810411616391</v>
      </c>
      <c r="J1046" s="72">
        <f t="shared" si="196"/>
        <v>226.06561493310025</v>
      </c>
      <c r="K1046" s="88">
        <f t="shared" si="187"/>
        <v>231.1974875551193</v>
      </c>
      <c r="L1046" s="79">
        <f t="shared" si="188"/>
        <v>5.1318726220190456</v>
      </c>
      <c r="M1046" s="72" t="str">
        <f t="shared" si="189"/>
        <v/>
      </c>
      <c r="N1046" s="51" t="str">
        <f t="shared" si="197"/>
        <v/>
      </c>
    </row>
    <row r="1047" spans="1:14" x14ac:dyDescent="0.4">
      <c r="A1047" s="108">
        <f t="shared" si="190"/>
        <v>1031</v>
      </c>
      <c r="B1047" s="39">
        <v>41551</v>
      </c>
      <c r="C1047" s="40">
        <v>1690.5</v>
      </c>
      <c r="D1047" s="51">
        <f t="shared" si="191"/>
        <v>7.0532244529508681E-3</v>
      </c>
      <c r="E1047" s="52">
        <v>1.0613453163436599</v>
      </c>
      <c r="F1047" s="53">
        <f t="shared" si="194"/>
        <v>1.4402546026029972E-2</v>
      </c>
      <c r="G1047" s="54">
        <f t="shared" si="195"/>
        <v>2.0769035861357862E-4</v>
      </c>
      <c r="H1047" s="81">
        <f t="shared" si="192"/>
        <v>1.461023638464355E-2</v>
      </c>
      <c r="I1047" s="83">
        <f t="shared" si="193"/>
        <v>1.4610236384643549</v>
      </c>
      <c r="J1047" s="72">
        <f t="shared" si="196"/>
        <v>227.5266385715646</v>
      </c>
      <c r="K1047" s="88">
        <f t="shared" si="187"/>
        <v>231.1974875551193</v>
      </c>
      <c r="L1047" s="79">
        <f t="shared" si="188"/>
        <v>5.1318726220190456</v>
      </c>
      <c r="M1047" s="72" t="str">
        <f t="shared" si="189"/>
        <v/>
      </c>
      <c r="N1047" s="51" t="str">
        <f t="shared" si="197"/>
        <v/>
      </c>
    </row>
    <row r="1048" spans="1:14" x14ac:dyDescent="0.4">
      <c r="A1048" s="108">
        <f t="shared" si="190"/>
        <v>1032</v>
      </c>
      <c r="B1048" s="45">
        <v>41554</v>
      </c>
      <c r="C1048" s="46">
        <v>1676.119995</v>
      </c>
      <c r="D1048" s="47">
        <f t="shared" si="191"/>
        <v>-8.5063620230700909E-3</v>
      </c>
      <c r="E1048" s="48">
        <v>1.0360695927604899</v>
      </c>
      <c r="F1048" s="49">
        <f t="shared" si="194"/>
        <v>-2.5275723583169984E-2</v>
      </c>
      <c r="G1048" s="50">
        <f t="shared" si="195"/>
        <v>2.0769035861357862E-4</v>
      </c>
      <c r="H1048" s="80">
        <f t="shared" si="192"/>
        <v>-2.5068033224556405E-2</v>
      </c>
      <c r="I1048" s="83">
        <f t="shared" si="193"/>
        <v>-2.5068033224556405</v>
      </c>
      <c r="J1048" s="72">
        <f t="shared" si="196"/>
        <v>225.01983524910895</v>
      </c>
      <c r="K1048" s="88">
        <f t="shared" si="187"/>
        <v>231.1974875551193</v>
      </c>
      <c r="L1048" s="79">
        <f t="shared" si="188"/>
        <v>6.1776523060103443</v>
      </c>
      <c r="M1048" s="72" t="str">
        <f t="shared" si="189"/>
        <v/>
      </c>
      <c r="N1048" s="51" t="str">
        <f t="shared" si="197"/>
        <v/>
      </c>
    </row>
    <row r="1049" spans="1:14" x14ac:dyDescent="0.4">
      <c r="A1049" s="108">
        <f t="shared" si="190"/>
        <v>1033</v>
      </c>
      <c r="B1049" s="39">
        <v>41555</v>
      </c>
      <c r="C1049" s="40">
        <v>1655.4499510000001</v>
      </c>
      <c r="D1049" s="51">
        <f t="shared" si="191"/>
        <v>-1.2332078885557318E-2</v>
      </c>
      <c r="E1049" s="52">
        <v>1.0162565747358701</v>
      </c>
      <c r="F1049" s="53">
        <f t="shared" si="194"/>
        <v>-1.9813018024619877E-2</v>
      </c>
      <c r="G1049" s="54">
        <f t="shared" si="195"/>
        <v>2.0769035861357862E-4</v>
      </c>
      <c r="H1049" s="81">
        <f t="shared" si="192"/>
        <v>-1.9605327666006298E-2</v>
      </c>
      <c r="I1049" s="83">
        <f t="shared" si="193"/>
        <v>-1.9605327666006298</v>
      </c>
      <c r="J1049" s="72">
        <f t="shared" si="196"/>
        <v>223.05930248250831</v>
      </c>
      <c r="K1049" s="88">
        <f t="shared" si="187"/>
        <v>231.1974875551193</v>
      </c>
      <c r="L1049" s="79">
        <f t="shared" si="188"/>
        <v>8.1381850726109803</v>
      </c>
      <c r="M1049" s="72" t="str">
        <f t="shared" si="189"/>
        <v/>
      </c>
      <c r="N1049" s="51" t="str">
        <f t="shared" si="197"/>
        <v/>
      </c>
    </row>
    <row r="1050" spans="1:14" x14ac:dyDescent="0.4">
      <c r="A1050" s="108">
        <f t="shared" si="190"/>
        <v>1034</v>
      </c>
      <c r="B1050" s="45">
        <v>41556</v>
      </c>
      <c r="C1050" s="46">
        <v>1656.400024</v>
      </c>
      <c r="D1050" s="47">
        <f t="shared" si="191"/>
        <v>5.7390620563668726E-4</v>
      </c>
      <c r="E1050" s="48">
        <v>1.01131843042592</v>
      </c>
      <c r="F1050" s="49">
        <f t="shared" si="194"/>
        <v>-4.9381443099500988E-3</v>
      </c>
      <c r="G1050" s="50">
        <f t="shared" si="195"/>
        <v>2.0769035861357862E-4</v>
      </c>
      <c r="H1050" s="80">
        <f t="shared" si="192"/>
        <v>-4.7304539513365199E-3</v>
      </c>
      <c r="I1050" s="83">
        <f t="shared" si="193"/>
        <v>-0.47304539513365201</v>
      </c>
      <c r="J1050" s="72">
        <f t="shared" si="196"/>
        <v>222.58625708737466</v>
      </c>
      <c r="K1050" s="88">
        <f t="shared" si="187"/>
        <v>231.1974875551193</v>
      </c>
      <c r="L1050" s="79">
        <f t="shared" si="188"/>
        <v>8.6112304677446332</v>
      </c>
      <c r="M1050" s="72" t="str">
        <f t="shared" si="189"/>
        <v/>
      </c>
      <c r="N1050" s="51" t="str">
        <f t="shared" si="197"/>
        <v/>
      </c>
    </row>
    <row r="1051" spans="1:14" x14ac:dyDescent="0.4">
      <c r="A1051" s="108">
        <f t="shared" si="190"/>
        <v>1035</v>
      </c>
      <c r="B1051" s="39">
        <v>41557</v>
      </c>
      <c r="C1051" s="40">
        <v>1692.5600589999999</v>
      </c>
      <c r="D1051" s="51">
        <f t="shared" si="191"/>
        <v>2.1830496544354094E-2</v>
      </c>
      <c r="E1051" s="52">
        <v>1.05021522000762</v>
      </c>
      <c r="F1051" s="53">
        <f t="shared" si="194"/>
        <v>3.8896789581700064E-2</v>
      </c>
      <c r="G1051" s="54">
        <f t="shared" si="195"/>
        <v>2.0769035861357862E-4</v>
      </c>
      <c r="H1051" s="81">
        <f t="shared" si="192"/>
        <v>3.9104479940313644E-2</v>
      </c>
      <c r="I1051" s="83">
        <f t="shared" si="193"/>
        <v>3.9104479940313643</v>
      </c>
      <c r="J1051" s="72">
        <f t="shared" si="196"/>
        <v>226.49670508140602</v>
      </c>
      <c r="K1051" s="88">
        <f t="shared" si="187"/>
        <v>231.1974875551193</v>
      </c>
      <c r="L1051" s="79">
        <f t="shared" si="188"/>
        <v>8.6112304677446332</v>
      </c>
      <c r="M1051" s="72" t="str">
        <f t="shared" si="189"/>
        <v/>
      </c>
      <c r="N1051" s="51" t="str">
        <f t="shared" si="197"/>
        <v/>
      </c>
    </row>
    <row r="1052" spans="1:14" x14ac:dyDescent="0.4">
      <c r="A1052" s="108">
        <f t="shared" si="190"/>
        <v>1036</v>
      </c>
      <c r="B1052" s="45">
        <v>41558</v>
      </c>
      <c r="C1052" s="46">
        <v>1703.1999510000001</v>
      </c>
      <c r="D1052" s="47">
        <f t="shared" si="191"/>
        <v>6.2862714640012918E-3</v>
      </c>
      <c r="E1052" s="48">
        <v>1.0578980895841199</v>
      </c>
      <c r="F1052" s="49">
        <f t="shared" si="194"/>
        <v>7.6828695764998844E-3</v>
      </c>
      <c r="G1052" s="50">
        <f t="shared" si="195"/>
        <v>2.0769035861357862E-4</v>
      </c>
      <c r="H1052" s="80">
        <f t="shared" si="192"/>
        <v>7.8905599351134625E-3</v>
      </c>
      <c r="I1052" s="83">
        <f t="shared" si="193"/>
        <v>0.78905599351134625</v>
      </c>
      <c r="J1052" s="72">
        <f t="shared" si="196"/>
        <v>227.28576107491736</v>
      </c>
      <c r="K1052" s="88">
        <f t="shared" si="187"/>
        <v>231.1974875551193</v>
      </c>
      <c r="L1052" s="79">
        <f t="shared" si="188"/>
        <v>8.6112304677446332</v>
      </c>
      <c r="M1052" s="72" t="str">
        <f t="shared" si="189"/>
        <v/>
      </c>
      <c r="N1052" s="51" t="str">
        <f t="shared" si="197"/>
        <v/>
      </c>
    </row>
    <row r="1053" spans="1:14" x14ac:dyDescent="0.4">
      <c r="A1053" s="108">
        <f t="shared" si="190"/>
        <v>1037</v>
      </c>
      <c r="B1053" s="39">
        <v>41561</v>
      </c>
      <c r="C1053" s="40">
        <v>1710.1400149999999</v>
      </c>
      <c r="D1053" s="51">
        <f t="shared" si="191"/>
        <v>4.0747206432956151E-3</v>
      </c>
      <c r="E1053" s="52">
        <v>1.06776380704743</v>
      </c>
      <c r="F1053" s="53">
        <f t="shared" si="194"/>
        <v>9.8657174633101086E-3</v>
      </c>
      <c r="G1053" s="54">
        <f t="shared" si="195"/>
        <v>2.0769035861357862E-4</v>
      </c>
      <c r="H1053" s="81">
        <f t="shared" si="192"/>
        <v>1.0073407821923687E-2</v>
      </c>
      <c r="I1053" s="83">
        <f t="shared" si="193"/>
        <v>1.0073407821923686</v>
      </c>
      <c r="J1053" s="72">
        <f t="shared" si="196"/>
        <v>228.29310185710972</v>
      </c>
      <c r="K1053" s="88">
        <f t="shared" si="187"/>
        <v>231.1974875551193</v>
      </c>
      <c r="L1053" s="79">
        <f t="shared" si="188"/>
        <v>8.6112304677446332</v>
      </c>
      <c r="M1053" s="72" t="str">
        <f t="shared" si="189"/>
        <v/>
      </c>
      <c r="N1053" s="51" t="str">
        <f t="shared" si="197"/>
        <v/>
      </c>
    </row>
    <row r="1054" spans="1:14" x14ac:dyDescent="0.4">
      <c r="A1054" s="108">
        <f t="shared" si="190"/>
        <v>1038</v>
      </c>
      <c r="B1054" s="45">
        <v>41562</v>
      </c>
      <c r="C1054" s="46">
        <v>1698.0600589999999</v>
      </c>
      <c r="D1054" s="47">
        <f t="shared" si="191"/>
        <v>-7.0637233758897855E-3</v>
      </c>
      <c r="E1054" s="48">
        <v>1.0488435767708599</v>
      </c>
      <c r="F1054" s="49">
        <f t="shared" si="194"/>
        <v>-1.8920230276570082E-2</v>
      </c>
      <c r="G1054" s="50">
        <f t="shared" si="195"/>
        <v>2.0769035861357862E-4</v>
      </c>
      <c r="H1054" s="80">
        <f t="shared" si="192"/>
        <v>-1.8712539917956503E-2</v>
      </c>
      <c r="I1054" s="83">
        <f t="shared" si="193"/>
        <v>-1.8712539917956503</v>
      </c>
      <c r="J1054" s="72">
        <f t="shared" si="196"/>
        <v>226.42184786531408</v>
      </c>
      <c r="K1054" s="88">
        <f t="shared" si="187"/>
        <v>231.1974875551193</v>
      </c>
      <c r="L1054" s="79">
        <f t="shared" si="188"/>
        <v>8.6112304677446332</v>
      </c>
      <c r="M1054" s="72" t="str">
        <f t="shared" si="189"/>
        <v/>
      </c>
      <c r="N1054" s="51" t="str">
        <f t="shared" si="197"/>
        <v/>
      </c>
    </row>
    <row r="1055" spans="1:14" x14ac:dyDescent="0.4">
      <c r="A1055" s="108">
        <f t="shared" si="190"/>
        <v>1039</v>
      </c>
      <c r="B1055" s="39">
        <v>41563</v>
      </c>
      <c r="C1055" s="40">
        <v>1721.540039</v>
      </c>
      <c r="D1055" s="51">
        <f t="shared" si="191"/>
        <v>1.3827532115576302E-2</v>
      </c>
      <c r="E1055" s="52">
        <v>1.0696412770914698</v>
      </c>
      <c r="F1055" s="53">
        <f t="shared" si="194"/>
        <v>2.0797700320609902E-2</v>
      </c>
      <c r="G1055" s="54">
        <f t="shared" si="195"/>
        <v>2.0769035861357862E-4</v>
      </c>
      <c r="H1055" s="81">
        <f t="shared" si="192"/>
        <v>2.1005390679223482E-2</v>
      </c>
      <c r="I1055" s="83">
        <f t="shared" si="193"/>
        <v>2.1005390679223481</v>
      </c>
      <c r="J1055" s="72">
        <f t="shared" si="196"/>
        <v>228.52238693323642</v>
      </c>
      <c r="K1055" s="88">
        <f t="shared" si="187"/>
        <v>231.1974875551193</v>
      </c>
      <c r="L1055" s="79">
        <f t="shared" si="188"/>
        <v>8.6112304677446332</v>
      </c>
      <c r="M1055" s="72" t="str">
        <f t="shared" si="189"/>
        <v/>
      </c>
      <c r="N1055" s="51" t="str">
        <f t="shared" si="197"/>
        <v/>
      </c>
    </row>
    <row r="1056" spans="1:14" x14ac:dyDescent="0.4">
      <c r="A1056" s="108">
        <f t="shared" si="190"/>
        <v>1040</v>
      </c>
      <c r="B1056" s="45">
        <v>41564</v>
      </c>
      <c r="C1056" s="46">
        <v>1733.150024</v>
      </c>
      <c r="D1056" s="47">
        <f t="shared" si="191"/>
        <v>6.7439529357353756E-3</v>
      </c>
      <c r="E1056" s="48">
        <v>1.0768207451977501</v>
      </c>
      <c r="F1056" s="49">
        <f t="shared" si="194"/>
        <v>7.179468106280229E-3</v>
      </c>
      <c r="G1056" s="50">
        <f t="shared" si="195"/>
        <v>2.0769035861357862E-4</v>
      </c>
      <c r="H1056" s="80">
        <f t="shared" si="192"/>
        <v>7.3871584648938079E-3</v>
      </c>
      <c r="I1056" s="83">
        <f t="shared" si="193"/>
        <v>0.73871584648938082</v>
      </c>
      <c r="J1056" s="72">
        <f t="shared" si="196"/>
        <v>229.2611027797258</v>
      </c>
      <c r="K1056" s="88">
        <f t="shared" si="187"/>
        <v>231.1974875551193</v>
      </c>
      <c r="L1056" s="79">
        <f t="shared" si="188"/>
        <v>8.6112304677446332</v>
      </c>
      <c r="M1056" s="72" t="str">
        <f t="shared" si="189"/>
        <v/>
      </c>
      <c r="N1056" s="51" t="str">
        <f t="shared" si="197"/>
        <v/>
      </c>
    </row>
    <row r="1057" spans="1:14" x14ac:dyDescent="0.4">
      <c r="A1057" s="108">
        <f t="shared" si="190"/>
        <v>1041</v>
      </c>
      <c r="B1057" s="39">
        <v>41565</v>
      </c>
      <c r="C1057" s="40">
        <v>1744.5</v>
      </c>
      <c r="D1057" s="51">
        <f t="shared" si="191"/>
        <v>6.5487556430947613E-3</v>
      </c>
      <c r="E1057" s="52">
        <v>1.09398226180818</v>
      </c>
      <c r="F1057" s="53">
        <f t="shared" si="194"/>
        <v>1.7161516610429972E-2</v>
      </c>
      <c r="G1057" s="54">
        <f t="shared" si="195"/>
        <v>2.0769035861357862E-4</v>
      </c>
      <c r="H1057" s="81">
        <f t="shared" si="192"/>
        <v>1.7369206969043552E-2</v>
      </c>
      <c r="I1057" s="83">
        <f t="shared" si="193"/>
        <v>1.7369206969043551</v>
      </c>
      <c r="J1057" s="72">
        <f t="shared" si="196"/>
        <v>230.99802347663015</v>
      </c>
      <c r="K1057" s="88">
        <f t="shared" si="187"/>
        <v>231.1974875551193</v>
      </c>
      <c r="L1057" s="79">
        <f t="shared" si="188"/>
        <v>8.6112304677446332</v>
      </c>
      <c r="M1057" s="72" t="str">
        <f t="shared" si="189"/>
        <v/>
      </c>
      <c r="N1057" s="51" t="str">
        <f t="shared" si="197"/>
        <v/>
      </c>
    </row>
    <row r="1058" spans="1:14" x14ac:dyDescent="0.4">
      <c r="A1058" s="108">
        <f t="shared" si="190"/>
        <v>1042</v>
      </c>
      <c r="B1058" s="45">
        <v>41568</v>
      </c>
      <c r="C1058" s="46">
        <v>1744.660034</v>
      </c>
      <c r="D1058" s="47">
        <f t="shared" si="191"/>
        <v>9.1736314130175245E-5</v>
      </c>
      <c r="E1058" s="48">
        <v>1.0974427299472</v>
      </c>
      <c r="F1058" s="49">
        <f t="shared" si="194"/>
        <v>3.460468139020012E-3</v>
      </c>
      <c r="G1058" s="50">
        <f t="shared" si="195"/>
        <v>2.0769035861357862E-4</v>
      </c>
      <c r="H1058" s="80">
        <f t="shared" si="192"/>
        <v>3.6681584976335905E-3</v>
      </c>
      <c r="I1058" s="83">
        <f t="shared" si="193"/>
        <v>0.36681584976335907</v>
      </c>
      <c r="J1058" s="72">
        <f t="shared" si="196"/>
        <v>231.36483932639351</v>
      </c>
      <c r="K1058" s="88">
        <f t="shared" si="187"/>
        <v>231.36483932639351</v>
      </c>
      <c r="L1058" s="79">
        <f t="shared" si="188"/>
        <v>0</v>
      </c>
      <c r="M1058" s="72">
        <f t="shared" si="189"/>
        <v>8.6112304677446332</v>
      </c>
      <c r="N1058" s="51">
        <f t="shared" si="197"/>
        <v>3.721927019168416E-2</v>
      </c>
    </row>
    <row r="1059" spans="1:14" x14ac:dyDescent="0.4">
      <c r="A1059" s="108">
        <f t="shared" si="190"/>
        <v>1043</v>
      </c>
      <c r="B1059" s="39">
        <v>41569</v>
      </c>
      <c r="C1059" s="40">
        <v>1754.670044</v>
      </c>
      <c r="D1059" s="51">
        <f t="shared" si="191"/>
        <v>5.737513214565837E-3</v>
      </c>
      <c r="E1059" s="52">
        <v>1.11764319267297</v>
      </c>
      <c r="F1059" s="53">
        <f t="shared" si="194"/>
        <v>2.0200462725769919E-2</v>
      </c>
      <c r="G1059" s="54">
        <f t="shared" si="195"/>
        <v>2.0769035861357862E-4</v>
      </c>
      <c r="H1059" s="81">
        <f t="shared" si="192"/>
        <v>2.0408153084383499E-2</v>
      </c>
      <c r="I1059" s="83">
        <f t="shared" si="193"/>
        <v>2.0408153084383498</v>
      </c>
      <c r="J1059" s="72">
        <f t="shared" si="196"/>
        <v>233.40565463483185</v>
      </c>
      <c r="K1059" s="88">
        <f t="shared" si="187"/>
        <v>233.40565463483185</v>
      </c>
      <c r="L1059" s="79">
        <f t="shared" si="188"/>
        <v>0</v>
      </c>
      <c r="M1059" s="72" t="str">
        <f t="shared" si="189"/>
        <v/>
      </c>
      <c r="N1059" s="51" t="str">
        <f t="shared" si="197"/>
        <v/>
      </c>
    </row>
    <row r="1060" spans="1:14" x14ac:dyDescent="0.4">
      <c r="A1060" s="108">
        <f t="shared" si="190"/>
        <v>1044</v>
      </c>
      <c r="B1060" s="45">
        <v>41570</v>
      </c>
      <c r="C1060" s="46">
        <v>1746.380005</v>
      </c>
      <c r="D1060" s="47">
        <f t="shared" si="191"/>
        <v>-4.7245572056965335E-3</v>
      </c>
      <c r="E1060" s="48">
        <v>1.1067661621984</v>
      </c>
      <c r="F1060" s="49">
        <f t="shared" si="194"/>
        <v>-1.0877030474570004E-2</v>
      </c>
      <c r="G1060" s="50">
        <f t="shared" si="195"/>
        <v>2.0769035861357862E-4</v>
      </c>
      <c r="H1060" s="80">
        <f t="shared" si="192"/>
        <v>-1.0669340115956426E-2</v>
      </c>
      <c r="I1060" s="83">
        <f t="shared" si="193"/>
        <v>-1.0669340115956427</v>
      </c>
      <c r="J1060" s="72">
        <f t="shared" si="196"/>
        <v>232.33872062323621</v>
      </c>
      <c r="K1060" s="88">
        <f t="shared" si="187"/>
        <v>233.40565463483185</v>
      </c>
      <c r="L1060" s="79">
        <f t="shared" si="188"/>
        <v>1.0669340115956345</v>
      </c>
      <c r="M1060" s="72" t="str">
        <f t="shared" si="189"/>
        <v/>
      </c>
      <c r="N1060" s="51" t="str">
        <f t="shared" si="197"/>
        <v/>
      </c>
    </row>
    <row r="1061" spans="1:14" x14ac:dyDescent="0.4">
      <c r="A1061" s="108">
        <f t="shared" si="190"/>
        <v>1045</v>
      </c>
      <c r="B1061" s="39">
        <v>41571</v>
      </c>
      <c r="C1061" s="40">
        <v>1752.0699460000001</v>
      </c>
      <c r="D1061" s="51">
        <f t="shared" si="191"/>
        <v>3.258134531836987E-3</v>
      </c>
      <c r="E1061" s="52">
        <v>1.11887159260519</v>
      </c>
      <c r="F1061" s="53">
        <f t="shared" si="194"/>
        <v>1.2105430406790019E-2</v>
      </c>
      <c r="G1061" s="54">
        <f t="shared" si="195"/>
        <v>2.0769035861357862E-4</v>
      </c>
      <c r="H1061" s="81">
        <f t="shared" si="192"/>
        <v>1.2313120765403597E-2</v>
      </c>
      <c r="I1061" s="83">
        <f t="shared" si="193"/>
        <v>1.2313120765403596</v>
      </c>
      <c r="J1061" s="72">
        <f t="shared" si="196"/>
        <v>233.57003269977656</v>
      </c>
      <c r="K1061" s="88">
        <f t="shared" si="187"/>
        <v>233.57003269977656</v>
      </c>
      <c r="L1061" s="79">
        <f t="shared" si="188"/>
        <v>0</v>
      </c>
      <c r="M1061" s="72">
        <f t="shared" si="189"/>
        <v>1.0669340115956345</v>
      </c>
      <c r="N1061" s="51">
        <f t="shared" si="197"/>
        <v>4.5679404984587096E-3</v>
      </c>
    </row>
    <row r="1062" spans="1:14" x14ac:dyDescent="0.4">
      <c r="A1062" s="108">
        <f t="shared" si="190"/>
        <v>1046</v>
      </c>
      <c r="B1062" s="45">
        <v>41572</v>
      </c>
      <c r="C1062" s="46">
        <v>1759.7700199999999</v>
      </c>
      <c r="D1062" s="47">
        <f t="shared" si="191"/>
        <v>4.3948439487699886E-3</v>
      </c>
      <c r="E1062" s="48">
        <v>1.1213297566315001</v>
      </c>
      <c r="F1062" s="49">
        <f t="shared" si="194"/>
        <v>2.4581640263101612E-3</v>
      </c>
      <c r="G1062" s="50">
        <f t="shared" si="195"/>
        <v>2.0769035861357862E-4</v>
      </c>
      <c r="H1062" s="80">
        <f t="shared" si="192"/>
        <v>2.6658543849237396E-3</v>
      </c>
      <c r="I1062" s="83">
        <f t="shared" si="193"/>
        <v>0.26658543849237398</v>
      </c>
      <c r="J1062" s="72">
        <f t="shared" si="196"/>
        <v>233.83661813826893</v>
      </c>
      <c r="K1062" s="88">
        <f t="shared" si="187"/>
        <v>233.83661813826893</v>
      </c>
      <c r="L1062" s="79">
        <f t="shared" si="188"/>
        <v>0</v>
      </c>
      <c r="M1062" s="72" t="str">
        <f t="shared" si="189"/>
        <v/>
      </c>
      <c r="N1062" s="51" t="str">
        <f t="shared" si="197"/>
        <v/>
      </c>
    </row>
    <row r="1063" spans="1:14" x14ac:dyDescent="0.4">
      <c r="A1063" s="108">
        <f t="shared" si="190"/>
        <v>1047</v>
      </c>
      <c r="B1063" s="39">
        <v>41575</v>
      </c>
      <c r="C1063" s="40">
        <v>1762.1099850000001</v>
      </c>
      <c r="D1063" s="51">
        <f t="shared" si="191"/>
        <v>1.3296993205964558E-3</v>
      </c>
      <c r="E1063" s="52">
        <v>1.1221065361892899</v>
      </c>
      <c r="F1063" s="53">
        <f t="shared" si="194"/>
        <v>7.7677955778976404E-4</v>
      </c>
      <c r="G1063" s="54">
        <f t="shared" si="195"/>
        <v>2.0769035861357862E-4</v>
      </c>
      <c r="H1063" s="81">
        <f t="shared" si="192"/>
        <v>9.8446991640334272E-4</v>
      </c>
      <c r="I1063" s="83">
        <f t="shared" si="193"/>
        <v>9.8446991640334269E-2</v>
      </c>
      <c r="J1063" s="72">
        <f t="shared" si="196"/>
        <v>233.93506512990928</v>
      </c>
      <c r="K1063" s="88">
        <f t="shared" si="187"/>
        <v>233.93506512990928</v>
      </c>
      <c r="L1063" s="79">
        <f t="shared" si="188"/>
        <v>0</v>
      </c>
      <c r="M1063" s="72" t="str">
        <f t="shared" si="189"/>
        <v/>
      </c>
      <c r="N1063" s="51" t="str">
        <f t="shared" si="197"/>
        <v/>
      </c>
    </row>
    <row r="1064" spans="1:14" x14ac:dyDescent="0.4">
      <c r="A1064" s="108">
        <f t="shared" si="190"/>
        <v>1048</v>
      </c>
      <c r="B1064" s="45">
        <v>41576</v>
      </c>
      <c r="C1064" s="46">
        <v>1771.9499510000001</v>
      </c>
      <c r="D1064" s="47">
        <f t="shared" si="191"/>
        <v>5.5841951318378324E-3</v>
      </c>
      <c r="E1064" s="48">
        <v>1.13044060843308</v>
      </c>
      <c r="F1064" s="49">
        <f t="shared" si="194"/>
        <v>8.3340722437901249E-3</v>
      </c>
      <c r="G1064" s="50">
        <f t="shared" si="195"/>
        <v>2.0769035861357862E-4</v>
      </c>
      <c r="H1064" s="80">
        <f t="shared" si="192"/>
        <v>8.5417626024037029E-3</v>
      </c>
      <c r="I1064" s="83">
        <f t="shared" si="193"/>
        <v>0.8541762602403703</v>
      </c>
      <c r="J1064" s="72">
        <f t="shared" si="196"/>
        <v>234.78924139014964</v>
      </c>
      <c r="K1064" s="88">
        <f t="shared" si="187"/>
        <v>234.78924139014964</v>
      </c>
      <c r="L1064" s="79">
        <f t="shared" si="188"/>
        <v>0</v>
      </c>
      <c r="M1064" s="72" t="str">
        <f t="shared" si="189"/>
        <v/>
      </c>
      <c r="N1064" s="51" t="str">
        <f t="shared" si="197"/>
        <v/>
      </c>
    </row>
    <row r="1065" spans="1:14" x14ac:dyDescent="0.4">
      <c r="A1065" s="108">
        <f t="shared" si="190"/>
        <v>1049</v>
      </c>
      <c r="B1065" s="39">
        <v>41577</v>
      </c>
      <c r="C1065" s="40">
        <v>1763.3100589999999</v>
      </c>
      <c r="D1065" s="51">
        <f t="shared" si="191"/>
        <v>-4.8759232703633471E-3</v>
      </c>
      <c r="E1065" s="52">
        <v>1.1070722743595101</v>
      </c>
      <c r="F1065" s="53">
        <f t="shared" si="194"/>
        <v>-2.3368334073569974E-2</v>
      </c>
      <c r="G1065" s="54">
        <f t="shared" si="195"/>
        <v>2.0769035861357862E-4</v>
      </c>
      <c r="H1065" s="81">
        <f t="shared" si="192"/>
        <v>-2.3160643714956394E-2</v>
      </c>
      <c r="I1065" s="83">
        <f t="shared" si="193"/>
        <v>-2.3160643714956395</v>
      </c>
      <c r="J1065" s="72">
        <f t="shared" si="196"/>
        <v>232.47317701865401</v>
      </c>
      <c r="K1065" s="88">
        <f t="shared" si="187"/>
        <v>234.78924139014964</v>
      </c>
      <c r="L1065" s="79">
        <f t="shared" si="188"/>
        <v>2.3160643714956279</v>
      </c>
      <c r="M1065" s="72" t="str">
        <f t="shared" si="189"/>
        <v/>
      </c>
      <c r="N1065" s="51" t="str">
        <f t="shared" si="197"/>
        <v/>
      </c>
    </row>
    <row r="1066" spans="1:14" x14ac:dyDescent="0.4">
      <c r="A1066" s="108">
        <f t="shared" si="190"/>
        <v>1050</v>
      </c>
      <c r="B1066" s="45">
        <v>41578</v>
      </c>
      <c r="C1066" s="46">
        <v>1756.540039</v>
      </c>
      <c r="D1066" s="47">
        <f t="shared" si="191"/>
        <v>-3.8393814890611555E-3</v>
      </c>
      <c r="E1066" s="48">
        <v>1.10815930972301</v>
      </c>
      <c r="F1066" s="49">
        <f t="shared" si="194"/>
        <v>1.0870353634999663E-3</v>
      </c>
      <c r="G1066" s="50">
        <f t="shared" si="195"/>
        <v>2.0769035861357862E-4</v>
      </c>
      <c r="H1066" s="80">
        <f t="shared" si="192"/>
        <v>1.294725722113545E-3</v>
      </c>
      <c r="I1066" s="83">
        <f t="shared" si="193"/>
        <v>0.1294725722113545</v>
      </c>
      <c r="J1066" s="72">
        <f t="shared" si="196"/>
        <v>232.60264959086535</v>
      </c>
      <c r="K1066" s="88">
        <f t="shared" si="187"/>
        <v>234.78924139014964</v>
      </c>
      <c r="L1066" s="79">
        <f t="shared" si="188"/>
        <v>2.3160643714956279</v>
      </c>
      <c r="M1066" s="72" t="str">
        <f t="shared" si="189"/>
        <v/>
      </c>
      <c r="N1066" s="51" t="str">
        <f t="shared" si="197"/>
        <v/>
      </c>
    </row>
    <row r="1067" spans="1:14" x14ac:dyDescent="0.4">
      <c r="A1067" s="108">
        <f t="shared" si="190"/>
        <v>1051</v>
      </c>
      <c r="B1067" s="39">
        <v>41579</v>
      </c>
      <c r="C1067" s="40">
        <v>1761.6400149999999</v>
      </c>
      <c r="D1067" s="51">
        <f t="shared" si="191"/>
        <v>2.9034214346195242E-3</v>
      </c>
      <c r="E1067" s="52">
        <v>1.11846993348457</v>
      </c>
      <c r="F1067" s="53">
        <f t="shared" si="194"/>
        <v>1.031062376156E-2</v>
      </c>
      <c r="G1067" s="54">
        <f t="shared" si="195"/>
        <v>2.0769035861357862E-4</v>
      </c>
      <c r="H1067" s="81">
        <f t="shared" si="192"/>
        <v>1.0518314120173579E-2</v>
      </c>
      <c r="I1067" s="83">
        <f t="shared" si="193"/>
        <v>1.0518314120173577</v>
      </c>
      <c r="J1067" s="72">
        <f t="shared" si="196"/>
        <v>233.6544810028827</v>
      </c>
      <c r="K1067" s="88">
        <f t="shared" si="187"/>
        <v>234.78924139014964</v>
      </c>
      <c r="L1067" s="79">
        <f t="shared" si="188"/>
        <v>2.3160643714956279</v>
      </c>
      <c r="M1067" s="72" t="str">
        <f t="shared" si="189"/>
        <v/>
      </c>
      <c r="N1067" s="51" t="str">
        <f t="shared" si="197"/>
        <v/>
      </c>
    </row>
    <row r="1068" spans="1:14" x14ac:dyDescent="0.4">
      <c r="A1068" s="108">
        <f t="shared" si="190"/>
        <v>1052</v>
      </c>
      <c r="B1068" s="45">
        <v>41582</v>
      </c>
      <c r="C1068" s="46">
        <v>1767.9300539999999</v>
      </c>
      <c r="D1068" s="47">
        <f t="shared" si="191"/>
        <v>3.5705586535510481E-3</v>
      </c>
      <c r="E1068" s="48">
        <v>1.12377527988899</v>
      </c>
      <c r="F1068" s="49">
        <f t="shared" si="194"/>
        <v>5.3053464044199306E-3</v>
      </c>
      <c r="G1068" s="50">
        <f t="shared" si="195"/>
        <v>2.0769035861357862E-4</v>
      </c>
      <c r="H1068" s="80">
        <f t="shared" si="192"/>
        <v>5.5130367630335094E-3</v>
      </c>
      <c r="I1068" s="83">
        <f t="shared" si="193"/>
        <v>0.55130367630335098</v>
      </c>
      <c r="J1068" s="72">
        <f t="shared" si="196"/>
        <v>234.20578467918605</v>
      </c>
      <c r="K1068" s="88">
        <f t="shared" si="187"/>
        <v>234.78924139014964</v>
      </c>
      <c r="L1068" s="79">
        <f t="shared" si="188"/>
        <v>2.3160643714956279</v>
      </c>
      <c r="M1068" s="72" t="str">
        <f t="shared" si="189"/>
        <v/>
      </c>
      <c r="N1068" s="51" t="str">
        <f t="shared" si="197"/>
        <v/>
      </c>
    </row>
    <row r="1069" spans="1:14" x14ac:dyDescent="0.4">
      <c r="A1069" s="108">
        <f t="shared" si="190"/>
        <v>1053</v>
      </c>
      <c r="B1069" s="39">
        <v>41583</v>
      </c>
      <c r="C1069" s="40">
        <v>1762.969971</v>
      </c>
      <c r="D1069" s="51">
        <f t="shared" si="191"/>
        <v>-2.8055878052288818E-3</v>
      </c>
      <c r="E1069" s="52">
        <v>1.12331567534864</v>
      </c>
      <c r="F1069" s="53">
        <f t="shared" si="194"/>
        <v>-4.5960454034998932E-4</v>
      </c>
      <c r="G1069" s="54">
        <f t="shared" si="195"/>
        <v>2.0769035861357862E-4</v>
      </c>
      <c r="H1069" s="81">
        <f t="shared" si="192"/>
        <v>-2.519141817364107E-4</v>
      </c>
      <c r="I1069" s="83">
        <f t="shared" si="193"/>
        <v>-2.519141817364107E-2</v>
      </c>
      <c r="J1069" s="72">
        <f t="shared" si="196"/>
        <v>234.1805932610124</v>
      </c>
      <c r="K1069" s="88">
        <f t="shared" si="187"/>
        <v>234.78924139014964</v>
      </c>
      <c r="L1069" s="79">
        <f t="shared" si="188"/>
        <v>2.3160643714956279</v>
      </c>
      <c r="M1069" s="72" t="str">
        <f t="shared" si="189"/>
        <v/>
      </c>
      <c r="N1069" s="51" t="str">
        <f t="shared" si="197"/>
        <v/>
      </c>
    </row>
    <row r="1070" spans="1:14" x14ac:dyDescent="0.4">
      <c r="A1070" s="108">
        <f t="shared" si="190"/>
        <v>1054</v>
      </c>
      <c r="B1070" s="45">
        <v>41584</v>
      </c>
      <c r="C1070" s="46">
        <v>1770.48999</v>
      </c>
      <c r="D1070" s="47">
        <f t="shared" si="191"/>
        <v>4.265540039649407E-3</v>
      </c>
      <c r="E1070" s="48">
        <v>1.13821739773007</v>
      </c>
      <c r="F1070" s="49">
        <f t="shared" si="194"/>
        <v>1.490172238143006E-2</v>
      </c>
      <c r="G1070" s="50">
        <f t="shared" si="195"/>
        <v>2.0769035861357862E-4</v>
      </c>
      <c r="H1070" s="80">
        <f t="shared" si="192"/>
        <v>1.5109412740043638E-2</v>
      </c>
      <c r="I1070" s="83">
        <f t="shared" si="193"/>
        <v>1.5109412740043637</v>
      </c>
      <c r="J1070" s="72">
        <f t="shared" si="196"/>
        <v>235.69153453501676</v>
      </c>
      <c r="K1070" s="88">
        <f t="shared" si="187"/>
        <v>235.69153453501676</v>
      </c>
      <c r="L1070" s="79">
        <f t="shared" si="188"/>
        <v>0</v>
      </c>
      <c r="M1070" s="72">
        <f t="shared" si="189"/>
        <v>2.3160643714956279</v>
      </c>
      <c r="N1070" s="51">
        <f t="shared" si="197"/>
        <v>9.826676108944124E-3</v>
      </c>
    </row>
    <row r="1071" spans="1:14" x14ac:dyDescent="0.4">
      <c r="A1071" s="108">
        <f t="shared" si="190"/>
        <v>1055</v>
      </c>
      <c r="B1071" s="39">
        <v>41585</v>
      </c>
      <c r="C1071" s="40">
        <v>1747.150024</v>
      </c>
      <c r="D1071" s="51">
        <f t="shared" si="191"/>
        <v>-1.3182772075429838E-2</v>
      </c>
      <c r="E1071" s="52">
        <v>1.10409881492295</v>
      </c>
      <c r="F1071" s="53">
        <f t="shared" si="194"/>
        <v>-3.411858280711999E-2</v>
      </c>
      <c r="G1071" s="54">
        <f t="shared" si="195"/>
        <v>2.0769035861357862E-4</v>
      </c>
      <c r="H1071" s="81">
        <f t="shared" si="192"/>
        <v>-3.3910892448506411E-2</v>
      </c>
      <c r="I1071" s="83">
        <f t="shared" si="193"/>
        <v>-3.3910892448506411</v>
      </c>
      <c r="J1071" s="72">
        <f t="shared" si="196"/>
        <v>232.30044529016612</v>
      </c>
      <c r="K1071" s="88">
        <f t="shared" si="187"/>
        <v>235.69153453501676</v>
      </c>
      <c r="L1071" s="79">
        <f t="shared" si="188"/>
        <v>3.3910892448506331</v>
      </c>
      <c r="M1071" s="72" t="str">
        <f t="shared" si="189"/>
        <v/>
      </c>
      <c r="N1071" s="51" t="str">
        <f t="shared" si="197"/>
        <v/>
      </c>
    </row>
    <row r="1072" spans="1:14" x14ac:dyDescent="0.4">
      <c r="A1072" s="108">
        <f t="shared" si="190"/>
        <v>1056</v>
      </c>
      <c r="B1072" s="45">
        <v>41586</v>
      </c>
      <c r="C1072" s="46">
        <v>1770.6099850000001</v>
      </c>
      <c r="D1072" s="47">
        <f t="shared" si="191"/>
        <v>1.3427559555698521E-2</v>
      </c>
      <c r="E1072" s="48">
        <v>1.1284869520171599</v>
      </c>
      <c r="F1072" s="49">
        <f t="shared" si="194"/>
        <v>2.4388137094209839E-2</v>
      </c>
      <c r="G1072" s="50">
        <f t="shared" si="195"/>
        <v>2.0769035861357862E-4</v>
      </c>
      <c r="H1072" s="80">
        <f t="shared" si="192"/>
        <v>2.4595827452823418E-2</v>
      </c>
      <c r="I1072" s="83">
        <f t="shared" si="193"/>
        <v>2.4595827452823418</v>
      </c>
      <c r="J1072" s="72">
        <f t="shared" si="196"/>
        <v>234.76002803544847</v>
      </c>
      <c r="K1072" s="88">
        <f t="shared" si="187"/>
        <v>235.69153453501676</v>
      </c>
      <c r="L1072" s="79">
        <f t="shared" si="188"/>
        <v>3.3910892448506331</v>
      </c>
      <c r="M1072" s="72" t="str">
        <f t="shared" si="189"/>
        <v/>
      </c>
      <c r="N1072" s="51" t="str">
        <f t="shared" si="197"/>
        <v/>
      </c>
    </row>
    <row r="1073" spans="1:14" x14ac:dyDescent="0.4">
      <c r="A1073" s="108">
        <f t="shared" si="190"/>
        <v>1057</v>
      </c>
      <c r="B1073" s="39">
        <v>41589</v>
      </c>
      <c r="C1073" s="40">
        <v>1771.8900149999999</v>
      </c>
      <c r="D1073" s="51">
        <f t="shared" si="191"/>
        <v>7.2293165115056013E-4</v>
      </c>
      <c r="E1073" s="52">
        <v>1.1351027276052199</v>
      </c>
      <c r="F1073" s="53">
        <f t="shared" si="194"/>
        <v>6.6157755880600355E-3</v>
      </c>
      <c r="G1073" s="54">
        <f t="shared" si="195"/>
        <v>2.0769035861357862E-4</v>
      </c>
      <c r="H1073" s="81">
        <f t="shared" si="192"/>
        <v>6.8234659466736144E-3</v>
      </c>
      <c r="I1073" s="83">
        <f t="shared" si="193"/>
        <v>0.68234659466736147</v>
      </c>
      <c r="J1073" s="72">
        <f t="shared" si="196"/>
        <v>235.44237463011584</v>
      </c>
      <c r="K1073" s="88">
        <f t="shared" si="187"/>
        <v>235.69153453501676</v>
      </c>
      <c r="L1073" s="79">
        <f t="shared" si="188"/>
        <v>3.3910892448506331</v>
      </c>
      <c r="M1073" s="72" t="str">
        <f t="shared" si="189"/>
        <v/>
      </c>
      <c r="N1073" s="51" t="str">
        <f t="shared" si="197"/>
        <v/>
      </c>
    </row>
    <row r="1074" spans="1:14" x14ac:dyDescent="0.4">
      <c r="A1074" s="108">
        <f t="shared" si="190"/>
        <v>1058</v>
      </c>
      <c r="B1074" s="45">
        <v>41590</v>
      </c>
      <c r="C1074" s="46">
        <v>1767.6899410000001</v>
      </c>
      <c r="D1074" s="47">
        <f t="shared" si="191"/>
        <v>-2.3703920471609408E-3</v>
      </c>
      <c r="E1074" s="48">
        <v>1.13057116524459</v>
      </c>
      <c r="F1074" s="49">
        <f t="shared" si="194"/>
        <v>-4.5315623606299038E-3</v>
      </c>
      <c r="G1074" s="50">
        <f t="shared" si="195"/>
        <v>2.0769035861357862E-4</v>
      </c>
      <c r="H1074" s="80">
        <f t="shared" si="192"/>
        <v>-4.3238720020163249E-3</v>
      </c>
      <c r="I1074" s="83">
        <f t="shared" si="193"/>
        <v>-0.43238720020163252</v>
      </c>
      <c r="J1074" s="72">
        <f t="shared" si="196"/>
        <v>235.00998742991419</v>
      </c>
      <c r="K1074" s="88">
        <f t="shared" si="187"/>
        <v>235.69153453501676</v>
      </c>
      <c r="L1074" s="79">
        <f t="shared" si="188"/>
        <v>3.3910892448506331</v>
      </c>
      <c r="M1074" s="72" t="str">
        <f t="shared" si="189"/>
        <v/>
      </c>
      <c r="N1074" s="51" t="str">
        <f t="shared" si="197"/>
        <v/>
      </c>
    </row>
    <row r="1075" spans="1:14" x14ac:dyDescent="0.4">
      <c r="A1075" s="108">
        <f t="shared" si="190"/>
        <v>1059</v>
      </c>
      <c r="B1075" s="39">
        <v>41591</v>
      </c>
      <c r="C1075" s="40">
        <v>1782</v>
      </c>
      <c r="D1075" s="51">
        <f t="shared" si="191"/>
        <v>8.0953444764779725E-3</v>
      </c>
      <c r="E1075" s="52">
        <v>1.1599122720650599</v>
      </c>
      <c r="F1075" s="53">
        <f t="shared" si="194"/>
        <v>2.9341106820469864E-2</v>
      </c>
      <c r="G1075" s="54">
        <f t="shared" si="195"/>
        <v>2.0769035861357862E-4</v>
      </c>
      <c r="H1075" s="81">
        <f t="shared" si="192"/>
        <v>2.9548797179083444E-2</v>
      </c>
      <c r="I1075" s="83">
        <f t="shared" si="193"/>
        <v>2.9548797179083444</v>
      </c>
      <c r="J1075" s="72">
        <f t="shared" si="196"/>
        <v>237.96486714782253</v>
      </c>
      <c r="K1075" s="88">
        <f t="shared" si="187"/>
        <v>237.96486714782253</v>
      </c>
      <c r="L1075" s="79">
        <f t="shared" si="188"/>
        <v>0</v>
      </c>
      <c r="M1075" s="72">
        <f t="shared" si="189"/>
        <v>3.3910892448506331</v>
      </c>
      <c r="N1075" s="51">
        <f t="shared" si="197"/>
        <v>1.4250377736408065E-2</v>
      </c>
    </row>
    <row r="1076" spans="1:14" x14ac:dyDescent="0.4">
      <c r="A1076" s="108">
        <f t="shared" si="190"/>
        <v>1060</v>
      </c>
      <c r="B1076" s="45">
        <v>41592</v>
      </c>
      <c r="C1076" s="46">
        <v>1790.619995</v>
      </c>
      <c r="D1076" s="47">
        <f t="shared" si="191"/>
        <v>4.8372586980920396E-3</v>
      </c>
      <c r="E1076" s="48">
        <v>1.17124265135948</v>
      </c>
      <c r="F1076" s="49">
        <f t="shared" si="194"/>
        <v>1.1330379294420156E-2</v>
      </c>
      <c r="G1076" s="50">
        <f t="shared" si="195"/>
        <v>2.0769035861357862E-4</v>
      </c>
      <c r="H1076" s="80">
        <f t="shared" si="192"/>
        <v>1.1538069653033734E-2</v>
      </c>
      <c r="I1076" s="83">
        <f t="shared" si="193"/>
        <v>1.1538069653033733</v>
      </c>
      <c r="J1076" s="72">
        <f t="shared" si="196"/>
        <v>239.11867411312591</v>
      </c>
      <c r="K1076" s="88">
        <f t="shared" si="187"/>
        <v>239.11867411312591</v>
      </c>
      <c r="L1076" s="79">
        <f t="shared" si="188"/>
        <v>0</v>
      </c>
      <c r="M1076" s="72" t="str">
        <f t="shared" si="189"/>
        <v/>
      </c>
      <c r="N1076" s="51" t="str">
        <f t="shared" si="197"/>
        <v/>
      </c>
    </row>
    <row r="1077" spans="1:14" x14ac:dyDescent="0.4">
      <c r="A1077" s="108">
        <f t="shared" si="190"/>
        <v>1061</v>
      </c>
      <c r="B1077" s="39">
        <v>41593</v>
      </c>
      <c r="C1077" s="40">
        <v>1798.1800539999999</v>
      </c>
      <c r="D1077" s="51">
        <f t="shared" si="191"/>
        <v>4.2220342792496091E-3</v>
      </c>
      <c r="E1077" s="52">
        <v>1.1710530076702299</v>
      </c>
      <c r="F1077" s="53">
        <f t="shared" si="194"/>
        <v>-1.8964368925011854E-4</v>
      </c>
      <c r="G1077" s="54">
        <f t="shared" si="195"/>
        <v>2.0769035861357862E-4</v>
      </c>
      <c r="H1077" s="81">
        <f t="shared" si="192"/>
        <v>1.8046669363460082E-5</v>
      </c>
      <c r="I1077" s="83">
        <f t="shared" si="193"/>
        <v>1.8046669363460082E-3</v>
      </c>
      <c r="J1077" s="72">
        <f t="shared" si="196"/>
        <v>239.12047878006226</v>
      </c>
      <c r="K1077" s="88">
        <f t="shared" si="187"/>
        <v>239.12047878006226</v>
      </c>
      <c r="L1077" s="79">
        <f t="shared" si="188"/>
        <v>0</v>
      </c>
      <c r="M1077" s="72" t="str">
        <f t="shared" si="189"/>
        <v/>
      </c>
      <c r="N1077" s="51" t="str">
        <f t="shared" si="197"/>
        <v/>
      </c>
    </row>
    <row r="1078" spans="1:14" x14ac:dyDescent="0.4">
      <c r="A1078" s="108">
        <f t="shared" si="190"/>
        <v>1062</v>
      </c>
      <c r="B1078" s="45">
        <v>41596</v>
      </c>
      <c r="C1078" s="46">
        <v>1791.530029</v>
      </c>
      <c r="D1078" s="47">
        <f t="shared" si="191"/>
        <v>-3.6981975109817711E-3</v>
      </c>
      <c r="E1078" s="48">
        <v>1.1536248729726899</v>
      </c>
      <c r="F1078" s="49">
        <f t="shared" si="194"/>
        <v>-1.742813469754001E-2</v>
      </c>
      <c r="G1078" s="50">
        <f t="shared" si="195"/>
        <v>2.0769035861357862E-4</v>
      </c>
      <c r="H1078" s="80">
        <f t="shared" si="192"/>
        <v>-1.722044433892643E-2</v>
      </c>
      <c r="I1078" s="83">
        <f t="shared" si="193"/>
        <v>-1.7220444338926431</v>
      </c>
      <c r="J1078" s="72">
        <f t="shared" si="196"/>
        <v>237.39843434616961</v>
      </c>
      <c r="K1078" s="88">
        <f t="shared" si="187"/>
        <v>239.12047878006226</v>
      </c>
      <c r="L1078" s="79">
        <f t="shared" si="188"/>
        <v>1.7220444338926484</v>
      </c>
      <c r="M1078" s="72" t="str">
        <f t="shared" si="189"/>
        <v/>
      </c>
      <c r="N1078" s="51" t="str">
        <f t="shared" si="197"/>
        <v/>
      </c>
    </row>
    <row r="1079" spans="1:14" x14ac:dyDescent="0.4">
      <c r="A1079" s="108">
        <f t="shared" si="190"/>
        <v>1063</v>
      </c>
      <c r="B1079" s="39">
        <v>41597</v>
      </c>
      <c r="C1079" s="40">
        <v>1787.869995</v>
      </c>
      <c r="D1079" s="51">
        <f t="shared" si="191"/>
        <v>-2.0429654768572281E-3</v>
      </c>
      <c r="E1079" s="52">
        <v>1.1459533433701699</v>
      </c>
      <c r="F1079" s="53">
        <f t="shared" si="194"/>
        <v>-7.6715296025200441E-3</v>
      </c>
      <c r="G1079" s="54">
        <f t="shared" si="195"/>
        <v>2.0769035861357862E-4</v>
      </c>
      <c r="H1079" s="81">
        <f t="shared" si="192"/>
        <v>-7.4638392439064652E-3</v>
      </c>
      <c r="I1079" s="83">
        <f t="shared" si="193"/>
        <v>-0.74638392439064649</v>
      </c>
      <c r="J1079" s="72">
        <f t="shared" si="196"/>
        <v>236.65205042177897</v>
      </c>
      <c r="K1079" s="88">
        <f t="shared" si="187"/>
        <v>239.12047878006226</v>
      </c>
      <c r="L1079" s="79">
        <f t="shared" si="188"/>
        <v>2.4684283582832904</v>
      </c>
      <c r="M1079" s="72" t="str">
        <f t="shared" si="189"/>
        <v/>
      </c>
      <c r="N1079" s="51" t="str">
        <f t="shared" si="197"/>
        <v/>
      </c>
    </row>
    <row r="1080" spans="1:14" x14ac:dyDescent="0.4">
      <c r="A1080" s="108">
        <f t="shared" si="190"/>
        <v>1064</v>
      </c>
      <c r="B1080" s="45">
        <v>41598</v>
      </c>
      <c r="C1080" s="46">
        <v>1781.369995</v>
      </c>
      <c r="D1080" s="47">
        <f t="shared" si="191"/>
        <v>-3.6356111004592906E-3</v>
      </c>
      <c r="E1080" s="48">
        <v>1.1418211060233201</v>
      </c>
      <c r="F1080" s="49">
        <f t="shared" si="194"/>
        <v>-4.1322373468497542E-3</v>
      </c>
      <c r="G1080" s="50">
        <f t="shared" si="195"/>
        <v>2.0769035861357862E-4</v>
      </c>
      <c r="H1080" s="80">
        <f t="shared" si="192"/>
        <v>-3.9245469882361753E-3</v>
      </c>
      <c r="I1080" s="83">
        <f t="shared" si="193"/>
        <v>-0.39245469882361755</v>
      </c>
      <c r="J1080" s="72">
        <f t="shared" si="196"/>
        <v>236.25959572295534</v>
      </c>
      <c r="K1080" s="88">
        <f t="shared" si="187"/>
        <v>239.12047878006226</v>
      </c>
      <c r="L1080" s="79">
        <f t="shared" si="188"/>
        <v>2.8608830571069177</v>
      </c>
      <c r="M1080" s="72" t="str">
        <f t="shared" si="189"/>
        <v/>
      </c>
      <c r="N1080" s="51" t="str">
        <f t="shared" si="197"/>
        <v/>
      </c>
    </row>
    <row r="1081" spans="1:14" x14ac:dyDescent="0.4">
      <c r="A1081" s="108">
        <f t="shared" si="190"/>
        <v>1065</v>
      </c>
      <c r="B1081" s="39">
        <v>41599</v>
      </c>
      <c r="C1081" s="40">
        <v>1795.849976</v>
      </c>
      <c r="D1081" s="51">
        <f t="shared" si="191"/>
        <v>8.1285645546083085E-3</v>
      </c>
      <c r="E1081" s="52">
        <v>1.1566228025670702</v>
      </c>
      <c r="F1081" s="53">
        <f t="shared" si="194"/>
        <v>1.4801696543750076E-2</v>
      </c>
      <c r="G1081" s="54">
        <f t="shared" si="195"/>
        <v>2.0769035861357862E-4</v>
      </c>
      <c r="H1081" s="81">
        <f t="shared" si="192"/>
        <v>1.5009386902363654E-2</v>
      </c>
      <c r="I1081" s="83">
        <f t="shared" si="193"/>
        <v>1.5009386902363653</v>
      </c>
      <c r="J1081" s="72">
        <f t="shared" si="196"/>
        <v>237.76053441319169</v>
      </c>
      <c r="K1081" s="88">
        <f t="shared" si="187"/>
        <v>239.12047878006226</v>
      </c>
      <c r="L1081" s="79">
        <f t="shared" si="188"/>
        <v>2.8608830571069177</v>
      </c>
      <c r="M1081" s="72" t="str">
        <f t="shared" si="189"/>
        <v/>
      </c>
      <c r="N1081" s="51" t="str">
        <f t="shared" si="197"/>
        <v/>
      </c>
    </row>
    <row r="1082" spans="1:14" x14ac:dyDescent="0.4">
      <c r="A1082" s="108">
        <f t="shared" si="190"/>
        <v>1066</v>
      </c>
      <c r="B1082" s="45">
        <v>41600</v>
      </c>
      <c r="C1082" s="46">
        <v>1804.76001</v>
      </c>
      <c r="D1082" s="47">
        <f t="shared" si="191"/>
        <v>4.9614578718015778E-3</v>
      </c>
      <c r="E1082" s="48">
        <v>1.1627112396301</v>
      </c>
      <c r="F1082" s="49">
        <f t="shared" si="194"/>
        <v>6.0884370630298612E-3</v>
      </c>
      <c r="G1082" s="50">
        <f t="shared" si="195"/>
        <v>2.0769035861357862E-4</v>
      </c>
      <c r="H1082" s="80">
        <f t="shared" si="192"/>
        <v>6.2961274216434401E-3</v>
      </c>
      <c r="I1082" s="83">
        <f t="shared" si="193"/>
        <v>0.62961274216434404</v>
      </c>
      <c r="J1082" s="72">
        <f t="shared" si="196"/>
        <v>238.39014715535603</v>
      </c>
      <c r="K1082" s="88">
        <f t="shared" si="187"/>
        <v>239.12047878006226</v>
      </c>
      <c r="L1082" s="79">
        <f t="shared" si="188"/>
        <v>2.8608830571069177</v>
      </c>
      <c r="M1082" s="72" t="str">
        <f t="shared" si="189"/>
        <v/>
      </c>
      <c r="N1082" s="51" t="str">
        <f t="shared" si="197"/>
        <v/>
      </c>
    </row>
    <row r="1083" spans="1:14" x14ac:dyDescent="0.4">
      <c r="A1083" s="108">
        <f t="shared" si="190"/>
        <v>1067</v>
      </c>
      <c r="B1083" s="39">
        <v>41603</v>
      </c>
      <c r="C1083" s="40">
        <v>1802.4799800000001</v>
      </c>
      <c r="D1083" s="51">
        <f t="shared" si="191"/>
        <v>-1.2633424872927623E-3</v>
      </c>
      <c r="E1083" s="52">
        <v>1.1607355477352201</v>
      </c>
      <c r="F1083" s="53">
        <f t="shared" si="194"/>
        <v>-1.9756918948798941E-3</v>
      </c>
      <c r="G1083" s="54">
        <f t="shared" si="195"/>
        <v>2.0769035861357862E-4</v>
      </c>
      <c r="H1083" s="81">
        <f t="shared" si="192"/>
        <v>-1.7680015362663154E-3</v>
      </c>
      <c r="I1083" s="83">
        <f t="shared" si="193"/>
        <v>-0.17680015362663154</v>
      </c>
      <c r="J1083" s="72">
        <f t="shared" si="196"/>
        <v>238.2133470017294</v>
      </c>
      <c r="K1083" s="88">
        <f t="shared" si="187"/>
        <v>239.12047878006226</v>
      </c>
      <c r="L1083" s="79">
        <f t="shared" si="188"/>
        <v>2.8608830571069177</v>
      </c>
      <c r="M1083" s="72" t="str">
        <f t="shared" si="189"/>
        <v/>
      </c>
      <c r="N1083" s="51" t="str">
        <f t="shared" si="197"/>
        <v/>
      </c>
    </row>
    <row r="1084" spans="1:14" x14ac:dyDescent="0.4">
      <c r="A1084" s="108">
        <f t="shared" si="190"/>
        <v>1068</v>
      </c>
      <c r="B1084" s="45">
        <v>41604</v>
      </c>
      <c r="C1084" s="46">
        <v>1802.75</v>
      </c>
      <c r="D1084" s="47">
        <f t="shared" si="191"/>
        <v>1.4980471516801153E-4</v>
      </c>
      <c r="E1084" s="48">
        <v>1.1700631714485299</v>
      </c>
      <c r="F1084" s="49">
        <f t="shared" si="194"/>
        <v>9.3276237133097517E-3</v>
      </c>
      <c r="G1084" s="50">
        <f t="shared" si="195"/>
        <v>2.0769035861357862E-4</v>
      </c>
      <c r="H1084" s="80">
        <f t="shared" si="192"/>
        <v>9.5353140719233297E-3</v>
      </c>
      <c r="I1084" s="83">
        <f t="shared" si="193"/>
        <v>0.95353140719233298</v>
      </c>
      <c r="J1084" s="72">
        <f t="shared" si="196"/>
        <v>239.16687840892175</v>
      </c>
      <c r="K1084" s="88">
        <f t="shared" si="187"/>
        <v>239.16687840892175</v>
      </c>
      <c r="L1084" s="79">
        <f t="shared" si="188"/>
        <v>0</v>
      </c>
      <c r="M1084" s="72">
        <f t="shared" si="189"/>
        <v>2.8608830571069177</v>
      </c>
      <c r="N1084" s="51">
        <f t="shared" si="197"/>
        <v>1.1961869787903695E-2</v>
      </c>
    </row>
    <row r="1085" spans="1:14" x14ac:dyDescent="0.4">
      <c r="A1085" s="108">
        <f t="shared" si="190"/>
        <v>1069</v>
      </c>
      <c r="B1085" s="39">
        <v>41605</v>
      </c>
      <c r="C1085" s="40">
        <v>1807.2299800000001</v>
      </c>
      <c r="D1085" s="51">
        <f t="shared" si="191"/>
        <v>2.4850811260574979E-3</v>
      </c>
      <c r="E1085" s="52">
        <v>1.16979785452235</v>
      </c>
      <c r="F1085" s="53">
        <f t="shared" si="194"/>
        <v>-2.6531692617992597E-4</v>
      </c>
      <c r="G1085" s="54">
        <f t="shared" si="195"/>
        <v>2.0769035861357862E-4</v>
      </c>
      <c r="H1085" s="81">
        <f t="shared" si="192"/>
        <v>-5.7626567566347348E-5</v>
      </c>
      <c r="I1085" s="83">
        <f t="shared" si="193"/>
        <v>-5.7626567566347346E-3</v>
      </c>
      <c r="J1085" s="72">
        <f t="shared" si="196"/>
        <v>239.1611157521651</v>
      </c>
      <c r="K1085" s="88">
        <f t="shared" si="187"/>
        <v>239.16687840892175</v>
      </c>
      <c r="L1085" s="79">
        <f t="shared" si="188"/>
        <v>5.7626567566444464E-3</v>
      </c>
      <c r="M1085" s="72" t="str">
        <f t="shared" si="189"/>
        <v/>
      </c>
      <c r="N1085" s="51" t="str">
        <f t="shared" si="197"/>
        <v/>
      </c>
    </row>
    <row r="1086" spans="1:14" x14ac:dyDescent="0.4">
      <c r="A1086" s="108">
        <f t="shared" si="190"/>
        <v>1070</v>
      </c>
      <c r="B1086" s="45">
        <v>41607</v>
      </c>
      <c r="C1086" s="46">
        <v>1805.8100589999999</v>
      </c>
      <c r="D1086" s="47">
        <f t="shared" si="191"/>
        <v>-7.8568915728149946E-4</v>
      </c>
      <c r="E1086" s="48">
        <v>1.16758038332335</v>
      </c>
      <c r="F1086" s="49">
        <f t="shared" si="194"/>
        <v>-2.217471198999954E-3</v>
      </c>
      <c r="G1086" s="50">
        <f t="shared" si="195"/>
        <v>2.0769035861357862E-4</v>
      </c>
      <c r="H1086" s="80">
        <f t="shared" si="192"/>
        <v>-2.0097808403863756E-3</v>
      </c>
      <c r="I1086" s="83">
        <f t="shared" si="193"/>
        <v>-0.20097808403863757</v>
      </c>
      <c r="J1086" s="72">
        <f t="shared" si="196"/>
        <v>238.96013766812646</v>
      </c>
      <c r="K1086" s="88">
        <f t="shared" si="187"/>
        <v>239.16687840892175</v>
      </c>
      <c r="L1086" s="79">
        <f t="shared" si="188"/>
        <v>0.20674074079528282</v>
      </c>
      <c r="M1086" s="72" t="str">
        <f t="shared" si="189"/>
        <v/>
      </c>
      <c r="N1086" s="51" t="str">
        <f t="shared" si="197"/>
        <v/>
      </c>
    </row>
    <row r="1087" spans="1:14" x14ac:dyDescent="0.4">
      <c r="A1087" s="108">
        <f t="shared" si="190"/>
        <v>1071</v>
      </c>
      <c r="B1087" s="39">
        <v>41610</v>
      </c>
      <c r="C1087" s="40">
        <v>1800.900024</v>
      </c>
      <c r="D1087" s="51">
        <f t="shared" si="191"/>
        <v>-2.7190207383820386E-3</v>
      </c>
      <c r="E1087" s="52">
        <v>1.1587725021477899</v>
      </c>
      <c r="F1087" s="53">
        <f t="shared" si="194"/>
        <v>-8.8078811755600839E-3</v>
      </c>
      <c r="G1087" s="54">
        <f t="shared" si="195"/>
        <v>2.0769035861357862E-4</v>
      </c>
      <c r="H1087" s="81">
        <f t="shared" si="192"/>
        <v>-8.6001908169465058E-3</v>
      </c>
      <c r="I1087" s="83">
        <f t="shared" si="193"/>
        <v>-0.86001908169465058</v>
      </c>
      <c r="J1087" s="72">
        <f t="shared" si="196"/>
        <v>238.10011858643182</v>
      </c>
      <c r="K1087" s="88">
        <f t="shared" si="187"/>
        <v>239.16687840892175</v>
      </c>
      <c r="L1087" s="79">
        <f t="shared" si="188"/>
        <v>1.066759822489928</v>
      </c>
      <c r="M1087" s="72" t="str">
        <f t="shared" si="189"/>
        <v/>
      </c>
      <c r="N1087" s="51" t="str">
        <f t="shared" si="197"/>
        <v/>
      </c>
    </row>
    <row r="1088" spans="1:14" x14ac:dyDescent="0.4">
      <c r="A1088" s="108">
        <f t="shared" si="190"/>
        <v>1072</v>
      </c>
      <c r="B1088" s="45">
        <v>41611</v>
      </c>
      <c r="C1088" s="46">
        <v>1795.150024</v>
      </c>
      <c r="D1088" s="47">
        <f t="shared" si="191"/>
        <v>-3.1928479778842167E-3</v>
      </c>
      <c r="E1088" s="48">
        <v>1.14876215433127</v>
      </c>
      <c r="F1088" s="49">
        <f t="shared" si="194"/>
        <v>-1.0010347816519882E-2</v>
      </c>
      <c r="G1088" s="50">
        <f t="shared" si="195"/>
        <v>2.0769035861357862E-4</v>
      </c>
      <c r="H1088" s="80">
        <f t="shared" si="192"/>
        <v>-9.8026574579063042E-3</v>
      </c>
      <c r="I1088" s="83">
        <f t="shared" si="193"/>
        <v>-0.98026574579063042</v>
      </c>
      <c r="J1088" s="72">
        <f t="shared" si="196"/>
        <v>237.11985284064119</v>
      </c>
      <c r="K1088" s="88">
        <f t="shared" si="187"/>
        <v>239.16687840892175</v>
      </c>
      <c r="L1088" s="79">
        <f t="shared" si="188"/>
        <v>2.04702556828056</v>
      </c>
      <c r="M1088" s="72" t="str">
        <f t="shared" si="189"/>
        <v/>
      </c>
      <c r="N1088" s="51" t="str">
        <f t="shared" si="197"/>
        <v/>
      </c>
    </row>
    <row r="1089" spans="1:14" x14ac:dyDescent="0.4">
      <c r="A1089" s="108">
        <f t="shared" si="190"/>
        <v>1073</v>
      </c>
      <c r="B1089" s="39">
        <v>41612</v>
      </c>
      <c r="C1089" s="40">
        <v>1792.8100589999999</v>
      </c>
      <c r="D1089" s="51">
        <f t="shared" si="191"/>
        <v>-1.3034927269121033E-3</v>
      </c>
      <c r="E1089" s="52">
        <v>1.1371422503492199</v>
      </c>
      <c r="F1089" s="53">
        <f t="shared" si="194"/>
        <v>-1.161990398205015E-2</v>
      </c>
      <c r="G1089" s="54">
        <f t="shared" si="195"/>
        <v>2.0769035861357862E-4</v>
      </c>
      <c r="H1089" s="81">
        <f t="shared" si="192"/>
        <v>-1.1412213623436572E-2</v>
      </c>
      <c r="I1089" s="83">
        <f t="shared" si="193"/>
        <v>-1.1412213623436573</v>
      </c>
      <c r="J1089" s="72">
        <f t="shared" si="196"/>
        <v>235.97863147829753</v>
      </c>
      <c r="K1089" s="88">
        <f t="shared" si="187"/>
        <v>239.16687840892175</v>
      </c>
      <c r="L1089" s="79">
        <f t="shared" si="188"/>
        <v>3.1882469306242172</v>
      </c>
      <c r="M1089" s="72" t="str">
        <f t="shared" si="189"/>
        <v/>
      </c>
      <c r="N1089" s="51" t="str">
        <f t="shared" si="197"/>
        <v/>
      </c>
    </row>
    <row r="1090" spans="1:14" x14ac:dyDescent="0.4">
      <c r="A1090" s="108">
        <f t="shared" si="190"/>
        <v>1074</v>
      </c>
      <c r="B1090" s="45">
        <v>41613</v>
      </c>
      <c r="C1090" s="46">
        <v>1785.030029</v>
      </c>
      <c r="D1090" s="47">
        <f t="shared" si="191"/>
        <v>-4.3395729296272778E-3</v>
      </c>
      <c r="E1090" s="48">
        <v>1.1304874675699801</v>
      </c>
      <c r="F1090" s="49">
        <f t="shared" si="194"/>
        <v>-6.6547827792398095E-3</v>
      </c>
      <c r="G1090" s="50">
        <f t="shared" si="195"/>
        <v>2.0769035861357862E-4</v>
      </c>
      <c r="H1090" s="80">
        <f t="shared" si="192"/>
        <v>-6.4470924206262306E-3</v>
      </c>
      <c r="I1090" s="83">
        <f t="shared" si="193"/>
        <v>-0.64470924206262303</v>
      </c>
      <c r="J1090" s="72">
        <f t="shared" si="196"/>
        <v>235.33392223623491</v>
      </c>
      <c r="K1090" s="88">
        <f t="shared" si="187"/>
        <v>239.16687840892175</v>
      </c>
      <c r="L1090" s="79">
        <f t="shared" si="188"/>
        <v>3.8329561726868349</v>
      </c>
      <c r="M1090" s="72" t="str">
        <f t="shared" si="189"/>
        <v/>
      </c>
      <c r="N1090" s="51" t="str">
        <f t="shared" si="197"/>
        <v/>
      </c>
    </row>
    <row r="1091" spans="1:14" x14ac:dyDescent="0.4">
      <c r="A1091" s="108">
        <f t="shared" si="190"/>
        <v>1075</v>
      </c>
      <c r="B1091" s="39">
        <v>41614</v>
      </c>
      <c r="C1091" s="40">
        <v>1805.089966</v>
      </c>
      <c r="D1091" s="51">
        <f t="shared" si="191"/>
        <v>1.1237870889621915E-2</v>
      </c>
      <c r="E1091" s="52">
        <v>1.15522487230501</v>
      </c>
      <c r="F1091" s="53">
        <f t="shared" si="194"/>
        <v>2.4737404735029944E-2</v>
      </c>
      <c r="G1091" s="54">
        <f t="shared" si="195"/>
        <v>2.0769035861357862E-4</v>
      </c>
      <c r="H1091" s="81">
        <f t="shared" si="192"/>
        <v>2.4945095093643524E-2</v>
      </c>
      <c r="I1091" s="83">
        <f t="shared" si="193"/>
        <v>2.4945095093643523</v>
      </c>
      <c r="J1091" s="72">
        <f t="shared" si="196"/>
        <v>237.82843174559926</v>
      </c>
      <c r="K1091" s="88">
        <f t="shared" si="187"/>
        <v>239.16687840892175</v>
      </c>
      <c r="L1091" s="79">
        <f t="shared" si="188"/>
        <v>3.8329561726868349</v>
      </c>
      <c r="M1091" s="72" t="str">
        <f t="shared" si="189"/>
        <v/>
      </c>
      <c r="N1091" s="51" t="str">
        <f t="shared" si="197"/>
        <v/>
      </c>
    </row>
    <row r="1092" spans="1:14" x14ac:dyDescent="0.4">
      <c r="A1092" s="108">
        <f t="shared" si="190"/>
        <v>1076</v>
      </c>
      <c r="B1092" s="45">
        <v>41617</v>
      </c>
      <c r="C1092" s="46">
        <v>1808.369995</v>
      </c>
      <c r="D1092" s="47">
        <f t="shared" si="191"/>
        <v>1.8171000126205872E-3</v>
      </c>
      <c r="E1092" s="48">
        <v>1.1530840963390201</v>
      </c>
      <c r="F1092" s="49">
        <f t="shared" si="194"/>
        <v>-2.1407759659899384E-3</v>
      </c>
      <c r="G1092" s="50">
        <f t="shared" si="195"/>
        <v>2.0769035861357862E-4</v>
      </c>
      <c r="H1092" s="80">
        <f t="shared" si="192"/>
        <v>-1.9330856073763597E-3</v>
      </c>
      <c r="I1092" s="83">
        <f t="shared" si="193"/>
        <v>-0.19330856073763597</v>
      </c>
      <c r="J1092" s="72">
        <f t="shared" si="196"/>
        <v>237.63512318486161</v>
      </c>
      <c r="K1092" s="88">
        <f t="shared" si="187"/>
        <v>239.16687840892175</v>
      </c>
      <c r="L1092" s="79">
        <f t="shared" si="188"/>
        <v>3.8329561726868349</v>
      </c>
      <c r="M1092" s="72" t="str">
        <f t="shared" si="189"/>
        <v/>
      </c>
      <c r="N1092" s="51" t="str">
        <f t="shared" si="197"/>
        <v/>
      </c>
    </row>
    <row r="1093" spans="1:14" x14ac:dyDescent="0.4">
      <c r="A1093" s="108">
        <f t="shared" si="190"/>
        <v>1077</v>
      </c>
      <c r="B1093" s="39">
        <v>41618</v>
      </c>
      <c r="C1093" s="40">
        <v>1802.619995</v>
      </c>
      <c r="D1093" s="51">
        <f t="shared" si="191"/>
        <v>-3.1796590387466184E-3</v>
      </c>
      <c r="E1093" s="52">
        <v>1.1487387135267499</v>
      </c>
      <c r="F1093" s="53">
        <f t="shared" si="194"/>
        <v>-4.3453828122701488E-3</v>
      </c>
      <c r="G1093" s="54">
        <f t="shared" si="195"/>
        <v>2.0769035861357862E-4</v>
      </c>
      <c r="H1093" s="81">
        <f t="shared" si="192"/>
        <v>-4.1376924536565699E-3</v>
      </c>
      <c r="I1093" s="83">
        <f t="shared" si="193"/>
        <v>-0.41376924536565701</v>
      </c>
      <c r="J1093" s="72">
        <f t="shared" si="196"/>
        <v>237.22135393949594</v>
      </c>
      <c r="K1093" s="88">
        <f t="shared" si="187"/>
        <v>239.16687840892175</v>
      </c>
      <c r="L1093" s="79">
        <f t="shared" si="188"/>
        <v>3.8329561726868349</v>
      </c>
      <c r="M1093" s="72" t="str">
        <f t="shared" si="189"/>
        <v/>
      </c>
      <c r="N1093" s="51" t="str">
        <f t="shared" si="197"/>
        <v/>
      </c>
    </row>
    <row r="1094" spans="1:14" x14ac:dyDescent="0.4">
      <c r="A1094" s="108">
        <f t="shared" si="190"/>
        <v>1078</v>
      </c>
      <c r="B1094" s="45">
        <v>41619</v>
      </c>
      <c r="C1094" s="46">
        <v>1782.219971</v>
      </c>
      <c r="D1094" s="47">
        <f t="shared" si="191"/>
        <v>-1.1316874358758056E-2</v>
      </c>
      <c r="E1094" s="48">
        <v>1.13361038799768</v>
      </c>
      <c r="F1094" s="49">
        <f t="shared" si="194"/>
        <v>-1.5128325529069953E-2</v>
      </c>
      <c r="G1094" s="50">
        <f t="shared" si="195"/>
        <v>2.0769035861357862E-4</v>
      </c>
      <c r="H1094" s="80">
        <f t="shared" si="192"/>
        <v>-1.4920635170456375E-2</v>
      </c>
      <c r="I1094" s="83">
        <f t="shared" si="193"/>
        <v>-1.4920635170456376</v>
      </c>
      <c r="J1094" s="72">
        <f t="shared" si="196"/>
        <v>235.7292904224503</v>
      </c>
      <c r="K1094" s="88">
        <f t="shared" si="187"/>
        <v>239.16687840892175</v>
      </c>
      <c r="L1094" s="79">
        <f t="shared" si="188"/>
        <v>3.8329561726868349</v>
      </c>
      <c r="M1094" s="72" t="str">
        <f t="shared" si="189"/>
        <v/>
      </c>
      <c r="N1094" s="51" t="str">
        <f t="shared" si="197"/>
        <v/>
      </c>
    </row>
    <row r="1095" spans="1:14" x14ac:dyDescent="0.4">
      <c r="A1095" s="108">
        <f t="shared" si="190"/>
        <v>1079</v>
      </c>
      <c r="B1095" s="39">
        <v>41620</v>
      </c>
      <c r="C1095" s="40">
        <v>1775.5</v>
      </c>
      <c r="D1095" s="51">
        <f t="shared" si="191"/>
        <v>-3.7705620570671616E-3</v>
      </c>
      <c r="E1095" s="52">
        <v>1.1329647231115401</v>
      </c>
      <c r="F1095" s="53">
        <f t="shared" si="194"/>
        <v>-6.4566488613992945E-4</v>
      </c>
      <c r="G1095" s="54">
        <f t="shared" si="195"/>
        <v>2.0769035861357862E-4</v>
      </c>
      <c r="H1095" s="81">
        <f t="shared" si="192"/>
        <v>-4.3797452752635083E-4</v>
      </c>
      <c r="I1095" s="83">
        <f t="shared" si="193"/>
        <v>-4.379745275263508E-2</v>
      </c>
      <c r="J1095" s="72">
        <f t="shared" si="196"/>
        <v>235.68549296969766</v>
      </c>
      <c r="K1095" s="88">
        <f t="shared" si="187"/>
        <v>239.16687840892175</v>
      </c>
      <c r="L1095" s="79">
        <f t="shared" si="188"/>
        <v>3.8329561726868349</v>
      </c>
      <c r="M1095" s="72" t="str">
        <f t="shared" si="189"/>
        <v/>
      </c>
      <c r="N1095" s="51" t="str">
        <f t="shared" si="197"/>
        <v/>
      </c>
    </row>
    <row r="1096" spans="1:14" x14ac:dyDescent="0.4">
      <c r="A1096" s="108">
        <f t="shared" si="190"/>
        <v>1080</v>
      </c>
      <c r="B1096" s="45">
        <v>41621</v>
      </c>
      <c r="C1096" s="46">
        <v>1775.3199460000001</v>
      </c>
      <c r="D1096" s="47">
        <f t="shared" si="191"/>
        <v>-1.0141030695576259E-4</v>
      </c>
      <c r="E1096" s="48">
        <v>1.1327277088360601</v>
      </c>
      <c r="F1096" s="49">
        <f t="shared" si="194"/>
        <v>-2.3701427547995202E-4</v>
      </c>
      <c r="G1096" s="50">
        <f t="shared" si="195"/>
        <v>2.0769035861357862E-4</v>
      </c>
      <c r="H1096" s="80">
        <f t="shared" si="192"/>
        <v>-2.9323916866373396E-5</v>
      </c>
      <c r="I1096" s="83">
        <f t="shared" si="193"/>
        <v>-2.9323916866373393E-3</v>
      </c>
      <c r="J1096" s="72">
        <f t="shared" si="196"/>
        <v>235.68256057801102</v>
      </c>
      <c r="K1096" s="88">
        <f t="shared" si="187"/>
        <v>239.16687840892175</v>
      </c>
      <c r="L1096" s="79">
        <f t="shared" si="188"/>
        <v>3.8329561726868349</v>
      </c>
      <c r="M1096" s="72" t="str">
        <f t="shared" si="189"/>
        <v/>
      </c>
      <c r="N1096" s="51" t="str">
        <f t="shared" si="197"/>
        <v/>
      </c>
    </row>
    <row r="1097" spans="1:14" x14ac:dyDescent="0.4">
      <c r="A1097" s="108">
        <f t="shared" si="190"/>
        <v>1081</v>
      </c>
      <c r="B1097" s="39">
        <v>41624</v>
      </c>
      <c r="C1097" s="40">
        <v>1786.540039</v>
      </c>
      <c r="D1097" s="51">
        <f t="shared" si="191"/>
        <v>6.3200399597154178E-3</v>
      </c>
      <c r="E1097" s="52">
        <v>1.1507166557069199</v>
      </c>
      <c r="F1097" s="53">
        <f t="shared" si="194"/>
        <v>1.7988946870859834E-2</v>
      </c>
      <c r="G1097" s="54">
        <f t="shared" si="195"/>
        <v>2.0769035861357862E-4</v>
      </c>
      <c r="H1097" s="81">
        <f t="shared" si="192"/>
        <v>1.8196637229473414E-2</v>
      </c>
      <c r="I1097" s="83">
        <f t="shared" si="193"/>
        <v>1.8196637229473414</v>
      </c>
      <c r="J1097" s="72">
        <f t="shared" si="196"/>
        <v>237.50222430095837</v>
      </c>
      <c r="K1097" s="88">
        <f t="shared" si="187"/>
        <v>239.16687840892175</v>
      </c>
      <c r="L1097" s="79">
        <f t="shared" si="188"/>
        <v>3.8329561726868349</v>
      </c>
      <c r="M1097" s="72" t="str">
        <f t="shared" si="189"/>
        <v/>
      </c>
      <c r="N1097" s="51" t="str">
        <f t="shared" si="197"/>
        <v/>
      </c>
    </row>
    <row r="1098" spans="1:14" x14ac:dyDescent="0.4">
      <c r="A1098" s="108">
        <f t="shared" si="190"/>
        <v>1082</v>
      </c>
      <c r="B1098" s="45">
        <v>41625</v>
      </c>
      <c r="C1098" s="46">
        <v>1781</v>
      </c>
      <c r="D1098" s="47">
        <f t="shared" si="191"/>
        <v>-3.100987875480743E-3</v>
      </c>
      <c r="E1098" s="48">
        <v>1.1373170503896699</v>
      </c>
      <c r="F1098" s="49">
        <f t="shared" si="194"/>
        <v>-1.3399605317250041E-2</v>
      </c>
      <c r="G1098" s="50">
        <f t="shared" si="195"/>
        <v>2.0769035861357862E-4</v>
      </c>
      <c r="H1098" s="80">
        <f t="shared" si="192"/>
        <v>-1.3191914958636463E-2</v>
      </c>
      <c r="I1098" s="83">
        <f t="shared" si="193"/>
        <v>-1.3191914958636464</v>
      </c>
      <c r="J1098" s="72">
        <f t="shared" si="196"/>
        <v>236.18303280509474</v>
      </c>
      <c r="K1098" s="88">
        <f t="shared" si="187"/>
        <v>239.16687840892175</v>
      </c>
      <c r="L1098" s="79">
        <f t="shared" si="188"/>
        <v>3.8329561726868349</v>
      </c>
      <c r="M1098" s="72" t="str">
        <f t="shared" si="189"/>
        <v/>
      </c>
      <c r="N1098" s="51" t="str">
        <f t="shared" si="197"/>
        <v/>
      </c>
    </row>
    <row r="1099" spans="1:14" x14ac:dyDescent="0.4">
      <c r="A1099" s="108">
        <f t="shared" si="190"/>
        <v>1083</v>
      </c>
      <c r="B1099" s="39">
        <v>41626</v>
      </c>
      <c r="C1099" s="40">
        <v>1810.650024</v>
      </c>
      <c r="D1099" s="51">
        <f t="shared" si="191"/>
        <v>1.6647964065132026E-2</v>
      </c>
      <c r="E1099" s="52">
        <v>1.17726601782615</v>
      </c>
      <c r="F1099" s="53">
        <f t="shared" si="194"/>
        <v>3.9948967436480132E-2</v>
      </c>
      <c r="G1099" s="54">
        <f t="shared" si="195"/>
        <v>2.0769035861357862E-4</v>
      </c>
      <c r="H1099" s="81">
        <f t="shared" si="192"/>
        <v>4.0156657795093711E-2</v>
      </c>
      <c r="I1099" s="83">
        <f t="shared" si="193"/>
        <v>4.0156657795093711</v>
      </c>
      <c r="J1099" s="72">
        <f t="shared" si="196"/>
        <v>240.1986985846041</v>
      </c>
      <c r="K1099" s="88">
        <f t="shared" si="187"/>
        <v>240.1986985846041</v>
      </c>
      <c r="L1099" s="79">
        <f t="shared" si="188"/>
        <v>0</v>
      </c>
      <c r="M1099" s="72">
        <f t="shared" si="189"/>
        <v>3.8329561726868349</v>
      </c>
      <c r="N1099" s="51">
        <f t="shared" si="197"/>
        <v>1.5957439383614186E-2</v>
      </c>
    </row>
    <row r="1100" spans="1:14" x14ac:dyDescent="0.4">
      <c r="A1100" s="108">
        <f t="shared" si="190"/>
        <v>1084</v>
      </c>
      <c r="B1100" s="45">
        <v>41627</v>
      </c>
      <c r="C1100" s="46">
        <v>1809.599976</v>
      </c>
      <c r="D1100" s="47">
        <f t="shared" si="191"/>
        <v>-5.7992874718015841E-4</v>
      </c>
      <c r="E1100" s="48">
        <v>1.17633898911553</v>
      </c>
      <c r="F1100" s="49">
        <f t="shared" si="194"/>
        <v>-9.2702871062000369E-4</v>
      </c>
      <c r="G1100" s="50">
        <f t="shared" si="195"/>
        <v>2.0769035861357862E-4</v>
      </c>
      <c r="H1100" s="80">
        <f t="shared" si="192"/>
        <v>-7.1933835200642502E-4</v>
      </c>
      <c r="I1100" s="83">
        <f t="shared" si="193"/>
        <v>-7.1933835200642504E-2</v>
      </c>
      <c r="J1100" s="72">
        <f t="shared" si="196"/>
        <v>240.12676474940346</v>
      </c>
      <c r="K1100" s="88">
        <f t="shared" si="187"/>
        <v>240.1986985846041</v>
      </c>
      <c r="L1100" s="79">
        <f t="shared" si="188"/>
        <v>7.1933835200638896E-2</v>
      </c>
      <c r="M1100" s="72" t="str">
        <f t="shared" si="189"/>
        <v/>
      </c>
      <c r="N1100" s="51" t="str">
        <f t="shared" si="197"/>
        <v/>
      </c>
    </row>
    <row r="1101" spans="1:14" x14ac:dyDescent="0.4">
      <c r="A1101" s="108">
        <f t="shared" si="190"/>
        <v>1085</v>
      </c>
      <c r="B1101" s="39">
        <v>41628</v>
      </c>
      <c r="C1101" s="40">
        <v>1818.3199460000001</v>
      </c>
      <c r="D1101" s="51">
        <f t="shared" si="191"/>
        <v>4.8187279595763854E-3</v>
      </c>
      <c r="E1101" s="52">
        <v>1.1830461144665001</v>
      </c>
      <c r="F1101" s="53">
        <f t="shared" si="194"/>
        <v>6.7071253509700668E-3</v>
      </c>
      <c r="G1101" s="54">
        <f t="shared" si="195"/>
        <v>2.0769035861357862E-4</v>
      </c>
      <c r="H1101" s="81">
        <f t="shared" si="192"/>
        <v>6.9148157095836457E-3</v>
      </c>
      <c r="I1101" s="83">
        <f t="shared" si="193"/>
        <v>0.6914815709583646</v>
      </c>
      <c r="J1101" s="72">
        <f t="shared" si="196"/>
        <v>240.81824632036182</v>
      </c>
      <c r="K1101" s="88">
        <f t="shared" si="187"/>
        <v>240.81824632036182</v>
      </c>
      <c r="L1101" s="79">
        <f t="shared" si="188"/>
        <v>0</v>
      </c>
      <c r="M1101" s="72">
        <f t="shared" si="189"/>
        <v>7.1933835200638896E-2</v>
      </c>
      <c r="N1101" s="51">
        <f t="shared" si="197"/>
        <v>2.987059174284698E-4</v>
      </c>
    </row>
    <row r="1102" spans="1:14" x14ac:dyDescent="0.4">
      <c r="A1102" s="108">
        <f t="shared" si="190"/>
        <v>1086</v>
      </c>
      <c r="B1102" s="45">
        <v>41631</v>
      </c>
      <c r="C1102" s="46">
        <v>1827.98999</v>
      </c>
      <c r="D1102" s="47">
        <f t="shared" si="191"/>
        <v>5.3181201808143452E-3</v>
      </c>
      <c r="E1102" s="48">
        <v>1.19310432646264</v>
      </c>
      <c r="F1102" s="49">
        <f t="shared" si="194"/>
        <v>1.0058211996139876E-2</v>
      </c>
      <c r="G1102" s="50">
        <f t="shared" si="195"/>
        <v>2.0769035861357862E-4</v>
      </c>
      <c r="H1102" s="80">
        <f t="shared" si="192"/>
        <v>1.0265902354753454E-2</v>
      </c>
      <c r="I1102" s="83">
        <f t="shared" si="193"/>
        <v>1.0265902354753453</v>
      </c>
      <c r="J1102" s="72">
        <f t="shared" si="196"/>
        <v>241.84483655583716</v>
      </c>
      <c r="K1102" s="88">
        <f t="shared" si="187"/>
        <v>241.84483655583716</v>
      </c>
      <c r="L1102" s="79">
        <f t="shared" si="188"/>
        <v>0</v>
      </c>
      <c r="M1102" s="72" t="str">
        <f t="shared" si="189"/>
        <v/>
      </c>
      <c r="N1102" s="51" t="str">
        <f t="shared" si="197"/>
        <v/>
      </c>
    </row>
    <row r="1103" spans="1:14" x14ac:dyDescent="0.4">
      <c r="A1103" s="108">
        <f t="shared" si="190"/>
        <v>1087</v>
      </c>
      <c r="B1103" s="39">
        <v>41632</v>
      </c>
      <c r="C1103" s="40">
        <v>1833.3199460000001</v>
      </c>
      <c r="D1103" s="51">
        <f t="shared" si="191"/>
        <v>2.9157468198170999E-3</v>
      </c>
      <c r="E1103" s="52">
        <v>1.20223068012393</v>
      </c>
      <c r="F1103" s="53">
        <f t="shared" si="194"/>
        <v>9.1263536612899987E-3</v>
      </c>
      <c r="G1103" s="54">
        <f t="shared" si="195"/>
        <v>2.0769035861357862E-4</v>
      </c>
      <c r="H1103" s="81">
        <f t="shared" si="192"/>
        <v>9.3340440199035767E-3</v>
      </c>
      <c r="I1103" s="83">
        <f t="shared" si="193"/>
        <v>0.93340440199035768</v>
      </c>
      <c r="J1103" s="72">
        <f t="shared" si="196"/>
        <v>242.77824095782751</v>
      </c>
      <c r="K1103" s="88">
        <f t="shared" si="187"/>
        <v>242.77824095782751</v>
      </c>
      <c r="L1103" s="79">
        <f t="shared" si="188"/>
        <v>0</v>
      </c>
      <c r="M1103" s="72" t="str">
        <f t="shared" si="189"/>
        <v/>
      </c>
      <c r="N1103" s="51" t="str">
        <f t="shared" si="197"/>
        <v/>
      </c>
    </row>
    <row r="1104" spans="1:14" x14ac:dyDescent="0.4">
      <c r="A1104" s="108">
        <f t="shared" si="190"/>
        <v>1088</v>
      </c>
      <c r="B1104" s="45">
        <v>41634</v>
      </c>
      <c r="C1104" s="46">
        <v>1842.0200199999999</v>
      </c>
      <c r="D1104" s="47">
        <f t="shared" si="191"/>
        <v>4.7455295618106241E-3</v>
      </c>
      <c r="E1104" s="48">
        <v>1.2132844385132699</v>
      </c>
      <c r="F1104" s="49">
        <f t="shared" si="194"/>
        <v>1.1053758389339974E-2</v>
      </c>
      <c r="G1104" s="50">
        <f t="shared" si="195"/>
        <v>2.0769035861357862E-4</v>
      </c>
      <c r="H1104" s="80">
        <f t="shared" si="192"/>
        <v>1.1261448747953552E-2</v>
      </c>
      <c r="I1104" s="83">
        <f t="shared" si="193"/>
        <v>1.1261448747953551</v>
      </c>
      <c r="J1104" s="72">
        <f t="shared" si="196"/>
        <v>243.90438583262286</v>
      </c>
      <c r="K1104" s="88">
        <f t="shared" si="187"/>
        <v>243.90438583262286</v>
      </c>
      <c r="L1104" s="79">
        <f t="shared" si="188"/>
        <v>0</v>
      </c>
      <c r="M1104" s="72" t="str">
        <f t="shared" si="189"/>
        <v/>
      </c>
      <c r="N1104" s="51" t="str">
        <f t="shared" si="197"/>
        <v/>
      </c>
    </row>
    <row r="1105" spans="1:14" x14ac:dyDescent="0.4">
      <c r="A1105" s="108">
        <f t="shared" si="190"/>
        <v>1089</v>
      </c>
      <c r="B1105" s="39">
        <v>41635</v>
      </c>
      <c r="C1105" s="40">
        <v>1841.400024</v>
      </c>
      <c r="D1105" s="51">
        <f t="shared" si="191"/>
        <v>-3.3658483255782912E-4</v>
      </c>
      <c r="E1105" s="52">
        <v>1.21050418431138</v>
      </c>
      <c r="F1105" s="53">
        <f t="shared" si="194"/>
        <v>-2.7802542018899867E-3</v>
      </c>
      <c r="G1105" s="54">
        <f t="shared" si="195"/>
        <v>2.0769035861357862E-4</v>
      </c>
      <c r="H1105" s="81">
        <f t="shared" si="192"/>
        <v>-2.5725638432764083E-3</v>
      </c>
      <c r="I1105" s="83">
        <f t="shared" si="193"/>
        <v>-0.25725638432764081</v>
      </c>
      <c r="J1105" s="72">
        <f t="shared" si="196"/>
        <v>243.64712944829523</v>
      </c>
      <c r="K1105" s="88">
        <f t="shared" si="187"/>
        <v>243.90438583262286</v>
      </c>
      <c r="L1105" s="79">
        <f t="shared" si="188"/>
        <v>0.25725638432763276</v>
      </c>
      <c r="M1105" s="72" t="str">
        <f t="shared" si="189"/>
        <v/>
      </c>
      <c r="N1105" s="51" t="str">
        <f t="shared" si="197"/>
        <v/>
      </c>
    </row>
    <row r="1106" spans="1:14" x14ac:dyDescent="0.4">
      <c r="A1106" s="108">
        <f t="shared" si="190"/>
        <v>1090</v>
      </c>
      <c r="B1106" s="45">
        <v>41638</v>
      </c>
      <c r="C1106" s="46">
        <v>1841.0699460000001</v>
      </c>
      <c r="D1106" s="47">
        <f t="shared" si="191"/>
        <v>-1.7925382627237418E-4</v>
      </c>
      <c r="E1106" s="48">
        <v>1.21954174917839</v>
      </c>
      <c r="F1106" s="49">
        <f t="shared" si="194"/>
        <v>9.0375648670100173E-3</v>
      </c>
      <c r="G1106" s="50">
        <f t="shared" si="195"/>
        <v>2.0769035861357862E-4</v>
      </c>
      <c r="H1106" s="80">
        <f t="shared" si="192"/>
        <v>9.2452552256235953E-3</v>
      </c>
      <c r="I1106" s="83">
        <f t="shared" si="193"/>
        <v>0.92452552256235954</v>
      </c>
      <c r="J1106" s="72">
        <f t="shared" si="196"/>
        <v>244.57165497085759</v>
      </c>
      <c r="K1106" s="88">
        <f t="shared" ref="K1106:K1169" si="198">MAX(J1106,K1105)</f>
        <v>244.57165497085759</v>
      </c>
      <c r="L1106" s="79">
        <f t="shared" ref="L1106:L1169" si="199">IF(J1106=K1106,0,MAX(L1105,K1106-J1106))</f>
        <v>0</v>
      </c>
      <c r="M1106" s="72">
        <f t="shared" ref="M1106:M1169" si="200">IF(AND(L1105&gt;0,L1106=0),L1105,"")</f>
        <v>0.25725638432763276</v>
      </c>
      <c r="N1106" s="51">
        <f t="shared" si="197"/>
        <v>1.0518650837043509E-3</v>
      </c>
    </row>
    <row r="1107" spans="1:14" x14ac:dyDescent="0.4">
      <c r="A1107" s="108">
        <f t="shared" ref="A1107:A1170" si="201">A1106+1</f>
        <v>1091</v>
      </c>
      <c r="B1107" s="39">
        <v>41639</v>
      </c>
      <c r="C1107" s="40">
        <v>1848.3599850000001</v>
      </c>
      <c r="D1107" s="51">
        <f t="shared" ref="D1107:D1170" si="202">C1107/C1106-1</f>
        <v>3.9596751963926202E-3</v>
      </c>
      <c r="E1107" s="52">
        <v>1.2248441501321801</v>
      </c>
      <c r="F1107" s="53">
        <f t="shared" si="194"/>
        <v>5.3024009537900874E-3</v>
      </c>
      <c r="G1107" s="54">
        <f t="shared" si="195"/>
        <v>2.0769035861357862E-4</v>
      </c>
      <c r="H1107" s="81">
        <f t="shared" ref="H1107:H1170" si="203">F1107+G1107</f>
        <v>5.5100913124036663E-3</v>
      </c>
      <c r="I1107" s="83">
        <f t="shared" ref="I1107:I1170" si="204">H1107*$I$17</f>
        <v>0.55100913124036666</v>
      </c>
      <c r="J1107" s="72">
        <f t="shared" si="196"/>
        <v>245.12266410209796</v>
      </c>
      <c r="K1107" s="88">
        <f t="shared" si="198"/>
        <v>245.12266410209796</v>
      </c>
      <c r="L1107" s="79">
        <f t="shared" si="199"/>
        <v>0</v>
      </c>
      <c r="M1107" s="72" t="str">
        <f t="shared" si="200"/>
        <v/>
      </c>
      <c r="N1107" s="51" t="str">
        <f t="shared" si="197"/>
        <v/>
      </c>
    </row>
    <row r="1108" spans="1:14" x14ac:dyDescent="0.4">
      <c r="A1108" s="108">
        <f t="shared" si="201"/>
        <v>1092</v>
      </c>
      <c r="B1108" s="45">
        <v>41641</v>
      </c>
      <c r="C1108" s="46">
        <v>1831.9799800000001</v>
      </c>
      <c r="D1108" s="47">
        <f t="shared" si="202"/>
        <v>-8.8619127945468446E-3</v>
      </c>
      <c r="E1108" s="48">
        <v>1.2065739771466799</v>
      </c>
      <c r="F1108" s="49">
        <f t="shared" ref="F1108:F1171" si="205">E1108-E1107</f>
        <v>-1.8270172985500155E-2</v>
      </c>
      <c r="G1108" s="50">
        <f t="shared" ref="G1108:G1171" si="206">G1107</f>
        <v>2.0769035861357862E-4</v>
      </c>
      <c r="H1108" s="80">
        <f t="shared" si="203"/>
        <v>-1.8062482626886575E-2</v>
      </c>
      <c r="I1108" s="83">
        <f t="shared" si="204"/>
        <v>-1.8062482626886576</v>
      </c>
      <c r="J1108" s="72">
        <f t="shared" ref="J1108:J1171" si="207">J1107+I1108</f>
        <v>243.3164158394093</v>
      </c>
      <c r="K1108" s="88">
        <f t="shared" si="198"/>
        <v>245.12266410209796</v>
      </c>
      <c r="L1108" s="79">
        <f t="shared" si="199"/>
        <v>1.8062482626886549</v>
      </c>
      <c r="M1108" s="72" t="str">
        <f t="shared" si="200"/>
        <v/>
      </c>
      <c r="N1108" s="51" t="str">
        <f t="shared" ref="N1108:N1171" si="208">IFERROR((M1108/K1108),"")</f>
        <v/>
      </c>
    </row>
    <row r="1109" spans="1:14" x14ac:dyDescent="0.4">
      <c r="A1109" s="108">
        <f t="shared" si="201"/>
        <v>1093</v>
      </c>
      <c r="B1109" s="39">
        <v>41642</v>
      </c>
      <c r="C1109" s="40">
        <v>1831.369995</v>
      </c>
      <c r="D1109" s="51">
        <f t="shared" si="202"/>
        <v>-3.329648831642551E-4</v>
      </c>
      <c r="E1109" s="52">
        <v>1.2053061701219601</v>
      </c>
      <c r="F1109" s="53">
        <f t="shared" si="205"/>
        <v>-1.267807024719847E-3</v>
      </c>
      <c r="G1109" s="54">
        <f t="shared" si="206"/>
        <v>2.0769035861357862E-4</v>
      </c>
      <c r="H1109" s="81">
        <f t="shared" si="203"/>
        <v>-1.0601166661062683E-3</v>
      </c>
      <c r="I1109" s="83">
        <f t="shared" si="204"/>
        <v>-0.10601166661062683</v>
      </c>
      <c r="J1109" s="72">
        <f t="shared" si="207"/>
        <v>243.21040417279866</v>
      </c>
      <c r="K1109" s="88">
        <f t="shared" si="198"/>
        <v>245.12266410209796</v>
      </c>
      <c r="L1109" s="79">
        <f t="shared" si="199"/>
        <v>1.9122599292992959</v>
      </c>
      <c r="M1109" s="72" t="str">
        <f t="shared" si="200"/>
        <v/>
      </c>
      <c r="N1109" s="51" t="str">
        <f t="shared" si="208"/>
        <v/>
      </c>
    </row>
    <row r="1110" spans="1:14" x14ac:dyDescent="0.4">
      <c r="A1110" s="108">
        <f t="shared" si="201"/>
        <v>1094</v>
      </c>
      <c r="B1110" s="45">
        <v>41645</v>
      </c>
      <c r="C1110" s="46">
        <v>1826.7700199999999</v>
      </c>
      <c r="D1110" s="47">
        <f t="shared" si="202"/>
        <v>-2.5117671538569253E-3</v>
      </c>
      <c r="E1110" s="48">
        <v>1.1920166870128299</v>
      </c>
      <c r="F1110" s="49">
        <f t="shared" si="205"/>
        <v>-1.328948310913014E-2</v>
      </c>
      <c r="G1110" s="50">
        <f t="shared" si="206"/>
        <v>2.0769035861357862E-4</v>
      </c>
      <c r="H1110" s="80">
        <f t="shared" si="203"/>
        <v>-1.3081792750516562E-2</v>
      </c>
      <c r="I1110" s="83">
        <f t="shared" si="204"/>
        <v>-1.3081792750516563</v>
      </c>
      <c r="J1110" s="72">
        <f t="shared" si="207"/>
        <v>241.902224897747</v>
      </c>
      <c r="K1110" s="88">
        <f t="shared" si="198"/>
        <v>245.12266410209796</v>
      </c>
      <c r="L1110" s="79">
        <f t="shared" si="199"/>
        <v>3.2204392043509529</v>
      </c>
      <c r="M1110" s="72" t="str">
        <f t="shared" si="200"/>
        <v/>
      </c>
      <c r="N1110" s="51" t="str">
        <f t="shared" si="208"/>
        <v/>
      </c>
    </row>
    <row r="1111" spans="1:14" x14ac:dyDescent="0.4">
      <c r="A1111" s="108">
        <f t="shared" si="201"/>
        <v>1095</v>
      </c>
      <c r="B1111" s="39">
        <v>41646</v>
      </c>
      <c r="C1111" s="40">
        <v>1837.880005</v>
      </c>
      <c r="D1111" s="51">
        <f t="shared" si="202"/>
        <v>6.0817644686330663E-3</v>
      </c>
      <c r="E1111" s="52">
        <v>1.2017849444330901</v>
      </c>
      <c r="F1111" s="53">
        <f t="shared" si="205"/>
        <v>9.7682574202602179E-3</v>
      </c>
      <c r="G1111" s="54">
        <f t="shared" si="206"/>
        <v>2.0769035861357862E-4</v>
      </c>
      <c r="H1111" s="81">
        <f t="shared" si="203"/>
        <v>9.975947778873796E-3</v>
      </c>
      <c r="I1111" s="83">
        <f t="shared" si="204"/>
        <v>0.9975947778873796</v>
      </c>
      <c r="J1111" s="72">
        <f t="shared" si="207"/>
        <v>242.89981967563438</v>
      </c>
      <c r="K1111" s="88">
        <f t="shared" si="198"/>
        <v>245.12266410209796</v>
      </c>
      <c r="L1111" s="79">
        <f t="shared" si="199"/>
        <v>3.2204392043509529</v>
      </c>
      <c r="M1111" s="72" t="str">
        <f t="shared" si="200"/>
        <v/>
      </c>
      <c r="N1111" s="51" t="str">
        <f t="shared" si="208"/>
        <v/>
      </c>
    </row>
    <row r="1112" spans="1:14" x14ac:dyDescent="0.4">
      <c r="A1112" s="108">
        <f t="shared" si="201"/>
        <v>1096</v>
      </c>
      <c r="B1112" s="45">
        <v>41647</v>
      </c>
      <c r="C1112" s="46">
        <v>1837.48999</v>
      </c>
      <c r="D1112" s="47">
        <f t="shared" si="202"/>
        <v>-2.1220917521214133E-4</v>
      </c>
      <c r="E1112" s="48">
        <v>1.1941380965552899</v>
      </c>
      <c r="F1112" s="49">
        <f t="shared" si="205"/>
        <v>-7.6468478778002336E-3</v>
      </c>
      <c r="G1112" s="50">
        <f t="shared" si="206"/>
        <v>2.0769035861357862E-4</v>
      </c>
      <c r="H1112" s="80">
        <f t="shared" si="203"/>
        <v>-7.4391575191866547E-3</v>
      </c>
      <c r="I1112" s="83">
        <f t="shared" si="204"/>
        <v>-0.74391575191866544</v>
      </c>
      <c r="J1112" s="72">
        <f t="shared" si="207"/>
        <v>242.1559039237157</v>
      </c>
      <c r="K1112" s="88">
        <f t="shared" si="198"/>
        <v>245.12266410209796</v>
      </c>
      <c r="L1112" s="79">
        <f t="shared" si="199"/>
        <v>3.2204392043509529</v>
      </c>
      <c r="M1112" s="72" t="str">
        <f t="shared" si="200"/>
        <v/>
      </c>
      <c r="N1112" s="51" t="str">
        <f t="shared" si="208"/>
        <v/>
      </c>
    </row>
    <row r="1113" spans="1:14" x14ac:dyDescent="0.4">
      <c r="A1113" s="108">
        <f t="shared" si="201"/>
        <v>1097</v>
      </c>
      <c r="B1113" s="39">
        <v>41648</v>
      </c>
      <c r="C1113" s="40">
        <v>1838.130005</v>
      </c>
      <c r="D1113" s="51">
        <f t="shared" si="202"/>
        <v>3.4830938044994042E-4</v>
      </c>
      <c r="E1113" s="52">
        <v>1.20291930948162</v>
      </c>
      <c r="F1113" s="53">
        <f t="shared" si="205"/>
        <v>8.7812129263300509E-3</v>
      </c>
      <c r="G1113" s="54">
        <f t="shared" si="206"/>
        <v>2.0769035861357862E-4</v>
      </c>
      <c r="H1113" s="81">
        <f t="shared" si="203"/>
        <v>8.9889032849436289E-3</v>
      </c>
      <c r="I1113" s="83">
        <f t="shared" si="204"/>
        <v>0.8988903284943629</v>
      </c>
      <c r="J1113" s="72">
        <f t="shared" si="207"/>
        <v>243.05479425221006</v>
      </c>
      <c r="K1113" s="88">
        <f t="shared" si="198"/>
        <v>245.12266410209796</v>
      </c>
      <c r="L1113" s="79">
        <f t="shared" si="199"/>
        <v>3.2204392043509529</v>
      </c>
      <c r="M1113" s="72" t="str">
        <f t="shared" si="200"/>
        <v/>
      </c>
      <c r="N1113" s="51" t="str">
        <f t="shared" si="208"/>
        <v/>
      </c>
    </row>
    <row r="1114" spans="1:14" x14ac:dyDescent="0.4">
      <c r="A1114" s="108">
        <f t="shared" si="201"/>
        <v>1098</v>
      </c>
      <c r="B1114" s="45">
        <v>41649</v>
      </c>
      <c r="C1114" s="46">
        <v>1842.369995</v>
      </c>
      <c r="D1114" s="47">
        <f t="shared" si="202"/>
        <v>2.3066866807388564E-3</v>
      </c>
      <c r="E1114" s="48">
        <v>1.2117295868589901</v>
      </c>
      <c r="F1114" s="49">
        <f t="shared" si="205"/>
        <v>8.8102773773701681E-3</v>
      </c>
      <c r="G1114" s="50">
        <f t="shared" si="206"/>
        <v>2.0769035861357862E-4</v>
      </c>
      <c r="H1114" s="80">
        <f t="shared" si="203"/>
        <v>9.0179677359837462E-3</v>
      </c>
      <c r="I1114" s="83">
        <f t="shared" si="204"/>
        <v>0.90179677359837462</v>
      </c>
      <c r="J1114" s="72">
        <f t="shared" si="207"/>
        <v>243.95659102580842</v>
      </c>
      <c r="K1114" s="88">
        <f t="shared" si="198"/>
        <v>245.12266410209796</v>
      </c>
      <c r="L1114" s="79">
        <f t="shared" si="199"/>
        <v>3.2204392043509529</v>
      </c>
      <c r="M1114" s="72" t="str">
        <f t="shared" si="200"/>
        <v/>
      </c>
      <c r="N1114" s="51" t="str">
        <f t="shared" si="208"/>
        <v/>
      </c>
    </row>
    <row r="1115" spans="1:14" x14ac:dyDescent="0.4">
      <c r="A1115" s="108">
        <f t="shared" si="201"/>
        <v>1099</v>
      </c>
      <c r="B1115" s="39">
        <v>41652</v>
      </c>
      <c r="C1115" s="40">
        <v>1819.1999510000001</v>
      </c>
      <c r="D1115" s="51">
        <f t="shared" si="202"/>
        <v>-1.2576216537872997E-2</v>
      </c>
      <c r="E1115" s="52">
        <v>1.16570720655925</v>
      </c>
      <c r="F1115" s="53">
        <f t="shared" si="205"/>
        <v>-4.6022380299740151E-2</v>
      </c>
      <c r="G1115" s="54">
        <f t="shared" si="206"/>
        <v>2.0769035861357862E-4</v>
      </c>
      <c r="H1115" s="81">
        <f t="shared" si="203"/>
        <v>-4.5814689941126571E-2</v>
      </c>
      <c r="I1115" s="83">
        <f t="shared" si="204"/>
        <v>-4.5814689941126572</v>
      </c>
      <c r="J1115" s="72">
        <f t="shared" si="207"/>
        <v>239.37512203169575</v>
      </c>
      <c r="K1115" s="88">
        <f t="shared" si="198"/>
        <v>245.12266410209796</v>
      </c>
      <c r="L1115" s="79">
        <f t="shared" si="199"/>
        <v>5.7475420704022042</v>
      </c>
      <c r="M1115" s="72" t="str">
        <f t="shared" si="200"/>
        <v/>
      </c>
      <c r="N1115" s="51" t="str">
        <f t="shared" si="208"/>
        <v/>
      </c>
    </row>
    <row r="1116" spans="1:14" x14ac:dyDescent="0.4">
      <c r="A1116" s="108">
        <f t="shared" si="201"/>
        <v>1100</v>
      </c>
      <c r="B1116" s="45">
        <v>41653</v>
      </c>
      <c r="C1116" s="46">
        <v>1838.880005</v>
      </c>
      <c r="D1116" s="47">
        <f t="shared" si="202"/>
        <v>1.0817971927264969E-2</v>
      </c>
      <c r="E1116" s="48">
        <v>1.18041113576696</v>
      </c>
      <c r="F1116" s="49">
        <f t="shared" si="205"/>
        <v>1.470392920771002E-2</v>
      </c>
      <c r="G1116" s="50">
        <f t="shared" si="206"/>
        <v>2.0769035861357862E-4</v>
      </c>
      <c r="H1116" s="80">
        <f t="shared" si="203"/>
        <v>1.4911619566323598E-2</v>
      </c>
      <c r="I1116" s="83">
        <f t="shared" si="204"/>
        <v>1.4911619566323597</v>
      </c>
      <c r="J1116" s="72">
        <f t="shared" si="207"/>
        <v>240.86628398832812</v>
      </c>
      <c r="K1116" s="88">
        <f t="shared" si="198"/>
        <v>245.12266410209796</v>
      </c>
      <c r="L1116" s="79">
        <f t="shared" si="199"/>
        <v>5.7475420704022042</v>
      </c>
      <c r="M1116" s="72" t="str">
        <f t="shared" si="200"/>
        <v/>
      </c>
      <c r="N1116" s="51" t="str">
        <f t="shared" si="208"/>
        <v/>
      </c>
    </row>
    <row r="1117" spans="1:14" x14ac:dyDescent="0.4">
      <c r="A1117" s="108">
        <f t="shared" si="201"/>
        <v>1101</v>
      </c>
      <c r="B1117" s="39">
        <v>41654</v>
      </c>
      <c r="C1117" s="40">
        <v>1848.380005</v>
      </c>
      <c r="D1117" s="51">
        <f t="shared" si="202"/>
        <v>5.1661881004574361E-3</v>
      </c>
      <c r="E1117" s="52">
        <v>1.18412568889472</v>
      </c>
      <c r="F1117" s="53">
        <f t="shared" si="205"/>
        <v>3.7145531277600341E-3</v>
      </c>
      <c r="G1117" s="54">
        <f t="shared" si="206"/>
        <v>2.0769035861357862E-4</v>
      </c>
      <c r="H1117" s="81">
        <f t="shared" si="203"/>
        <v>3.922243486373613E-3</v>
      </c>
      <c r="I1117" s="83">
        <f t="shared" si="204"/>
        <v>0.39222434863736128</v>
      </c>
      <c r="J1117" s="72">
        <f t="shared" si="207"/>
        <v>241.25850833696549</v>
      </c>
      <c r="K1117" s="88">
        <f t="shared" si="198"/>
        <v>245.12266410209796</v>
      </c>
      <c r="L1117" s="79">
        <f t="shared" si="199"/>
        <v>5.7475420704022042</v>
      </c>
      <c r="M1117" s="72" t="str">
        <f t="shared" si="200"/>
        <v/>
      </c>
      <c r="N1117" s="51" t="str">
        <f t="shared" si="208"/>
        <v/>
      </c>
    </row>
    <row r="1118" spans="1:14" x14ac:dyDescent="0.4">
      <c r="A1118" s="108">
        <f t="shared" si="201"/>
        <v>1102</v>
      </c>
      <c r="B1118" s="45">
        <v>41655</v>
      </c>
      <c r="C1118" s="46">
        <v>1845.8900149999999</v>
      </c>
      <c r="D1118" s="47">
        <f t="shared" si="202"/>
        <v>-1.3471201772711217E-3</v>
      </c>
      <c r="E1118" s="48">
        <v>1.1781925054801601</v>
      </c>
      <c r="F1118" s="49">
        <f t="shared" si="205"/>
        <v>-5.9331834145599505E-3</v>
      </c>
      <c r="G1118" s="50">
        <f t="shared" si="206"/>
        <v>2.0769035861357862E-4</v>
      </c>
      <c r="H1118" s="80">
        <f t="shared" si="203"/>
        <v>-5.7254930559463716E-3</v>
      </c>
      <c r="I1118" s="83">
        <f t="shared" si="204"/>
        <v>-0.57254930559463713</v>
      </c>
      <c r="J1118" s="72">
        <f t="shared" si="207"/>
        <v>240.68595903137086</v>
      </c>
      <c r="K1118" s="88">
        <f t="shared" si="198"/>
        <v>245.12266410209796</v>
      </c>
      <c r="L1118" s="79">
        <f t="shared" si="199"/>
        <v>5.7475420704022042</v>
      </c>
      <c r="M1118" s="72" t="str">
        <f t="shared" si="200"/>
        <v/>
      </c>
      <c r="N1118" s="51" t="str">
        <f t="shared" si="208"/>
        <v/>
      </c>
    </row>
    <row r="1119" spans="1:14" x14ac:dyDescent="0.4">
      <c r="A1119" s="108">
        <f t="shared" si="201"/>
        <v>1103</v>
      </c>
      <c r="B1119" s="39">
        <v>41656</v>
      </c>
      <c r="C1119" s="40">
        <v>1838.6999510000001</v>
      </c>
      <c r="D1119" s="51">
        <f t="shared" si="202"/>
        <v>-3.8951746537292387E-3</v>
      </c>
      <c r="E1119" s="52">
        <v>1.17018752246999</v>
      </c>
      <c r="F1119" s="53">
        <f t="shared" si="205"/>
        <v>-8.0049830101700525E-3</v>
      </c>
      <c r="G1119" s="54">
        <f t="shared" si="206"/>
        <v>2.0769035861357862E-4</v>
      </c>
      <c r="H1119" s="81">
        <f t="shared" si="203"/>
        <v>-7.7972926515564736E-3</v>
      </c>
      <c r="I1119" s="83">
        <f t="shared" si="204"/>
        <v>-0.77972926515564733</v>
      </c>
      <c r="J1119" s="72">
        <f t="shared" si="207"/>
        <v>239.9062297662152</v>
      </c>
      <c r="K1119" s="88">
        <f t="shared" si="198"/>
        <v>245.12266410209796</v>
      </c>
      <c r="L1119" s="79">
        <f t="shared" si="199"/>
        <v>5.7475420704022042</v>
      </c>
      <c r="M1119" s="72" t="str">
        <f t="shared" si="200"/>
        <v/>
      </c>
      <c r="N1119" s="51" t="str">
        <f t="shared" si="208"/>
        <v/>
      </c>
    </row>
    <row r="1120" spans="1:14" x14ac:dyDescent="0.4">
      <c r="A1120" s="108">
        <f t="shared" si="201"/>
        <v>1104</v>
      </c>
      <c r="B1120" s="45">
        <v>41660</v>
      </c>
      <c r="C1120" s="46">
        <v>1843.8000489999999</v>
      </c>
      <c r="D1120" s="47">
        <f t="shared" si="202"/>
        <v>2.7737521813855359E-3</v>
      </c>
      <c r="E1120" s="48">
        <v>1.16130295114073</v>
      </c>
      <c r="F1120" s="49">
        <f t="shared" si="205"/>
        <v>-8.8845713292600159E-3</v>
      </c>
      <c r="G1120" s="50">
        <f t="shared" si="206"/>
        <v>2.0769035861357862E-4</v>
      </c>
      <c r="H1120" s="80">
        <f t="shared" si="203"/>
        <v>-8.6768809706464379E-3</v>
      </c>
      <c r="I1120" s="83">
        <f t="shared" si="204"/>
        <v>-0.86768809706464378</v>
      </c>
      <c r="J1120" s="72">
        <f t="shared" si="207"/>
        <v>239.03854166915056</v>
      </c>
      <c r="K1120" s="88">
        <f t="shared" si="198"/>
        <v>245.12266410209796</v>
      </c>
      <c r="L1120" s="79">
        <f t="shared" si="199"/>
        <v>6.084122432947396</v>
      </c>
      <c r="M1120" s="72" t="str">
        <f t="shared" si="200"/>
        <v/>
      </c>
      <c r="N1120" s="51" t="str">
        <f t="shared" si="208"/>
        <v/>
      </c>
    </row>
    <row r="1121" spans="1:14" x14ac:dyDescent="0.4">
      <c r="A1121" s="108">
        <f t="shared" si="201"/>
        <v>1105</v>
      </c>
      <c r="B1121" s="39">
        <v>41661</v>
      </c>
      <c r="C1121" s="40">
        <v>1844.8599850000001</v>
      </c>
      <c r="D1121" s="51">
        <f t="shared" si="202"/>
        <v>5.7486493753744483E-4</v>
      </c>
      <c r="E1121" s="52">
        <v>1.1662385660675501</v>
      </c>
      <c r="F1121" s="53">
        <f t="shared" si="205"/>
        <v>4.9356149268200422E-3</v>
      </c>
      <c r="G1121" s="54">
        <f t="shared" si="206"/>
        <v>2.0769035861357862E-4</v>
      </c>
      <c r="H1121" s="81">
        <f t="shared" si="203"/>
        <v>5.1433052854336211E-3</v>
      </c>
      <c r="I1121" s="83">
        <f t="shared" si="204"/>
        <v>0.51433052854336214</v>
      </c>
      <c r="J1121" s="72">
        <f t="shared" si="207"/>
        <v>239.55287219769392</v>
      </c>
      <c r="K1121" s="88">
        <f t="shared" si="198"/>
        <v>245.12266410209796</v>
      </c>
      <c r="L1121" s="79">
        <f t="shared" si="199"/>
        <v>6.084122432947396</v>
      </c>
      <c r="M1121" s="72" t="str">
        <f t="shared" si="200"/>
        <v/>
      </c>
      <c r="N1121" s="51" t="str">
        <f t="shared" si="208"/>
        <v/>
      </c>
    </row>
    <row r="1122" spans="1:14" x14ac:dyDescent="0.4">
      <c r="A1122" s="108">
        <f t="shared" si="201"/>
        <v>1106</v>
      </c>
      <c r="B1122" s="45">
        <v>41662</v>
      </c>
      <c r="C1122" s="46">
        <v>1828.459961</v>
      </c>
      <c r="D1122" s="47">
        <f t="shared" si="202"/>
        <v>-8.8895765171035368E-3</v>
      </c>
      <c r="E1122" s="48">
        <v>1.14647478464932</v>
      </c>
      <c r="F1122" s="49">
        <f t="shared" si="205"/>
        <v>-1.9763781418230097E-2</v>
      </c>
      <c r="G1122" s="50">
        <f t="shared" si="206"/>
        <v>2.0769035861357862E-4</v>
      </c>
      <c r="H1122" s="80">
        <f t="shared" si="203"/>
        <v>-1.9556091059616518E-2</v>
      </c>
      <c r="I1122" s="83">
        <f t="shared" si="204"/>
        <v>-1.9556091059616518</v>
      </c>
      <c r="J1122" s="72">
        <f t="shared" si="207"/>
        <v>237.59726309173226</v>
      </c>
      <c r="K1122" s="88">
        <f t="shared" si="198"/>
        <v>245.12266410209796</v>
      </c>
      <c r="L1122" s="79">
        <f t="shared" si="199"/>
        <v>7.5254010103656981</v>
      </c>
      <c r="M1122" s="72" t="str">
        <f t="shared" si="200"/>
        <v/>
      </c>
      <c r="N1122" s="51" t="str">
        <f t="shared" si="208"/>
        <v/>
      </c>
    </row>
    <row r="1123" spans="1:14" x14ac:dyDescent="0.4">
      <c r="A1123" s="108">
        <f t="shared" si="201"/>
        <v>1107</v>
      </c>
      <c r="B1123" s="39">
        <v>41663</v>
      </c>
      <c r="C1123" s="40">
        <v>1790.290039</v>
      </c>
      <c r="D1123" s="51">
        <f t="shared" si="202"/>
        <v>-2.0875448636635485E-2</v>
      </c>
      <c r="E1123" s="52">
        <v>1.09811078695693</v>
      </c>
      <c r="F1123" s="53">
        <f t="shared" si="205"/>
        <v>-4.8363997692389971E-2</v>
      </c>
      <c r="G1123" s="54">
        <f t="shared" si="206"/>
        <v>2.0769035861357862E-4</v>
      </c>
      <c r="H1123" s="81">
        <f t="shared" si="203"/>
        <v>-4.8156307333776391E-2</v>
      </c>
      <c r="I1123" s="83">
        <f t="shared" si="204"/>
        <v>-4.8156307333776391</v>
      </c>
      <c r="J1123" s="72">
        <f t="shared" si="207"/>
        <v>232.78163235835461</v>
      </c>
      <c r="K1123" s="88">
        <f t="shared" si="198"/>
        <v>245.12266410209796</v>
      </c>
      <c r="L1123" s="79">
        <f t="shared" si="199"/>
        <v>12.341031743743343</v>
      </c>
      <c r="M1123" s="72" t="str">
        <f t="shared" si="200"/>
        <v/>
      </c>
      <c r="N1123" s="51" t="str">
        <f t="shared" si="208"/>
        <v/>
      </c>
    </row>
    <row r="1124" spans="1:14" x14ac:dyDescent="0.4">
      <c r="A1124" s="108">
        <f t="shared" si="201"/>
        <v>1108</v>
      </c>
      <c r="B1124" s="45">
        <v>41666</v>
      </c>
      <c r="C1124" s="46">
        <v>1781.5600589999999</v>
      </c>
      <c r="D1124" s="47">
        <f t="shared" si="202"/>
        <v>-4.8762936785797795E-3</v>
      </c>
      <c r="E1124" s="48">
        <v>1.09102182838465</v>
      </c>
      <c r="F1124" s="49">
        <f t="shared" si="205"/>
        <v>-7.0889585722799797E-3</v>
      </c>
      <c r="G1124" s="50">
        <f t="shared" si="206"/>
        <v>2.0769035861357862E-4</v>
      </c>
      <c r="H1124" s="80">
        <f t="shared" si="203"/>
        <v>-6.8812682136664008E-3</v>
      </c>
      <c r="I1124" s="83">
        <f t="shared" si="204"/>
        <v>-0.68812682136664005</v>
      </c>
      <c r="J1124" s="72">
        <f t="shared" si="207"/>
        <v>232.09350553698798</v>
      </c>
      <c r="K1124" s="88">
        <f t="shared" si="198"/>
        <v>245.12266410209796</v>
      </c>
      <c r="L1124" s="79">
        <f t="shared" si="199"/>
        <v>13.029158565109981</v>
      </c>
      <c r="M1124" s="72" t="str">
        <f t="shared" si="200"/>
        <v/>
      </c>
      <c r="N1124" s="51" t="str">
        <f t="shared" si="208"/>
        <v/>
      </c>
    </row>
    <row r="1125" spans="1:14" x14ac:dyDescent="0.4">
      <c r="A1125" s="108">
        <f t="shared" si="201"/>
        <v>1109</v>
      </c>
      <c r="B1125" s="39">
        <v>41667</v>
      </c>
      <c r="C1125" s="40">
        <v>1792.5</v>
      </c>
      <c r="D1125" s="51">
        <f t="shared" si="202"/>
        <v>6.1406523707883132E-3</v>
      </c>
      <c r="E1125" s="52">
        <v>1.1066738402010501</v>
      </c>
      <c r="F1125" s="53">
        <f t="shared" si="205"/>
        <v>1.565201181640008E-2</v>
      </c>
      <c r="G1125" s="54">
        <f t="shared" si="206"/>
        <v>2.0769035861357862E-4</v>
      </c>
      <c r="H1125" s="81">
        <f t="shared" si="203"/>
        <v>1.585970217501366E-2</v>
      </c>
      <c r="I1125" s="83">
        <f t="shared" si="204"/>
        <v>1.5859702175013659</v>
      </c>
      <c r="J1125" s="72">
        <f t="shared" si="207"/>
        <v>233.67947575448935</v>
      </c>
      <c r="K1125" s="88">
        <f t="shared" si="198"/>
        <v>245.12266410209796</v>
      </c>
      <c r="L1125" s="79">
        <f t="shared" si="199"/>
        <v>13.029158565109981</v>
      </c>
      <c r="M1125" s="72" t="str">
        <f t="shared" si="200"/>
        <v/>
      </c>
      <c r="N1125" s="51" t="str">
        <f t="shared" si="208"/>
        <v/>
      </c>
    </row>
    <row r="1126" spans="1:14" x14ac:dyDescent="0.4">
      <c r="A1126" s="108">
        <f t="shared" si="201"/>
        <v>1110</v>
      </c>
      <c r="B1126" s="45">
        <v>41668</v>
      </c>
      <c r="C1126" s="46">
        <v>1774.1999510000001</v>
      </c>
      <c r="D1126" s="47">
        <f t="shared" si="202"/>
        <v>-1.0209232357043185E-2</v>
      </c>
      <c r="E1126" s="48">
        <v>1.08606000329899</v>
      </c>
      <c r="F1126" s="49">
        <f t="shared" si="205"/>
        <v>-2.061383690206009E-2</v>
      </c>
      <c r="G1126" s="50">
        <f t="shared" si="206"/>
        <v>2.0769035861357862E-4</v>
      </c>
      <c r="H1126" s="80">
        <f t="shared" si="203"/>
        <v>-2.040614654344651E-2</v>
      </c>
      <c r="I1126" s="83">
        <f t="shared" si="204"/>
        <v>-2.0406146543446511</v>
      </c>
      <c r="J1126" s="72">
        <f t="shared" si="207"/>
        <v>231.63886110014471</v>
      </c>
      <c r="K1126" s="88">
        <f t="shared" si="198"/>
        <v>245.12266410209796</v>
      </c>
      <c r="L1126" s="79">
        <f t="shared" si="199"/>
        <v>13.483803001953248</v>
      </c>
      <c r="M1126" s="72" t="str">
        <f t="shared" si="200"/>
        <v/>
      </c>
      <c r="N1126" s="51" t="str">
        <f t="shared" si="208"/>
        <v/>
      </c>
    </row>
    <row r="1127" spans="1:14" x14ac:dyDescent="0.4">
      <c r="A1127" s="108">
        <f t="shared" si="201"/>
        <v>1111</v>
      </c>
      <c r="B1127" s="39">
        <v>41669</v>
      </c>
      <c r="C1127" s="40">
        <v>1794.1899410000001</v>
      </c>
      <c r="D1127" s="51">
        <f t="shared" si="202"/>
        <v>1.1267044612831345E-2</v>
      </c>
      <c r="E1127" s="52">
        <v>1.1131197163968301</v>
      </c>
      <c r="F1127" s="53">
        <f t="shared" si="205"/>
        <v>2.7059713097840055E-2</v>
      </c>
      <c r="G1127" s="54">
        <f t="shared" si="206"/>
        <v>2.0769035861357862E-4</v>
      </c>
      <c r="H1127" s="81">
        <f t="shared" si="203"/>
        <v>2.7267403456453634E-2</v>
      </c>
      <c r="I1127" s="83">
        <f t="shared" si="204"/>
        <v>2.7267403456453634</v>
      </c>
      <c r="J1127" s="72">
        <f t="shared" si="207"/>
        <v>234.36560144579008</v>
      </c>
      <c r="K1127" s="88">
        <f t="shared" si="198"/>
        <v>245.12266410209796</v>
      </c>
      <c r="L1127" s="79">
        <f t="shared" si="199"/>
        <v>13.483803001953248</v>
      </c>
      <c r="M1127" s="72" t="str">
        <f t="shared" si="200"/>
        <v/>
      </c>
      <c r="N1127" s="51" t="str">
        <f t="shared" si="208"/>
        <v/>
      </c>
    </row>
    <row r="1128" spans="1:14" x14ac:dyDescent="0.4">
      <c r="A1128" s="108">
        <f t="shared" si="201"/>
        <v>1112</v>
      </c>
      <c r="B1128" s="45">
        <v>41670</v>
      </c>
      <c r="C1128" s="46">
        <v>1782.589966</v>
      </c>
      <c r="D1128" s="47">
        <f t="shared" si="202"/>
        <v>-6.4652993169356243E-3</v>
      </c>
      <c r="E1128" s="48">
        <v>1.0971863800514401</v>
      </c>
      <c r="F1128" s="49">
        <f t="shared" si="205"/>
        <v>-1.5933336345389959E-2</v>
      </c>
      <c r="G1128" s="50">
        <f t="shared" si="206"/>
        <v>2.0769035861357862E-4</v>
      </c>
      <c r="H1128" s="80">
        <f t="shared" si="203"/>
        <v>-1.5725645986776379E-2</v>
      </c>
      <c r="I1128" s="83">
        <f t="shared" si="204"/>
        <v>-1.572564598677638</v>
      </c>
      <c r="J1128" s="72">
        <f t="shared" si="207"/>
        <v>232.79303684711243</v>
      </c>
      <c r="K1128" s="88">
        <f t="shared" si="198"/>
        <v>245.12266410209796</v>
      </c>
      <c r="L1128" s="79">
        <f t="shared" si="199"/>
        <v>13.483803001953248</v>
      </c>
      <c r="M1128" s="72" t="str">
        <f t="shared" si="200"/>
        <v/>
      </c>
      <c r="N1128" s="51" t="str">
        <f t="shared" si="208"/>
        <v/>
      </c>
    </row>
    <row r="1129" spans="1:14" x14ac:dyDescent="0.4">
      <c r="A1129" s="108">
        <f t="shared" si="201"/>
        <v>1113</v>
      </c>
      <c r="B1129" s="39">
        <v>41673</v>
      </c>
      <c r="C1129" s="40">
        <v>1741.8900149999999</v>
      </c>
      <c r="D1129" s="51">
        <f t="shared" si="202"/>
        <v>-2.2831919721464478E-2</v>
      </c>
      <c r="E1129" s="52">
        <v>1.04497076483688</v>
      </c>
      <c r="F1129" s="53">
        <f t="shared" si="205"/>
        <v>-5.2215615214560085E-2</v>
      </c>
      <c r="G1129" s="54">
        <f t="shared" si="206"/>
        <v>2.0769035861357862E-4</v>
      </c>
      <c r="H1129" s="81">
        <f t="shared" si="203"/>
        <v>-5.2007924855946505E-2</v>
      </c>
      <c r="I1129" s="83">
        <f t="shared" si="204"/>
        <v>-5.2007924855946506</v>
      </c>
      <c r="J1129" s="72">
        <f t="shared" si="207"/>
        <v>227.59224436151777</v>
      </c>
      <c r="K1129" s="88">
        <f t="shared" si="198"/>
        <v>245.12266410209796</v>
      </c>
      <c r="L1129" s="79">
        <f t="shared" si="199"/>
        <v>17.530419740580186</v>
      </c>
      <c r="M1129" s="72" t="str">
        <f t="shared" si="200"/>
        <v/>
      </c>
      <c r="N1129" s="51" t="str">
        <f t="shared" si="208"/>
        <v/>
      </c>
    </row>
    <row r="1130" spans="1:14" x14ac:dyDescent="0.4">
      <c r="A1130" s="108">
        <f t="shared" si="201"/>
        <v>1114</v>
      </c>
      <c r="B1130" s="45">
        <v>41674</v>
      </c>
      <c r="C1130" s="46">
        <v>1755.1999510000001</v>
      </c>
      <c r="D1130" s="47">
        <f t="shared" si="202"/>
        <v>7.6410886367013209E-3</v>
      </c>
      <c r="E1130" s="48">
        <v>1.0612395811030499</v>
      </c>
      <c r="F1130" s="49">
        <f t="shared" si="205"/>
        <v>1.6268816266169939E-2</v>
      </c>
      <c r="G1130" s="50">
        <f t="shared" si="206"/>
        <v>2.0769035861357862E-4</v>
      </c>
      <c r="H1130" s="80">
        <f t="shared" si="203"/>
        <v>1.6476506624783518E-2</v>
      </c>
      <c r="I1130" s="83">
        <f t="shared" si="204"/>
        <v>1.6476506624783518</v>
      </c>
      <c r="J1130" s="72">
        <f t="shared" si="207"/>
        <v>229.23989502399613</v>
      </c>
      <c r="K1130" s="88">
        <f t="shared" si="198"/>
        <v>245.12266410209796</v>
      </c>
      <c r="L1130" s="79">
        <f t="shared" si="199"/>
        <v>17.530419740580186</v>
      </c>
      <c r="M1130" s="72" t="str">
        <f t="shared" si="200"/>
        <v/>
      </c>
      <c r="N1130" s="51" t="str">
        <f t="shared" si="208"/>
        <v/>
      </c>
    </row>
    <row r="1131" spans="1:14" x14ac:dyDescent="0.4">
      <c r="A1131" s="108">
        <f t="shared" si="201"/>
        <v>1115</v>
      </c>
      <c r="B1131" s="39">
        <v>41675</v>
      </c>
      <c r="C1131" s="40">
        <v>1751.6400149999999</v>
      </c>
      <c r="D1131" s="51">
        <f t="shared" si="202"/>
        <v>-2.0282224814169858E-3</v>
      </c>
      <c r="E1131" s="52">
        <v>1.0612690399967399</v>
      </c>
      <c r="F1131" s="53">
        <f t="shared" si="205"/>
        <v>2.9458893689993104E-5</v>
      </c>
      <c r="G1131" s="54">
        <f t="shared" si="206"/>
        <v>2.0769035861357862E-4</v>
      </c>
      <c r="H1131" s="81">
        <f t="shared" si="203"/>
        <v>2.3714925230357173E-4</v>
      </c>
      <c r="I1131" s="83">
        <f t="shared" si="204"/>
        <v>2.3714925230357172E-2</v>
      </c>
      <c r="J1131" s="72">
        <f t="shared" si="207"/>
        <v>229.26360994922649</v>
      </c>
      <c r="K1131" s="88">
        <f t="shared" si="198"/>
        <v>245.12266410209796</v>
      </c>
      <c r="L1131" s="79">
        <f t="shared" si="199"/>
        <v>17.530419740580186</v>
      </c>
      <c r="M1131" s="72" t="str">
        <f t="shared" si="200"/>
        <v/>
      </c>
      <c r="N1131" s="51" t="str">
        <f t="shared" si="208"/>
        <v/>
      </c>
    </row>
    <row r="1132" spans="1:14" x14ac:dyDescent="0.4">
      <c r="A1132" s="108">
        <f t="shared" si="201"/>
        <v>1116</v>
      </c>
      <c r="B1132" s="45">
        <v>41676</v>
      </c>
      <c r="C1132" s="46">
        <v>1773.4300539999999</v>
      </c>
      <c r="D1132" s="47">
        <f t="shared" si="202"/>
        <v>1.2439792887467327E-2</v>
      </c>
      <c r="E1132" s="48">
        <v>1.10385585779906</v>
      </c>
      <c r="F1132" s="49">
        <f t="shared" si="205"/>
        <v>4.2586817802320098E-2</v>
      </c>
      <c r="G1132" s="50">
        <f t="shared" si="206"/>
        <v>2.0769035861357862E-4</v>
      </c>
      <c r="H1132" s="80">
        <f t="shared" si="203"/>
        <v>4.2794508160933678E-2</v>
      </c>
      <c r="I1132" s="83">
        <f t="shared" si="204"/>
        <v>4.2794508160933677</v>
      </c>
      <c r="J1132" s="72">
        <f t="shared" si="207"/>
        <v>233.54306076531986</v>
      </c>
      <c r="K1132" s="88">
        <f t="shared" si="198"/>
        <v>245.12266410209796</v>
      </c>
      <c r="L1132" s="79">
        <f t="shared" si="199"/>
        <v>17.530419740580186</v>
      </c>
      <c r="M1132" s="72" t="str">
        <f t="shared" si="200"/>
        <v/>
      </c>
      <c r="N1132" s="51" t="str">
        <f t="shared" si="208"/>
        <v/>
      </c>
    </row>
    <row r="1133" spans="1:14" x14ac:dyDescent="0.4">
      <c r="A1133" s="108">
        <f t="shared" si="201"/>
        <v>1117</v>
      </c>
      <c r="B1133" s="39">
        <v>41677</v>
      </c>
      <c r="C1133" s="40">
        <v>1797.0200199999999</v>
      </c>
      <c r="D1133" s="51">
        <f t="shared" si="202"/>
        <v>1.3301886898100301E-2</v>
      </c>
      <c r="E1133" s="52">
        <v>1.1289716351716701</v>
      </c>
      <c r="F1133" s="53">
        <f t="shared" si="205"/>
        <v>2.511577737261006E-2</v>
      </c>
      <c r="G1133" s="54">
        <f t="shared" si="206"/>
        <v>2.0769035861357862E-4</v>
      </c>
      <c r="H1133" s="81">
        <f t="shared" si="203"/>
        <v>2.5323467731223639E-2</v>
      </c>
      <c r="I1133" s="83">
        <f t="shared" si="204"/>
        <v>2.5323467731223639</v>
      </c>
      <c r="J1133" s="72">
        <f t="shared" si="207"/>
        <v>236.07540753844222</v>
      </c>
      <c r="K1133" s="88">
        <f t="shared" si="198"/>
        <v>245.12266410209796</v>
      </c>
      <c r="L1133" s="79">
        <f t="shared" si="199"/>
        <v>17.530419740580186</v>
      </c>
      <c r="M1133" s="72" t="str">
        <f t="shared" si="200"/>
        <v/>
      </c>
      <c r="N1133" s="51" t="str">
        <f t="shared" si="208"/>
        <v/>
      </c>
    </row>
    <row r="1134" spans="1:14" x14ac:dyDescent="0.4">
      <c r="A1134" s="108">
        <f t="shared" si="201"/>
        <v>1118</v>
      </c>
      <c r="B1134" s="45">
        <v>41680</v>
      </c>
      <c r="C1134" s="46">
        <v>1799.839966</v>
      </c>
      <c r="D1134" s="47">
        <f t="shared" si="202"/>
        <v>1.5692346042979199E-3</v>
      </c>
      <c r="E1134" s="48">
        <v>1.12842768953483</v>
      </c>
      <c r="F1134" s="49">
        <f t="shared" si="205"/>
        <v>-5.4394563684012631E-4</v>
      </c>
      <c r="G1134" s="50">
        <f t="shared" si="206"/>
        <v>2.0769035861357862E-4</v>
      </c>
      <c r="H1134" s="80">
        <f t="shared" si="203"/>
        <v>-3.3625527822654769E-4</v>
      </c>
      <c r="I1134" s="83">
        <f t="shared" si="204"/>
        <v>-3.3625527822654766E-2</v>
      </c>
      <c r="J1134" s="72">
        <f t="shared" si="207"/>
        <v>236.04178201061956</v>
      </c>
      <c r="K1134" s="88">
        <f t="shared" si="198"/>
        <v>245.12266410209796</v>
      </c>
      <c r="L1134" s="79">
        <f t="shared" si="199"/>
        <v>17.530419740580186</v>
      </c>
      <c r="M1134" s="72" t="str">
        <f t="shared" si="200"/>
        <v/>
      </c>
      <c r="N1134" s="51" t="str">
        <f t="shared" si="208"/>
        <v/>
      </c>
    </row>
    <row r="1135" spans="1:14" x14ac:dyDescent="0.4">
      <c r="A1135" s="108">
        <f t="shared" si="201"/>
        <v>1119</v>
      </c>
      <c r="B1135" s="39">
        <v>41681</v>
      </c>
      <c r="C1135" s="40">
        <v>1819.75</v>
      </c>
      <c r="D1135" s="51">
        <f t="shared" si="202"/>
        <v>1.1062113507929405E-2</v>
      </c>
      <c r="E1135" s="52">
        <v>1.1508350739261501</v>
      </c>
      <c r="F1135" s="53">
        <f t="shared" si="205"/>
        <v>2.2407384391320173E-2</v>
      </c>
      <c r="G1135" s="54">
        <f t="shared" si="206"/>
        <v>2.0769035861357862E-4</v>
      </c>
      <c r="H1135" s="81">
        <f t="shared" si="203"/>
        <v>2.2615074749933753E-2</v>
      </c>
      <c r="I1135" s="83">
        <f t="shared" si="204"/>
        <v>2.2615074749933752</v>
      </c>
      <c r="J1135" s="72">
        <f t="shared" si="207"/>
        <v>238.30328948561294</v>
      </c>
      <c r="K1135" s="88">
        <f t="shared" si="198"/>
        <v>245.12266410209796</v>
      </c>
      <c r="L1135" s="79">
        <f t="shared" si="199"/>
        <v>17.530419740580186</v>
      </c>
      <c r="M1135" s="72" t="str">
        <f t="shared" si="200"/>
        <v/>
      </c>
      <c r="N1135" s="51" t="str">
        <f t="shared" si="208"/>
        <v/>
      </c>
    </row>
    <row r="1136" spans="1:14" x14ac:dyDescent="0.4">
      <c r="A1136" s="108">
        <f t="shared" si="201"/>
        <v>1120</v>
      </c>
      <c r="B1136" s="45">
        <v>41682</v>
      </c>
      <c r="C1136" s="46">
        <v>1819.26001</v>
      </c>
      <c r="D1136" s="47">
        <f t="shared" si="202"/>
        <v>-2.6926226129964093E-4</v>
      </c>
      <c r="E1136" s="48">
        <v>1.1585630855506199</v>
      </c>
      <c r="F1136" s="49">
        <f t="shared" si="205"/>
        <v>7.7280116244697883E-3</v>
      </c>
      <c r="G1136" s="50">
        <f t="shared" si="206"/>
        <v>2.0769035861357862E-4</v>
      </c>
      <c r="H1136" s="80">
        <f t="shared" si="203"/>
        <v>7.9357019830833663E-3</v>
      </c>
      <c r="I1136" s="83">
        <f t="shared" si="204"/>
        <v>0.79357019830833664</v>
      </c>
      <c r="J1136" s="72">
        <f t="shared" si="207"/>
        <v>239.09685968392128</v>
      </c>
      <c r="K1136" s="88">
        <f t="shared" si="198"/>
        <v>245.12266410209796</v>
      </c>
      <c r="L1136" s="79">
        <f t="shared" si="199"/>
        <v>17.530419740580186</v>
      </c>
      <c r="M1136" s="72" t="str">
        <f t="shared" si="200"/>
        <v/>
      </c>
      <c r="N1136" s="51" t="str">
        <f t="shared" si="208"/>
        <v/>
      </c>
    </row>
    <row r="1137" spans="1:14" x14ac:dyDescent="0.4">
      <c r="A1137" s="108">
        <f t="shared" si="201"/>
        <v>1121</v>
      </c>
      <c r="B1137" s="39">
        <v>41683</v>
      </c>
      <c r="C1137" s="40">
        <v>1829.829956</v>
      </c>
      <c r="D1137" s="51">
        <f t="shared" si="202"/>
        <v>5.8100249232653223E-3</v>
      </c>
      <c r="E1137" s="52">
        <v>1.1719772795449399</v>
      </c>
      <c r="F1137" s="53">
        <f t="shared" si="205"/>
        <v>1.3414193994319978E-2</v>
      </c>
      <c r="G1137" s="54">
        <f t="shared" si="206"/>
        <v>2.0769035861357862E-4</v>
      </c>
      <c r="H1137" s="81">
        <f t="shared" si="203"/>
        <v>1.3621884352933556E-2</v>
      </c>
      <c r="I1137" s="83">
        <f t="shared" si="204"/>
        <v>1.3621884352933555</v>
      </c>
      <c r="J1137" s="72">
        <f t="shared" si="207"/>
        <v>240.45904811921463</v>
      </c>
      <c r="K1137" s="88">
        <f t="shared" si="198"/>
        <v>245.12266410209796</v>
      </c>
      <c r="L1137" s="79">
        <f t="shared" si="199"/>
        <v>17.530419740580186</v>
      </c>
      <c r="M1137" s="72" t="str">
        <f t="shared" si="200"/>
        <v/>
      </c>
      <c r="N1137" s="51" t="str">
        <f t="shared" si="208"/>
        <v/>
      </c>
    </row>
    <row r="1138" spans="1:14" x14ac:dyDescent="0.4">
      <c r="A1138" s="108">
        <f t="shared" si="201"/>
        <v>1122</v>
      </c>
      <c r="B1138" s="45">
        <v>41684</v>
      </c>
      <c r="C1138" s="46">
        <v>1838.630005</v>
      </c>
      <c r="D1138" s="47">
        <f t="shared" si="202"/>
        <v>4.809216818833173E-3</v>
      </c>
      <c r="E1138" s="48">
        <v>1.18412156965418</v>
      </c>
      <c r="F1138" s="49">
        <f t="shared" si="205"/>
        <v>1.2144290109240119E-2</v>
      </c>
      <c r="G1138" s="50">
        <f t="shared" si="206"/>
        <v>2.0769035861357862E-4</v>
      </c>
      <c r="H1138" s="80">
        <f t="shared" si="203"/>
        <v>1.2351980467853697E-2</v>
      </c>
      <c r="I1138" s="83">
        <f t="shared" si="204"/>
        <v>1.2351980467853696</v>
      </c>
      <c r="J1138" s="72">
        <f t="shared" si="207"/>
        <v>241.694246166</v>
      </c>
      <c r="K1138" s="88">
        <f t="shared" si="198"/>
        <v>245.12266410209796</v>
      </c>
      <c r="L1138" s="79">
        <f t="shared" si="199"/>
        <v>17.530419740580186</v>
      </c>
      <c r="M1138" s="72" t="str">
        <f t="shared" si="200"/>
        <v/>
      </c>
      <c r="N1138" s="51" t="str">
        <f t="shared" si="208"/>
        <v/>
      </c>
    </row>
    <row r="1139" spans="1:14" x14ac:dyDescent="0.4">
      <c r="A1139" s="108">
        <f t="shared" si="201"/>
        <v>1123</v>
      </c>
      <c r="B1139" s="39">
        <v>41688</v>
      </c>
      <c r="C1139" s="40">
        <v>1840.76001</v>
      </c>
      <c r="D1139" s="51">
        <f t="shared" si="202"/>
        <v>1.15847396931823E-3</v>
      </c>
      <c r="E1139" s="52">
        <v>1.1876241013916902</v>
      </c>
      <c r="F1139" s="53">
        <f t="shared" si="205"/>
        <v>3.5025317375101395E-3</v>
      </c>
      <c r="G1139" s="54">
        <f t="shared" si="206"/>
        <v>2.0769035861357862E-4</v>
      </c>
      <c r="H1139" s="81">
        <f t="shared" si="203"/>
        <v>3.7102220961237179E-3</v>
      </c>
      <c r="I1139" s="83">
        <f t="shared" si="204"/>
        <v>0.37102220961237181</v>
      </c>
      <c r="J1139" s="72">
        <f t="shared" si="207"/>
        <v>242.06526837561236</v>
      </c>
      <c r="K1139" s="88">
        <f t="shared" si="198"/>
        <v>245.12266410209796</v>
      </c>
      <c r="L1139" s="79">
        <f t="shared" si="199"/>
        <v>17.530419740580186</v>
      </c>
      <c r="M1139" s="72" t="str">
        <f t="shared" si="200"/>
        <v/>
      </c>
      <c r="N1139" s="51" t="str">
        <f t="shared" si="208"/>
        <v/>
      </c>
    </row>
    <row r="1140" spans="1:14" x14ac:dyDescent="0.4">
      <c r="A1140" s="108">
        <f t="shared" si="201"/>
        <v>1124</v>
      </c>
      <c r="B1140" s="45">
        <v>41689</v>
      </c>
      <c r="C1140" s="46">
        <v>1828.75</v>
      </c>
      <c r="D1140" s="47">
        <f t="shared" si="202"/>
        <v>-6.5244844166295612E-3</v>
      </c>
      <c r="E1140" s="48">
        <v>1.1762000589877399</v>
      </c>
      <c r="F1140" s="49">
        <f t="shared" si="205"/>
        <v>-1.142404240395023E-2</v>
      </c>
      <c r="G1140" s="50">
        <f t="shared" si="206"/>
        <v>2.0769035861357862E-4</v>
      </c>
      <c r="H1140" s="80">
        <f t="shared" si="203"/>
        <v>-1.1216352045336652E-2</v>
      </c>
      <c r="I1140" s="83">
        <f t="shared" si="204"/>
        <v>-1.1216352045336653</v>
      </c>
      <c r="J1140" s="72">
        <f t="shared" si="207"/>
        <v>240.94363317107869</v>
      </c>
      <c r="K1140" s="88">
        <f t="shared" si="198"/>
        <v>245.12266410209796</v>
      </c>
      <c r="L1140" s="79">
        <f t="shared" si="199"/>
        <v>17.530419740580186</v>
      </c>
      <c r="M1140" s="72" t="str">
        <f t="shared" si="200"/>
        <v/>
      </c>
      <c r="N1140" s="51" t="str">
        <f t="shared" si="208"/>
        <v/>
      </c>
    </row>
    <row r="1141" spans="1:14" x14ac:dyDescent="0.4">
      <c r="A1141" s="108">
        <f t="shared" si="201"/>
        <v>1125</v>
      </c>
      <c r="B1141" s="39">
        <v>41690</v>
      </c>
      <c r="C1141" s="40">
        <v>1839.780029</v>
      </c>
      <c r="D1141" s="51">
        <f t="shared" si="202"/>
        <v>6.0314580997948841E-3</v>
      </c>
      <c r="E1141" s="52">
        <v>1.18665815311357</v>
      </c>
      <c r="F1141" s="53">
        <f t="shared" si="205"/>
        <v>1.0458094125830097E-2</v>
      </c>
      <c r="G1141" s="54">
        <f t="shared" si="206"/>
        <v>2.0769035861357862E-4</v>
      </c>
      <c r="H1141" s="81">
        <f t="shared" si="203"/>
        <v>1.0665784484443675E-2</v>
      </c>
      <c r="I1141" s="83">
        <f t="shared" si="204"/>
        <v>1.0665784484443674</v>
      </c>
      <c r="J1141" s="72">
        <f t="shared" si="207"/>
        <v>242.01021161952306</v>
      </c>
      <c r="K1141" s="88">
        <f t="shared" si="198"/>
        <v>245.12266410209796</v>
      </c>
      <c r="L1141" s="79">
        <f t="shared" si="199"/>
        <v>17.530419740580186</v>
      </c>
      <c r="M1141" s="72" t="str">
        <f t="shared" si="200"/>
        <v/>
      </c>
      <c r="N1141" s="51" t="str">
        <f t="shared" si="208"/>
        <v/>
      </c>
    </row>
    <row r="1142" spans="1:14" x14ac:dyDescent="0.4">
      <c r="A1142" s="108">
        <f t="shared" si="201"/>
        <v>1126</v>
      </c>
      <c r="B1142" s="45">
        <v>41691</v>
      </c>
      <c r="C1142" s="46">
        <v>1836.25</v>
      </c>
      <c r="D1142" s="47">
        <f t="shared" si="202"/>
        <v>-1.9187234040792811E-3</v>
      </c>
      <c r="E1142" s="48">
        <v>1.1921863999859601</v>
      </c>
      <c r="F1142" s="49">
        <f t="shared" si="205"/>
        <v>5.5282468723900635E-3</v>
      </c>
      <c r="G1142" s="50">
        <f t="shared" si="206"/>
        <v>2.0769035861357862E-4</v>
      </c>
      <c r="H1142" s="80">
        <f t="shared" si="203"/>
        <v>5.7359372310036424E-3</v>
      </c>
      <c r="I1142" s="83">
        <f t="shared" si="204"/>
        <v>0.57359372310036427</v>
      </c>
      <c r="J1142" s="72">
        <f t="shared" si="207"/>
        <v>242.58380534262344</v>
      </c>
      <c r="K1142" s="88">
        <f t="shared" si="198"/>
        <v>245.12266410209796</v>
      </c>
      <c r="L1142" s="79">
        <f t="shared" si="199"/>
        <v>17.530419740580186</v>
      </c>
      <c r="M1142" s="72" t="str">
        <f t="shared" si="200"/>
        <v/>
      </c>
      <c r="N1142" s="51" t="str">
        <f t="shared" si="208"/>
        <v/>
      </c>
    </row>
    <row r="1143" spans="1:14" x14ac:dyDescent="0.4">
      <c r="A1143" s="108">
        <f t="shared" si="201"/>
        <v>1127</v>
      </c>
      <c r="B1143" s="39">
        <v>41694</v>
      </c>
      <c r="C1143" s="40">
        <v>1847.6099850000001</v>
      </c>
      <c r="D1143" s="51">
        <f t="shared" si="202"/>
        <v>6.1865132743363915E-3</v>
      </c>
      <c r="E1143" s="52">
        <v>1.2124265921141799</v>
      </c>
      <c r="F1143" s="53">
        <f t="shared" si="205"/>
        <v>2.0240192128219814E-2</v>
      </c>
      <c r="G1143" s="54">
        <f t="shared" si="206"/>
        <v>2.0769035861357862E-4</v>
      </c>
      <c r="H1143" s="81">
        <f t="shared" si="203"/>
        <v>2.0447882486833394E-2</v>
      </c>
      <c r="I1143" s="83">
        <f t="shared" si="204"/>
        <v>2.0447882486833393</v>
      </c>
      <c r="J1143" s="72">
        <f t="shared" si="207"/>
        <v>244.62859359130678</v>
      </c>
      <c r="K1143" s="88">
        <f t="shared" si="198"/>
        <v>245.12266410209796</v>
      </c>
      <c r="L1143" s="79">
        <f t="shared" si="199"/>
        <v>17.530419740580186</v>
      </c>
      <c r="M1143" s="72" t="str">
        <f t="shared" si="200"/>
        <v/>
      </c>
      <c r="N1143" s="51" t="str">
        <f t="shared" si="208"/>
        <v/>
      </c>
    </row>
    <row r="1144" spans="1:14" x14ac:dyDescent="0.4">
      <c r="A1144" s="108">
        <f t="shared" si="201"/>
        <v>1128</v>
      </c>
      <c r="B1144" s="45">
        <v>41695</v>
      </c>
      <c r="C1144" s="46">
        <v>1845.119995</v>
      </c>
      <c r="D1144" s="47">
        <f t="shared" si="202"/>
        <v>-1.3476816104130984E-3</v>
      </c>
      <c r="E1144" s="48">
        <v>1.21742886263345</v>
      </c>
      <c r="F1144" s="49">
        <f t="shared" si="205"/>
        <v>5.0022705192700467E-3</v>
      </c>
      <c r="G1144" s="50">
        <f t="shared" si="206"/>
        <v>2.0769035861357862E-4</v>
      </c>
      <c r="H1144" s="80">
        <f t="shared" si="203"/>
        <v>5.2099608778836256E-3</v>
      </c>
      <c r="I1144" s="83">
        <f t="shared" si="204"/>
        <v>0.52099608778836259</v>
      </c>
      <c r="J1144" s="72">
        <f t="shared" si="207"/>
        <v>245.14958967909516</v>
      </c>
      <c r="K1144" s="88">
        <f t="shared" si="198"/>
        <v>245.14958967909516</v>
      </c>
      <c r="L1144" s="79">
        <f t="shared" si="199"/>
        <v>0</v>
      </c>
      <c r="M1144" s="72">
        <f t="shared" si="200"/>
        <v>17.530419740580186</v>
      </c>
      <c r="N1144" s="51">
        <f t="shared" si="208"/>
        <v>7.1509072332235163E-2</v>
      </c>
    </row>
    <row r="1145" spans="1:14" x14ac:dyDescent="0.4">
      <c r="A1145" s="108">
        <f t="shared" si="201"/>
        <v>1129</v>
      </c>
      <c r="B1145" s="39">
        <v>41696</v>
      </c>
      <c r="C1145" s="40">
        <v>1845.160034</v>
      </c>
      <c r="D1145" s="51">
        <f t="shared" si="202"/>
        <v>2.1699943693942458E-5</v>
      </c>
      <c r="E1145" s="52">
        <v>1.2281048335484099</v>
      </c>
      <c r="F1145" s="53">
        <f t="shared" si="205"/>
        <v>1.0675970914959976E-2</v>
      </c>
      <c r="G1145" s="54">
        <f t="shared" si="206"/>
        <v>2.0769035861357862E-4</v>
      </c>
      <c r="H1145" s="81">
        <f t="shared" si="203"/>
        <v>1.0883661273573554E-2</v>
      </c>
      <c r="I1145" s="83">
        <f t="shared" si="204"/>
        <v>1.0883661273573553</v>
      </c>
      <c r="J1145" s="72">
        <f t="shared" si="207"/>
        <v>246.2379558064525</v>
      </c>
      <c r="K1145" s="88">
        <f t="shared" si="198"/>
        <v>246.2379558064525</v>
      </c>
      <c r="L1145" s="79">
        <f t="shared" si="199"/>
        <v>0</v>
      </c>
      <c r="M1145" s="72" t="str">
        <f t="shared" si="200"/>
        <v/>
      </c>
      <c r="N1145" s="51" t="str">
        <f t="shared" si="208"/>
        <v/>
      </c>
    </row>
    <row r="1146" spans="1:14" x14ac:dyDescent="0.4">
      <c r="A1146" s="108">
        <f t="shared" si="201"/>
        <v>1130</v>
      </c>
      <c r="B1146" s="45">
        <v>41697</v>
      </c>
      <c r="C1146" s="46">
        <v>1854.290039</v>
      </c>
      <c r="D1146" s="47">
        <f t="shared" si="202"/>
        <v>4.94808300188887E-3</v>
      </c>
      <c r="E1146" s="48">
        <v>1.2358697432919201</v>
      </c>
      <c r="F1146" s="49">
        <f t="shared" si="205"/>
        <v>7.7649097435101844E-3</v>
      </c>
      <c r="G1146" s="50">
        <f t="shared" si="206"/>
        <v>2.0769035861357862E-4</v>
      </c>
      <c r="H1146" s="80">
        <f t="shared" si="203"/>
        <v>7.9726001021237624E-3</v>
      </c>
      <c r="I1146" s="83">
        <f t="shared" si="204"/>
        <v>0.79726001021237625</v>
      </c>
      <c r="J1146" s="72">
        <f t="shared" si="207"/>
        <v>247.03521581666487</v>
      </c>
      <c r="K1146" s="88">
        <f t="shared" si="198"/>
        <v>247.03521581666487</v>
      </c>
      <c r="L1146" s="79">
        <f t="shared" si="199"/>
        <v>0</v>
      </c>
      <c r="M1146" s="72" t="str">
        <f t="shared" si="200"/>
        <v/>
      </c>
      <c r="N1146" s="51" t="str">
        <f t="shared" si="208"/>
        <v/>
      </c>
    </row>
    <row r="1147" spans="1:14" x14ac:dyDescent="0.4">
      <c r="A1147" s="108">
        <f t="shared" si="201"/>
        <v>1131</v>
      </c>
      <c r="B1147" s="39">
        <v>41698</v>
      </c>
      <c r="C1147" s="40">
        <v>1859.4499510000001</v>
      </c>
      <c r="D1147" s="51">
        <f t="shared" si="202"/>
        <v>2.7826887334101436E-3</v>
      </c>
      <c r="E1147" s="52">
        <v>1.2505071460372299</v>
      </c>
      <c r="F1147" s="53">
        <f t="shared" si="205"/>
        <v>1.463740274530978E-2</v>
      </c>
      <c r="G1147" s="54">
        <f t="shared" si="206"/>
        <v>2.0769035861357862E-4</v>
      </c>
      <c r="H1147" s="81">
        <f t="shared" si="203"/>
        <v>1.4845093103923358E-2</v>
      </c>
      <c r="I1147" s="83">
        <f t="shared" si="204"/>
        <v>1.4845093103923357</v>
      </c>
      <c r="J1147" s="72">
        <f t="shared" si="207"/>
        <v>248.5197251270572</v>
      </c>
      <c r="K1147" s="88">
        <f t="shared" si="198"/>
        <v>248.5197251270572</v>
      </c>
      <c r="L1147" s="79">
        <f t="shared" si="199"/>
        <v>0</v>
      </c>
      <c r="M1147" s="72" t="str">
        <f t="shared" si="200"/>
        <v/>
      </c>
      <c r="N1147" s="51" t="str">
        <f t="shared" si="208"/>
        <v/>
      </c>
    </row>
    <row r="1148" spans="1:14" x14ac:dyDescent="0.4">
      <c r="A1148" s="108">
        <f t="shared" si="201"/>
        <v>1132</v>
      </c>
      <c r="B1148" s="45">
        <v>41701</v>
      </c>
      <c r="C1148" s="46">
        <v>1845.7299800000001</v>
      </c>
      <c r="D1148" s="47">
        <f t="shared" si="202"/>
        <v>-7.3785105066267453E-3</v>
      </c>
      <c r="E1148" s="48">
        <v>1.2308463589840999</v>
      </c>
      <c r="F1148" s="49">
        <f t="shared" si="205"/>
        <v>-1.9660787053130013E-2</v>
      </c>
      <c r="G1148" s="50">
        <f t="shared" si="206"/>
        <v>2.0769035861357862E-4</v>
      </c>
      <c r="H1148" s="80">
        <f t="shared" si="203"/>
        <v>-1.9453096694516434E-2</v>
      </c>
      <c r="I1148" s="83">
        <f t="shared" si="204"/>
        <v>-1.9453096694516434</v>
      </c>
      <c r="J1148" s="72">
        <f t="shared" si="207"/>
        <v>246.57441545760557</v>
      </c>
      <c r="K1148" s="88">
        <f t="shared" si="198"/>
        <v>248.5197251270572</v>
      </c>
      <c r="L1148" s="79">
        <f t="shared" si="199"/>
        <v>1.9453096694516319</v>
      </c>
      <c r="M1148" s="72" t="str">
        <f t="shared" si="200"/>
        <v/>
      </c>
      <c r="N1148" s="51" t="str">
        <f t="shared" si="208"/>
        <v/>
      </c>
    </row>
    <row r="1149" spans="1:14" x14ac:dyDescent="0.4">
      <c r="A1149" s="108">
        <f t="shared" si="201"/>
        <v>1133</v>
      </c>
      <c r="B1149" s="39">
        <v>41702</v>
      </c>
      <c r="C1149" s="40">
        <v>1873.910034</v>
      </c>
      <c r="D1149" s="51">
        <f t="shared" si="202"/>
        <v>1.5267701291821645E-2</v>
      </c>
      <c r="E1149" s="52">
        <v>1.2625171124099699</v>
      </c>
      <c r="F1149" s="53">
        <f t="shared" si="205"/>
        <v>3.1670753425870002E-2</v>
      </c>
      <c r="G1149" s="54">
        <f t="shared" si="206"/>
        <v>2.0769035861357862E-4</v>
      </c>
      <c r="H1149" s="81">
        <f t="shared" si="203"/>
        <v>3.1878443784483582E-2</v>
      </c>
      <c r="I1149" s="83">
        <f t="shared" si="204"/>
        <v>3.1878443784483581</v>
      </c>
      <c r="J1149" s="72">
        <f t="shared" si="207"/>
        <v>249.76225983605391</v>
      </c>
      <c r="K1149" s="88">
        <f t="shared" si="198"/>
        <v>249.76225983605391</v>
      </c>
      <c r="L1149" s="79">
        <f t="shared" si="199"/>
        <v>0</v>
      </c>
      <c r="M1149" s="72">
        <f t="shared" si="200"/>
        <v>1.9453096694516319</v>
      </c>
      <c r="N1149" s="51">
        <f t="shared" si="208"/>
        <v>7.7886453731182198E-3</v>
      </c>
    </row>
    <row r="1150" spans="1:14" x14ac:dyDescent="0.4">
      <c r="A1150" s="108">
        <f t="shared" si="201"/>
        <v>1134</v>
      </c>
      <c r="B1150" s="45">
        <v>41703</v>
      </c>
      <c r="C1150" s="46">
        <v>1873.8100589999999</v>
      </c>
      <c r="D1150" s="47">
        <f t="shared" si="202"/>
        <v>-5.3351013755253973E-5</v>
      </c>
      <c r="E1150" s="48">
        <v>1.25736744470618</v>
      </c>
      <c r="F1150" s="49">
        <f t="shared" si="205"/>
        <v>-5.1496677037898841E-3</v>
      </c>
      <c r="G1150" s="50">
        <f t="shared" si="206"/>
        <v>2.0769035861357862E-4</v>
      </c>
      <c r="H1150" s="80">
        <f t="shared" si="203"/>
        <v>-4.9419773451763052E-3</v>
      </c>
      <c r="I1150" s="83">
        <f t="shared" si="204"/>
        <v>-0.49419773451763055</v>
      </c>
      <c r="J1150" s="72">
        <f t="shared" si="207"/>
        <v>249.26806210153629</v>
      </c>
      <c r="K1150" s="88">
        <f t="shared" si="198"/>
        <v>249.76225983605391</v>
      </c>
      <c r="L1150" s="79">
        <f t="shared" si="199"/>
        <v>0.49419773451762694</v>
      </c>
      <c r="M1150" s="72" t="str">
        <f t="shared" si="200"/>
        <v/>
      </c>
      <c r="N1150" s="51" t="str">
        <f t="shared" si="208"/>
        <v/>
      </c>
    </row>
    <row r="1151" spans="1:14" x14ac:dyDescent="0.4">
      <c r="A1151" s="108">
        <f t="shared" si="201"/>
        <v>1135</v>
      </c>
      <c r="B1151" s="39">
        <v>41704</v>
      </c>
      <c r="C1151" s="40">
        <v>1877.030029</v>
      </c>
      <c r="D1151" s="51">
        <f t="shared" si="202"/>
        <v>1.7184078954717297E-3</v>
      </c>
      <c r="E1151" s="52">
        <v>1.2653145098839</v>
      </c>
      <c r="F1151" s="53">
        <f t="shared" si="205"/>
        <v>7.9470651777200363E-3</v>
      </c>
      <c r="G1151" s="54">
        <f t="shared" si="206"/>
        <v>2.0769035861357862E-4</v>
      </c>
      <c r="H1151" s="81">
        <f t="shared" si="203"/>
        <v>8.1547555363336143E-3</v>
      </c>
      <c r="I1151" s="83">
        <f t="shared" si="204"/>
        <v>0.81547555363336144</v>
      </c>
      <c r="J1151" s="72">
        <f t="shared" si="207"/>
        <v>250.08353765516964</v>
      </c>
      <c r="K1151" s="88">
        <f t="shared" si="198"/>
        <v>250.08353765516964</v>
      </c>
      <c r="L1151" s="79">
        <f t="shared" si="199"/>
        <v>0</v>
      </c>
      <c r="M1151" s="72">
        <f t="shared" si="200"/>
        <v>0.49419773451762694</v>
      </c>
      <c r="N1151" s="51">
        <f t="shared" si="208"/>
        <v>1.976130612799699E-3</v>
      </c>
    </row>
    <row r="1152" spans="1:14" x14ac:dyDescent="0.4">
      <c r="A1152" s="108">
        <f t="shared" si="201"/>
        <v>1136</v>
      </c>
      <c r="B1152" s="45">
        <v>41705</v>
      </c>
      <c r="C1152" s="46">
        <v>1878.040039</v>
      </c>
      <c r="D1152" s="47">
        <f t="shared" si="202"/>
        <v>5.3808942019850647E-4</v>
      </c>
      <c r="E1152" s="48">
        <v>1.2714901131012599</v>
      </c>
      <c r="F1152" s="49">
        <f t="shared" si="205"/>
        <v>6.1756032173598818E-3</v>
      </c>
      <c r="G1152" s="50">
        <f t="shared" si="206"/>
        <v>2.0769035861357862E-4</v>
      </c>
      <c r="H1152" s="80">
        <f t="shared" si="203"/>
        <v>6.3832935759734607E-3</v>
      </c>
      <c r="I1152" s="83">
        <f t="shared" si="204"/>
        <v>0.6383293575973461</v>
      </c>
      <c r="J1152" s="72">
        <f t="shared" si="207"/>
        <v>250.72186701276698</v>
      </c>
      <c r="K1152" s="88">
        <f t="shared" si="198"/>
        <v>250.72186701276698</v>
      </c>
      <c r="L1152" s="79">
        <f t="shared" si="199"/>
        <v>0</v>
      </c>
      <c r="M1152" s="72" t="str">
        <f t="shared" si="200"/>
        <v/>
      </c>
      <c r="N1152" s="51" t="str">
        <f t="shared" si="208"/>
        <v/>
      </c>
    </row>
    <row r="1153" spans="1:14" x14ac:dyDescent="0.4">
      <c r="A1153" s="108">
        <f t="shared" si="201"/>
        <v>1137</v>
      </c>
      <c r="B1153" s="39">
        <v>41708</v>
      </c>
      <c r="C1153" s="40">
        <v>1877.170044</v>
      </c>
      <c r="D1153" s="51">
        <f t="shared" si="202"/>
        <v>-4.6324624711580054E-4</v>
      </c>
      <c r="E1153" s="52">
        <v>1.26623553684864</v>
      </c>
      <c r="F1153" s="53">
        <f t="shared" si="205"/>
        <v>-5.2545762526199358E-3</v>
      </c>
      <c r="G1153" s="54">
        <f t="shared" si="206"/>
        <v>2.0769035861357862E-4</v>
      </c>
      <c r="H1153" s="81">
        <f t="shared" si="203"/>
        <v>-5.0468858940063569E-3</v>
      </c>
      <c r="I1153" s="83">
        <f t="shared" si="204"/>
        <v>-0.50468858940063566</v>
      </c>
      <c r="J1153" s="72">
        <f t="shared" si="207"/>
        <v>250.21717842336633</v>
      </c>
      <c r="K1153" s="88">
        <f t="shared" si="198"/>
        <v>250.72186701276698</v>
      </c>
      <c r="L1153" s="79">
        <f t="shared" si="199"/>
        <v>0.50468858940064365</v>
      </c>
      <c r="M1153" s="72" t="str">
        <f t="shared" si="200"/>
        <v/>
      </c>
      <c r="N1153" s="51" t="str">
        <f t="shared" si="208"/>
        <v/>
      </c>
    </row>
    <row r="1154" spans="1:14" x14ac:dyDescent="0.4">
      <c r="A1154" s="108">
        <f t="shared" si="201"/>
        <v>1138</v>
      </c>
      <c r="B1154" s="45">
        <v>41709</v>
      </c>
      <c r="C1154" s="46">
        <v>1867.630005</v>
      </c>
      <c r="D1154" s="47">
        <f t="shared" si="202"/>
        <v>-5.0821389519254412E-3</v>
      </c>
      <c r="E1154" s="48">
        <v>1.25580458395285</v>
      </c>
      <c r="F1154" s="49">
        <f t="shared" si="205"/>
        <v>-1.0430952895789991E-2</v>
      </c>
      <c r="G1154" s="50">
        <f t="shared" si="206"/>
        <v>2.0769035861357862E-4</v>
      </c>
      <c r="H1154" s="80">
        <f t="shared" si="203"/>
        <v>-1.0223262537176413E-2</v>
      </c>
      <c r="I1154" s="83">
        <f t="shared" si="204"/>
        <v>-1.0223262537176414</v>
      </c>
      <c r="J1154" s="72">
        <f t="shared" si="207"/>
        <v>249.1948521696487</v>
      </c>
      <c r="K1154" s="88">
        <f t="shared" si="198"/>
        <v>250.72186701276698</v>
      </c>
      <c r="L1154" s="79">
        <f t="shared" si="199"/>
        <v>1.5270148431182804</v>
      </c>
      <c r="M1154" s="72" t="str">
        <f t="shared" si="200"/>
        <v/>
      </c>
      <c r="N1154" s="51" t="str">
        <f t="shared" si="208"/>
        <v/>
      </c>
    </row>
    <row r="1155" spans="1:14" x14ac:dyDescent="0.4">
      <c r="A1155" s="108">
        <f t="shared" si="201"/>
        <v>1139</v>
      </c>
      <c r="B1155" s="39">
        <v>41710</v>
      </c>
      <c r="C1155" s="40">
        <v>1868.1999510000001</v>
      </c>
      <c r="D1155" s="51">
        <f t="shared" si="202"/>
        <v>3.0517072357705288E-4</v>
      </c>
      <c r="E1155" s="52">
        <v>1.2544424237273899</v>
      </c>
      <c r="F1155" s="53">
        <f t="shared" si="205"/>
        <v>-1.3621602254600962E-3</v>
      </c>
      <c r="G1155" s="54">
        <f t="shared" si="206"/>
        <v>2.0769035861357862E-4</v>
      </c>
      <c r="H1155" s="81">
        <f t="shared" si="203"/>
        <v>-1.1544698668465175E-3</v>
      </c>
      <c r="I1155" s="83">
        <f t="shared" si="204"/>
        <v>-0.11544698668465175</v>
      </c>
      <c r="J1155" s="72">
        <f t="shared" si="207"/>
        <v>249.07940518296405</v>
      </c>
      <c r="K1155" s="88">
        <f t="shared" si="198"/>
        <v>250.72186701276698</v>
      </c>
      <c r="L1155" s="79">
        <f t="shared" si="199"/>
        <v>1.6424618298029259</v>
      </c>
      <c r="M1155" s="72" t="str">
        <f t="shared" si="200"/>
        <v/>
      </c>
      <c r="N1155" s="51" t="str">
        <f t="shared" si="208"/>
        <v/>
      </c>
    </row>
    <row r="1156" spans="1:14" x14ac:dyDescent="0.4">
      <c r="A1156" s="108">
        <f t="shared" si="201"/>
        <v>1140</v>
      </c>
      <c r="B1156" s="45">
        <v>41711</v>
      </c>
      <c r="C1156" s="46">
        <v>1846.339966</v>
      </c>
      <c r="D1156" s="47">
        <f t="shared" si="202"/>
        <v>-1.1701094943450174E-2</v>
      </c>
      <c r="E1156" s="48">
        <v>1.2287663967642899</v>
      </c>
      <c r="F1156" s="49">
        <f t="shared" si="205"/>
        <v>-2.5676026963100007E-2</v>
      </c>
      <c r="G1156" s="50">
        <f t="shared" si="206"/>
        <v>2.0769035861357862E-4</v>
      </c>
      <c r="H1156" s="80">
        <f t="shared" si="203"/>
        <v>-2.5468336604486427E-2</v>
      </c>
      <c r="I1156" s="83">
        <f t="shared" si="204"/>
        <v>-2.5468336604486428</v>
      </c>
      <c r="J1156" s="72">
        <f t="shared" si="207"/>
        <v>246.53257152251541</v>
      </c>
      <c r="K1156" s="88">
        <f t="shared" si="198"/>
        <v>250.72186701276698</v>
      </c>
      <c r="L1156" s="79">
        <f t="shared" si="199"/>
        <v>4.1892954902515669</v>
      </c>
      <c r="M1156" s="72" t="str">
        <f t="shared" si="200"/>
        <v/>
      </c>
      <c r="N1156" s="51" t="str">
        <f t="shared" si="208"/>
        <v/>
      </c>
    </row>
    <row r="1157" spans="1:14" x14ac:dyDescent="0.4">
      <c r="A1157" s="108">
        <f t="shared" si="201"/>
        <v>1141</v>
      </c>
      <c r="B1157" s="39">
        <v>41712</v>
      </c>
      <c r="C1157" s="40">
        <v>1841.130005</v>
      </c>
      <c r="D1157" s="51">
        <f t="shared" si="202"/>
        <v>-2.8217777310465264E-3</v>
      </c>
      <c r="E1157" s="52">
        <v>1.22656564695182</v>
      </c>
      <c r="F1157" s="53">
        <f t="shared" si="205"/>
        <v>-2.200749812469871E-3</v>
      </c>
      <c r="G1157" s="54">
        <f t="shared" si="206"/>
        <v>2.0769035861357862E-4</v>
      </c>
      <c r="H1157" s="81">
        <f t="shared" si="203"/>
        <v>-1.9930594538562925E-3</v>
      </c>
      <c r="I1157" s="83">
        <f t="shared" si="204"/>
        <v>-0.19930594538562926</v>
      </c>
      <c r="J1157" s="72">
        <f t="shared" si="207"/>
        <v>246.33326557712979</v>
      </c>
      <c r="K1157" s="88">
        <f t="shared" si="198"/>
        <v>250.72186701276698</v>
      </c>
      <c r="L1157" s="79">
        <f t="shared" si="199"/>
        <v>4.3886014356371845</v>
      </c>
      <c r="M1157" s="72" t="str">
        <f t="shared" si="200"/>
        <v/>
      </c>
      <c r="N1157" s="51" t="str">
        <f t="shared" si="208"/>
        <v/>
      </c>
    </row>
    <row r="1158" spans="1:14" x14ac:dyDescent="0.4">
      <c r="A1158" s="108">
        <f t="shared" si="201"/>
        <v>1142</v>
      </c>
      <c r="B1158" s="45">
        <v>41715</v>
      </c>
      <c r="C1158" s="46">
        <v>1858.829956</v>
      </c>
      <c r="D1158" s="47">
        <f t="shared" si="202"/>
        <v>9.6136345352755281E-3</v>
      </c>
      <c r="E1158" s="48">
        <v>1.2552749701929</v>
      </c>
      <c r="F1158" s="49">
        <f t="shared" si="205"/>
        <v>2.8709323241079998E-2</v>
      </c>
      <c r="G1158" s="50">
        <f t="shared" si="206"/>
        <v>2.0769035861357862E-4</v>
      </c>
      <c r="H1158" s="80">
        <f t="shared" si="203"/>
        <v>2.8917013599693578E-2</v>
      </c>
      <c r="I1158" s="83">
        <f t="shared" si="204"/>
        <v>2.8917013599693577</v>
      </c>
      <c r="J1158" s="72">
        <f t="shared" si="207"/>
        <v>249.22496693709914</v>
      </c>
      <c r="K1158" s="88">
        <f t="shared" si="198"/>
        <v>250.72186701276698</v>
      </c>
      <c r="L1158" s="79">
        <f t="shared" si="199"/>
        <v>4.3886014356371845</v>
      </c>
      <c r="M1158" s="72" t="str">
        <f t="shared" si="200"/>
        <v/>
      </c>
      <c r="N1158" s="51" t="str">
        <f t="shared" si="208"/>
        <v/>
      </c>
    </row>
    <row r="1159" spans="1:14" x14ac:dyDescent="0.4">
      <c r="A1159" s="108">
        <f t="shared" si="201"/>
        <v>1143</v>
      </c>
      <c r="B1159" s="39">
        <v>41716</v>
      </c>
      <c r="C1159" s="40">
        <v>1872.25</v>
      </c>
      <c r="D1159" s="51">
        <f t="shared" si="202"/>
        <v>7.2196189633604302E-3</v>
      </c>
      <c r="E1159" s="52">
        <v>1.26408089186995</v>
      </c>
      <c r="F1159" s="53">
        <f t="shared" si="205"/>
        <v>8.805921677049966E-3</v>
      </c>
      <c r="G1159" s="54">
        <f t="shared" si="206"/>
        <v>2.0769035861357862E-4</v>
      </c>
      <c r="H1159" s="81">
        <f t="shared" si="203"/>
        <v>9.013612035663544E-3</v>
      </c>
      <c r="I1159" s="83">
        <f t="shared" si="204"/>
        <v>0.90136120356635441</v>
      </c>
      <c r="J1159" s="72">
        <f t="shared" si="207"/>
        <v>250.12632814066549</v>
      </c>
      <c r="K1159" s="88">
        <f t="shared" si="198"/>
        <v>250.72186701276698</v>
      </c>
      <c r="L1159" s="79">
        <f t="shared" si="199"/>
        <v>4.3886014356371845</v>
      </c>
      <c r="M1159" s="72" t="str">
        <f t="shared" si="200"/>
        <v/>
      </c>
      <c r="N1159" s="51" t="str">
        <f t="shared" si="208"/>
        <v/>
      </c>
    </row>
    <row r="1160" spans="1:14" x14ac:dyDescent="0.4">
      <c r="A1160" s="108">
        <f t="shared" si="201"/>
        <v>1144</v>
      </c>
      <c r="B1160" s="45">
        <v>41717</v>
      </c>
      <c r="C1160" s="46">
        <v>1860.7700199999999</v>
      </c>
      <c r="D1160" s="47">
        <f t="shared" si="202"/>
        <v>-6.1316490853251526E-3</v>
      </c>
      <c r="E1160" s="48">
        <v>1.2424146804920499</v>
      </c>
      <c r="F1160" s="49">
        <f t="shared" si="205"/>
        <v>-2.1666211377900035E-2</v>
      </c>
      <c r="G1160" s="50">
        <f t="shared" si="206"/>
        <v>2.0769035861357862E-4</v>
      </c>
      <c r="H1160" s="80">
        <f t="shared" si="203"/>
        <v>-2.1458521019286456E-2</v>
      </c>
      <c r="I1160" s="83">
        <f t="shared" si="204"/>
        <v>-2.1458521019286456</v>
      </c>
      <c r="J1160" s="72">
        <f t="shared" si="207"/>
        <v>247.98047603873684</v>
      </c>
      <c r="K1160" s="88">
        <f t="shared" si="198"/>
        <v>250.72186701276698</v>
      </c>
      <c r="L1160" s="79">
        <f t="shared" si="199"/>
        <v>4.3886014356371845</v>
      </c>
      <c r="M1160" s="72" t="str">
        <f t="shared" si="200"/>
        <v/>
      </c>
      <c r="N1160" s="51" t="str">
        <f t="shared" si="208"/>
        <v/>
      </c>
    </row>
    <row r="1161" spans="1:14" x14ac:dyDescent="0.4">
      <c r="A1161" s="108">
        <f t="shared" si="201"/>
        <v>1145</v>
      </c>
      <c r="B1161" s="39">
        <v>41718</v>
      </c>
      <c r="C1161" s="40">
        <v>1872.01001</v>
      </c>
      <c r="D1161" s="51">
        <f t="shared" si="202"/>
        <v>6.0405046723615019E-3</v>
      </c>
      <c r="E1161" s="52">
        <v>1.2485885537969701</v>
      </c>
      <c r="F1161" s="53">
        <f t="shared" si="205"/>
        <v>6.1738733049201411E-3</v>
      </c>
      <c r="G1161" s="54">
        <f t="shared" si="206"/>
        <v>2.0769035861357862E-4</v>
      </c>
      <c r="H1161" s="81">
        <f t="shared" si="203"/>
        <v>6.38156366353372E-3</v>
      </c>
      <c r="I1161" s="83">
        <f t="shared" si="204"/>
        <v>0.63815636635337203</v>
      </c>
      <c r="J1161" s="72">
        <f t="shared" si="207"/>
        <v>248.61863240509021</v>
      </c>
      <c r="K1161" s="88">
        <f t="shared" si="198"/>
        <v>250.72186701276698</v>
      </c>
      <c r="L1161" s="79">
        <f t="shared" si="199"/>
        <v>4.3886014356371845</v>
      </c>
      <c r="M1161" s="72" t="str">
        <f t="shared" si="200"/>
        <v/>
      </c>
      <c r="N1161" s="51" t="str">
        <f t="shared" si="208"/>
        <v/>
      </c>
    </row>
    <row r="1162" spans="1:14" x14ac:dyDescent="0.4">
      <c r="A1162" s="108">
        <f t="shared" si="201"/>
        <v>1146</v>
      </c>
      <c r="B1162" s="45">
        <v>41719</v>
      </c>
      <c r="C1162" s="46">
        <v>1866.5200199999999</v>
      </c>
      <c r="D1162" s="47">
        <f t="shared" si="202"/>
        <v>-2.9326712841669655E-3</v>
      </c>
      <c r="E1162" s="48">
        <v>1.2405585646056401</v>
      </c>
      <c r="F1162" s="49">
        <f t="shared" si="205"/>
        <v>-8.0299891913300225E-3</v>
      </c>
      <c r="G1162" s="50">
        <f t="shared" si="206"/>
        <v>2.0769035861357862E-4</v>
      </c>
      <c r="H1162" s="80">
        <f t="shared" si="203"/>
        <v>-7.8222988327164445E-3</v>
      </c>
      <c r="I1162" s="83">
        <f t="shared" si="204"/>
        <v>-0.78222988327164444</v>
      </c>
      <c r="J1162" s="72">
        <f t="shared" si="207"/>
        <v>247.83640252181857</v>
      </c>
      <c r="K1162" s="88">
        <f t="shared" si="198"/>
        <v>250.72186701276698</v>
      </c>
      <c r="L1162" s="79">
        <f t="shared" si="199"/>
        <v>4.3886014356371845</v>
      </c>
      <c r="M1162" s="72" t="str">
        <f t="shared" si="200"/>
        <v/>
      </c>
      <c r="N1162" s="51" t="str">
        <f t="shared" si="208"/>
        <v/>
      </c>
    </row>
    <row r="1163" spans="1:14" x14ac:dyDescent="0.4">
      <c r="A1163" s="108">
        <f t="shared" si="201"/>
        <v>1147</v>
      </c>
      <c r="B1163" s="39">
        <v>41722</v>
      </c>
      <c r="C1163" s="40">
        <v>1857.4399410000001</v>
      </c>
      <c r="D1163" s="51">
        <f t="shared" si="202"/>
        <v>-4.864710210823131E-3</v>
      </c>
      <c r="E1163" s="52">
        <v>1.2263380088458899</v>
      </c>
      <c r="F1163" s="53">
        <f t="shared" si="205"/>
        <v>-1.422055575975012E-2</v>
      </c>
      <c r="G1163" s="54">
        <f t="shared" si="206"/>
        <v>2.0769035861357862E-4</v>
      </c>
      <c r="H1163" s="81">
        <f t="shared" si="203"/>
        <v>-1.4012865401136542E-2</v>
      </c>
      <c r="I1163" s="83">
        <f t="shared" si="204"/>
        <v>-1.4012865401136543</v>
      </c>
      <c r="J1163" s="72">
        <f t="shared" si="207"/>
        <v>246.43511598170491</v>
      </c>
      <c r="K1163" s="88">
        <f t="shared" si="198"/>
        <v>250.72186701276698</v>
      </c>
      <c r="L1163" s="79">
        <f t="shared" si="199"/>
        <v>4.3886014356371845</v>
      </c>
      <c r="M1163" s="72" t="str">
        <f t="shared" si="200"/>
        <v/>
      </c>
      <c r="N1163" s="51" t="str">
        <f t="shared" si="208"/>
        <v/>
      </c>
    </row>
    <row r="1164" spans="1:14" x14ac:dyDescent="0.4">
      <c r="A1164" s="108">
        <f t="shared" si="201"/>
        <v>1148</v>
      </c>
      <c r="B1164" s="45">
        <v>41723</v>
      </c>
      <c r="C1164" s="46">
        <v>1865.619995</v>
      </c>
      <c r="D1164" s="47">
        <f t="shared" si="202"/>
        <v>4.4039399710529281E-3</v>
      </c>
      <c r="E1164" s="48">
        <v>1.2237527940972699</v>
      </c>
      <c r="F1164" s="49">
        <f t="shared" si="205"/>
        <v>-2.5852147486200572E-3</v>
      </c>
      <c r="G1164" s="50">
        <f t="shared" si="206"/>
        <v>2.0769035861357862E-4</v>
      </c>
      <c r="H1164" s="80">
        <f t="shared" si="203"/>
        <v>-2.3775243900064787E-3</v>
      </c>
      <c r="I1164" s="83">
        <f t="shared" si="204"/>
        <v>-0.23775243900064788</v>
      </c>
      <c r="J1164" s="72">
        <f t="shared" si="207"/>
        <v>246.19736354270427</v>
      </c>
      <c r="K1164" s="88">
        <f t="shared" si="198"/>
        <v>250.72186701276698</v>
      </c>
      <c r="L1164" s="79">
        <f t="shared" si="199"/>
        <v>4.5245034700627116</v>
      </c>
      <c r="M1164" s="72" t="str">
        <f t="shared" si="200"/>
        <v/>
      </c>
      <c r="N1164" s="51" t="str">
        <f t="shared" si="208"/>
        <v/>
      </c>
    </row>
    <row r="1165" spans="1:14" x14ac:dyDescent="0.4">
      <c r="A1165" s="108">
        <f t="shared" si="201"/>
        <v>1149</v>
      </c>
      <c r="B1165" s="39">
        <v>41724</v>
      </c>
      <c r="C1165" s="40">
        <v>1852.5600589999999</v>
      </c>
      <c r="D1165" s="51">
        <f t="shared" si="202"/>
        <v>-7.0003194836042448E-3</v>
      </c>
      <c r="E1165" s="52">
        <v>1.20374841713097</v>
      </c>
      <c r="F1165" s="53">
        <f t="shared" si="205"/>
        <v>-2.0004376966299864E-2</v>
      </c>
      <c r="G1165" s="54">
        <f t="shared" si="206"/>
        <v>2.0769035861357862E-4</v>
      </c>
      <c r="H1165" s="81">
        <f t="shared" si="203"/>
        <v>-1.9796686607686284E-2</v>
      </c>
      <c r="I1165" s="83">
        <f t="shared" si="204"/>
        <v>-1.9796686607686285</v>
      </c>
      <c r="J1165" s="72">
        <f t="shared" si="207"/>
        <v>244.21769488193564</v>
      </c>
      <c r="K1165" s="88">
        <f t="shared" si="198"/>
        <v>250.72186701276698</v>
      </c>
      <c r="L1165" s="79">
        <f t="shared" si="199"/>
        <v>6.5041721308313356</v>
      </c>
      <c r="M1165" s="72" t="str">
        <f t="shared" si="200"/>
        <v/>
      </c>
      <c r="N1165" s="51" t="str">
        <f t="shared" si="208"/>
        <v/>
      </c>
    </row>
    <row r="1166" spans="1:14" x14ac:dyDescent="0.4">
      <c r="A1166" s="108">
        <f t="shared" si="201"/>
        <v>1150</v>
      </c>
      <c r="B1166" s="45">
        <v>41725</v>
      </c>
      <c r="C1166" s="46">
        <v>1849.040039</v>
      </c>
      <c r="D1166" s="47">
        <f t="shared" si="202"/>
        <v>-1.9000841472853747E-3</v>
      </c>
      <c r="E1166" s="48">
        <v>1.20386677667135</v>
      </c>
      <c r="F1166" s="49">
        <f t="shared" si="205"/>
        <v>1.1835954037997531E-4</v>
      </c>
      <c r="G1166" s="50">
        <f t="shared" si="206"/>
        <v>2.0769035861357862E-4</v>
      </c>
      <c r="H1166" s="80">
        <f t="shared" si="203"/>
        <v>3.2604989899355394E-4</v>
      </c>
      <c r="I1166" s="83">
        <f t="shared" si="204"/>
        <v>3.2604989899355397E-2</v>
      </c>
      <c r="J1166" s="72">
        <f t="shared" si="207"/>
        <v>244.25029987183501</v>
      </c>
      <c r="K1166" s="88">
        <f t="shared" si="198"/>
        <v>250.72186701276698</v>
      </c>
      <c r="L1166" s="79">
        <f t="shared" si="199"/>
        <v>6.5041721308313356</v>
      </c>
      <c r="M1166" s="72" t="str">
        <f t="shared" si="200"/>
        <v/>
      </c>
      <c r="N1166" s="51" t="str">
        <f t="shared" si="208"/>
        <v/>
      </c>
    </row>
    <row r="1167" spans="1:14" x14ac:dyDescent="0.4">
      <c r="A1167" s="108">
        <f t="shared" si="201"/>
        <v>1151</v>
      </c>
      <c r="B1167" s="39">
        <v>41726</v>
      </c>
      <c r="C1167" s="40">
        <v>1857.619995</v>
      </c>
      <c r="D1167" s="51">
        <f t="shared" si="202"/>
        <v>4.6402218551417906E-3</v>
      </c>
      <c r="E1167" s="52">
        <v>1.22217818380178</v>
      </c>
      <c r="F1167" s="53">
        <f t="shared" si="205"/>
        <v>1.8311407130430002E-2</v>
      </c>
      <c r="G1167" s="54">
        <f t="shared" si="206"/>
        <v>2.0769035861357862E-4</v>
      </c>
      <c r="H1167" s="81">
        <f t="shared" si="203"/>
        <v>1.8519097489043582E-2</v>
      </c>
      <c r="I1167" s="83">
        <f t="shared" si="204"/>
        <v>1.8519097489043581</v>
      </c>
      <c r="J1167" s="72">
        <f t="shared" si="207"/>
        <v>246.10220962073936</v>
      </c>
      <c r="K1167" s="88">
        <f t="shared" si="198"/>
        <v>250.72186701276698</v>
      </c>
      <c r="L1167" s="79">
        <f t="shared" si="199"/>
        <v>6.5041721308313356</v>
      </c>
      <c r="M1167" s="72" t="str">
        <f t="shared" si="200"/>
        <v/>
      </c>
      <c r="N1167" s="51" t="str">
        <f t="shared" si="208"/>
        <v/>
      </c>
    </row>
    <row r="1168" spans="1:14" x14ac:dyDescent="0.4">
      <c r="A1168" s="108">
        <f t="shared" si="201"/>
        <v>1152</v>
      </c>
      <c r="B1168" s="45">
        <v>41729</v>
      </c>
      <c r="C1168" s="46">
        <v>1872.339966</v>
      </c>
      <c r="D1168" s="47">
        <f t="shared" si="202"/>
        <v>7.9241023673413125E-3</v>
      </c>
      <c r="E1168" s="48">
        <v>1.2391320294380599</v>
      </c>
      <c r="F1168" s="49">
        <f t="shared" si="205"/>
        <v>1.6953845636279885E-2</v>
      </c>
      <c r="G1168" s="50">
        <f t="shared" si="206"/>
        <v>2.0769035861357862E-4</v>
      </c>
      <c r="H1168" s="80">
        <f t="shared" si="203"/>
        <v>1.7161535994893465E-2</v>
      </c>
      <c r="I1168" s="83">
        <f t="shared" si="204"/>
        <v>1.7161535994893464</v>
      </c>
      <c r="J1168" s="72">
        <f t="shared" si="207"/>
        <v>247.81836322022872</v>
      </c>
      <c r="K1168" s="88">
        <f t="shared" si="198"/>
        <v>250.72186701276698</v>
      </c>
      <c r="L1168" s="79">
        <f t="shared" si="199"/>
        <v>6.5041721308313356</v>
      </c>
      <c r="M1168" s="72" t="str">
        <f t="shared" si="200"/>
        <v/>
      </c>
      <c r="N1168" s="51" t="str">
        <f t="shared" si="208"/>
        <v/>
      </c>
    </row>
    <row r="1169" spans="1:14" x14ac:dyDescent="0.4">
      <c r="A1169" s="108">
        <f t="shared" si="201"/>
        <v>1153</v>
      </c>
      <c r="B1169" s="39">
        <v>41730</v>
      </c>
      <c r="C1169" s="40">
        <v>1885.5200199999999</v>
      </c>
      <c r="D1169" s="51">
        <f t="shared" si="202"/>
        <v>7.0393487504074592E-3</v>
      </c>
      <c r="E1169" s="52">
        <v>1.2592986491218499</v>
      </c>
      <c r="F1169" s="53">
        <f t="shared" si="205"/>
        <v>2.0166619683789966E-2</v>
      </c>
      <c r="G1169" s="54">
        <f t="shared" si="206"/>
        <v>2.0769035861357862E-4</v>
      </c>
      <c r="H1169" s="81">
        <f t="shared" si="203"/>
        <v>2.0374310042403546E-2</v>
      </c>
      <c r="I1169" s="83">
        <f t="shared" si="204"/>
        <v>2.0374310042403545</v>
      </c>
      <c r="J1169" s="72">
        <f t="shared" si="207"/>
        <v>249.85579422446907</v>
      </c>
      <c r="K1169" s="88">
        <f t="shared" si="198"/>
        <v>250.72186701276698</v>
      </c>
      <c r="L1169" s="79">
        <f t="shared" si="199"/>
        <v>6.5041721308313356</v>
      </c>
      <c r="M1169" s="72" t="str">
        <f t="shared" si="200"/>
        <v/>
      </c>
      <c r="N1169" s="51" t="str">
        <f t="shared" si="208"/>
        <v/>
      </c>
    </row>
    <row r="1170" spans="1:14" x14ac:dyDescent="0.4">
      <c r="A1170" s="108">
        <f t="shared" si="201"/>
        <v>1154</v>
      </c>
      <c r="B1170" s="45">
        <v>41731</v>
      </c>
      <c r="C1170" s="46">
        <v>1890.900024</v>
      </c>
      <c r="D1170" s="47">
        <f t="shared" si="202"/>
        <v>2.8533263730607938E-3</v>
      </c>
      <c r="E1170" s="48">
        <v>1.2663217919593799</v>
      </c>
      <c r="F1170" s="49">
        <f t="shared" si="205"/>
        <v>7.0231428375300275E-3</v>
      </c>
      <c r="G1170" s="50">
        <f t="shared" si="206"/>
        <v>2.0769035861357862E-4</v>
      </c>
      <c r="H1170" s="80">
        <f t="shared" si="203"/>
        <v>7.2308331961436064E-3</v>
      </c>
      <c r="I1170" s="83">
        <f t="shared" si="204"/>
        <v>0.72308331961436068</v>
      </c>
      <c r="J1170" s="72">
        <f t="shared" si="207"/>
        <v>250.57887754408341</v>
      </c>
      <c r="K1170" s="88">
        <f t="shared" ref="K1170:K1233" si="209">MAX(J1170,K1169)</f>
        <v>250.72186701276698</v>
      </c>
      <c r="L1170" s="79">
        <f t="shared" ref="L1170:L1233" si="210">IF(J1170=K1170,0,MAX(L1169,K1170-J1170))</f>
        <v>6.5041721308313356</v>
      </c>
      <c r="M1170" s="72" t="str">
        <f t="shared" ref="M1170:M1233" si="211">IF(AND(L1169&gt;0,L1170=0),L1169,"")</f>
        <v/>
      </c>
      <c r="N1170" s="51" t="str">
        <f t="shared" si="208"/>
        <v/>
      </c>
    </row>
    <row r="1171" spans="1:14" x14ac:dyDescent="0.4">
      <c r="A1171" s="108">
        <f t="shared" ref="A1171:A1234" si="212">A1170+1</f>
        <v>1155</v>
      </c>
      <c r="B1171" s="39">
        <v>41732</v>
      </c>
      <c r="C1171" s="40">
        <v>1888.7700199999999</v>
      </c>
      <c r="D1171" s="51">
        <f t="shared" ref="D1171:D1234" si="213">C1171/C1170-1</f>
        <v>-1.1264498244039078E-3</v>
      </c>
      <c r="E1171" s="52">
        <v>1.26496262903114</v>
      </c>
      <c r="F1171" s="53">
        <f t="shared" si="205"/>
        <v>-1.3591629282398987E-3</v>
      </c>
      <c r="G1171" s="54">
        <f t="shared" si="206"/>
        <v>2.0769035861357862E-4</v>
      </c>
      <c r="H1171" s="81">
        <f t="shared" ref="H1171:H1234" si="214">F1171+G1171</f>
        <v>-1.15147256962632E-3</v>
      </c>
      <c r="I1171" s="83">
        <f t="shared" ref="I1171:I1234" si="215">H1171*$I$17</f>
        <v>-0.11514725696263201</v>
      </c>
      <c r="J1171" s="72">
        <f t="shared" si="207"/>
        <v>250.46373028712077</v>
      </c>
      <c r="K1171" s="88">
        <f t="shared" si="209"/>
        <v>250.72186701276698</v>
      </c>
      <c r="L1171" s="79">
        <f t="shared" si="210"/>
        <v>6.5041721308313356</v>
      </c>
      <c r="M1171" s="72" t="str">
        <f t="shared" si="211"/>
        <v/>
      </c>
      <c r="N1171" s="51" t="str">
        <f t="shared" si="208"/>
        <v/>
      </c>
    </row>
    <row r="1172" spans="1:14" x14ac:dyDescent="0.4">
      <c r="A1172" s="108">
        <f t="shared" si="212"/>
        <v>1156</v>
      </c>
      <c r="B1172" s="45">
        <v>41733</v>
      </c>
      <c r="C1172" s="46">
        <v>1865.089966</v>
      </c>
      <c r="D1172" s="47">
        <f t="shared" si="213"/>
        <v>-1.2537288155389015E-2</v>
      </c>
      <c r="E1172" s="48">
        <v>1.2370189449359399</v>
      </c>
      <c r="F1172" s="49">
        <f t="shared" ref="F1172:F1235" si="216">E1172-E1171</f>
        <v>-2.7943684095200094E-2</v>
      </c>
      <c r="G1172" s="50">
        <f t="shared" ref="G1172:G1235" si="217">G1171</f>
        <v>2.0769035861357862E-4</v>
      </c>
      <c r="H1172" s="80">
        <f t="shared" si="214"/>
        <v>-2.7735993736586514E-2</v>
      </c>
      <c r="I1172" s="83">
        <f t="shared" si="215"/>
        <v>-2.7735993736586515</v>
      </c>
      <c r="J1172" s="72">
        <f t="shared" ref="J1172:J1235" si="218">J1171+I1172</f>
        <v>247.69013091346213</v>
      </c>
      <c r="K1172" s="88">
        <f t="shared" si="209"/>
        <v>250.72186701276698</v>
      </c>
      <c r="L1172" s="79">
        <f t="shared" si="210"/>
        <v>6.5041721308313356</v>
      </c>
      <c r="M1172" s="72" t="str">
        <f t="shared" si="211"/>
        <v/>
      </c>
      <c r="N1172" s="51" t="str">
        <f t="shared" ref="N1172:N1235" si="219">IFERROR((M1172/K1172),"")</f>
        <v/>
      </c>
    </row>
    <row r="1173" spans="1:14" x14ac:dyDescent="0.4">
      <c r="A1173" s="108">
        <f t="shared" si="212"/>
        <v>1157</v>
      </c>
      <c r="B1173" s="39">
        <v>41736</v>
      </c>
      <c r="C1173" s="40">
        <v>1845.040039</v>
      </c>
      <c r="D1173" s="51">
        <f t="shared" si="213"/>
        <v>-1.0750112522990185E-2</v>
      </c>
      <c r="E1173" s="52">
        <v>1.19522888362228</v>
      </c>
      <c r="F1173" s="53">
        <f t="shared" si="216"/>
        <v>-4.1790061313659921E-2</v>
      </c>
      <c r="G1173" s="54">
        <f t="shared" si="217"/>
        <v>2.0769035861357862E-4</v>
      </c>
      <c r="H1173" s="81">
        <f t="shared" si="214"/>
        <v>-4.1582370955046341E-2</v>
      </c>
      <c r="I1173" s="83">
        <f t="shared" si="215"/>
        <v>-4.1582370955046342</v>
      </c>
      <c r="J1173" s="72">
        <f t="shared" si="218"/>
        <v>243.5318938179575</v>
      </c>
      <c r="K1173" s="88">
        <f t="shared" si="209"/>
        <v>250.72186701276698</v>
      </c>
      <c r="L1173" s="79">
        <f t="shared" si="210"/>
        <v>7.1899731948094825</v>
      </c>
      <c r="M1173" s="72" t="str">
        <f t="shared" si="211"/>
        <v/>
      </c>
      <c r="N1173" s="51" t="str">
        <f t="shared" si="219"/>
        <v/>
      </c>
    </row>
    <row r="1174" spans="1:14" x14ac:dyDescent="0.4">
      <c r="A1174" s="108">
        <f t="shared" si="212"/>
        <v>1158</v>
      </c>
      <c r="B1174" s="45">
        <v>41737</v>
      </c>
      <c r="C1174" s="46">
        <v>1851.959961</v>
      </c>
      <c r="D1174" s="47">
        <f t="shared" si="213"/>
        <v>3.7505538382520687E-3</v>
      </c>
      <c r="E1174" s="48">
        <v>1.21029913947745</v>
      </c>
      <c r="F1174" s="49">
        <f t="shared" si="216"/>
        <v>1.5070255855170078E-2</v>
      </c>
      <c r="G1174" s="50">
        <f t="shared" si="217"/>
        <v>2.0769035861357862E-4</v>
      </c>
      <c r="H1174" s="80">
        <f t="shared" si="214"/>
        <v>1.5277946213783656E-2</v>
      </c>
      <c r="I1174" s="83">
        <f t="shared" si="215"/>
        <v>1.5277946213783655</v>
      </c>
      <c r="J1174" s="72">
        <f t="shared" si="218"/>
        <v>245.05968843933587</v>
      </c>
      <c r="K1174" s="88">
        <f t="shared" si="209"/>
        <v>250.72186701276698</v>
      </c>
      <c r="L1174" s="79">
        <f t="shared" si="210"/>
        <v>7.1899731948094825</v>
      </c>
      <c r="M1174" s="72" t="str">
        <f t="shared" si="211"/>
        <v/>
      </c>
      <c r="N1174" s="51" t="str">
        <f t="shared" si="219"/>
        <v/>
      </c>
    </row>
    <row r="1175" spans="1:14" x14ac:dyDescent="0.4">
      <c r="A1175" s="108">
        <f t="shared" si="212"/>
        <v>1159</v>
      </c>
      <c r="B1175" s="39">
        <v>41738</v>
      </c>
      <c r="C1175" s="40">
        <v>1872.1800539999999</v>
      </c>
      <c r="D1175" s="51">
        <f t="shared" si="213"/>
        <v>1.091821282630856E-2</v>
      </c>
      <c r="E1175" s="52">
        <v>1.2343976216045101</v>
      </c>
      <c r="F1175" s="53">
        <f t="shared" si="216"/>
        <v>2.4098482127060006E-2</v>
      </c>
      <c r="G1175" s="54">
        <f t="shared" si="217"/>
        <v>2.0769035861357862E-4</v>
      </c>
      <c r="H1175" s="81">
        <f t="shared" si="214"/>
        <v>2.4306172485673586E-2</v>
      </c>
      <c r="I1175" s="83">
        <f t="shared" si="215"/>
        <v>2.4306172485673585</v>
      </c>
      <c r="J1175" s="72">
        <f t="shared" si="218"/>
        <v>247.49030568790323</v>
      </c>
      <c r="K1175" s="88">
        <f t="shared" si="209"/>
        <v>250.72186701276698</v>
      </c>
      <c r="L1175" s="79">
        <f t="shared" si="210"/>
        <v>7.1899731948094825</v>
      </c>
      <c r="M1175" s="72" t="str">
        <f t="shared" si="211"/>
        <v/>
      </c>
      <c r="N1175" s="51" t="str">
        <f t="shared" si="219"/>
        <v/>
      </c>
    </row>
    <row r="1176" spans="1:14" x14ac:dyDescent="0.4">
      <c r="A1176" s="108">
        <f t="shared" si="212"/>
        <v>1160</v>
      </c>
      <c r="B1176" s="45">
        <v>41739</v>
      </c>
      <c r="C1176" s="46">
        <v>1833.079956</v>
      </c>
      <c r="D1176" s="47">
        <f t="shared" si="213"/>
        <v>-2.0884795731297645E-2</v>
      </c>
      <c r="E1176" s="48">
        <v>1.1874918440703</v>
      </c>
      <c r="F1176" s="49">
        <f t="shared" si="216"/>
        <v>-4.6905777534210102E-2</v>
      </c>
      <c r="G1176" s="50">
        <f t="shared" si="217"/>
        <v>2.0769035861357862E-4</v>
      </c>
      <c r="H1176" s="80">
        <f t="shared" si="214"/>
        <v>-4.6698087175596523E-2</v>
      </c>
      <c r="I1176" s="83">
        <f t="shared" si="215"/>
        <v>-4.6698087175596523</v>
      </c>
      <c r="J1176" s="72">
        <f t="shared" si="218"/>
        <v>242.82049697034358</v>
      </c>
      <c r="K1176" s="88">
        <f t="shared" si="209"/>
        <v>250.72186701276698</v>
      </c>
      <c r="L1176" s="79">
        <f t="shared" si="210"/>
        <v>7.9013700424233946</v>
      </c>
      <c r="M1176" s="72" t="str">
        <f t="shared" si="211"/>
        <v/>
      </c>
      <c r="N1176" s="51" t="str">
        <f t="shared" si="219"/>
        <v/>
      </c>
    </row>
    <row r="1177" spans="1:14" x14ac:dyDescent="0.4">
      <c r="A1177" s="108">
        <f t="shared" si="212"/>
        <v>1161</v>
      </c>
      <c r="B1177" s="39">
        <v>41740</v>
      </c>
      <c r="C1177" s="40">
        <v>1815.6899410000001</v>
      </c>
      <c r="D1177" s="51">
        <f t="shared" si="213"/>
        <v>-9.4867738546151603E-3</v>
      </c>
      <c r="E1177" s="52">
        <v>1.1632917886526801</v>
      </c>
      <c r="F1177" s="53">
        <f t="shared" si="216"/>
        <v>-2.4200055417619826E-2</v>
      </c>
      <c r="G1177" s="54">
        <f t="shared" si="217"/>
        <v>2.0769035861357862E-4</v>
      </c>
      <c r="H1177" s="81">
        <f t="shared" si="214"/>
        <v>-2.3992365059006246E-2</v>
      </c>
      <c r="I1177" s="83">
        <f t="shared" si="215"/>
        <v>-2.3992365059006246</v>
      </c>
      <c r="J1177" s="72">
        <f t="shared" si="218"/>
        <v>240.42126046444295</v>
      </c>
      <c r="K1177" s="88">
        <f t="shared" si="209"/>
        <v>250.72186701276698</v>
      </c>
      <c r="L1177" s="79">
        <f t="shared" si="210"/>
        <v>10.300606548324026</v>
      </c>
      <c r="M1177" s="72" t="str">
        <f t="shared" si="211"/>
        <v/>
      </c>
      <c r="N1177" s="51" t="str">
        <f t="shared" si="219"/>
        <v/>
      </c>
    </row>
    <row r="1178" spans="1:14" x14ac:dyDescent="0.4">
      <c r="A1178" s="108">
        <f t="shared" si="212"/>
        <v>1162</v>
      </c>
      <c r="B1178" s="45">
        <v>41743</v>
      </c>
      <c r="C1178" s="46">
        <v>1830.6099850000001</v>
      </c>
      <c r="D1178" s="47">
        <f t="shared" si="213"/>
        <v>8.2172862574667604E-3</v>
      </c>
      <c r="E1178" s="48">
        <v>1.18001414340949</v>
      </c>
      <c r="F1178" s="49">
        <f t="shared" si="216"/>
        <v>1.6722354756809832E-2</v>
      </c>
      <c r="G1178" s="50">
        <f t="shared" si="217"/>
        <v>2.0769035861357862E-4</v>
      </c>
      <c r="H1178" s="80">
        <f t="shared" si="214"/>
        <v>1.6930045115423412E-2</v>
      </c>
      <c r="I1178" s="83">
        <f t="shared" si="215"/>
        <v>1.6930045115423411</v>
      </c>
      <c r="J1178" s="72">
        <f t="shared" si="218"/>
        <v>242.11426497598529</v>
      </c>
      <c r="K1178" s="88">
        <f t="shared" si="209"/>
        <v>250.72186701276698</v>
      </c>
      <c r="L1178" s="79">
        <f t="shared" si="210"/>
        <v>10.300606548324026</v>
      </c>
      <c r="M1178" s="72" t="str">
        <f t="shared" si="211"/>
        <v/>
      </c>
      <c r="N1178" s="51" t="str">
        <f t="shared" si="219"/>
        <v/>
      </c>
    </row>
    <row r="1179" spans="1:14" x14ac:dyDescent="0.4">
      <c r="A1179" s="108">
        <f t="shared" si="212"/>
        <v>1163</v>
      </c>
      <c r="B1179" s="39">
        <v>41744</v>
      </c>
      <c r="C1179" s="40">
        <v>1842.9799800000001</v>
      </c>
      <c r="D1179" s="51">
        <f t="shared" si="213"/>
        <v>6.757307728767703E-3</v>
      </c>
      <c r="E1179" s="52">
        <v>1.1907025259833199</v>
      </c>
      <c r="F1179" s="53">
        <f t="shared" si="216"/>
        <v>1.068838257382998E-2</v>
      </c>
      <c r="G1179" s="54">
        <f t="shared" si="217"/>
        <v>2.0769035861357862E-4</v>
      </c>
      <c r="H1179" s="81">
        <f t="shared" si="214"/>
        <v>1.0896072932443558E-2</v>
      </c>
      <c r="I1179" s="83">
        <f t="shared" si="215"/>
        <v>1.0896072932443557</v>
      </c>
      <c r="J1179" s="72">
        <f t="shared" si="218"/>
        <v>243.20387226922963</v>
      </c>
      <c r="K1179" s="88">
        <f t="shared" si="209"/>
        <v>250.72186701276698</v>
      </c>
      <c r="L1179" s="79">
        <f t="shared" si="210"/>
        <v>10.300606548324026</v>
      </c>
      <c r="M1179" s="72" t="str">
        <f t="shared" si="211"/>
        <v/>
      </c>
      <c r="N1179" s="51" t="str">
        <f t="shared" si="219"/>
        <v/>
      </c>
    </row>
    <row r="1180" spans="1:14" x14ac:dyDescent="0.4">
      <c r="A1180" s="108">
        <f t="shared" si="212"/>
        <v>1164</v>
      </c>
      <c r="B1180" s="45">
        <v>41745</v>
      </c>
      <c r="C1180" s="46">
        <v>1862.3100589999999</v>
      </c>
      <c r="D1180" s="47">
        <f t="shared" si="213"/>
        <v>1.0488491036131586E-2</v>
      </c>
      <c r="E1180" s="48">
        <v>1.21848875560902</v>
      </c>
      <c r="F1180" s="49">
        <f t="shared" si="216"/>
        <v>2.7786229625700098E-2</v>
      </c>
      <c r="G1180" s="50">
        <f t="shared" si="217"/>
        <v>2.0769035861357862E-4</v>
      </c>
      <c r="H1180" s="80">
        <f t="shared" si="214"/>
        <v>2.7993919984313678E-2</v>
      </c>
      <c r="I1180" s="83">
        <f t="shared" si="215"/>
        <v>2.7993919984313678</v>
      </c>
      <c r="J1180" s="72">
        <f t="shared" si="218"/>
        <v>246.003264267661</v>
      </c>
      <c r="K1180" s="88">
        <f t="shared" si="209"/>
        <v>250.72186701276698</v>
      </c>
      <c r="L1180" s="79">
        <f t="shared" si="210"/>
        <v>10.300606548324026</v>
      </c>
      <c r="M1180" s="72" t="str">
        <f t="shared" si="211"/>
        <v/>
      </c>
      <c r="N1180" s="51" t="str">
        <f t="shared" si="219"/>
        <v/>
      </c>
    </row>
    <row r="1181" spans="1:14" x14ac:dyDescent="0.4">
      <c r="A1181" s="108">
        <f t="shared" si="212"/>
        <v>1165</v>
      </c>
      <c r="B1181" s="39">
        <v>41746</v>
      </c>
      <c r="C1181" s="40">
        <v>1864.849976</v>
      </c>
      <c r="D1181" s="51">
        <f t="shared" si="213"/>
        <v>1.3638529136033029E-3</v>
      </c>
      <c r="E1181" s="52">
        <v>1.21716569710692</v>
      </c>
      <c r="F1181" s="53">
        <f t="shared" si="216"/>
        <v>-1.3230585021000163E-3</v>
      </c>
      <c r="G1181" s="54">
        <f t="shared" si="217"/>
        <v>2.0769035861357862E-4</v>
      </c>
      <c r="H1181" s="81">
        <f t="shared" si="214"/>
        <v>-1.1153681434864376E-3</v>
      </c>
      <c r="I1181" s="83">
        <f t="shared" si="215"/>
        <v>-0.11153681434864376</v>
      </c>
      <c r="J1181" s="72">
        <f t="shared" si="218"/>
        <v>245.89172745331234</v>
      </c>
      <c r="K1181" s="88">
        <f t="shared" si="209"/>
        <v>250.72186701276698</v>
      </c>
      <c r="L1181" s="79">
        <f t="shared" si="210"/>
        <v>10.300606548324026</v>
      </c>
      <c r="M1181" s="72" t="str">
        <f t="shared" si="211"/>
        <v/>
      </c>
      <c r="N1181" s="51" t="str">
        <f t="shared" si="219"/>
        <v/>
      </c>
    </row>
    <row r="1182" spans="1:14" x14ac:dyDescent="0.4">
      <c r="A1182" s="108">
        <f t="shared" si="212"/>
        <v>1166</v>
      </c>
      <c r="B1182" s="45">
        <v>41750</v>
      </c>
      <c r="C1182" s="46">
        <v>1871.8900149999999</v>
      </c>
      <c r="D1182" s="47">
        <f t="shared" si="213"/>
        <v>3.7751235169600772E-3</v>
      </c>
      <c r="E1182" s="48">
        <v>1.2237048665118799</v>
      </c>
      <c r="F1182" s="49">
        <f t="shared" si="216"/>
        <v>6.5391694049599103E-3</v>
      </c>
      <c r="G1182" s="50">
        <f t="shared" si="217"/>
        <v>2.0769035861357862E-4</v>
      </c>
      <c r="H1182" s="80">
        <f t="shared" si="214"/>
        <v>6.7468597635734892E-3</v>
      </c>
      <c r="I1182" s="83">
        <f t="shared" si="215"/>
        <v>0.67468597635734895</v>
      </c>
      <c r="J1182" s="72">
        <f t="shared" si="218"/>
        <v>246.56641342966969</v>
      </c>
      <c r="K1182" s="88">
        <f t="shared" si="209"/>
        <v>250.72186701276698</v>
      </c>
      <c r="L1182" s="79">
        <f t="shared" si="210"/>
        <v>10.300606548324026</v>
      </c>
      <c r="M1182" s="72" t="str">
        <f t="shared" si="211"/>
        <v/>
      </c>
      <c r="N1182" s="51" t="str">
        <f t="shared" si="219"/>
        <v/>
      </c>
    </row>
    <row r="1183" spans="1:14" x14ac:dyDescent="0.4">
      <c r="A1183" s="108">
        <f t="shared" si="212"/>
        <v>1167</v>
      </c>
      <c r="B1183" s="39">
        <v>41751</v>
      </c>
      <c r="C1183" s="40">
        <v>1879.5500489999999</v>
      </c>
      <c r="D1183" s="51">
        <f t="shared" si="213"/>
        <v>4.092138928365463E-3</v>
      </c>
      <c r="E1183" s="52">
        <v>1.2297040213886499</v>
      </c>
      <c r="F1183" s="53">
        <f t="shared" si="216"/>
        <v>5.999154876769941E-3</v>
      </c>
      <c r="G1183" s="54">
        <f t="shared" si="217"/>
        <v>2.0769035861357862E-4</v>
      </c>
      <c r="H1183" s="81">
        <f t="shared" si="214"/>
        <v>6.2068452353835199E-3</v>
      </c>
      <c r="I1183" s="83">
        <f t="shared" si="215"/>
        <v>0.62068452353835202</v>
      </c>
      <c r="J1183" s="72">
        <f t="shared" si="218"/>
        <v>247.18709795320805</v>
      </c>
      <c r="K1183" s="88">
        <f t="shared" si="209"/>
        <v>250.72186701276698</v>
      </c>
      <c r="L1183" s="79">
        <f t="shared" si="210"/>
        <v>10.300606548324026</v>
      </c>
      <c r="M1183" s="72" t="str">
        <f t="shared" si="211"/>
        <v/>
      </c>
      <c r="N1183" s="51" t="str">
        <f t="shared" si="219"/>
        <v/>
      </c>
    </row>
    <row r="1184" spans="1:14" x14ac:dyDescent="0.4">
      <c r="A1184" s="108">
        <f t="shared" si="212"/>
        <v>1168</v>
      </c>
      <c r="B1184" s="45">
        <v>41752</v>
      </c>
      <c r="C1184" s="46">
        <v>1875.3900149999999</v>
      </c>
      <c r="D1184" s="47">
        <f t="shared" si="213"/>
        <v>-2.2133137674165138E-3</v>
      </c>
      <c r="E1184" s="48">
        <v>1.23433915271617</v>
      </c>
      <c r="F1184" s="49">
        <f t="shared" si="216"/>
        <v>4.6351313275201367E-3</v>
      </c>
      <c r="G1184" s="50">
        <f t="shared" si="217"/>
        <v>2.0769035861357862E-4</v>
      </c>
      <c r="H1184" s="80">
        <f t="shared" si="214"/>
        <v>4.8428216861337156E-3</v>
      </c>
      <c r="I1184" s="83">
        <f t="shared" si="215"/>
        <v>0.48428216861337153</v>
      </c>
      <c r="J1184" s="72">
        <f t="shared" si="218"/>
        <v>247.67138012182141</v>
      </c>
      <c r="K1184" s="88">
        <f t="shared" si="209"/>
        <v>250.72186701276698</v>
      </c>
      <c r="L1184" s="79">
        <f t="shared" si="210"/>
        <v>10.300606548324026</v>
      </c>
      <c r="M1184" s="72" t="str">
        <f t="shared" si="211"/>
        <v/>
      </c>
      <c r="N1184" s="51" t="str">
        <f t="shared" si="219"/>
        <v/>
      </c>
    </row>
    <row r="1185" spans="1:14" x14ac:dyDescent="0.4">
      <c r="A1185" s="108">
        <f t="shared" si="212"/>
        <v>1169</v>
      </c>
      <c r="B1185" s="39">
        <v>41753</v>
      </c>
      <c r="C1185" s="40">
        <v>1878.6099850000001</v>
      </c>
      <c r="D1185" s="51">
        <f t="shared" si="213"/>
        <v>1.7169601918778366E-3</v>
      </c>
      <c r="E1185" s="52">
        <v>1.2299914237154601</v>
      </c>
      <c r="F1185" s="53">
        <f t="shared" si="216"/>
        <v>-4.347729000709899E-3</v>
      </c>
      <c r="G1185" s="54">
        <f t="shared" si="217"/>
        <v>2.0769035861357862E-4</v>
      </c>
      <c r="H1185" s="81">
        <f t="shared" si="214"/>
        <v>-4.1400386420963201E-3</v>
      </c>
      <c r="I1185" s="83">
        <f t="shared" si="215"/>
        <v>-0.41400386420963203</v>
      </c>
      <c r="J1185" s="72">
        <f t="shared" si="218"/>
        <v>247.25737625761178</v>
      </c>
      <c r="K1185" s="88">
        <f t="shared" si="209"/>
        <v>250.72186701276698</v>
      </c>
      <c r="L1185" s="79">
        <f t="shared" si="210"/>
        <v>10.300606548324026</v>
      </c>
      <c r="M1185" s="72" t="str">
        <f t="shared" si="211"/>
        <v/>
      </c>
      <c r="N1185" s="51" t="str">
        <f t="shared" si="219"/>
        <v/>
      </c>
    </row>
    <row r="1186" spans="1:14" x14ac:dyDescent="0.4">
      <c r="A1186" s="108">
        <f t="shared" si="212"/>
        <v>1170</v>
      </c>
      <c r="B1186" s="45">
        <v>41754</v>
      </c>
      <c r="C1186" s="46">
        <v>1863.400024</v>
      </c>
      <c r="D1186" s="47">
        <f t="shared" si="213"/>
        <v>-8.0963910132735295E-3</v>
      </c>
      <c r="E1186" s="48">
        <v>1.20506856646345</v>
      </c>
      <c r="F1186" s="49">
        <f t="shared" si="216"/>
        <v>-2.4922857252010155E-2</v>
      </c>
      <c r="G1186" s="50">
        <f t="shared" si="217"/>
        <v>2.0769035861357862E-4</v>
      </c>
      <c r="H1186" s="80">
        <f t="shared" si="214"/>
        <v>-2.4715166893396576E-2</v>
      </c>
      <c r="I1186" s="83">
        <f t="shared" si="215"/>
        <v>-2.4715166893396576</v>
      </c>
      <c r="J1186" s="72">
        <f t="shared" si="218"/>
        <v>244.78585956827212</v>
      </c>
      <c r="K1186" s="88">
        <f t="shared" si="209"/>
        <v>250.72186701276698</v>
      </c>
      <c r="L1186" s="79">
        <f t="shared" si="210"/>
        <v>10.300606548324026</v>
      </c>
      <c r="M1186" s="72" t="str">
        <f t="shared" si="211"/>
        <v/>
      </c>
      <c r="N1186" s="51" t="str">
        <f t="shared" si="219"/>
        <v/>
      </c>
    </row>
    <row r="1187" spans="1:14" x14ac:dyDescent="0.4">
      <c r="A1187" s="108">
        <f t="shared" si="212"/>
        <v>1171</v>
      </c>
      <c r="B1187" s="39">
        <v>41757</v>
      </c>
      <c r="C1187" s="40">
        <v>1869.4300539999999</v>
      </c>
      <c r="D1187" s="51">
        <f t="shared" si="213"/>
        <v>3.2360362360925876E-3</v>
      </c>
      <c r="E1187" s="52">
        <v>1.2000636132260099</v>
      </c>
      <c r="F1187" s="53">
        <f t="shared" si="216"/>
        <v>-5.0049532374401018E-3</v>
      </c>
      <c r="G1187" s="54">
        <f t="shared" si="217"/>
        <v>2.0769035861357862E-4</v>
      </c>
      <c r="H1187" s="81">
        <f t="shared" si="214"/>
        <v>-4.7972628788265229E-3</v>
      </c>
      <c r="I1187" s="83">
        <f t="shared" si="215"/>
        <v>-0.47972628788265231</v>
      </c>
      <c r="J1187" s="72">
        <f t="shared" si="218"/>
        <v>244.30613328038947</v>
      </c>
      <c r="K1187" s="88">
        <f t="shared" si="209"/>
        <v>250.72186701276698</v>
      </c>
      <c r="L1187" s="79">
        <f t="shared" si="210"/>
        <v>10.300606548324026</v>
      </c>
      <c r="M1187" s="72" t="str">
        <f t="shared" si="211"/>
        <v/>
      </c>
      <c r="N1187" s="51" t="str">
        <f t="shared" si="219"/>
        <v/>
      </c>
    </row>
    <row r="1188" spans="1:14" x14ac:dyDescent="0.4">
      <c r="A1188" s="108">
        <f t="shared" si="212"/>
        <v>1172</v>
      </c>
      <c r="B1188" s="45">
        <v>41758</v>
      </c>
      <c r="C1188" s="46">
        <v>1878.329956</v>
      </c>
      <c r="D1188" s="47">
        <f t="shared" si="213"/>
        <v>4.7607568846756987E-3</v>
      </c>
      <c r="E1188" s="48">
        <v>1.21327488615368</v>
      </c>
      <c r="F1188" s="49">
        <f t="shared" si="216"/>
        <v>1.3211272927670104E-2</v>
      </c>
      <c r="G1188" s="50">
        <f t="shared" si="217"/>
        <v>2.0769035861357862E-4</v>
      </c>
      <c r="H1188" s="80">
        <f t="shared" si="214"/>
        <v>1.3418963286283682E-2</v>
      </c>
      <c r="I1188" s="83">
        <f t="shared" si="215"/>
        <v>1.3418963286283681</v>
      </c>
      <c r="J1188" s="72">
        <f t="shared" si="218"/>
        <v>245.64802960901784</v>
      </c>
      <c r="K1188" s="88">
        <f t="shared" si="209"/>
        <v>250.72186701276698</v>
      </c>
      <c r="L1188" s="79">
        <f t="shared" si="210"/>
        <v>10.300606548324026</v>
      </c>
      <c r="M1188" s="72" t="str">
        <f t="shared" si="211"/>
        <v/>
      </c>
      <c r="N1188" s="51" t="str">
        <f t="shared" si="219"/>
        <v/>
      </c>
    </row>
    <row r="1189" spans="1:14" x14ac:dyDescent="0.4">
      <c r="A1189" s="108">
        <f t="shared" si="212"/>
        <v>1173</v>
      </c>
      <c r="B1189" s="39">
        <v>41759</v>
      </c>
      <c r="C1189" s="40">
        <v>1883.9499510000001</v>
      </c>
      <c r="D1189" s="51">
        <f t="shared" si="213"/>
        <v>2.9920169148385245E-3</v>
      </c>
      <c r="E1189" s="52">
        <v>1.2196827304429001</v>
      </c>
      <c r="F1189" s="53">
        <f t="shared" si="216"/>
        <v>6.4078442892201437E-3</v>
      </c>
      <c r="G1189" s="54">
        <f t="shared" si="217"/>
        <v>2.0769035861357862E-4</v>
      </c>
      <c r="H1189" s="81">
        <f t="shared" si="214"/>
        <v>6.6155346478337226E-3</v>
      </c>
      <c r="I1189" s="83">
        <f t="shared" si="215"/>
        <v>0.66155346478337229</v>
      </c>
      <c r="J1189" s="72">
        <f t="shared" si="218"/>
        <v>246.30958307380121</v>
      </c>
      <c r="K1189" s="88">
        <f t="shared" si="209"/>
        <v>250.72186701276698</v>
      </c>
      <c r="L1189" s="79">
        <f t="shared" si="210"/>
        <v>10.300606548324026</v>
      </c>
      <c r="M1189" s="72" t="str">
        <f t="shared" si="211"/>
        <v/>
      </c>
      <c r="N1189" s="51" t="str">
        <f t="shared" si="219"/>
        <v/>
      </c>
    </row>
    <row r="1190" spans="1:14" x14ac:dyDescent="0.4">
      <c r="A1190" s="108">
        <f t="shared" si="212"/>
        <v>1174</v>
      </c>
      <c r="B1190" s="45">
        <v>41760</v>
      </c>
      <c r="C1190" s="46">
        <v>1883.6800539999999</v>
      </c>
      <c r="D1190" s="47">
        <f t="shared" si="213"/>
        <v>-1.4326123677377289E-4</v>
      </c>
      <c r="E1190" s="48">
        <v>1.2196321034658799</v>
      </c>
      <c r="F1190" s="49">
        <f t="shared" si="216"/>
        <v>-5.0626977020185038E-5</v>
      </c>
      <c r="G1190" s="50">
        <f t="shared" si="217"/>
        <v>2.0769035861357862E-4</v>
      </c>
      <c r="H1190" s="80">
        <f t="shared" si="214"/>
        <v>1.5706338159339359E-4</v>
      </c>
      <c r="I1190" s="83">
        <f t="shared" si="215"/>
        <v>1.5706338159339358E-2</v>
      </c>
      <c r="J1190" s="72">
        <f t="shared" si="218"/>
        <v>246.32528941196054</v>
      </c>
      <c r="K1190" s="88">
        <f t="shared" si="209"/>
        <v>250.72186701276698</v>
      </c>
      <c r="L1190" s="79">
        <f t="shared" si="210"/>
        <v>10.300606548324026</v>
      </c>
      <c r="M1190" s="72" t="str">
        <f t="shared" si="211"/>
        <v/>
      </c>
      <c r="N1190" s="51" t="str">
        <f t="shared" si="219"/>
        <v/>
      </c>
    </row>
    <row r="1191" spans="1:14" x14ac:dyDescent="0.4">
      <c r="A1191" s="108">
        <f t="shared" si="212"/>
        <v>1175</v>
      </c>
      <c r="B1191" s="39">
        <v>41761</v>
      </c>
      <c r="C1191" s="40">
        <v>1881.1400149999999</v>
      </c>
      <c r="D1191" s="51">
        <f t="shared" si="213"/>
        <v>-1.3484450263229197E-3</v>
      </c>
      <c r="E1191" s="52">
        <v>1.22446495460161</v>
      </c>
      <c r="F1191" s="53">
        <f t="shared" si="216"/>
        <v>4.8328511357300652E-3</v>
      </c>
      <c r="G1191" s="54">
        <f t="shared" si="217"/>
        <v>2.0769035861357862E-4</v>
      </c>
      <c r="H1191" s="81">
        <f t="shared" si="214"/>
        <v>5.0405414943436441E-3</v>
      </c>
      <c r="I1191" s="83">
        <f t="shared" si="215"/>
        <v>0.50405414943436444</v>
      </c>
      <c r="J1191" s="72">
        <f t="shared" si="218"/>
        <v>246.82934356139489</v>
      </c>
      <c r="K1191" s="88">
        <f t="shared" si="209"/>
        <v>250.72186701276698</v>
      </c>
      <c r="L1191" s="79">
        <f t="shared" si="210"/>
        <v>10.300606548324026</v>
      </c>
      <c r="M1191" s="72" t="str">
        <f t="shared" si="211"/>
        <v/>
      </c>
      <c r="N1191" s="51" t="str">
        <f t="shared" si="219"/>
        <v/>
      </c>
    </row>
    <row r="1192" spans="1:14" x14ac:dyDescent="0.4">
      <c r="A1192" s="108">
        <f t="shared" si="212"/>
        <v>1176</v>
      </c>
      <c r="B1192" s="45">
        <v>41764</v>
      </c>
      <c r="C1192" s="46">
        <v>1884.660034</v>
      </c>
      <c r="D1192" s="47">
        <f t="shared" si="213"/>
        <v>1.8712158435478798E-3</v>
      </c>
      <c r="E1192" s="48">
        <v>1.2303781592275</v>
      </c>
      <c r="F1192" s="49">
        <f t="shared" si="216"/>
        <v>5.9132046258900672E-3</v>
      </c>
      <c r="G1192" s="50">
        <f t="shared" si="217"/>
        <v>2.0769035861357862E-4</v>
      </c>
      <c r="H1192" s="80">
        <f t="shared" si="214"/>
        <v>6.1208949845036461E-3</v>
      </c>
      <c r="I1192" s="83">
        <f t="shared" si="215"/>
        <v>0.61208949845036464</v>
      </c>
      <c r="J1192" s="72">
        <f t="shared" si="218"/>
        <v>247.44143305984525</v>
      </c>
      <c r="K1192" s="88">
        <f t="shared" si="209"/>
        <v>250.72186701276698</v>
      </c>
      <c r="L1192" s="79">
        <f t="shared" si="210"/>
        <v>10.300606548324026</v>
      </c>
      <c r="M1192" s="72" t="str">
        <f t="shared" si="211"/>
        <v/>
      </c>
      <c r="N1192" s="51" t="str">
        <f t="shared" si="219"/>
        <v/>
      </c>
    </row>
    <row r="1193" spans="1:14" x14ac:dyDescent="0.4">
      <c r="A1193" s="108">
        <f t="shared" si="212"/>
        <v>1177</v>
      </c>
      <c r="B1193" s="39">
        <v>41765</v>
      </c>
      <c r="C1193" s="40">
        <v>1867.719971</v>
      </c>
      <c r="D1193" s="51">
        <f t="shared" si="213"/>
        <v>-8.9883919085642638E-3</v>
      </c>
      <c r="E1193" s="52">
        <v>1.2098392643384599</v>
      </c>
      <c r="F1193" s="53">
        <f t="shared" si="216"/>
        <v>-2.0538894889040149E-2</v>
      </c>
      <c r="G1193" s="54">
        <f t="shared" si="217"/>
        <v>2.0769035861357862E-4</v>
      </c>
      <c r="H1193" s="81">
        <f t="shared" si="214"/>
        <v>-2.0331204530426569E-2</v>
      </c>
      <c r="I1193" s="83">
        <f t="shared" si="215"/>
        <v>-2.033120453042657</v>
      </c>
      <c r="J1193" s="72">
        <f t="shared" si="218"/>
        <v>245.40831260680258</v>
      </c>
      <c r="K1193" s="88">
        <f t="shared" si="209"/>
        <v>250.72186701276698</v>
      </c>
      <c r="L1193" s="79">
        <f t="shared" si="210"/>
        <v>10.300606548324026</v>
      </c>
      <c r="M1193" s="72" t="str">
        <f t="shared" si="211"/>
        <v/>
      </c>
      <c r="N1193" s="51" t="str">
        <f t="shared" si="219"/>
        <v/>
      </c>
    </row>
    <row r="1194" spans="1:14" x14ac:dyDescent="0.4">
      <c r="A1194" s="108">
        <f t="shared" si="212"/>
        <v>1178</v>
      </c>
      <c r="B1194" s="45">
        <v>41766</v>
      </c>
      <c r="C1194" s="46">
        <v>1878.209961</v>
      </c>
      <c r="D1194" s="47">
        <f t="shared" si="213"/>
        <v>5.6164682944326305E-3</v>
      </c>
      <c r="E1194" s="48">
        <v>1.21976079632991</v>
      </c>
      <c r="F1194" s="49">
        <f t="shared" si="216"/>
        <v>9.9215319914500721E-3</v>
      </c>
      <c r="G1194" s="50">
        <f t="shared" si="217"/>
        <v>2.0769035861357862E-4</v>
      </c>
      <c r="H1194" s="80">
        <f t="shared" si="214"/>
        <v>1.012922235006365E-2</v>
      </c>
      <c r="I1194" s="83">
        <f t="shared" si="215"/>
        <v>1.0129222350063649</v>
      </c>
      <c r="J1194" s="72">
        <f t="shared" si="218"/>
        <v>246.42123484180894</v>
      </c>
      <c r="K1194" s="88">
        <f t="shared" si="209"/>
        <v>250.72186701276698</v>
      </c>
      <c r="L1194" s="79">
        <f t="shared" si="210"/>
        <v>10.300606548324026</v>
      </c>
      <c r="M1194" s="72" t="str">
        <f t="shared" si="211"/>
        <v/>
      </c>
      <c r="N1194" s="51" t="str">
        <f t="shared" si="219"/>
        <v/>
      </c>
    </row>
    <row r="1195" spans="1:14" x14ac:dyDescent="0.4">
      <c r="A1195" s="108">
        <f t="shared" si="212"/>
        <v>1179</v>
      </c>
      <c r="B1195" s="39">
        <v>41767</v>
      </c>
      <c r="C1195" s="40">
        <v>1875.630005</v>
      </c>
      <c r="D1195" s="51">
        <f t="shared" si="213"/>
        <v>-1.3736249160484215E-3</v>
      </c>
      <c r="E1195" s="52">
        <v>1.2266118936772501</v>
      </c>
      <c r="F1195" s="53">
        <f t="shared" si="216"/>
        <v>6.8510973473401293E-3</v>
      </c>
      <c r="G1195" s="54">
        <f t="shared" si="217"/>
        <v>2.0769035861357862E-4</v>
      </c>
      <c r="H1195" s="81">
        <f t="shared" si="214"/>
        <v>7.0587877059537082E-3</v>
      </c>
      <c r="I1195" s="83">
        <f t="shared" si="215"/>
        <v>0.70587877059537085</v>
      </c>
      <c r="J1195" s="72">
        <f t="shared" si="218"/>
        <v>247.12711361240432</v>
      </c>
      <c r="K1195" s="88">
        <f t="shared" si="209"/>
        <v>250.72186701276698</v>
      </c>
      <c r="L1195" s="79">
        <f t="shared" si="210"/>
        <v>10.300606548324026</v>
      </c>
      <c r="M1195" s="72" t="str">
        <f t="shared" si="211"/>
        <v/>
      </c>
      <c r="N1195" s="51" t="str">
        <f t="shared" si="219"/>
        <v/>
      </c>
    </row>
    <row r="1196" spans="1:14" x14ac:dyDescent="0.4">
      <c r="A1196" s="108">
        <f t="shared" si="212"/>
        <v>1180</v>
      </c>
      <c r="B1196" s="45">
        <v>41768</v>
      </c>
      <c r="C1196" s="46">
        <v>1878.4799800000001</v>
      </c>
      <c r="D1196" s="47">
        <f t="shared" si="213"/>
        <v>1.5194761186390071E-3</v>
      </c>
      <c r="E1196" s="48">
        <v>1.22385223846021</v>
      </c>
      <c r="F1196" s="49">
        <f t="shared" si="216"/>
        <v>-2.7596552170401356E-3</v>
      </c>
      <c r="G1196" s="50">
        <f t="shared" si="217"/>
        <v>2.0769035861357862E-4</v>
      </c>
      <c r="H1196" s="80">
        <f t="shared" si="214"/>
        <v>-2.5519648584265571E-3</v>
      </c>
      <c r="I1196" s="83">
        <f t="shared" si="215"/>
        <v>-0.2551964858426557</v>
      </c>
      <c r="J1196" s="72">
        <f t="shared" si="218"/>
        <v>246.87191712656167</v>
      </c>
      <c r="K1196" s="88">
        <f t="shared" si="209"/>
        <v>250.72186701276698</v>
      </c>
      <c r="L1196" s="79">
        <f t="shared" si="210"/>
        <v>10.300606548324026</v>
      </c>
      <c r="M1196" s="72" t="str">
        <f t="shared" si="211"/>
        <v/>
      </c>
      <c r="N1196" s="51" t="str">
        <f t="shared" si="219"/>
        <v/>
      </c>
    </row>
    <row r="1197" spans="1:14" x14ac:dyDescent="0.4">
      <c r="A1197" s="108">
        <f t="shared" si="212"/>
        <v>1181</v>
      </c>
      <c r="B1197" s="39">
        <v>41771</v>
      </c>
      <c r="C1197" s="40">
        <v>1896.650024</v>
      </c>
      <c r="D1197" s="51">
        <f t="shared" si="213"/>
        <v>9.6727376354577288E-3</v>
      </c>
      <c r="E1197" s="52">
        <v>1.2447003901187599</v>
      </c>
      <c r="F1197" s="53">
        <f t="shared" si="216"/>
        <v>2.0848151658549918E-2</v>
      </c>
      <c r="G1197" s="54">
        <f t="shared" si="217"/>
        <v>2.0769035861357862E-4</v>
      </c>
      <c r="H1197" s="81">
        <f t="shared" si="214"/>
        <v>2.1055842017163498E-2</v>
      </c>
      <c r="I1197" s="83">
        <f t="shared" si="215"/>
        <v>2.1055842017163497</v>
      </c>
      <c r="J1197" s="72">
        <f t="shared" si="218"/>
        <v>248.97750132827801</v>
      </c>
      <c r="K1197" s="88">
        <f t="shared" si="209"/>
        <v>250.72186701276698</v>
      </c>
      <c r="L1197" s="79">
        <f t="shared" si="210"/>
        <v>10.300606548324026</v>
      </c>
      <c r="M1197" s="72" t="str">
        <f t="shared" si="211"/>
        <v/>
      </c>
      <c r="N1197" s="51" t="str">
        <f t="shared" si="219"/>
        <v/>
      </c>
    </row>
    <row r="1198" spans="1:14" x14ac:dyDescent="0.4">
      <c r="A1198" s="108">
        <f t="shared" si="212"/>
        <v>1182</v>
      </c>
      <c r="B1198" s="45">
        <v>41772</v>
      </c>
      <c r="C1198" s="46">
        <v>1897.4499510000001</v>
      </c>
      <c r="D1198" s="47">
        <f t="shared" si="213"/>
        <v>4.2175783084807961E-4</v>
      </c>
      <c r="E1198" s="48">
        <v>1.24137040010155</v>
      </c>
      <c r="F1198" s="49">
        <f t="shared" si="216"/>
        <v>-3.3299900172099051E-3</v>
      </c>
      <c r="G1198" s="50">
        <f t="shared" si="217"/>
        <v>2.0769035861357862E-4</v>
      </c>
      <c r="H1198" s="80">
        <f t="shared" si="214"/>
        <v>-3.1222996585963266E-3</v>
      </c>
      <c r="I1198" s="83">
        <f t="shared" si="215"/>
        <v>-0.31222996585963264</v>
      </c>
      <c r="J1198" s="72">
        <f t="shared" si="218"/>
        <v>248.66527136241837</v>
      </c>
      <c r="K1198" s="88">
        <f t="shared" si="209"/>
        <v>250.72186701276698</v>
      </c>
      <c r="L1198" s="79">
        <f t="shared" si="210"/>
        <v>10.300606548324026</v>
      </c>
      <c r="M1198" s="72" t="str">
        <f t="shared" si="211"/>
        <v/>
      </c>
      <c r="N1198" s="51" t="str">
        <f t="shared" si="219"/>
        <v/>
      </c>
    </row>
    <row r="1199" spans="1:14" x14ac:dyDescent="0.4">
      <c r="A1199" s="108">
        <f t="shared" si="212"/>
        <v>1183</v>
      </c>
      <c r="B1199" s="39">
        <v>41773</v>
      </c>
      <c r="C1199" s="40">
        <v>1888.530029</v>
      </c>
      <c r="D1199" s="51">
        <f t="shared" si="213"/>
        <v>-4.7010051544701392E-3</v>
      </c>
      <c r="E1199" s="52">
        <v>1.2289754268128501</v>
      </c>
      <c r="F1199" s="53">
        <f t="shared" si="216"/>
        <v>-1.2394973288699873E-2</v>
      </c>
      <c r="G1199" s="54">
        <f t="shared" si="217"/>
        <v>2.0769035861357862E-4</v>
      </c>
      <c r="H1199" s="81">
        <f t="shared" si="214"/>
        <v>-1.2187282930086295E-2</v>
      </c>
      <c r="I1199" s="83">
        <f t="shared" si="215"/>
        <v>-1.2187282930086296</v>
      </c>
      <c r="J1199" s="72">
        <f t="shared" si="218"/>
        <v>247.44654306940973</v>
      </c>
      <c r="K1199" s="88">
        <f t="shared" si="209"/>
        <v>250.72186701276698</v>
      </c>
      <c r="L1199" s="79">
        <f t="shared" si="210"/>
        <v>10.300606548324026</v>
      </c>
      <c r="M1199" s="72" t="str">
        <f t="shared" si="211"/>
        <v/>
      </c>
      <c r="N1199" s="51" t="str">
        <f t="shared" si="219"/>
        <v/>
      </c>
    </row>
    <row r="1200" spans="1:14" x14ac:dyDescent="0.4">
      <c r="A1200" s="108">
        <f t="shared" si="212"/>
        <v>1184</v>
      </c>
      <c r="B1200" s="45">
        <v>41774</v>
      </c>
      <c r="C1200" s="46">
        <v>1870.849976</v>
      </c>
      <c r="D1200" s="47">
        <f t="shared" si="213"/>
        <v>-9.3618066583573967E-3</v>
      </c>
      <c r="E1200" s="48">
        <v>1.2100009275275199</v>
      </c>
      <c r="F1200" s="49">
        <f t="shared" si="216"/>
        <v>-1.8974499285330237E-2</v>
      </c>
      <c r="G1200" s="50">
        <f t="shared" si="217"/>
        <v>2.0769035861357862E-4</v>
      </c>
      <c r="H1200" s="80">
        <f t="shared" si="214"/>
        <v>-1.8766808926716658E-2</v>
      </c>
      <c r="I1200" s="83">
        <f t="shared" si="215"/>
        <v>-1.8766808926716658</v>
      </c>
      <c r="J1200" s="72">
        <f t="shared" si="218"/>
        <v>245.56986217673807</v>
      </c>
      <c r="K1200" s="88">
        <f t="shared" si="209"/>
        <v>250.72186701276698</v>
      </c>
      <c r="L1200" s="79">
        <f t="shared" si="210"/>
        <v>10.300606548324026</v>
      </c>
      <c r="M1200" s="72" t="str">
        <f t="shared" si="211"/>
        <v/>
      </c>
      <c r="N1200" s="51" t="str">
        <f t="shared" si="219"/>
        <v/>
      </c>
    </row>
    <row r="1201" spans="1:14" x14ac:dyDescent="0.4">
      <c r="A1201" s="108">
        <f t="shared" si="212"/>
        <v>1185</v>
      </c>
      <c r="B1201" s="39">
        <v>41775</v>
      </c>
      <c r="C1201" s="40">
        <v>1877.8599850000001</v>
      </c>
      <c r="D1201" s="51">
        <f t="shared" si="213"/>
        <v>3.7469647967112163E-3</v>
      </c>
      <c r="E1201" s="52">
        <v>1.2274792616494201</v>
      </c>
      <c r="F1201" s="53">
        <f t="shared" si="216"/>
        <v>1.7478334121900252E-2</v>
      </c>
      <c r="G1201" s="54">
        <f t="shared" si="217"/>
        <v>2.0769035861357862E-4</v>
      </c>
      <c r="H1201" s="81">
        <f t="shared" si="214"/>
        <v>1.7686024480513832E-2</v>
      </c>
      <c r="I1201" s="83">
        <f t="shared" si="215"/>
        <v>1.7686024480513831</v>
      </c>
      <c r="J1201" s="72">
        <f t="shared" si="218"/>
        <v>247.33846462478945</v>
      </c>
      <c r="K1201" s="88">
        <f t="shared" si="209"/>
        <v>250.72186701276698</v>
      </c>
      <c r="L1201" s="79">
        <f t="shared" si="210"/>
        <v>10.300606548324026</v>
      </c>
      <c r="M1201" s="72" t="str">
        <f t="shared" si="211"/>
        <v/>
      </c>
      <c r="N1201" s="51" t="str">
        <f t="shared" si="219"/>
        <v/>
      </c>
    </row>
    <row r="1202" spans="1:14" x14ac:dyDescent="0.4">
      <c r="A1202" s="108">
        <f t="shared" si="212"/>
        <v>1186</v>
      </c>
      <c r="B1202" s="45">
        <v>41778</v>
      </c>
      <c r="C1202" s="46">
        <v>1885.079956</v>
      </c>
      <c r="D1202" s="47">
        <f t="shared" si="213"/>
        <v>3.8447866495221472E-3</v>
      </c>
      <c r="E1202" s="48">
        <v>1.23650700360711</v>
      </c>
      <c r="F1202" s="49">
        <f t="shared" si="216"/>
        <v>9.0277419576898499E-3</v>
      </c>
      <c r="G1202" s="50">
        <f t="shared" si="217"/>
        <v>2.0769035861357862E-4</v>
      </c>
      <c r="H1202" s="80">
        <f t="shared" si="214"/>
        <v>9.2354323163034279E-3</v>
      </c>
      <c r="I1202" s="83">
        <f t="shared" si="215"/>
        <v>0.9235432316303428</v>
      </c>
      <c r="J1202" s="72">
        <f t="shared" si="218"/>
        <v>248.26200785641979</v>
      </c>
      <c r="K1202" s="88">
        <f t="shared" si="209"/>
        <v>250.72186701276698</v>
      </c>
      <c r="L1202" s="79">
        <f t="shared" si="210"/>
        <v>10.300606548324026</v>
      </c>
      <c r="M1202" s="72" t="str">
        <f t="shared" si="211"/>
        <v/>
      </c>
      <c r="N1202" s="51" t="str">
        <f t="shared" si="219"/>
        <v/>
      </c>
    </row>
    <row r="1203" spans="1:14" x14ac:dyDescent="0.4">
      <c r="A1203" s="108">
        <f t="shared" si="212"/>
        <v>1187</v>
      </c>
      <c r="B1203" s="39">
        <v>41779</v>
      </c>
      <c r="C1203" s="40">
        <v>1872.829956</v>
      </c>
      <c r="D1203" s="51">
        <f t="shared" si="213"/>
        <v>-6.4983980976560662E-3</v>
      </c>
      <c r="E1203" s="52">
        <v>1.20327556279926</v>
      </c>
      <c r="F1203" s="53">
        <f t="shared" si="216"/>
        <v>-3.323144080785001E-2</v>
      </c>
      <c r="G1203" s="54">
        <f t="shared" si="217"/>
        <v>2.0769035861357862E-4</v>
      </c>
      <c r="H1203" s="81">
        <f t="shared" si="214"/>
        <v>-3.302375044923643E-2</v>
      </c>
      <c r="I1203" s="83">
        <f t="shared" si="215"/>
        <v>-3.3023750449236431</v>
      </c>
      <c r="J1203" s="72">
        <f t="shared" si="218"/>
        <v>244.95963281149614</v>
      </c>
      <c r="K1203" s="88">
        <f t="shared" si="209"/>
        <v>250.72186701276698</v>
      </c>
      <c r="L1203" s="79">
        <f t="shared" si="210"/>
        <v>10.300606548324026</v>
      </c>
      <c r="M1203" s="72" t="str">
        <f t="shared" si="211"/>
        <v/>
      </c>
      <c r="N1203" s="51" t="str">
        <f t="shared" si="219"/>
        <v/>
      </c>
    </row>
    <row r="1204" spans="1:14" x14ac:dyDescent="0.4">
      <c r="A1204" s="108">
        <f t="shared" si="212"/>
        <v>1188</v>
      </c>
      <c r="B1204" s="45">
        <v>41780</v>
      </c>
      <c r="C1204" s="46">
        <v>1888.030029</v>
      </c>
      <c r="D1204" s="47">
        <f t="shared" si="213"/>
        <v>8.116098822161355E-3</v>
      </c>
      <c r="E1204" s="48">
        <v>1.2312986177680201</v>
      </c>
      <c r="F1204" s="49">
        <f t="shared" si="216"/>
        <v>2.8023054968760119E-2</v>
      </c>
      <c r="G1204" s="50">
        <f t="shared" si="217"/>
        <v>2.0769035861357862E-4</v>
      </c>
      <c r="H1204" s="80">
        <f t="shared" si="214"/>
        <v>2.8230745327373699E-2</v>
      </c>
      <c r="I1204" s="83">
        <f t="shared" si="215"/>
        <v>2.8230745327373699</v>
      </c>
      <c r="J1204" s="72">
        <f t="shared" si="218"/>
        <v>247.7827073442335</v>
      </c>
      <c r="K1204" s="88">
        <f t="shared" si="209"/>
        <v>250.72186701276698</v>
      </c>
      <c r="L1204" s="79">
        <f t="shared" si="210"/>
        <v>10.300606548324026</v>
      </c>
      <c r="M1204" s="72" t="str">
        <f t="shared" si="211"/>
        <v/>
      </c>
      <c r="N1204" s="51" t="str">
        <f t="shared" si="219"/>
        <v/>
      </c>
    </row>
    <row r="1205" spans="1:14" x14ac:dyDescent="0.4">
      <c r="A1205" s="108">
        <f t="shared" si="212"/>
        <v>1189</v>
      </c>
      <c r="B1205" s="39">
        <v>41781</v>
      </c>
      <c r="C1205" s="40">
        <v>1892.48999</v>
      </c>
      <c r="D1205" s="51">
        <f t="shared" si="213"/>
        <v>2.362229907096447E-3</v>
      </c>
      <c r="E1205" s="52">
        <v>1.2352750355318201</v>
      </c>
      <c r="F1205" s="53">
        <f t="shared" si="216"/>
        <v>3.9764177637999776E-3</v>
      </c>
      <c r="G1205" s="54">
        <f t="shared" si="217"/>
        <v>2.0769035861357862E-4</v>
      </c>
      <c r="H1205" s="81">
        <f t="shared" si="214"/>
        <v>4.1841081224135565E-3</v>
      </c>
      <c r="I1205" s="83">
        <f t="shared" si="215"/>
        <v>0.41841081224135562</v>
      </c>
      <c r="J1205" s="72">
        <f t="shared" si="218"/>
        <v>248.20111815647485</v>
      </c>
      <c r="K1205" s="88">
        <f t="shared" si="209"/>
        <v>250.72186701276698</v>
      </c>
      <c r="L1205" s="79">
        <f t="shared" si="210"/>
        <v>10.300606548324026</v>
      </c>
      <c r="M1205" s="72" t="str">
        <f t="shared" si="211"/>
        <v/>
      </c>
      <c r="N1205" s="51" t="str">
        <f t="shared" si="219"/>
        <v/>
      </c>
    </row>
    <row r="1206" spans="1:14" x14ac:dyDescent="0.4">
      <c r="A1206" s="108">
        <f t="shared" si="212"/>
        <v>1190</v>
      </c>
      <c r="B1206" s="45">
        <v>41782</v>
      </c>
      <c r="C1206" s="46">
        <v>1900.530029</v>
      </c>
      <c r="D1206" s="47">
        <f t="shared" si="213"/>
        <v>4.2483918237263829E-3</v>
      </c>
      <c r="E1206" s="48">
        <v>1.2532338565124399</v>
      </c>
      <c r="F1206" s="49">
        <f t="shared" si="216"/>
        <v>1.795882098061985E-2</v>
      </c>
      <c r="G1206" s="50">
        <f t="shared" si="217"/>
        <v>2.0769035861357862E-4</v>
      </c>
      <c r="H1206" s="80">
        <f t="shared" si="214"/>
        <v>1.8166511339233429E-2</v>
      </c>
      <c r="I1206" s="83">
        <f t="shared" si="215"/>
        <v>1.8166511339233429</v>
      </c>
      <c r="J1206" s="72">
        <f t="shared" si="218"/>
        <v>250.01776929039818</v>
      </c>
      <c r="K1206" s="88">
        <f t="shared" si="209"/>
        <v>250.72186701276698</v>
      </c>
      <c r="L1206" s="79">
        <f t="shared" si="210"/>
        <v>10.300606548324026</v>
      </c>
      <c r="M1206" s="72" t="str">
        <f t="shared" si="211"/>
        <v/>
      </c>
      <c r="N1206" s="51" t="str">
        <f t="shared" si="219"/>
        <v/>
      </c>
    </row>
    <row r="1207" spans="1:14" x14ac:dyDescent="0.4">
      <c r="A1207" s="108">
        <f t="shared" si="212"/>
        <v>1191</v>
      </c>
      <c r="B1207" s="39">
        <v>41786</v>
      </c>
      <c r="C1207" s="40">
        <v>1911.910034</v>
      </c>
      <c r="D1207" s="51">
        <f t="shared" si="213"/>
        <v>5.9878059416866858E-3</v>
      </c>
      <c r="E1207" s="52">
        <v>1.2598501187365101</v>
      </c>
      <c r="F1207" s="53">
        <f t="shared" si="216"/>
        <v>6.6162622240701907E-3</v>
      </c>
      <c r="G1207" s="54">
        <f t="shared" si="217"/>
        <v>2.0769035861357862E-4</v>
      </c>
      <c r="H1207" s="81">
        <f t="shared" si="214"/>
        <v>6.8239525826837696E-3</v>
      </c>
      <c r="I1207" s="83">
        <f t="shared" si="215"/>
        <v>0.68239525826837699</v>
      </c>
      <c r="J1207" s="72">
        <f t="shared" si="218"/>
        <v>250.70016454866655</v>
      </c>
      <c r="K1207" s="88">
        <f t="shared" si="209"/>
        <v>250.72186701276698</v>
      </c>
      <c r="L1207" s="79">
        <f t="shared" si="210"/>
        <v>10.300606548324026</v>
      </c>
      <c r="M1207" s="72" t="str">
        <f t="shared" si="211"/>
        <v/>
      </c>
      <c r="N1207" s="51" t="str">
        <f t="shared" si="219"/>
        <v/>
      </c>
    </row>
    <row r="1208" spans="1:14" x14ac:dyDescent="0.4">
      <c r="A1208" s="108">
        <f t="shared" si="212"/>
        <v>1192</v>
      </c>
      <c r="B1208" s="45">
        <v>41787</v>
      </c>
      <c r="C1208" s="46">
        <v>1909.780029</v>
      </c>
      <c r="D1208" s="47">
        <f t="shared" si="213"/>
        <v>-1.1140717722704085E-3</v>
      </c>
      <c r="E1208" s="48">
        <v>1.26737033482283</v>
      </c>
      <c r="F1208" s="49">
        <f t="shared" si="216"/>
        <v>7.5202160863199197E-3</v>
      </c>
      <c r="G1208" s="50">
        <f t="shared" si="217"/>
        <v>2.0769035861357862E-4</v>
      </c>
      <c r="H1208" s="80">
        <f t="shared" si="214"/>
        <v>7.7279064449334986E-3</v>
      </c>
      <c r="I1208" s="83">
        <f t="shared" si="215"/>
        <v>0.77279064449334989</v>
      </c>
      <c r="J1208" s="72">
        <f t="shared" si="218"/>
        <v>251.47295519315989</v>
      </c>
      <c r="K1208" s="88">
        <f t="shared" si="209"/>
        <v>251.47295519315989</v>
      </c>
      <c r="L1208" s="79">
        <f t="shared" si="210"/>
        <v>0</v>
      </c>
      <c r="M1208" s="72">
        <f t="shared" si="211"/>
        <v>10.300606548324026</v>
      </c>
      <c r="N1208" s="51">
        <f t="shared" si="219"/>
        <v>4.0961090787723024E-2</v>
      </c>
    </row>
    <row r="1209" spans="1:14" x14ac:dyDescent="0.4">
      <c r="A1209" s="108">
        <f t="shared" si="212"/>
        <v>1193</v>
      </c>
      <c r="B1209" s="39">
        <v>41788</v>
      </c>
      <c r="C1209" s="40">
        <v>1920.030029</v>
      </c>
      <c r="D1209" s="51">
        <f t="shared" si="213"/>
        <v>5.3671102662891101E-3</v>
      </c>
      <c r="E1209" s="52">
        <v>1.2776666778018</v>
      </c>
      <c r="F1209" s="53">
        <f t="shared" si="216"/>
        <v>1.0296342978969975E-2</v>
      </c>
      <c r="G1209" s="54">
        <f t="shared" si="217"/>
        <v>2.0769035861357862E-4</v>
      </c>
      <c r="H1209" s="81">
        <f t="shared" si="214"/>
        <v>1.0504033337583553E-2</v>
      </c>
      <c r="I1209" s="83">
        <f t="shared" si="215"/>
        <v>1.0504033337583552</v>
      </c>
      <c r="J1209" s="72">
        <f t="shared" si="218"/>
        <v>252.52335852691826</v>
      </c>
      <c r="K1209" s="88">
        <f t="shared" si="209"/>
        <v>252.52335852691826</v>
      </c>
      <c r="L1209" s="79">
        <f t="shared" si="210"/>
        <v>0</v>
      </c>
      <c r="M1209" s="72" t="str">
        <f t="shared" si="211"/>
        <v/>
      </c>
      <c r="N1209" s="51" t="str">
        <f t="shared" si="219"/>
        <v/>
      </c>
    </row>
    <row r="1210" spans="1:14" x14ac:dyDescent="0.4">
      <c r="A1210" s="108">
        <f t="shared" si="212"/>
        <v>1194</v>
      </c>
      <c r="B1210" s="45">
        <v>41789</v>
      </c>
      <c r="C1210" s="46">
        <v>1923.5699460000001</v>
      </c>
      <c r="D1210" s="47">
        <f t="shared" si="213"/>
        <v>1.8436779355184285E-3</v>
      </c>
      <c r="E1210" s="48">
        <v>1.28662660623394</v>
      </c>
      <c r="F1210" s="49">
        <f t="shared" si="216"/>
        <v>8.9599284321399963E-3</v>
      </c>
      <c r="G1210" s="50">
        <f t="shared" si="217"/>
        <v>2.0769035861357862E-4</v>
      </c>
      <c r="H1210" s="80">
        <f t="shared" si="214"/>
        <v>9.1676187907535744E-3</v>
      </c>
      <c r="I1210" s="83">
        <f t="shared" si="215"/>
        <v>0.91676187907535744</v>
      </c>
      <c r="J1210" s="72">
        <f t="shared" si="218"/>
        <v>253.44012040599361</v>
      </c>
      <c r="K1210" s="88">
        <f t="shared" si="209"/>
        <v>253.44012040599361</v>
      </c>
      <c r="L1210" s="79">
        <f t="shared" si="210"/>
        <v>0</v>
      </c>
      <c r="M1210" s="72" t="str">
        <f t="shared" si="211"/>
        <v/>
      </c>
      <c r="N1210" s="51" t="str">
        <f t="shared" si="219"/>
        <v/>
      </c>
    </row>
    <row r="1211" spans="1:14" x14ac:dyDescent="0.4">
      <c r="A1211" s="108">
        <f t="shared" si="212"/>
        <v>1195</v>
      </c>
      <c r="B1211" s="39">
        <v>41792</v>
      </c>
      <c r="C1211" s="40">
        <v>1924.969971</v>
      </c>
      <c r="D1211" s="51">
        <f t="shared" si="213"/>
        <v>7.2782640574686752E-4</v>
      </c>
      <c r="E1211" s="52">
        <v>1.2925017736828701</v>
      </c>
      <c r="F1211" s="53">
        <f t="shared" si="216"/>
        <v>5.8751674489301298E-3</v>
      </c>
      <c r="G1211" s="54">
        <f t="shared" si="217"/>
        <v>2.0769035861357862E-4</v>
      </c>
      <c r="H1211" s="81">
        <f t="shared" si="214"/>
        <v>6.0828578075437087E-3</v>
      </c>
      <c r="I1211" s="83">
        <f t="shared" si="215"/>
        <v>0.6082857807543709</v>
      </c>
      <c r="J1211" s="72">
        <f t="shared" si="218"/>
        <v>254.04840618674797</v>
      </c>
      <c r="K1211" s="88">
        <f t="shared" si="209"/>
        <v>254.04840618674797</v>
      </c>
      <c r="L1211" s="79">
        <f t="shared" si="210"/>
        <v>0</v>
      </c>
      <c r="M1211" s="72" t="str">
        <f t="shared" si="211"/>
        <v/>
      </c>
      <c r="N1211" s="51" t="str">
        <f t="shared" si="219"/>
        <v/>
      </c>
    </row>
    <row r="1212" spans="1:14" x14ac:dyDescent="0.4">
      <c r="A1212" s="108">
        <f t="shared" si="212"/>
        <v>1196</v>
      </c>
      <c r="B1212" s="45">
        <v>41793</v>
      </c>
      <c r="C1212" s="46">
        <v>1924.23999</v>
      </c>
      <c r="D1212" s="47">
        <f t="shared" si="213"/>
        <v>-3.7921682467634277E-4</v>
      </c>
      <c r="E1212" s="48">
        <v>1.2901654321002498</v>
      </c>
      <c r="F1212" s="49">
        <f t="shared" si="216"/>
        <v>-2.3363415826203049E-3</v>
      </c>
      <c r="G1212" s="50">
        <f t="shared" si="217"/>
        <v>2.0769035861357862E-4</v>
      </c>
      <c r="H1212" s="80">
        <f t="shared" si="214"/>
        <v>-2.1286512240067264E-3</v>
      </c>
      <c r="I1212" s="83">
        <f t="shared" si="215"/>
        <v>-0.21286512240067265</v>
      </c>
      <c r="J1212" s="72">
        <f t="shared" si="218"/>
        <v>253.8355410643473</v>
      </c>
      <c r="K1212" s="88">
        <f t="shared" si="209"/>
        <v>254.04840618674797</v>
      </c>
      <c r="L1212" s="79">
        <f t="shared" si="210"/>
        <v>0.21286512240067168</v>
      </c>
      <c r="M1212" s="72" t="str">
        <f t="shared" si="211"/>
        <v/>
      </c>
      <c r="N1212" s="51" t="str">
        <f t="shared" si="219"/>
        <v/>
      </c>
    </row>
    <row r="1213" spans="1:14" x14ac:dyDescent="0.4">
      <c r="A1213" s="108">
        <f t="shared" si="212"/>
        <v>1197</v>
      </c>
      <c r="B1213" s="39">
        <v>41794</v>
      </c>
      <c r="C1213" s="40">
        <v>1927.880005</v>
      </c>
      <c r="D1213" s="51">
        <f t="shared" si="213"/>
        <v>1.891663731611759E-3</v>
      </c>
      <c r="E1213" s="52">
        <v>1.29929287786069</v>
      </c>
      <c r="F1213" s="53">
        <f t="shared" si="216"/>
        <v>9.1274457604402226E-3</v>
      </c>
      <c r="G1213" s="54">
        <f t="shared" si="217"/>
        <v>2.0769035861357862E-4</v>
      </c>
      <c r="H1213" s="81">
        <f t="shared" si="214"/>
        <v>9.3351361190538006E-3</v>
      </c>
      <c r="I1213" s="83">
        <f t="shared" si="215"/>
        <v>0.93351361190538007</v>
      </c>
      <c r="J1213" s="72">
        <f t="shared" si="218"/>
        <v>254.76905467625267</v>
      </c>
      <c r="K1213" s="88">
        <f t="shared" si="209"/>
        <v>254.76905467625267</v>
      </c>
      <c r="L1213" s="79">
        <f t="shared" si="210"/>
        <v>0</v>
      </c>
      <c r="M1213" s="72">
        <f t="shared" si="211"/>
        <v>0.21286512240067168</v>
      </c>
      <c r="N1213" s="51">
        <f t="shared" si="219"/>
        <v>8.3552189127195867E-4</v>
      </c>
    </row>
    <row r="1214" spans="1:14" x14ac:dyDescent="0.4">
      <c r="A1214" s="108">
        <f t="shared" si="212"/>
        <v>1198</v>
      </c>
      <c r="B1214" s="45">
        <v>41795</v>
      </c>
      <c r="C1214" s="46">
        <v>1940.459961</v>
      </c>
      <c r="D1214" s="47">
        <f t="shared" si="213"/>
        <v>6.5252795647932071E-3</v>
      </c>
      <c r="E1214" s="48">
        <v>1.3092798253187499</v>
      </c>
      <c r="F1214" s="49">
        <f t="shared" si="216"/>
        <v>9.9869474580598361E-3</v>
      </c>
      <c r="G1214" s="50">
        <f t="shared" si="217"/>
        <v>2.0769035861357862E-4</v>
      </c>
      <c r="H1214" s="80">
        <f t="shared" si="214"/>
        <v>1.0194637816673414E-2</v>
      </c>
      <c r="I1214" s="83">
        <f t="shared" si="215"/>
        <v>1.0194637816673413</v>
      </c>
      <c r="J1214" s="72">
        <f t="shared" si="218"/>
        <v>255.78851845792002</v>
      </c>
      <c r="K1214" s="88">
        <f t="shared" si="209"/>
        <v>255.78851845792002</v>
      </c>
      <c r="L1214" s="79">
        <f t="shared" si="210"/>
        <v>0</v>
      </c>
      <c r="M1214" s="72" t="str">
        <f t="shared" si="211"/>
        <v/>
      </c>
      <c r="N1214" s="51" t="str">
        <f t="shared" si="219"/>
        <v/>
      </c>
    </row>
    <row r="1215" spans="1:14" x14ac:dyDescent="0.4">
      <c r="A1215" s="108">
        <f t="shared" si="212"/>
        <v>1199</v>
      </c>
      <c r="B1215" s="39">
        <v>41796</v>
      </c>
      <c r="C1215" s="40">
        <v>1949.4399410000001</v>
      </c>
      <c r="D1215" s="51">
        <f t="shared" si="213"/>
        <v>4.6277584595830756E-3</v>
      </c>
      <c r="E1215" s="52">
        <v>1.3278825369754699</v>
      </c>
      <c r="F1215" s="53">
        <f t="shared" si="216"/>
        <v>1.8602711656720006E-2</v>
      </c>
      <c r="G1215" s="54">
        <f t="shared" si="217"/>
        <v>2.0769035861357862E-4</v>
      </c>
      <c r="H1215" s="81">
        <f t="shared" si="214"/>
        <v>1.8810402015333585E-2</v>
      </c>
      <c r="I1215" s="83">
        <f t="shared" si="215"/>
        <v>1.8810402015333585</v>
      </c>
      <c r="J1215" s="72">
        <f t="shared" si="218"/>
        <v>257.6695586594534</v>
      </c>
      <c r="K1215" s="88">
        <f t="shared" si="209"/>
        <v>257.6695586594534</v>
      </c>
      <c r="L1215" s="79">
        <f t="shared" si="210"/>
        <v>0</v>
      </c>
      <c r="M1215" s="72" t="str">
        <f t="shared" si="211"/>
        <v/>
      </c>
      <c r="N1215" s="51" t="str">
        <f t="shared" si="219"/>
        <v/>
      </c>
    </row>
    <row r="1216" spans="1:14" x14ac:dyDescent="0.4">
      <c r="A1216" s="108">
        <f t="shared" si="212"/>
        <v>1200</v>
      </c>
      <c r="B1216" s="45">
        <v>41799</v>
      </c>
      <c r="C1216" s="46">
        <v>1951.2700199999999</v>
      </c>
      <c r="D1216" s="47">
        <f t="shared" si="213"/>
        <v>9.3877167565414865E-4</v>
      </c>
      <c r="E1216" s="48">
        <v>1.3299233731666602</v>
      </c>
      <c r="F1216" s="49">
        <f t="shared" si="216"/>
        <v>2.0408361911903317E-3</v>
      </c>
      <c r="G1216" s="50">
        <f t="shared" si="217"/>
        <v>2.0769035861357862E-4</v>
      </c>
      <c r="H1216" s="80">
        <f t="shared" si="214"/>
        <v>2.2485265498039101E-3</v>
      </c>
      <c r="I1216" s="83">
        <f t="shared" si="215"/>
        <v>0.224852654980391</v>
      </c>
      <c r="J1216" s="72">
        <f t="shared" si="218"/>
        <v>257.8944113144338</v>
      </c>
      <c r="K1216" s="88">
        <f t="shared" si="209"/>
        <v>257.8944113144338</v>
      </c>
      <c r="L1216" s="79">
        <f t="shared" si="210"/>
        <v>0</v>
      </c>
      <c r="M1216" s="72" t="str">
        <f t="shared" si="211"/>
        <v/>
      </c>
      <c r="N1216" s="51" t="str">
        <f t="shared" si="219"/>
        <v/>
      </c>
    </row>
    <row r="1217" spans="1:14" x14ac:dyDescent="0.4">
      <c r="A1217" s="108">
        <f t="shared" si="212"/>
        <v>1201</v>
      </c>
      <c r="B1217" s="39">
        <v>41800</v>
      </c>
      <c r="C1217" s="40">
        <v>1950.790039</v>
      </c>
      <c r="D1217" s="51">
        <f t="shared" si="213"/>
        <v>-2.4598389514540742E-4</v>
      </c>
      <c r="E1217" s="52">
        <v>1.32585231279714</v>
      </c>
      <c r="F1217" s="53">
        <f t="shared" si="216"/>
        <v>-4.0710603695202074E-3</v>
      </c>
      <c r="G1217" s="54">
        <f t="shared" si="217"/>
        <v>2.0769035861357862E-4</v>
      </c>
      <c r="H1217" s="81">
        <f t="shared" si="214"/>
        <v>-3.863370010906629E-3</v>
      </c>
      <c r="I1217" s="83">
        <f t="shared" si="215"/>
        <v>-0.38633700109066288</v>
      </c>
      <c r="J1217" s="72">
        <f t="shared" si="218"/>
        <v>257.50807431334312</v>
      </c>
      <c r="K1217" s="88">
        <f t="shared" si="209"/>
        <v>257.8944113144338</v>
      </c>
      <c r="L1217" s="79">
        <f t="shared" si="210"/>
        <v>0.38633700109068059</v>
      </c>
      <c r="M1217" s="72" t="str">
        <f t="shared" si="211"/>
        <v/>
      </c>
      <c r="N1217" s="51" t="str">
        <f t="shared" si="219"/>
        <v/>
      </c>
    </row>
    <row r="1218" spans="1:14" x14ac:dyDescent="0.4">
      <c r="A1218" s="108">
        <f t="shared" si="212"/>
        <v>1202</v>
      </c>
      <c r="B1218" s="45">
        <v>41801</v>
      </c>
      <c r="C1218" s="46">
        <v>1943.8900149999999</v>
      </c>
      <c r="D1218" s="47">
        <f t="shared" si="213"/>
        <v>-3.5370408204140613E-3</v>
      </c>
      <c r="E1218" s="48">
        <v>1.3132818639057799</v>
      </c>
      <c r="F1218" s="49">
        <f t="shared" si="216"/>
        <v>-1.2570448891360053E-2</v>
      </c>
      <c r="G1218" s="50">
        <f t="shared" si="217"/>
        <v>2.0769035861357862E-4</v>
      </c>
      <c r="H1218" s="80">
        <f t="shared" si="214"/>
        <v>-1.2362758532746475E-2</v>
      </c>
      <c r="I1218" s="83">
        <f t="shared" si="215"/>
        <v>-1.2362758532746476</v>
      </c>
      <c r="J1218" s="72">
        <f t="shared" si="218"/>
        <v>256.27179846006845</v>
      </c>
      <c r="K1218" s="88">
        <f t="shared" si="209"/>
        <v>257.8944113144338</v>
      </c>
      <c r="L1218" s="79">
        <f t="shared" si="210"/>
        <v>1.6226128543653431</v>
      </c>
      <c r="M1218" s="72" t="str">
        <f t="shared" si="211"/>
        <v/>
      </c>
      <c r="N1218" s="51" t="str">
        <f t="shared" si="219"/>
        <v/>
      </c>
    </row>
    <row r="1219" spans="1:14" x14ac:dyDescent="0.4">
      <c r="A1219" s="108">
        <f t="shared" si="212"/>
        <v>1203</v>
      </c>
      <c r="B1219" s="39">
        <v>41802</v>
      </c>
      <c r="C1219" s="40">
        <v>1930.1099850000001</v>
      </c>
      <c r="D1219" s="51">
        <f t="shared" si="213"/>
        <v>-7.088893864193202E-3</v>
      </c>
      <c r="E1219" s="52">
        <v>1.2832306091502099</v>
      </c>
      <c r="F1219" s="53">
        <f t="shared" si="216"/>
        <v>-3.0051254755570023E-2</v>
      </c>
      <c r="G1219" s="54">
        <f t="shared" si="217"/>
        <v>2.0769035861357862E-4</v>
      </c>
      <c r="H1219" s="81">
        <f t="shared" si="214"/>
        <v>-2.9843564396956443E-2</v>
      </c>
      <c r="I1219" s="83">
        <f t="shared" si="215"/>
        <v>-2.9843564396956443</v>
      </c>
      <c r="J1219" s="72">
        <f t="shared" si="218"/>
        <v>253.28744202037282</v>
      </c>
      <c r="K1219" s="88">
        <f t="shared" si="209"/>
        <v>257.8944113144338</v>
      </c>
      <c r="L1219" s="79">
        <f t="shared" si="210"/>
        <v>4.6069692940609741</v>
      </c>
      <c r="M1219" s="72" t="str">
        <f t="shared" si="211"/>
        <v/>
      </c>
      <c r="N1219" s="51" t="str">
        <f t="shared" si="219"/>
        <v/>
      </c>
    </row>
    <row r="1220" spans="1:14" x14ac:dyDescent="0.4">
      <c r="A1220" s="108">
        <f t="shared" si="212"/>
        <v>1204</v>
      </c>
      <c r="B1220" s="45">
        <v>41803</v>
      </c>
      <c r="C1220" s="46">
        <v>1936.160034</v>
      </c>
      <c r="D1220" s="47">
        <f t="shared" si="213"/>
        <v>3.134561785089085E-3</v>
      </c>
      <c r="E1220" s="48">
        <v>1.2906750879413098</v>
      </c>
      <c r="F1220" s="49">
        <f t="shared" si="216"/>
        <v>7.4444787910998844E-3</v>
      </c>
      <c r="G1220" s="50">
        <f t="shared" si="217"/>
        <v>2.0769035861357862E-4</v>
      </c>
      <c r="H1220" s="80">
        <f t="shared" si="214"/>
        <v>7.6521691497134633E-3</v>
      </c>
      <c r="I1220" s="83">
        <f t="shared" si="215"/>
        <v>0.76521691497134636</v>
      </c>
      <c r="J1220" s="72">
        <f t="shared" si="218"/>
        <v>254.05265893534417</v>
      </c>
      <c r="K1220" s="88">
        <f t="shared" si="209"/>
        <v>257.8944113144338</v>
      </c>
      <c r="L1220" s="79">
        <f t="shared" si="210"/>
        <v>4.6069692940609741</v>
      </c>
      <c r="M1220" s="72" t="str">
        <f t="shared" si="211"/>
        <v/>
      </c>
      <c r="N1220" s="51" t="str">
        <f t="shared" si="219"/>
        <v/>
      </c>
    </row>
    <row r="1221" spans="1:14" x14ac:dyDescent="0.4">
      <c r="A1221" s="108">
        <f t="shared" si="212"/>
        <v>1205</v>
      </c>
      <c r="B1221" s="39">
        <v>41806</v>
      </c>
      <c r="C1221" s="40">
        <v>1937.780029</v>
      </c>
      <c r="D1221" s="51">
        <f t="shared" si="213"/>
        <v>8.3670511298250538E-4</v>
      </c>
      <c r="E1221" s="52">
        <v>1.2912368774015299</v>
      </c>
      <c r="F1221" s="53">
        <f t="shared" si="216"/>
        <v>5.61789460220119E-4</v>
      </c>
      <c r="G1221" s="54">
        <f t="shared" si="217"/>
        <v>2.0769035861357862E-4</v>
      </c>
      <c r="H1221" s="81">
        <f t="shared" si="214"/>
        <v>7.6947981883369767E-4</v>
      </c>
      <c r="I1221" s="83">
        <f t="shared" si="215"/>
        <v>7.6947981883369765E-2</v>
      </c>
      <c r="J1221" s="72">
        <f t="shared" si="218"/>
        <v>254.12960691722753</v>
      </c>
      <c r="K1221" s="88">
        <f t="shared" si="209"/>
        <v>257.8944113144338</v>
      </c>
      <c r="L1221" s="79">
        <f t="shared" si="210"/>
        <v>4.6069692940609741</v>
      </c>
      <c r="M1221" s="72" t="str">
        <f t="shared" si="211"/>
        <v/>
      </c>
      <c r="N1221" s="51" t="str">
        <f t="shared" si="219"/>
        <v/>
      </c>
    </row>
    <row r="1222" spans="1:14" x14ac:dyDescent="0.4">
      <c r="A1222" s="108">
        <f t="shared" si="212"/>
        <v>1206</v>
      </c>
      <c r="B1222" s="45">
        <v>41807</v>
      </c>
      <c r="C1222" s="46">
        <v>1941.98999</v>
      </c>
      <c r="D1222" s="47">
        <f t="shared" si="213"/>
        <v>2.1725690929803587E-3</v>
      </c>
      <c r="E1222" s="48">
        <v>1.2953305587905601</v>
      </c>
      <c r="F1222" s="49">
        <f t="shared" si="216"/>
        <v>4.0936813890302126E-3</v>
      </c>
      <c r="G1222" s="50">
        <f t="shared" si="217"/>
        <v>2.0769035861357862E-4</v>
      </c>
      <c r="H1222" s="80">
        <f t="shared" si="214"/>
        <v>4.3013717476437915E-3</v>
      </c>
      <c r="I1222" s="83">
        <f t="shared" si="215"/>
        <v>0.43013717476437913</v>
      </c>
      <c r="J1222" s="72">
        <f t="shared" si="218"/>
        <v>254.55974409199192</v>
      </c>
      <c r="K1222" s="88">
        <f t="shared" si="209"/>
        <v>257.8944113144338</v>
      </c>
      <c r="L1222" s="79">
        <f t="shared" si="210"/>
        <v>4.6069692940609741</v>
      </c>
      <c r="M1222" s="72" t="str">
        <f t="shared" si="211"/>
        <v/>
      </c>
      <c r="N1222" s="51" t="str">
        <f t="shared" si="219"/>
        <v/>
      </c>
    </row>
    <row r="1223" spans="1:14" x14ac:dyDescent="0.4">
      <c r="A1223" s="108">
        <f t="shared" si="212"/>
        <v>1207</v>
      </c>
      <c r="B1223" s="39">
        <v>41808</v>
      </c>
      <c r="C1223" s="40">
        <v>1956.9799800000001</v>
      </c>
      <c r="D1223" s="51">
        <f t="shared" si="213"/>
        <v>7.7188811874360219E-3</v>
      </c>
      <c r="E1223" s="52">
        <v>1.3137946896636701</v>
      </c>
      <c r="F1223" s="53">
        <f t="shared" si="216"/>
        <v>1.8464130873109941E-2</v>
      </c>
      <c r="G1223" s="54">
        <f t="shared" si="217"/>
        <v>2.0769035861357862E-4</v>
      </c>
      <c r="H1223" s="81">
        <f t="shared" si="214"/>
        <v>1.867182123172352E-2</v>
      </c>
      <c r="I1223" s="83">
        <f t="shared" si="215"/>
        <v>1.867182123172352</v>
      </c>
      <c r="J1223" s="72">
        <f t="shared" si="218"/>
        <v>256.42692621516426</v>
      </c>
      <c r="K1223" s="88">
        <f t="shared" si="209"/>
        <v>257.8944113144338</v>
      </c>
      <c r="L1223" s="79">
        <f t="shared" si="210"/>
        <v>4.6069692940609741</v>
      </c>
      <c r="M1223" s="72" t="str">
        <f t="shared" si="211"/>
        <v/>
      </c>
      <c r="N1223" s="51" t="str">
        <f t="shared" si="219"/>
        <v/>
      </c>
    </row>
    <row r="1224" spans="1:14" x14ac:dyDescent="0.4">
      <c r="A1224" s="108">
        <f t="shared" si="212"/>
        <v>1208</v>
      </c>
      <c r="B1224" s="45">
        <v>41809</v>
      </c>
      <c r="C1224" s="46">
        <v>1959.4799800000001</v>
      </c>
      <c r="D1224" s="47">
        <f t="shared" si="213"/>
        <v>1.2774785769653629E-3</v>
      </c>
      <c r="E1224" s="48">
        <v>1.3204187607611702</v>
      </c>
      <c r="F1224" s="49">
        <f t="shared" si="216"/>
        <v>6.6240710975000727E-3</v>
      </c>
      <c r="G1224" s="50">
        <f t="shared" si="217"/>
        <v>2.0769035861357862E-4</v>
      </c>
      <c r="H1224" s="80">
        <f t="shared" si="214"/>
        <v>6.8317614561136516E-3</v>
      </c>
      <c r="I1224" s="83">
        <f t="shared" si="215"/>
        <v>0.68317614561136519</v>
      </c>
      <c r="J1224" s="72">
        <f t="shared" si="218"/>
        <v>257.11010236077561</v>
      </c>
      <c r="K1224" s="88">
        <f t="shared" si="209"/>
        <v>257.8944113144338</v>
      </c>
      <c r="L1224" s="79">
        <f t="shared" si="210"/>
        <v>4.6069692940609741</v>
      </c>
      <c r="M1224" s="72" t="str">
        <f t="shared" si="211"/>
        <v/>
      </c>
      <c r="N1224" s="51" t="str">
        <f t="shared" si="219"/>
        <v/>
      </c>
    </row>
    <row r="1225" spans="1:14" x14ac:dyDescent="0.4">
      <c r="A1225" s="108">
        <f t="shared" si="212"/>
        <v>1209</v>
      </c>
      <c r="B1225" s="39">
        <v>41810</v>
      </c>
      <c r="C1225" s="40">
        <v>1962.869995</v>
      </c>
      <c r="D1225" s="51">
        <f t="shared" si="213"/>
        <v>1.7300585025625814E-3</v>
      </c>
      <c r="E1225" s="52">
        <v>1.3246761560256399</v>
      </c>
      <c r="F1225" s="53">
        <f t="shared" si="216"/>
        <v>4.2573952644697766E-3</v>
      </c>
      <c r="G1225" s="54">
        <f t="shared" si="217"/>
        <v>2.0769035861357862E-4</v>
      </c>
      <c r="H1225" s="81">
        <f t="shared" si="214"/>
        <v>4.4650856230833555E-3</v>
      </c>
      <c r="I1225" s="83">
        <f t="shared" si="215"/>
        <v>0.44650856230833552</v>
      </c>
      <c r="J1225" s="72">
        <f t="shared" si="218"/>
        <v>257.55661092308395</v>
      </c>
      <c r="K1225" s="88">
        <f t="shared" si="209"/>
        <v>257.8944113144338</v>
      </c>
      <c r="L1225" s="79">
        <f t="shared" si="210"/>
        <v>4.6069692940609741</v>
      </c>
      <c r="M1225" s="72" t="str">
        <f t="shared" si="211"/>
        <v/>
      </c>
      <c r="N1225" s="51" t="str">
        <f t="shared" si="219"/>
        <v/>
      </c>
    </row>
    <row r="1226" spans="1:14" x14ac:dyDescent="0.4">
      <c r="A1226" s="108">
        <f t="shared" si="212"/>
        <v>1210</v>
      </c>
      <c r="B1226" s="45">
        <v>41813</v>
      </c>
      <c r="C1226" s="46">
        <v>1962.6099850000001</v>
      </c>
      <c r="D1226" s="47">
        <f t="shared" si="213"/>
        <v>-1.3246419817014576E-4</v>
      </c>
      <c r="E1226" s="48">
        <v>1.3207838162133398</v>
      </c>
      <c r="F1226" s="49">
        <f t="shared" si="216"/>
        <v>-3.892339812300083E-3</v>
      </c>
      <c r="G1226" s="50">
        <f t="shared" si="217"/>
        <v>2.0769035861357862E-4</v>
      </c>
      <c r="H1226" s="80">
        <f t="shared" si="214"/>
        <v>-3.6846494536865045E-3</v>
      </c>
      <c r="I1226" s="83">
        <f t="shared" si="215"/>
        <v>-0.36846494536865043</v>
      </c>
      <c r="J1226" s="72">
        <f t="shared" si="218"/>
        <v>257.18814597771529</v>
      </c>
      <c r="K1226" s="88">
        <f t="shared" si="209"/>
        <v>257.8944113144338</v>
      </c>
      <c r="L1226" s="79">
        <f t="shared" si="210"/>
        <v>4.6069692940609741</v>
      </c>
      <c r="M1226" s="72" t="str">
        <f t="shared" si="211"/>
        <v/>
      </c>
      <c r="N1226" s="51" t="str">
        <f t="shared" si="219"/>
        <v/>
      </c>
    </row>
    <row r="1227" spans="1:14" x14ac:dyDescent="0.4">
      <c r="A1227" s="108">
        <f t="shared" si="212"/>
        <v>1211</v>
      </c>
      <c r="B1227" s="39">
        <v>41814</v>
      </c>
      <c r="C1227" s="40">
        <v>1949.9799800000001</v>
      </c>
      <c r="D1227" s="51">
        <f t="shared" si="213"/>
        <v>-6.4353106814546424E-3</v>
      </c>
      <c r="E1227" s="52">
        <v>1.2957487395501099</v>
      </c>
      <c r="F1227" s="53">
        <f t="shared" si="216"/>
        <v>-2.5035076663229905E-2</v>
      </c>
      <c r="G1227" s="54">
        <f t="shared" si="217"/>
        <v>2.0769035861357862E-4</v>
      </c>
      <c r="H1227" s="81">
        <f t="shared" si="214"/>
        <v>-2.4827386304616325E-2</v>
      </c>
      <c r="I1227" s="83">
        <f t="shared" si="215"/>
        <v>-2.4827386304616326</v>
      </c>
      <c r="J1227" s="72">
        <f t="shared" si="218"/>
        <v>254.70540734725367</v>
      </c>
      <c r="K1227" s="88">
        <f t="shared" si="209"/>
        <v>257.8944113144338</v>
      </c>
      <c r="L1227" s="79">
        <f t="shared" si="210"/>
        <v>4.6069692940609741</v>
      </c>
      <c r="M1227" s="72" t="str">
        <f t="shared" si="211"/>
        <v/>
      </c>
      <c r="N1227" s="51" t="str">
        <f t="shared" si="219"/>
        <v/>
      </c>
    </row>
    <row r="1228" spans="1:14" x14ac:dyDescent="0.4">
      <c r="A1228" s="108">
        <f t="shared" si="212"/>
        <v>1212</v>
      </c>
      <c r="B1228" s="45">
        <v>41815</v>
      </c>
      <c r="C1228" s="46">
        <v>1959.530029</v>
      </c>
      <c r="D1228" s="47">
        <f t="shared" si="213"/>
        <v>4.8975113067570852E-3</v>
      </c>
      <c r="E1228" s="48">
        <v>1.31185316082385</v>
      </c>
      <c r="F1228" s="49">
        <f t="shared" si="216"/>
        <v>1.6104421273740011E-2</v>
      </c>
      <c r="G1228" s="50">
        <f t="shared" si="217"/>
        <v>2.0769035861357862E-4</v>
      </c>
      <c r="H1228" s="80">
        <f t="shared" si="214"/>
        <v>1.631211163235359E-2</v>
      </c>
      <c r="I1228" s="83">
        <f t="shared" si="215"/>
        <v>1.631211163235359</v>
      </c>
      <c r="J1228" s="72">
        <f t="shared" si="218"/>
        <v>256.33661851048902</v>
      </c>
      <c r="K1228" s="88">
        <f t="shared" si="209"/>
        <v>257.8944113144338</v>
      </c>
      <c r="L1228" s="79">
        <f t="shared" si="210"/>
        <v>4.6069692940609741</v>
      </c>
      <c r="M1228" s="72" t="str">
        <f t="shared" si="211"/>
        <v/>
      </c>
      <c r="N1228" s="51" t="str">
        <f t="shared" si="219"/>
        <v/>
      </c>
    </row>
    <row r="1229" spans="1:14" x14ac:dyDescent="0.4">
      <c r="A1229" s="108">
        <f t="shared" si="212"/>
        <v>1213</v>
      </c>
      <c r="B1229" s="39">
        <v>41816</v>
      </c>
      <c r="C1229" s="40">
        <v>1957.219971</v>
      </c>
      <c r="D1229" s="51">
        <f t="shared" si="213"/>
        <v>-1.1788836944636172E-3</v>
      </c>
      <c r="E1229" s="52">
        <v>1.3091473511326799</v>
      </c>
      <c r="F1229" s="53">
        <f t="shared" si="216"/>
        <v>-2.7058096911700691E-3</v>
      </c>
      <c r="G1229" s="54">
        <f t="shared" si="217"/>
        <v>2.0769035861357862E-4</v>
      </c>
      <c r="H1229" s="81">
        <f t="shared" si="214"/>
        <v>-2.4981193325564906E-3</v>
      </c>
      <c r="I1229" s="83">
        <f t="shared" si="215"/>
        <v>-0.24981193325564907</v>
      </c>
      <c r="J1229" s="72">
        <f t="shared" si="218"/>
        <v>256.08680657723335</v>
      </c>
      <c r="K1229" s="88">
        <f t="shared" si="209"/>
        <v>257.8944113144338</v>
      </c>
      <c r="L1229" s="79">
        <f t="shared" si="210"/>
        <v>4.6069692940609741</v>
      </c>
      <c r="M1229" s="72" t="str">
        <f t="shared" si="211"/>
        <v/>
      </c>
      <c r="N1229" s="51" t="str">
        <f t="shared" si="219"/>
        <v/>
      </c>
    </row>
    <row r="1230" spans="1:14" x14ac:dyDescent="0.4">
      <c r="A1230" s="108">
        <f t="shared" si="212"/>
        <v>1214</v>
      </c>
      <c r="B1230" s="45">
        <v>41817</v>
      </c>
      <c r="C1230" s="46">
        <v>1960.959961</v>
      </c>
      <c r="D1230" s="47">
        <f t="shared" si="213"/>
        <v>1.9108685050301943E-3</v>
      </c>
      <c r="E1230" s="48">
        <v>1.3143186987109101</v>
      </c>
      <c r="F1230" s="49">
        <f t="shared" si="216"/>
        <v>5.1713475782302343E-3</v>
      </c>
      <c r="G1230" s="50">
        <f t="shared" si="217"/>
        <v>2.0769035861357862E-4</v>
      </c>
      <c r="H1230" s="80">
        <f t="shared" si="214"/>
        <v>5.3790379368438132E-3</v>
      </c>
      <c r="I1230" s="83">
        <f t="shared" si="215"/>
        <v>0.53790379368438135</v>
      </c>
      <c r="J1230" s="72">
        <f t="shared" si="218"/>
        <v>256.62471037091774</v>
      </c>
      <c r="K1230" s="88">
        <f t="shared" si="209"/>
        <v>257.8944113144338</v>
      </c>
      <c r="L1230" s="79">
        <f t="shared" si="210"/>
        <v>4.6069692940609741</v>
      </c>
      <c r="M1230" s="72" t="str">
        <f t="shared" si="211"/>
        <v/>
      </c>
      <c r="N1230" s="51" t="str">
        <f t="shared" si="219"/>
        <v/>
      </c>
    </row>
    <row r="1231" spans="1:14" x14ac:dyDescent="0.4">
      <c r="A1231" s="108">
        <f t="shared" si="212"/>
        <v>1215</v>
      </c>
      <c r="B1231" s="39">
        <v>41820</v>
      </c>
      <c r="C1231" s="40">
        <v>1960.2299800000001</v>
      </c>
      <c r="D1231" s="51">
        <f t="shared" si="213"/>
        <v>-3.722569631802175E-4</v>
      </c>
      <c r="E1231" s="52">
        <v>1.3185736933169099</v>
      </c>
      <c r="F1231" s="53">
        <f t="shared" si="216"/>
        <v>4.2549946059997623E-3</v>
      </c>
      <c r="G1231" s="54">
        <f t="shared" si="217"/>
        <v>2.0769035861357862E-4</v>
      </c>
      <c r="H1231" s="81">
        <f t="shared" si="214"/>
        <v>4.4626849646133412E-3</v>
      </c>
      <c r="I1231" s="83">
        <f t="shared" si="215"/>
        <v>0.4462684964613341</v>
      </c>
      <c r="J1231" s="72">
        <f t="shared" si="218"/>
        <v>257.0709788673791</v>
      </c>
      <c r="K1231" s="88">
        <f t="shared" si="209"/>
        <v>257.8944113144338</v>
      </c>
      <c r="L1231" s="79">
        <f t="shared" si="210"/>
        <v>4.6069692940609741</v>
      </c>
      <c r="M1231" s="72" t="str">
        <f t="shared" si="211"/>
        <v/>
      </c>
      <c r="N1231" s="51" t="str">
        <f t="shared" si="219"/>
        <v/>
      </c>
    </row>
    <row r="1232" spans="1:14" x14ac:dyDescent="0.4">
      <c r="A1232" s="108">
        <f t="shared" si="212"/>
        <v>1216</v>
      </c>
      <c r="B1232" s="45">
        <v>41821</v>
      </c>
      <c r="C1232" s="46">
        <v>1973.3199460000001</v>
      </c>
      <c r="D1232" s="47">
        <f t="shared" si="213"/>
        <v>6.6777705338432192E-3</v>
      </c>
      <c r="E1232" s="48">
        <v>1.33427942769094</v>
      </c>
      <c r="F1232" s="49">
        <f t="shared" si="216"/>
        <v>1.5705734374030111E-2</v>
      </c>
      <c r="G1232" s="50">
        <f t="shared" si="217"/>
        <v>2.0769035861357862E-4</v>
      </c>
      <c r="H1232" s="80">
        <f t="shared" si="214"/>
        <v>1.5913424732643691E-2</v>
      </c>
      <c r="I1232" s="83">
        <f t="shared" si="215"/>
        <v>1.5913424732643691</v>
      </c>
      <c r="J1232" s="72">
        <f t="shared" si="218"/>
        <v>258.66232134064347</v>
      </c>
      <c r="K1232" s="88">
        <f t="shared" si="209"/>
        <v>258.66232134064347</v>
      </c>
      <c r="L1232" s="79">
        <f t="shared" si="210"/>
        <v>0</v>
      </c>
      <c r="M1232" s="72">
        <f t="shared" si="211"/>
        <v>4.6069692940609741</v>
      </c>
      <c r="N1232" s="51">
        <f t="shared" si="219"/>
        <v>1.7810747503475232E-2</v>
      </c>
    </row>
    <row r="1233" spans="1:14" x14ac:dyDescent="0.4">
      <c r="A1233" s="108">
        <f t="shared" si="212"/>
        <v>1217</v>
      </c>
      <c r="B1233" s="39">
        <v>41822</v>
      </c>
      <c r="C1233" s="40">
        <v>1974.619995</v>
      </c>
      <c r="D1233" s="51">
        <f t="shared" si="213"/>
        <v>6.5881308433302088E-4</v>
      </c>
      <c r="E1233" s="52">
        <v>1.3344316528843501</v>
      </c>
      <c r="F1233" s="53">
        <f t="shared" si="216"/>
        <v>1.5222519341007157E-4</v>
      </c>
      <c r="G1233" s="54">
        <f t="shared" si="217"/>
        <v>2.0769035861357862E-4</v>
      </c>
      <c r="H1233" s="81">
        <f t="shared" si="214"/>
        <v>3.5991555202365019E-4</v>
      </c>
      <c r="I1233" s="83">
        <f t="shared" si="215"/>
        <v>3.5991555202365022E-2</v>
      </c>
      <c r="J1233" s="72">
        <f t="shared" si="218"/>
        <v>258.69831289584585</v>
      </c>
      <c r="K1233" s="88">
        <f t="shared" si="209"/>
        <v>258.69831289584585</v>
      </c>
      <c r="L1233" s="79">
        <f t="shared" si="210"/>
        <v>0</v>
      </c>
      <c r="M1233" s="72" t="str">
        <f t="shared" si="211"/>
        <v/>
      </c>
      <c r="N1233" s="51" t="str">
        <f t="shared" si="219"/>
        <v/>
      </c>
    </row>
    <row r="1234" spans="1:14" x14ac:dyDescent="0.4">
      <c r="A1234" s="108">
        <f t="shared" si="212"/>
        <v>1218</v>
      </c>
      <c r="B1234" s="45">
        <v>41823</v>
      </c>
      <c r="C1234" s="46">
        <v>1985.4399410000001</v>
      </c>
      <c r="D1234" s="47">
        <f t="shared" si="213"/>
        <v>5.4795079698359839E-3</v>
      </c>
      <c r="E1234" s="48">
        <v>1.35011133126462</v>
      </c>
      <c r="F1234" s="49">
        <f t="shared" si="216"/>
        <v>1.5679678380269957E-2</v>
      </c>
      <c r="G1234" s="50">
        <f t="shared" si="217"/>
        <v>2.0769035861357862E-4</v>
      </c>
      <c r="H1234" s="80">
        <f t="shared" si="214"/>
        <v>1.5887368738883537E-2</v>
      </c>
      <c r="I1234" s="83">
        <f t="shared" si="215"/>
        <v>1.5887368738883536</v>
      </c>
      <c r="J1234" s="72">
        <f t="shared" si="218"/>
        <v>260.28704976973421</v>
      </c>
      <c r="K1234" s="88">
        <f t="shared" ref="K1234:K1297" si="220">MAX(J1234,K1233)</f>
        <v>260.28704976973421</v>
      </c>
      <c r="L1234" s="79">
        <f t="shared" ref="L1234:L1297" si="221">IF(J1234=K1234,0,MAX(L1233,K1234-J1234))</f>
        <v>0</v>
      </c>
      <c r="M1234" s="72" t="str">
        <f t="shared" ref="M1234:M1297" si="222">IF(AND(L1233&gt;0,L1234=0),L1233,"")</f>
        <v/>
      </c>
      <c r="N1234" s="51" t="str">
        <f t="shared" si="219"/>
        <v/>
      </c>
    </row>
    <row r="1235" spans="1:14" x14ac:dyDescent="0.4">
      <c r="A1235" s="108">
        <f t="shared" ref="A1235:A1298" si="223">A1234+1</f>
        <v>1219</v>
      </c>
      <c r="B1235" s="39">
        <v>41827</v>
      </c>
      <c r="C1235" s="40">
        <v>1977.650024</v>
      </c>
      <c r="D1235" s="51">
        <f t="shared" ref="D1235:D1298" si="224">C1235/C1234-1</f>
        <v>-3.9235218548472339E-3</v>
      </c>
      <c r="E1235" s="52">
        <v>1.3331927325021999</v>
      </c>
      <c r="F1235" s="53">
        <f t="shared" si="216"/>
        <v>-1.6918598762420078E-2</v>
      </c>
      <c r="G1235" s="54">
        <f t="shared" si="217"/>
        <v>2.0769035861357862E-4</v>
      </c>
      <c r="H1235" s="81">
        <f t="shared" ref="H1235:H1298" si="225">F1235+G1235</f>
        <v>-1.6710908403806499E-2</v>
      </c>
      <c r="I1235" s="83">
        <f t="shared" ref="I1235:I1298" si="226">H1235*$I$17</f>
        <v>-1.6710908403806499</v>
      </c>
      <c r="J1235" s="72">
        <f t="shared" si="218"/>
        <v>258.61595892935355</v>
      </c>
      <c r="K1235" s="88">
        <f t="shared" si="220"/>
        <v>260.28704976973421</v>
      </c>
      <c r="L1235" s="79">
        <f t="shared" si="221"/>
        <v>1.671090840380657</v>
      </c>
      <c r="M1235" s="72" t="str">
        <f t="shared" si="222"/>
        <v/>
      </c>
      <c r="N1235" s="51" t="str">
        <f t="shared" si="219"/>
        <v/>
      </c>
    </row>
    <row r="1236" spans="1:14" x14ac:dyDescent="0.4">
      <c r="A1236" s="108">
        <f t="shared" si="223"/>
        <v>1220</v>
      </c>
      <c r="B1236" s="45">
        <v>41828</v>
      </c>
      <c r="C1236" s="46">
        <v>1963.709961</v>
      </c>
      <c r="D1236" s="47">
        <f t="shared" si="224"/>
        <v>-7.0488017752527998E-3</v>
      </c>
      <c r="E1236" s="48">
        <v>1.3222854359123302</v>
      </c>
      <c r="F1236" s="49">
        <f t="shared" ref="F1236:F1299" si="227">E1236-E1235</f>
        <v>-1.0907296589869775E-2</v>
      </c>
      <c r="G1236" s="50">
        <f t="shared" ref="G1236:G1299" si="228">G1235</f>
        <v>2.0769035861357862E-4</v>
      </c>
      <c r="H1236" s="80">
        <f t="shared" si="225"/>
        <v>-1.0699606231256197E-2</v>
      </c>
      <c r="I1236" s="83">
        <f t="shared" si="226"/>
        <v>-1.0699606231256198</v>
      </c>
      <c r="J1236" s="72">
        <f t="shared" ref="J1236:J1299" si="229">J1235+I1236</f>
        <v>257.54599830622794</v>
      </c>
      <c r="K1236" s="88">
        <f t="shared" si="220"/>
        <v>260.28704976973421</v>
      </c>
      <c r="L1236" s="79">
        <f t="shared" si="221"/>
        <v>2.7410514635062668</v>
      </c>
      <c r="M1236" s="72" t="str">
        <f t="shared" si="222"/>
        <v/>
      </c>
      <c r="N1236" s="51" t="str">
        <f t="shared" ref="N1236:N1299" si="230">IFERROR((M1236/K1236),"")</f>
        <v/>
      </c>
    </row>
    <row r="1237" spans="1:14" x14ac:dyDescent="0.4">
      <c r="A1237" s="108">
        <f t="shared" si="223"/>
        <v>1221</v>
      </c>
      <c r="B1237" s="39">
        <v>41829</v>
      </c>
      <c r="C1237" s="40">
        <v>1972.829956</v>
      </c>
      <c r="D1237" s="51">
        <f t="shared" si="224"/>
        <v>4.6442678303448837E-3</v>
      </c>
      <c r="E1237" s="52">
        <v>1.3377137473367302</v>
      </c>
      <c r="F1237" s="53">
        <f t="shared" si="227"/>
        <v>1.5428311424400043E-2</v>
      </c>
      <c r="G1237" s="54">
        <f t="shared" si="228"/>
        <v>2.0769035861357862E-4</v>
      </c>
      <c r="H1237" s="81">
        <f t="shared" si="225"/>
        <v>1.5636001783013623E-2</v>
      </c>
      <c r="I1237" s="83">
        <f t="shared" si="226"/>
        <v>1.5636001783013622</v>
      </c>
      <c r="J1237" s="72">
        <f t="shared" si="229"/>
        <v>259.10959848452933</v>
      </c>
      <c r="K1237" s="88">
        <f t="shared" si="220"/>
        <v>260.28704976973421</v>
      </c>
      <c r="L1237" s="79">
        <f t="shared" si="221"/>
        <v>2.7410514635062668</v>
      </c>
      <c r="M1237" s="72" t="str">
        <f t="shared" si="222"/>
        <v/>
      </c>
      <c r="N1237" s="51" t="str">
        <f t="shared" si="230"/>
        <v/>
      </c>
    </row>
    <row r="1238" spans="1:14" x14ac:dyDescent="0.4">
      <c r="A1238" s="108">
        <f t="shared" si="223"/>
        <v>1222</v>
      </c>
      <c r="B1238" s="45">
        <v>41830</v>
      </c>
      <c r="C1238" s="46">
        <v>1964.6800539999999</v>
      </c>
      <c r="D1238" s="47">
        <f t="shared" si="224"/>
        <v>-4.1310716999271024E-3</v>
      </c>
      <c r="E1238" s="48">
        <v>1.3167229418248498</v>
      </c>
      <c r="F1238" s="49">
        <f t="shared" si="227"/>
        <v>-2.0990805511880373E-2</v>
      </c>
      <c r="G1238" s="50">
        <f t="shared" si="228"/>
        <v>2.0769035861357862E-4</v>
      </c>
      <c r="H1238" s="80">
        <f t="shared" si="225"/>
        <v>-2.0783115153266793E-2</v>
      </c>
      <c r="I1238" s="83">
        <f t="shared" si="226"/>
        <v>-2.0783115153266793</v>
      </c>
      <c r="J1238" s="72">
        <f t="shared" si="229"/>
        <v>257.03128696920265</v>
      </c>
      <c r="K1238" s="88">
        <f t="shared" si="220"/>
        <v>260.28704976973421</v>
      </c>
      <c r="L1238" s="79">
        <f t="shared" si="221"/>
        <v>3.2557628005315564</v>
      </c>
      <c r="M1238" s="72" t="str">
        <f t="shared" si="222"/>
        <v/>
      </c>
      <c r="N1238" s="51" t="str">
        <f t="shared" si="230"/>
        <v/>
      </c>
    </row>
    <row r="1239" spans="1:14" x14ac:dyDescent="0.4">
      <c r="A1239" s="108">
        <f t="shared" si="223"/>
        <v>1223</v>
      </c>
      <c r="B1239" s="39">
        <v>41831</v>
      </c>
      <c r="C1239" s="40">
        <v>1967.5699460000001</v>
      </c>
      <c r="D1239" s="51">
        <f t="shared" si="224"/>
        <v>1.4709224507656327E-3</v>
      </c>
      <c r="E1239" s="52">
        <v>1.31454351944905</v>
      </c>
      <c r="F1239" s="53">
        <f t="shared" si="227"/>
        <v>-2.1794223757998221E-3</v>
      </c>
      <c r="G1239" s="54">
        <f t="shared" si="228"/>
        <v>2.0769035861357862E-4</v>
      </c>
      <c r="H1239" s="81">
        <f t="shared" si="225"/>
        <v>-1.9717320171862437E-3</v>
      </c>
      <c r="I1239" s="83">
        <f t="shared" si="226"/>
        <v>-0.19717320171862437</v>
      </c>
      <c r="J1239" s="72">
        <f t="shared" si="229"/>
        <v>256.83411376748404</v>
      </c>
      <c r="K1239" s="88">
        <f t="shared" si="220"/>
        <v>260.28704976973421</v>
      </c>
      <c r="L1239" s="79">
        <f t="shared" si="221"/>
        <v>3.4529360022501692</v>
      </c>
      <c r="M1239" s="72" t="str">
        <f t="shared" si="222"/>
        <v/>
      </c>
      <c r="N1239" s="51" t="str">
        <f t="shared" si="230"/>
        <v/>
      </c>
    </row>
    <row r="1240" spans="1:14" x14ac:dyDescent="0.4">
      <c r="A1240" s="108">
        <f t="shared" si="223"/>
        <v>1224</v>
      </c>
      <c r="B1240" s="45">
        <v>41834</v>
      </c>
      <c r="C1240" s="46">
        <v>1977.099976</v>
      </c>
      <c r="D1240" s="47">
        <f t="shared" si="224"/>
        <v>4.8435533483188742E-3</v>
      </c>
      <c r="E1240" s="48">
        <v>1.3209854833165098</v>
      </c>
      <c r="F1240" s="49">
        <f t="shared" si="227"/>
        <v>6.4419638674597657E-3</v>
      </c>
      <c r="G1240" s="50">
        <f t="shared" si="228"/>
        <v>2.0769035861357862E-4</v>
      </c>
      <c r="H1240" s="80">
        <f t="shared" si="225"/>
        <v>6.6496542260733446E-3</v>
      </c>
      <c r="I1240" s="83">
        <f t="shared" si="226"/>
        <v>0.66496542260733449</v>
      </c>
      <c r="J1240" s="72">
        <f t="shared" si="229"/>
        <v>257.49907919009138</v>
      </c>
      <c r="K1240" s="88">
        <f t="shared" si="220"/>
        <v>260.28704976973421</v>
      </c>
      <c r="L1240" s="79">
        <f t="shared" si="221"/>
        <v>3.4529360022501692</v>
      </c>
      <c r="M1240" s="72" t="str">
        <f t="shared" si="222"/>
        <v/>
      </c>
      <c r="N1240" s="51" t="str">
        <f t="shared" si="230"/>
        <v/>
      </c>
    </row>
    <row r="1241" spans="1:14" x14ac:dyDescent="0.4">
      <c r="A1241" s="108">
        <f t="shared" si="223"/>
        <v>1225</v>
      </c>
      <c r="B1241" s="39">
        <v>41835</v>
      </c>
      <c r="C1241" s="40">
        <v>1973.280029</v>
      </c>
      <c r="D1241" s="51">
        <f t="shared" si="224"/>
        <v>-1.9320960226444361E-3</v>
      </c>
      <c r="E1241" s="52">
        <v>1.3182764711778798</v>
      </c>
      <c r="F1241" s="53">
        <f t="shared" si="227"/>
        <v>-2.7090121386299515E-3</v>
      </c>
      <c r="G1241" s="54">
        <f t="shared" si="228"/>
        <v>2.0769035861357862E-4</v>
      </c>
      <c r="H1241" s="81">
        <f t="shared" si="225"/>
        <v>-2.501321780016373E-3</v>
      </c>
      <c r="I1241" s="83">
        <f t="shared" si="226"/>
        <v>-0.25013217800163728</v>
      </c>
      <c r="J1241" s="72">
        <f t="shared" si="229"/>
        <v>257.24894701208973</v>
      </c>
      <c r="K1241" s="88">
        <f t="shared" si="220"/>
        <v>260.28704976973421</v>
      </c>
      <c r="L1241" s="79">
        <f t="shared" si="221"/>
        <v>3.4529360022501692</v>
      </c>
      <c r="M1241" s="72" t="str">
        <f t="shared" si="222"/>
        <v/>
      </c>
      <c r="N1241" s="51" t="str">
        <f t="shared" si="230"/>
        <v/>
      </c>
    </row>
    <row r="1242" spans="1:14" x14ac:dyDescent="0.4">
      <c r="A1242" s="108">
        <f t="shared" si="223"/>
        <v>1226</v>
      </c>
      <c r="B1242" s="45">
        <v>41836</v>
      </c>
      <c r="C1242" s="46">
        <v>1981.5699460000001</v>
      </c>
      <c r="D1242" s="47">
        <f t="shared" si="224"/>
        <v>4.2010849337998923E-3</v>
      </c>
      <c r="E1242" s="48">
        <v>1.3258473486664299</v>
      </c>
      <c r="F1242" s="49">
        <f t="shared" si="227"/>
        <v>7.5708774885501207E-3</v>
      </c>
      <c r="G1242" s="50">
        <f t="shared" si="228"/>
        <v>2.0769035861357862E-4</v>
      </c>
      <c r="H1242" s="80">
        <f t="shared" si="225"/>
        <v>7.7785678471636996E-3</v>
      </c>
      <c r="I1242" s="83">
        <f t="shared" si="226"/>
        <v>0.77785678471636999</v>
      </c>
      <c r="J1242" s="72">
        <f t="shared" si="229"/>
        <v>258.02680379680612</v>
      </c>
      <c r="K1242" s="88">
        <f t="shared" si="220"/>
        <v>260.28704976973421</v>
      </c>
      <c r="L1242" s="79">
        <f t="shared" si="221"/>
        <v>3.4529360022501692</v>
      </c>
      <c r="M1242" s="72" t="str">
        <f t="shared" si="222"/>
        <v/>
      </c>
      <c r="N1242" s="51" t="str">
        <f t="shared" si="230"/>
        <v/>
      </c>
    </row>
    <row r="1243" spans="1:14" x14ac:dyDescent="0.4">
      <c r="A1243" s="108">
        <f t="shared" si="223"/>
        <v>1227</v>
      </c>
      <c r="B1243" s="39">
        <v>41837</v>
      </c>
      <c r="C1243" s="40">
        <v>1958.119995</v>
      </c>
      <c r="D1243" s="51">
        <f t="shared" si="224"/>
        <v>-1.1834026372541717E-2</v>
      </c>
      <c r="E1243" s="52">
        <v>1.30231814410475</v>
      </c>
      <c r="F1243" s="53">
        <f t="shared" si="227"/>
        <v>-2.3529204561679951E-2</v>
      </c>
      <c r="G1243" s="54">
        <f t="shared" si="228"/>
        <v>2.0769035861357862E-4</v>
      </c>
      <c r="H1243" s="81">
        <f t="shared" si="225"/>
        <v>-2.3321514203066371E-2</v>
      </c>
      <c r="I1243" s="83">
        <f t="shared" si="226"/>
        <v>-2.3321514203066371</v>
      </c>
      <c r="J1243" s="72">
        <f t="shared" si="229"/>
        <v>255.69465237649948</v>
      </c>
      <c r="K1243" s="88">
        <f t="shared" si="220"/>
        <v>260.28704976973421</v>
      </c>
      <c r="L1243" s="79">
        <f t="shared" si="221"/>
        <v>4.5923973932347337</v>
      </c>
      <c r="M1243" s="72" t="str">
        <f t="shared" si="222"/>
        <v/>
      </c>
      <c r="N1243" s="51" t="str">
        <f t="shared" si="230"/>
        <v/>
      </c>
    </row>
    <row r="1244" spans="1:14" x14ac:dyDescent="0.4">
      <c r="A1244" s="108">
        <f t="shared" si="223"/>
        <v>1228</v>
      </c>
      <c r="B1244" s="45">
        <v>41838</v>
      </c>
      <c r="C1244" s="46">
        <v>1978.219971</v>
      </c>
      <c r="D1244" s="47">
        <f t="shared" si="224"/>
        <v>1.0264935780914586E-2</v>
      </c>
      <c r="E1244" s="48">
        <v>1.32033134401446</v>
      </c>
      <c r="F1244" s="49">
        <f t="shared" si="227"/>
        <v>1.8013199909709954E-2</v>
      </c>
      <c r="G1244" s="50">
        <f t="shared" si="228"/>
        <v>2.0769035861357862E-4</v>
      </c>
      <c r="H1244" s="80">
        <f t="shared" si="225"/>
        <v>1.8220890268323534E-2</v>
      </c>
      <c r="I1244" s="83">
        <f t="shared" si="226"/>
        <v>1.8220890268323533</v>
      </c>
      <c r="J1244" s="72">
        <f t="shared" si="229"/>
        <v>257.51674140333182</v>
      </c>
      <c r="K1244" s="88">
        <f t="shared" si="220"/>
        <v>260.28704976973421</v>
      </c>
      <c r="L1244" s="79">
        <f t="shared" si="221"/>
        <v>4.5923973932347337</v>
      </c>
      <c r="M1244" s="72" t="str">
        <f t="shared" si="222"/>
        <v/>
      </c>
      <c r="N1244" s="51" t="str">
        <f t="shared" si="230"/>
        <v/>
      </c>
    </row>
    <row r="1245" spans="1:14" x14ac:dyDescent="0.4">
      <c r="A1245" s="108">
        <f t="shared" si="223"/>
        <v>1229</v>
      </c>
      <c r="B1245" s="39">
        <v>41841</v>
      </c>
      <c r="C1245" s="40">
        <v>1973.630005</v>
      </c>
      <c r="D1245" s="51">
        <f t="shared" si="224"/>
        <v>-2.3202505622667013E-3</v>
      </c>
      <c r="E1245" s="52">
        <v>1.3080392899056901</v>
      </c>
      <c r="F1245" s="53">
        <f t="shared" si="227"/>
        <v>-1.2292054108769879E-2</v>
      </c>
      <c r="G1245" s="54">
        <f t="shared" si="228"/>
        <v>2.0769035861357862E-4</v>
      </c>
      <c r="H1245" s="81">
        <f t="shared" si="225"/>
        <v>-1.2084363750156301E-2</v>
      </c>
      <c r="I1245" s="83">
        <f t="shared" si="226"/>
        <v>-1.2084363750156302</v>
      </c>
      <c r="J1245" s="72">
        <f t="shared" si="229"/>
        <v>256.30830502831617</v>
      </c>
      <c r="K1245" s="88">
        <f t="shared" si="220"/>
        <v>260.28704976973421</v>
      </c>
      <c r="L1245" s="79">
        <f t="shared" si="221"/>
        <v>4.5923973932347337</v>
      </c>
      <c r="M1245" s="72" t="str">
        <f t="shared" si="222"/>
        <v/>
      </c>
      <c r="N1245" s="51" t="str">
        <f t="shared" si="230"/>
        <v/>
      </c>
    </row>
    <row r="1246" spans="1:14" x14ac:dyDescent="0.4">
      <c r="A1246" s="108">
        <f t="shared" si="223"/>
        <v>1230</v>
      </c>
      <c r="B1246" s="45">
        <v>41842</v>
      </c>
      <c r="C1246" s="46">
        <v>1983.530029</v>
      </c>
      <c r="D1246" s="47">
        <f t="shared" si="224"/>
        <v>5.0161499242102892E-3</v>
      </c>
      <c r="E1246" s="48">
        <v>1.3290406394372498</v>
      </c>
      <c r="F1246" s="49">
        <f t="shared" si="227"/>
        <v>2.1001349531559743E-2</v>
      </c>
      <c r="G1246" s="50">
        <f t="shared" si="228"/>
        <v>2.0769035861357862E-4</v>
      </c>
      <c r="H1246" s="80">
        <f t="shared" si="225"/>
        <v>2.1209039890173323E-2</v>
      </c>
      <c r="I1246" s="83">
        <f t="shared" si="226"/>
        <v>2.1209039890173322</v>
      </c>
      <c r="J1246" s="72">
        <f t="shared" si="229"/>
        <v>258.42920901733351</v>
      </c>
      <c r="K1246" s="88">
        <f t="shared" si="220"/>
        <v>260.28704976973421</v>
      </c>
      <c r="L1246" s="79">
        <f t="shared" si="221"/>
        <v>4.5923973932347337</v>
      </c>
      <c r="M1246" s="72" t="str">
        <f t="shared" si="222"/>
        <v/>
      </c>
      <c r="N1246" s="51" t="str">
        <f t="shared" si="230"/>
        <v/>
      </c>
    </row>
    <row r="1247" spans="1:14" x14ac:dyDescent="0.4">
      <c r="A1247" s="108">
        <f t="shared" si="223"/>
        <v>1231</v>
      </c>
      <c r="B1247" s="39">
        <v>41843</v>
      </c>
      <c r="C1247" s="40">
        <v>1987.01001</v>
      </c>
      <c r="D1247" s="51">
        <f t="shared" si="224"/>
        <v>1.7544382737448849E-3</v>
      </c>
      <c r="E1247" s="52">
        <v>1.3344650319462599</v>
      </c>
      <c r="F1247" s="53">
        <f t="shared" si="227"/>
        <v>5.4243925090100564E-3</v>
      </c>
      <c r="G1247" s="54">
        <f t="shared" si="228"/>
        <v>2.0769035861357862E-4</v>
      </c>
      <c r="H1247" s="81">
        <f t="shared" si="225"/>
        <v>5.6320828676236353E-3</v>
      </c>
      <c r="I1247" s="83">
        <f t="shared" si="226"/>
        <v>0.56320828676236356</v>
      </c>
      <c r="J1247" s="72">
        <f t="shared" si="229"/>
        <v>258.99241730409585</v>
      </c>
      <c r="K1247" s="88">
        <f t="shared" si="220"/>
        <v>260.28704976973421</v>
      </c>
      <c r="L1247" s="79">
        <f t="shared" si="221"/>
        <v>4.5923973932347337</v>
      </c>
      <c r="M1247" s="72" t="str">
        <f t="shared" si="222"/>
        <v/>
      </c>
      <c r="N1247" s="51" t="str">
        <f t="shared" si="230"/>
        <v/>
      </c>
    </row>
    <row r="1248" spans="1:14" x14ac:dyDescent="0.4">
      <c r="A1248" s="108">
        <f t="shared" si="223"/>
        <v>1232</v>
      </c>
      <c r="B1248" s="45">
        <v>41844</v>
      </c>
      <c r="C1248" s="46">
        <v>1987.9799800000001</v>
      </c>
      <c r="D1248" s="47">
        <f t="shared" si="224"/>
        <v>4.8815556797321413E-4</v>
      </c>
      <c r="E1248" s="48">
        <v>1.3375872988984301</v>
      </c>
      <c r="F1248" s="49">
        <f t="shared" si="227"/>
        <v>3.1222669521702162E-3</v>
      </c>
      <c r="G1248" s="50">
        <f t="shared" si="228"/>
        <v>2.0769035861357862E-4</v>
      </c>
      <c r="H1248" s="80">
        <f t="shared" si="225"/>
        <v>3.3299573107837947E-3</v>
      </c>
      <c r="I1248" s="83">
        <f t="shared" si="226"/>
        <v>0.33299573107837949</v>
      </c>
      <c r="J1248" s="72">
        <f t="shared" si="229"/>
        <v>259.32541303517422</v>
      </c>
      <c r="K1248" s="88">
        <f t="shared" si="220"/>
        <v>260.28704976973421</v>
      </c>
      <c r="L1248" s="79">
        <f t="shared" si="221"/>
        <v>4.5923973932347337</v>
      </c>
      <c r="M1248" s="72" t="str">
        <f t="shared" si="222"/>
        <v/>
      </c>
      <c r="N1248" s="51" t="str">
        <f t="shared" si="230"/>
        <v/>
      </c>
    </row>
    <row r="1249" spans="1:14" x14ac:dyDescent="0.4">
      <c r="A1249" s="108">
        <f t="shared" si="223"/>
        <v>1233</v>
      </c>
      <c r="B1249" s="39">
        <v>41845</v>
      </c>
      <c r="C1249" s="40">
        <v>1978.339966</v>
      </c>
      <c r="D1249" s="51">
        <f t="shared" si="224"/>
        <v>-4.8491504426518839E-3</v>
      </c>
      <c r="E1249" s="52">
        <v>1.329274174702</v>
      </c>
      <c r="F1249" s="53">
        <f t="shared" si="227"/>
        <v>-8.313124196430044E-3</v>
      </c>
      <c r="G1249" s="54">
        <f t="shared" si="228"/>
        <v>2.0769035861357862E-4</v>
      </c>
      <c r="H1249" s="81">
        <f t="shared" si="225"/>
        <v>-8.1054338378164659E-3</v>
      </c>
      <c r="I1249" s="83">
        <f t="shared" si="226"/>
        <v>-0.81054338378164659</v>
      </c>
      <c r="J1249" s="72">
        <f t="shared" si="229"/>
        <v>258.51486965139259</v>
      </c>
      <c r="K1249" s="88">
        <f t="shared" si="220"/>
        <v>260.28704976973421</v>
      </c>
      <c r="L1249" s="79">
        <f t="shared" si="221"/>
        <v>4.5923973932347337</v>
      </c>
      <c r="M1249" s="72" t="str">
        <f t="shared" si="222"/>
        <v/>
      </c>
      <c r="N1249" s="51" t="str">
        <f t="shared" si="230"/>
        <v/>
      </c>
    </row>
    <row r="1250" spans="1:14" x14ac:dyDescent="0.4">
      <c r="A1250" s="108">
        <f t="shared" si="223"/>
        <v>1234</v>
      </c>
      <c r="B1250" s="45">
        <v>41848</v>
      </c>
      <c r="C1250" s="46">
        <v>1978.910034</v>
      </c>
      <c r="D1250" s="47">
        <f t="shared" si="224"/>
        <v>2.8815472052179381E-4</v>
      </c>
      <c r="E1250" s="48">
        <v>1.3225916661344701</v>
      </c>
      <c r="F1250" s="49">
        <f t="shared" si="227"/>
        <v>-6.6825085675299434E-3</v>
      </c>
      <c r="G1250" s="50">
        <f t="shared" si="228"/>
        <v>2.0769035861357862E-4</v>
      </c>
      <c r="H1250" s="80">
        <f t="shared" si="225"/>
        <v>-6.4748182089163645E-3</v>
      </c>
      <c r="I1250" s="83">
        <f t="shared" si="226"/>
        <v>-0.64748182089163642</v>
      </c>
      <c r="J1250" s="72">
        <f t="shared" si="229"/>
        <v>257.86738783050095</v>
      </c>
      <c r="K1250" s="88">
        <f t="shared" si="220"/>
        <v>260.28704976973421</v>
      </c>
      <c r="L1250" s="79">
        <f t="shared" si="221"/>
        <v>4.5923973932347337</v>
      </c>
      <c r="M1250" s="72" t="str">
        <f t="shared" si="222"/>
        <v/>
      </c>
      <c r="N1250" s="51" t="str">
        <f t="shared" si="230"/>
        <v/>
      </c>
    </row>
    <row r="1251" spans="1:14" x14ac:dyDescent="0.4">
      <c r="A1251" s="108">
        <f t="shared" si="223"/>
        <v>1235</v>
      </c>
      <c r="B1251" s="39">
        <v>41849</v>
      </c>
      <c r="C1251" s="40">
        <v>1969.9499510000001</v>
      </c>
      <c r="D1251" s="51">
        <f t="shared" si="224"/>
        <v>-4.5277869362705392E-3</v>
      </c>
      <c r="E1251" s="52">
        <v>1.30545016345058</v>
      </c>
      <c r="F1251" s="53">
        <f t="shared" si="227"/>
        <v>-1.7141502683890142E-2</v>
      </c>
      <c r="G1251" s="54">
        <f t="shared" si="228"/>
        <v>2.0769035861357862E-4</v>
      </c>
      <c r="H1251" s="81">
        <f t="shared" si="225"/>
        <v>-1.6933812325276562E-2</v>
      </c>
      <c r="I1251" s="83">
        <f t="shared" si="226"/>
        <v>-1.6933812325276563</v>
      </c>
      <c r="J1251" s="72">
        <f t="shared" si="229"/>
        <v>256.17400659797329</v>
      </c>
      <c r="K1251" s="88">
        <f t="shared" si="220"/>
        <v>260.28704976973421</v>
      </c>
      <c r="L1251" s="79">
        <f t="shared" si="221"/>
        <v>4.5923973932347337</v>
      </c>
      <c r="M1251" s="72" t="str">
        <f t="shared" si="222"/>
        <v/>
      </c>
      <c r="N1251" s="51" t="str">
        <f t="shared" si="230"/>
        <v/>
      </c>
    </row>
    <row r="1252" spans="1:14" x14ac:dyDescent="0.4">
      <c r="A1252" s="108">
        <f t="shared" si="223"/>
        <v>1236</v>
      </c>
      <c r="B1252" s="45">
        <v>41850</v>
      </c>
      <c r="C1252" s="46">
        <v>1970.0699460000001</v>
      </c>
      <c r="D1252" s="47">
        <f t="shared" si="224"/>
        <v>6.0912715035721376E-5</v>
      </c>
      <c r="E1252" s="48">
        <v>1.3130810149507499</v>
      </c>
      <c r="F1252" s="49">
        <f t="shared" si="227"/>
        <v>7.6308515001699551E-3</v>
      </c>
      <c r="G1252" s="50">
        <f t="shared" si="228"/>
        <v>2.0769035861357862E-4</v>
      </c>
      <c r="H1252" s="80">
        <f t="shared" si="225"/>
        <v>7.8385418587835331E-3</v>
      </c>
      <c r="I1252" s="83">
        <f t="shared" si="226"/>
        <v>0.78385418587835332</v>
      </c>
      <c r="J1252" s="72">
        <f t="shared" si="229"/>
        <v>256.95786078385163</v>
      </c>
      <c r="K1252" s="88">
        <f t="shared" si="220"/>
        <v>260.28704976973421</v>
      </c>
      <c r="L1252" s="79">
        <f t="shared" si="221"/>
        <v>4.5923973932347337</v>
      </c>
      <c r="M1252" s="72" t="str">
        <f t="shared" si="222"/>
        <v/>
      </c>
      <c r="N1252" s="51" t="str">
        <f t="shared" si="230"/>
        <v/>
      </c>
    </row>
    <row r="1253" spans="1:14" x14ac:dyDescent="0.4">
      <c r="A1253" s="108">
        <f t="shared" si="223"/>
        <v>1237</v>
      </c>
      <c r="B1253" s="39">
        <v>41851</v>
      </c>
      <c r="C1253" s="40">
        <v>1930.670044</v>
      </c>
      <c r="D1253" s="51">
        <f t="shared" si="224"/>
        <v>-1.9999240169110255E-2</v>
      </c>
      <c r="E1253" s="52">
        <v>1.2734496700329501</v>
      </c>
      <c r="F1253" s="53">
        <f t="shared" si="227"/>
        <v>-3.9631344917799849E-2</v>
      </c>
      <c r="G1253" s="54">
        <f t="shared" si="228"/>
        <v>2.0769035861357862E-4</v>
      </c>
      <c r="H1253" s="81">
        <f t="shared" si="225"/>
        <v>-3.9423654559186269E-2</v>
      </c>
      <c r="I1253" s="83">
        <f t="shared" si="226"/>
        <v>-3.942365455918627</v>
      </c>
      <c r="J1253" s="72">
        <f t="shared" si="229"/>
        <v>253.015495327933</v>
      </c>
      <c r="K1253" s="88">
        <f t="shared" si="220"/>
        <v>260.28704976973421</v>
      </c>
      <c r="L1253" s="79">
        <f t="shared" si="221"/>
        <v>7.2715544418012144</v>
      </c>
      <c r="M1253" s="72" t="str">
        <f t="shared" si="222"/>
        <v/>
      </c>
      <c r="N1253" s="51" t="str">
        <f t="shared" si="230"/>
        <v/>
      </c>
    </row>
    <row r="1254" spans="1:14" x14ac:dyDescent="0.4">
      <c r="A1254" s="108">
        <f t="shared" si="223"/>
        <v>1238</v>
      </c>
      <c r="B1254" s="45">
        <v>41852</v>
      </c>
      <c r="C1254" s="46">
        <v>1925.150024</v>
      </c>
      <c r="D1254" s="47">
        <f t="shared" si="224"/>
        <v>-2.8591213797275472E-3</v>
      </c>
      <c r="E1254" s="48">
        <v>1.2759585983469099</v>
      </c>
      <c r="F1254" s="49">
        <f t="shared" si="227"/>
        <v>2.5089283139598795E-3</v>
      </c>
      <c r="G1254" s="50">
        <f t="shared" si="228"/>
        <v>2.0769035861357862E-4</v>
      </c>
      <c r="H1254" s="80">
        <f t="shared" si="225"/>
        <v>2.7166186725734579E-3</v>
      </c>
      <c r="I1254" s="83">
        <f t="shared" si="226"/>
        <v>0.27166186725734581</v>
      </c>
      <c r="J1254" s="72">
        <f t="shared" si="229"/>
        <v>253.28715719519033</v>
      </c>
      <c r="K1254" s="88">
        <f t="shared" si="220"/>
        <v>260.28704976973421</v>
      </c>
      <c r="L1254" s="79">
        <f t="shared" si="221"/>
        <v>7.2715544418012144</v>
      </c>
      <c r="M1254" s="72" t="str">
        <f t="shared" si="222"/>
        <v/>
      </c>
      <c r="N1254" s="51" t="str">
        <f t="shared" si="230"/>
        <v/>
      </c>
    </row>
    <row r="1255" spans="1:14" x14ac:dyDescent="0.4">
      <c r="A1255" s="108">
        <f t="shared" si="223"/>
        <v>1239</v>
      </c>
      <c r="B1255" s="39">
        <v>41855</v>
      </c>
      <c r="C1255" s="40">
        <v>1938.98999</v>
      </c>
      <c r="D1255" s="51">
        <f t="shared" si="224"/>
        <v>7.1890324532961625E-3</v>
      </c>
      <c r="E1255" s="52">
        <v>1.2998295966103002</v>
      </c>
      <c r="F1255" s="53">
        <f t="shared" si="227"/>
        <v>2.3870998263390231E-2</v>
      </c>
      <c r="G1255" s="54">
        <f t="shared" si="228"/>
        <v>2.0769035861357862E-4</v>
      </c>
      <c r="H1255" s="81">
        <f t="shared" si="225"/>
        <v>2.407868862200381E-2</v>
      </c>
      <c r="I1255" s="83">
        <f t="shared" si="226"/>
        <v>2.407868862200381</v>
      </c>
      <c r="J1255" s="72">
        <f t="shared" si="229"/>
        <v>255.69502605739072</v>
      </c>
      <c r="K1255" s="88">
        <f t="shared" si="220"/>
        <v>260.28704976973421</v>
      </c>
      <c r="L1255" s="79">
        <f t="shared" si="221"/>
        <v>7.2715544418012144</v>
      </c>
      <c r="M1255" s="72" t="str">
        <f t="shared" si="222"/>
        <v/>
      </c>
      <c r="N1255" s="51" t="str">
        <f t="shared" si="230"/>
        <v/>
      </c>
    </row>
    <row r="1256" spans="1:14" x14ac:dyDescent="0.4">
      <c r="A1256" s="108">
        <f t="shared" si="223"/>
        <v>1240</v>
      </c>
      <c r="B1256" s="45">
        <v>41856</v>
      </c>
      <c r="C1256" s="46">
        <v>1920.209961</v>
      </c>
      <c r="D1256" s="47">
        <f t="shared" si="224"/>
        <v>-9.6854698048235432E-3</v>
      </c>
      <c r="E1256" s="48">
        <v>1.27851232544907</v>
      </c>
      <c r="F1256" s="49">
        <f t="shared" si="227"/>
        <v>-2.1317271161230167E-2</v>
      </c>
      <c r="G1256" s="50">
        <f t="shared" si="228"/>
        <v>2.0769035861357862E-4</v>
      </c>
      <c r="H1256" s="80">
        <f t="shared" si="225"/>
        <v>-2.1109580802616587E-2</v>
      </c>
      <c r="I1256" s="83">
        <f t="shared" si="226"/>
        <v>-2.1109580802616588</v>
      </c>
      <c r="J1256" s="72">
        <f t="shared" si="229"/>
        <v>253.58406797712905</v>
      </c>
      <c r="K1256" s="88">
        <f t="shared" si="220"/>
        <v>260.28704976973421</v>
      </c>
      <c r="L1256" s="79">
        <f t="shared" si="221"/>
        <v>7.2715544418012144</v>
      </c>
      <c r="M1256" s="72" t="str">
        <f t="shared" si="222"/>
        <v/>
      </c>
      <c r="N1256" s="51" t="str">
        <f t="shared" si="230"/>
        <v/>
      </c>
    </row>
    <row r="1257" spans="1:14" x14ac:dyDescent="0.4">
      <c r="A1257" s="108">
        <f t="shared" si="223"/>
        <v>1241</v>
      </c>
      <c r="B1257" s="39">
        <v>41857</v>
      </c>
      <c r="C1257" s="40">
        <v>1920.23999</v>
      </c>
      <c r="D1257" s="51">
        <f t="shared" si="224"/>
        <v>1.5638394035066838E-5</v>
      </c>
      <c r="E1257" s="52">
        <v>1.27908827898218</v>
      </c>
      <c r="F1257" s="53">
        <f t="shared" si="227"/>
        <v>5.7595353311001851E-4</v>
      </c>
      <c r="G1257" s="54">
        <f t="shared" si="228"/>
        <v>2.0769035861357862E-4</v>
      </c>
      <c r="H1257" s="81">
        <f t="shared" si="225"/>
        <v>7.8364389172359719E-4</v>
      </c>
      <c r="I1257" s="83">
        <f t="shared" si="226"/>
        <v>7.8364389172359716E-2</v>
      </c>
      <c r="J1257" s="72">
        <f t="shared" si="229"/>
        <v>253.6624323663014</v>
      </c>
      <c r="K1257" s="88">
        <f t="shared" si="220"/>
        <v>260.28704976973421</v>
      </c>
      <c r="L1257" s="79">
        <f t="shared" si="221"/>
        <v>7.2715544418012144</v>
      </c>
      <c r="M1257" s="72" t="str">
        <f t="shared" si="222"/>
        <v/>
      </c>
      <c r="N1257" s="51" t="str">
        <f t="shared" si="230"/>
        <v/>
      </c>
    </row>
    <row r="1258" spans="1:14" x14ac:dyDescent="0.4">
      <c r="A1258" s="108">
        <f t="shared" si="223"/>
        <v>1242</v>
      </c>
      <c r="B1258" s="45">
        <v>41858</v>
      </c>
      <c r="C1258" s="46">
        <v>1909.5699460000001</v>
      </c>
      <c r="D1258" s="47">
        <f t="shared" si="224"/>
        <v>-5.5566200347696437E-3</v>
      </c>
      <c r="E1258" s="48">
        <v>1.25859361896335</v>
      </c>
      <c r="F1258" s="49">
        <f t="shared" si="227"/>
        <v>-2.0494660018830047E-2</v>
      </c>
      <c r="G1258" s="50">
        <f t="shared" si="228"/>
        <v>2.0769035861357862E-4</v>
      </c>
      <c r="H1258" s="80">
        <f t="shared" si="225"/>
        <v>-2.0286969660216467E-2</v>
      </c>
      <c r="I1258" s="83">
        <f t="shared" si="226"/>
        <v>-2.0286969660216467</v>
      </c>
      <c r="J1258" s="72">
        <f t="shared" si="229"/>
        <v>251.63373540027976</v>
      </c>
      <c r="K1258" s="88">
        <f t="shared" si="220"/>
        <v>260.28704976973421</v>
      </c>
      <c r="L1258" s="79">
        <f t="shared" si="221"/>
        <v>8.6533143694544492</v>
      </c>
      <c r="M1258" s="72" t="str">
        <f t="shared" si="222"/>
        <v/>
      </c>
      <c r="N1258" s="51" t="str">
        <f t="shared" si="230"/>
        <v/>
      </c>
    </row>
    <row r="1259" spans="1:14" x14ac:dyDescent="0.4">
      <c r="A1259" s="108">
        <f t="shared" si="223"/>
        <v>1243</v>
      </c>
      <c r="B1259" s="39">
        <v>41859</v>
      </c>
      <c r="C1259" s="40">
        <v>1931.589966</v>
      </c>
      <c r="D1259" s="51">
        <f t="shared" si="224"/>
        <v>1.1531402683691017E-2</v>
      </c>
      <c r="E1259" s="52">
        <v>1.29642631329195</v>
      </c>
      <c r="F1259" s="53">
        <f t="shared" si="227"/>
        <v>3.7832694328600036E-2</v>
      </c>
      <c r="G1259" s="54">
        <f t="shared" si="228"/>
        <v>2.0769035861357862E-4</v>
      </c>
      <c r="H1259" s="81">
        <f t="shared" si="225"/>
        <v>3.8040384687213616E-2</v>
      </c>
      <c r="I1259" s="83">
        <f t="shared" si="226"/>
        <v>3.8040384687213615</v>
      </c>
      <c r="J1259" s="72">
        <f t="shared" si="229"/>
        <v>255.43777386900112</v>
      </c>
      <c r="K1259" s="88">
        <f t="shared" si="220"/>
        <v>260.28704976973421</v>
      </c>
      <c r="L1259" s="79">
        <f t="shared" si="221"/>
        <v>8.6533143694544492</v>
      </c>
      <c r="M1259" s="72" t="str">
        <f t="shared" si="222"/>
        <v/>
      </c>
      <c r="N1259" s="51" t="str">
        <f t="shared" si="230"/>
        <v/>
      </c>
    </row>
    <row r="1260" spans="1:14" x14ac:dyDescent="0.4">
      <c r="A1260" s="108">
        <f t="shared" si="223"/>
        <v>1244</v>
      </c>
      <c r="B1260" s="45">
        <v>41862</v>
      </c>
      <c r="C1260" s="46">
        <v>1936.920044</v>
      </c>
      <c r="D1260" s="47">
        <f t="shared" si="224"/>
        <v>2.7594251853759744E-3</v>
      </c>
      <c r="E1260" s="48">
        <v>1.30921719529981</v>
      </c>
      <c r="F1260" s="49">
        <f t="shared" si="227"/>
        <v>1.2790882007859938E-2</v>
      </c>
      <c r="G1260" s="50">
        <f t="shared" si="228"/>
        <v>2.0769035861357862E-4</v>
      </c>
      <c r="H1260" s="80">
        <f t="shared" si="225"/>
        <v>1.2998572366473516E-2</v>
      </c>
      <c r="I1260" s="83">
        <f t="shared" si="226"/>
        <v>1.2998572366473515</v>
      </c>
      <c r="J1260" s="72">
        <f t="shared" si="229"/>
        <v>256.73763110564846</v>
      </c>
      <c r="K1260" s="88">
        <f t="shared" si="220"/>
        <v>260.28704976973421</v>
      </c>
      <c r="L1260" s="79">
        <f t="shared" si="221"/>
        <v>8.6533143694544492</v>
      </c>
      <c r="M1260" s="72" t="str">
        <f t="shared" si="222"/>
        <v/>
      </c>
      <c r="N1260" s="51" t="str">
        <f t="shared" si="230"/>
        <v/>
      </c>
    </row>
    <row r="1261" spans="1:14" x14ac:dyDescent="0.4">
      <c r="A1261" s="108">
        <f t="shared" si="223"/>
        <v>1245</v>
      </c>
      <c r="B1261" s="39">
        <v>41863</v>
      </c>
      <c r="C1261" s="40">
        <v>1933.75</v>
      </c>
      <c r="D1261" s="51">
        <f t="shared" si="224"/>
        <v>-1.6366416413624574E-3</v>
      </c>
      <c r="E1261" s="52">
        <v>1.3048146224380202</v>
      </c>
      <c r="F1261" s="53">
        <f t="shared" si="227"/>
        <v>-4.4025728617897997E-3</v>
      </c>
      <c r="G1261" s="54">
        <f t="shared" si="228"/>
        <v>2.0769035861357862E-4</v>
      </c>
      <c r="H1261" s="81">
        <f t="shared" si="225"/>
        <v>-4.1948825031762208E-3</v>
      </c>
      <c r="I1261" s="83">
        <f t="shared" si="226"/>
        <v>-0.4194882503176221</v>
      </c>
      <c r="J1261" s="72">
        <f t="shared" si="229"/>
        <v>256.31814285533085</v>
      </c>
      <c r="K1261" s="88">
        <f t="shared" si="220"/>
        <v>260.28704976973421</v>
      </c>
      <c r="L1261" s="79">
        <f t="shared" si="221"/>
        <v>8.6533143694544492</v>
      </c>
      <c r="M1261" s="72" t="str">
        <f t="shared" si="222"/>
        <v/>
      </c>
      <c r="N1261" s="51" t="str">
        <f t="shared" si="230"/>
        <v/>
      </c>
    </row>
    <row r="1262" spans="1:14" x14ac:dyDescent="0.4">
      <c r="A1262" s="108">
        <f t="shared" si="223"/>
        <v>1246</v>
      </c>
      <c r="B1262" s="45">
        <v>41864</v>
      </c>
      <c r="C1262" s="46">
        <v>1946.719971</v>
      </c>
      <c r="D1262" s="47">
        <f t="shared" si="224"/>
        <v>6.7071601809953751E-3</v>
      </c>
      <c r="E1262" s="48">
        <v>1.31383812487414</v>
      </c>
      <c r="F1262" s="49">
        <f t="shared" si="227"/>
        <v>9.0235024361198235E-3</v>
      </c>
      <c r="G1262" s="50">
        <f t="shared" si="228"/>
        <v>2.0769035861357862E-4</v>
      </c>
      <c r="H1262" s="80">
        <f t="shared" si="225"/>
        <v>9.2311927947334015E-3</v>
      </c>
      <c r="I1262" s="83">
        <f t="shared" si="226"/>
        <v>0.92311927947334016</v>
      </c>
      <c r="J1262" s="72">
        <f t="shared" si="229"/>
        <v>257.24126213480417</v>
      </c>
      <c r="K1262" s="88">
        <f t="shared" si="220"/>
        <v>260.28704976973421</v>
      </c>
      <c r="L1262" s="79">
        <f t="shared" si="221"/>
        <v>8.6533143694544492</v>
      </c>
      <c r="M1262" s="72" t="str">
        <f t="shared" si="222"/>
        <v/>
      </c>
      <c r="N1262" s="51" t="str">
        <f t="shared" si="230"/>
        <v/>
      </c>
    </row>
    <row r="1263" spans="1:14" x14ac:dyDescent="0.4">
      <c r="A1263" s="108">
        <f t="shared" si="223"/>
        <v>1247</v>
      </c>
      <c r="B1263" s="39">
        <v>41865</v>
      </c>
      <c r="C1263" s="40">
        <v>1955.1800539999999</v>
      </c>
      <c r="D1263" s="51">
        <f t="shared" si="224"/>
        <v>4.3458140492873554E-3</v>
      </c>
      <c r="E1263" s="52">
        <v>1.3249438105531499</v>
      </c>
      <c r="F1263" s="53">
        <f t="shared" si="227"/>
        <v>1.1105685679009936E-2</v>
      </c>
      <c r="G1263" s="54">
        <f t="shared" si="228"/>
        <v>2.0769035861357862E-4</v>
      </c>
      <c r="H1263" s="81">
        <f t="shared" si="225"/>
        <v>1.1313376037623514E-2</v>
      </c>
      <c r="I1263" s="83">
        <f t="shared" si="226"/>
        <v>1.1313376037623513</v>
      </c>
      <c r="J1263" s="72">
        <f t="shared" si="229"/>
        <v>258.37259973856652</v>
      </c>
      <c r="K1263" s="88">
        <f t="shared" si="220"/>
        <v>260.28704976973421</v>
      </c>
      <c r="L1263" s="79">
        <f t="shared" si="221"/>
        <v>8.6533143694544492</v>
      </c>
      <c r="M1263" s="72" t="str">
        <f t="shared" si="222"/>
        <v/>
      </c>
      <c r="N1263" s="51" t="str">
        <f t="shared" si="230"/>
        <v/>
      </c>
    </row>
    <row r="1264" spans="1:14" x14ac:dyDescent="0.4">
      <c r="A1264" s="108">
        <f t="shared" si="223"/>
        <v>1248</v>
      </c>
      <c r="B1264" s="45">
        <v>41866</v>
      </c>
      <c r="C1264" s="46">
        <v>1955.0600589999999</v>
      </c>
      <c r="D1264" s="47">
        <f t="shared" si="224"/>
        <v>-6.1372864230357926E-5</v>
      </c>
      <c r="E1264" s="48">
        <v>1.3215157610430199</v>
      </c>
      <c r="F1264" s="49">
        <f t="shared" si="227"/>
        <v>-3.4280495101299824E-3</v>
      </c>
      <c r="G1264" s="50">
        <f t="shared" si="228"/>
        <v>2.0769035861357862E-4</v>
      </c>
      <c r="H1264" s="80">
        <f t="shared" si="225"/>
        <v>-3.2203591515164039E-3</v>
      </c>
      <c r="I1264" s="83">
        <f t="shared" si="226"/>
        <v>-0.32203591515164037</v>
      </c>
      <c r="J1264" s="72">
        <f t="shared" si="229"/>
        <v>258.0505638234149</v>
      </c>
      <c r="K1264" s="88">
        <f t="shared" si="220"/>
        <v>260.28704976973421</v>
      </c>
      <c r="L1264" s="79">
        <f t="shared" si="221"/>
        <v>8.6533143694544492</v>
      </c>
      <c r="M1264" s="72" t="str">
        <f t="shared" si="222"/>
        <v/>
      </c>
      <c r="N1264" s="51" t="str">
        <f t="shared" si="230"/>
        <v/>
      </c>
    </row>
    <row r="1265" spans="1:14" x14ac:dyDescent="0.4">
      <c r="A1265" s="108">
        <f t="shared" si="223"/>
        <v>1249</v>
      </c>
      <c r="B1265" s="39">
        <v>41869</v>
      </c>
      <c r="C1265" s="40">
        <v>1971.73999</v>
      </c>
      <c r="D1265" s="51">
        <f t="shared" si="224"/>
        <v>8.5316719162744636E-3</v>
      </c>
      <c r="E1265" s="52">
        <v>1.3493454151470399</v>
      </c>
      <c r="F1265" s="53">
        <f t="shared" si="227"/>
        <v>2.7829654104019941E-2</v>
      </c>
      <c r="G1265" s="54">
        <f t="shared" si="228"/>
        <v>2.0769035861357862E-4</v>
      </c>
      <c r="H1265" s="81">
        <f t="shared" si="225"/>
        <v>2.8037344462633521E-2</v>
      </c>
      <c r="I1265" s="83">
        <f t="shared" si="226"/>
        <v>2.803734446263352</v>
      </c>
      <c r="J1265" s="72">
        <f t="shared" si="229"/>
        <v>260.85429826967828</v>
      </c>
      <c r="K1265" s="88">
        <f t="shared" si="220"/>
        <v>260.85429826967828</v>
      </c>
      <c r="L1265" s="79">
        <f t="shared" si="221"/>
        <v>0</v>
      </c>
      <c r="M1265" s="72">
        <f t="shared" si="222"/>
        <v>8.6533143694544492</v>
      </c>
      <c r="N1265" s="51">
        <f t="shared" si="230"/>
        <v>3.3172979808476902E-2</v>
      </c>
    </row>
    <row r="1266" spans="1:14" x14ac:dyDescent="0.4">
      <c r="A1266" s="108">
        <f t="shared" si="223"/>
        <v>1250</v>
      </c>
      <c r="B1266" s="45">
        <v>41870</v>
      </c>
      <c r="C1266" s="46">
        <v>1981.599976</v>
      </c>
      <c r="D1266" s="47">
        <f t="shared" si="224"/>
        <v>5.0006522411709664E-3</v>
      </c>
      <c r="E1266" s="48">
        <v>1.36822850101489</v>
      </c>
      <c r="F1266" s="49">
        <f t="shared" si="227"/>
        <v>1.8883085867850147E-2</v>
      </c>
      <c r="G1266" s="50">
        <f t="shared" si="228"/>
        <v>2.0769035861357862E-4</v>
      </c>
      <c r="H1266" s="80">
        <f t="shared" si="225"/>
        <v>1.9090776226463727E-2</v>
      </c>
      <c r="I1266" s="83">
        <f t="shared" si="226"/>
        <v>1.9090776226463726</v>
      </c>
      <c r="J1266" s="72">
        <f t="shared" si="229"/>
        <v>262.76337589232463</v>
      </c>
      <c r="K1266" s="88">
        <f t="shared" si="220"/>
        <v>262.76337589232463</v>
      </c>
      <c r="L1266" s="79">
        <f t="shared" si="221"/>
        <v>0</v>
      </c>
      <c r="M1266" s="72" t="str">
        <f t="shared" si="222"/>
        <v/>
      </c>
      <c r="N1266" s="51" t="str">
        <f t="shared" si="230"/>
        <v/>
      </c>
    </row>
    <row r="1267" spans="1:14" x14ac:dyDescent="0.4">
      <c r="A1267" s="108">
        <f t="shared" si="223"/>
        <v>1251</v>
      </c>
      <c r="B1267" s="39">
        <v>41871</v>
      </c>
      <c r="C1267" s="40">
        <v>1986.51001</v>
      </c>
      <c r="D1267" s="51">
        <f t="shared" si="224"/>
        <v>2.4778129084919165E-3</v>
      </c>
      <c r="E1267" s="52">
        <v>1.3821505638415599</v>
      </c>
      <c r="F1267" s="53">
        <f t="shared" si="227"/>
        <v>1.3922062826669857E-2</v>
      </c>
      <c r="G1267" s="54">
        <f t="shared" si="228"/>
        <v>2.0769035861357862E-4</v>
      </c>
      <c r="H1267" s="81">
        <f t="shared" si="225"/>
        <v>1.4129753185283435E-2</v>
      </c>
      <c r="I1267" s="83">
        <f t="shared" si="226"/>
        <v>1.4129753185283433</v>
      </c>
      <c r="J1267" s="72">
        <f t="shared" si="229"/>
        <v>264.176351210853</v>
      </c>
      <c r="K1267" s="88">
        <f t="shared" si="220"/>
        <v>264.176351210853</v>
      </c>
      <c r="L1267" s="79">
        <f t="shared" si="221"/>
        <v>0</v>
      </c>
      <c r="M1267" s="72" t="str">
        <f t="shared" si="222"/>
        <v/>
      </c>
      <c r="N1267" s="51" t="str">
        <f t="shared" si="230"/>
        <v/>
      </c>
    </row>
    <row r="1268" spans="1:14" x14ac:dyDescent="0.4">
      <c r="A1268" s="108">
        <f t="shared" si="223"/>
        <v>1252</v>
      </c>
      <c r="B1268" s="45">
        <v>41872</v>
      </c>
      <c r="C1268" s="46">
        <v>1992.369995</v>
      </c>
      <c r="D1268" s="47">
        <f t="shared" si="224"/>
        <v>2.9498894898596362E-3</v>
      </c>
      <c r="E1268" s="48">
        <v>1.3839905072586201</v>
      </c>
      <c r="F1268" s="49">
        <f t="shared" si="227"/>
        <v>1.8399434170601747E-3</v>
      </c>
      <c r="G1268" s="50">
        <f t="shared" si="228"/>
        <v>2.0769035861357862E-4</v>
      </c>
      <c r="H1268" s="80">
        <f t="shared" si="225"/>
        <v>2.0476337756737532E-3</v>
      </c>
      <c r="I1268" s="83">
        <f t="shared" si="226"/>
        <v>0.20476337756737531</v>
      </c>
      <c r="J1268" s="72">
        <f t="shared" si="229"/>
        <v>264.38111458842036</v>
      </c>
      <c r="K1268" s="88">
        <f t="shared" si="220"/>
        <v>264.38111458842036</v>
      </c>
      <c r="L1268" s="79">
        <f t="shared" si="221"/>
        <v>0</v>
      </c>
      <c r="M1268" s="72" t="str">
        <f t="shared" si="222"/>
        <v/>
      </c>
      <c r="N1268" s="51" t="str">
        <f t="shared" si="230"/>
        <v/>
      </c>
    </row>
    <row r="1269" spans="1:14" x14ac:dyDescent="0.4">
      <c r="A1269" s="108">
        <f t="shared" si="223"/>
        <v>1253</v>
      </c>
      <c r="B1269" s="39">
        <v>41873</v>
      </c>
      <c r="C1269" s="40">
        <v>1988.400024</v>
      </c>
      <c r="D1269" s="51">
        <f t="shared" si="224"/>
        <v>-1.9925872252457566E-3</v>
      </c>
      <c r="E1269" s="52">
        <v>1.3900606816746301</v>
      </c>
      <c r="F1269" s="53">
        <f t="shared" si="227"/>
        <v>6.070174416010099E-3</v>
      </c>
      <c r="G1269" s="54">
        <f t="shared" si="228"/>
        <v>2.0769035861357862E-4</v>
      </c>
      <c r="H1269" s="81">
        <f t="shared" si="225"/>
        <v>6.2778647746236779E-3</v>
      </c>
      <c r="I1269" s="83">
        <f t="shared" si="226"/>
        <v>0.62778647746236782</v>
      </c>
      <c r="J1269" s="72">
        <f t="shared" si="229"/>
        <v>265.00890106588275</v>
      </c>
      <c r="K1269" s="88">
        <f t="shared" si="220"/>
        <v>265.00890106588275</v>
      </c>
      <c r="L1269" s="79">
        <f t="shared" si="221"/>
        <v>0</v>
      </c>
      <c r="M1269" s="72" t="str">
        <f t="shared" si="222"/>
        <v/>
      </c>
      <c r="N1269" s="51" t="str">
        <f t="shared" si="230"/>
        <v/>
      </c>
    </row>
    <row r="1270" spans="1:14" x14ac:dyDescent="0.4">
      <c r="A1270" s="108">
        <f t="shared" si="223"/>
        <v>1254</v>
      </c>
      <c r="B1270" s="45">
        <v>41876</v>
      </c>
      <c r="C1270" s="46">
        <v>1997.920044</v>
      </c>
      <c r="D1270" s="47">
        <f t="shared" si="224"/>
        <v>4.7877790611010607E-3</v>
      </c>
      <c r="E1270" s="48">
        <v>1.4004266099903</v>
      </c>
      <c r="F1270" s="49">
        <f t="shared" si="227"/>
        <v>1.0365928315669848E-2</v>
      </c>
      <c r="G1270" s="50">
        <f t="shared" si="228"/>
        <v>2.0769035861357862E-4</v>
      </c>
      <c r="H1270" s="80">
        <f t="shared" si="225"/>
        <v>1.0573618674283426E-2</v>
      </c>
      <c r="I1270" s="83">
        <f t="shared" si="226"/>
        <v>1.0573618674283425</v>
      </c>
      <c r="J1270" s="72">
        <f t="shared" si="229"/>
        <v>266.06626293331112</v>
      </c>
      <c r="K1270" s="88">
        <f t="shared" si="220"/>
        <v>266.06626293331112</v>
      </c>
      <c r="L1270" s="79">
        <f t="shared" si="221"/>
        <v>0</v>
      </c>
      <c r="M1270" s="72" t="str">
        <f t="shared" si="222"/>
        <v/>
      </c>
      <c r="N1270" s="51" t="str">
        <f t="shared" si="230"/>
        <v/>
      </c>
    </row>
    <row r="1271" spans="1:14" x14ac:dyDescent="0.4">
      <c r="A1271" s="108">
        <f t="shared" si="223"/>
        <v>1255</v>
      </c>
      <c r="B1271" s="39">
        <v>41877</v>
      </c>
      <c r="C1271" s="40">
        <v>2000.0200199999999</v>
      </c>
      <c r="D1271" s="51">
        <f t="shared" si="224"/>
        <v>1.0510811012214294E-3</v>
      </c>
      <c r="E1271" s="52">
        <v>1.4019950505265399</v>
      </c>
      <c r="F1271" s="53">
        <f t="shared" si="227"/>
        <v>1.5684405362399456E-3</v>
      </c>
      <c r="G1271" s="54">
        <f t="shared" si="228"/>
        <v>2.0769035861357862E-4</v>
      </c>
      <c r="H1271" s="81">
        <f t="shared" si="225"/>
        <v>1.7761308948535243E-3</v>
      </c>
      <c r="I1271" s="83">
        <f t="shared" si="226"/>
        <v>0.17761308948535243</v>
      </c>
      <c r="J1271" s="72">
        <f t="shared" si="229"/>
        <v>266.24387602279648</v>
      </c>
      <c r="K1271" s="88">
        <f t="shared" si="220"/>
        <v>266.24387602279648</v>
      </c>
      <c r="L1271" s="79">
        <f t="shared" si="221"/>
        <v>0</v>
      </c>
      <c r="M1271" s="72" t="str">
        <f t="shared" si="222"/>
        <v/>
      </c>
      <c r="N1271" s="51" t="str">
        <f t="shared" si="230"/>
        <v/>
      </c>
    </row>
    <row r="1272" spans="1:14" x14ac:dyDescent="0.4">
      <c r="A1272" s="108">
        <f t="shared" si="223"/>
        <v>1256</v>
      </c>
      <c r="B1272" s="45">
        <v>41878</v>
      </c>
      <c r="C1272" s="46">
        <v>2000.119995</v>
      </c>
      <c r="D1272" s="47">
        <f t="shared" si="224"/>
        <v>4.9986999630213802E-5</v>
      </c>
      <c r="E1272" s="48">
        <v>1.3992597251010699</v>
      </c>
      <c r="F1272" s="49">
        <f t="shared" si="227"/>
        <v>-2.7353254254700587E-3</v>
      </c>
      <c r="G1272" s="50">
        <f t="shared" si="228"/>
        <v>2.0769035861357862E-4</v>
      </c>
      <c r="H1272" s="80">
        <f t="shared" si="225"/>
        <v>-2.5276350668564803E-3</v>
      </c>
      <c r="I1272" s="83">
        <f t="shared" si="226"/>
        <v>-0.25276350668564801</v>
      </c>
      <c r="J1272" s="72">
        <f t="shared" si="229"/>
        <v>265.99111251611083</v>
      </c>
      <c r="K1272" s="88">
        <f t="shared" si="220"/>
        <v>266.24387602279648</v>
      </c>
      <c r="L1272" s="79">
        <f t="shared" si="221"/>
        <v>0.25276350668565328</v>
      </c>
      <c r="M1272" s="72" t="str">
        <f t="shared" si="222"/>
        <v/>
      </c>
      <c r="N1272" s="51" t="str">
        <f t="shared" si="230"/>
        <v/>
      </c>
    </row>
    <row r="1273" spans="1:14" x14ac:dyDescent="0.4">
      <c r="A1273" s="108">
        <f t="shared" si="223"/>
        <v>1257</v>
      </c>
      <c r="B1273" s="39">
        <v>41879</v>
      </c>
      <c r="C1273" s="40">
        <v>1996.73999</v>
      </c>
      <c r="D1273" s="51">
        <f t="shared" si="224"/>
        <v>-1.6899011101580985E-3</v>
      </c>
      <c r="E1273" s="52">
        <v>1.39297014679525</v>
      </c>
      <c r="F1273" s="53">
        <f t="shared" si="227"/>
        <v>-6.2895783058198873E-3</v>
      </c>
      <c r="G1273" s="54">
        <f t="shared" si="228"/>
        <v>2.0769035861357862E-4</v>
      </c>
      <c r="H1273" s="81">
        <f t="shared" si="225"/>
        <v>-6.0818879472063084E-3</v>
      </c>
      <c r="I1273" s="83">
        <f t="shared" si="226"/>
        <v>-0.60818879472063081</v>
      </c>
      <c r="J1273" s="72">
        <f t="shared" si="229"/>
        <v>265.38292372139023</v>
      </c>
      <c r="K1273" s="88">
        <f t="shared" si="220"/>
        <v>266.24387602279648</v>
      </c>
      <c r="L1273" s="79">
        <f t="shared" si="221"/>
        <v>0.86095230140625745</v>
      </c>
      <c r="M1273" s="72" t="str">
        <f t="shared" si="222"/>
        <v/>
      </c>
      <c r="N1273" s="51" t="str">
        <f t="shared" si="230"/>
        <v/>
      </c>
    </row>
    <row r="1274" spans="1:14" x14ac:dyDescent="0.4">
      <c r="A1274" s="108">
        <f t="shared" si="223"/>
        <v>1258</v>
      </c>
      <c r="B1274" s="45">
        <v>41880</v>
      </c>
      <c r="C1274" s="46">
        <v>2003.369995</v>
      </c>
      <c r="D1274" s="47">
        <f t="shared" si="224"/>
        <v>3.3204147927141658E-3</v>
      </c>
      <c r="E1274" s="48">
        <v>1.3974509847125198</v>
      </c>
      <c r="F1274" s="49">
        <f t="shared" si="227"/>
        <v>4.4808379172698309E-3</v>
      </c>
      <c r="G1274" s="50">
        <f t="shared" si="228"/>
        <v>2.0769035861357862E-4</v>
      </c>
      <c r="H1274" s="80">
        <f t="shared" si="225"/>
        <v>4.6885282758834098E-3</v>
      </c>
      <c r="I1274" s="83">
        <f t="shared" si="226"/>
        <v>0.46885282758834096</v>
      </c>
      <c r="J1274" s="72">
        <f t="shared" si="229"/>
        <v>265.85177654897859</v>
      </c>
      <c r="K1274" s="88">
        <f t="shared" si="220"/>
        <v>266.24387602279648</v>
      </c>
      <c r="L1274" s="79">
        <f t="shared" si="221"/>
        <v>0.86095230140625745</v>
      </c>
      <c r="M1274" s="72" t="str">
        <f t="shared" si="222"/>
        <v/>
      </c>
      <c r="N1274" s="51" t="str">
        <f t="shared" si="230"/>
        <v/>
      </c>
    </row>
    <row r="1275" spans="1:14" x14ac:dyDescent="0.4">
      <c r="A1275" s="108">
        <f t="shared" si="223"/>
        <v>1259</v>
      </c>
      <c r="B1275" s="39">
        <v>41884</v>
      </c>
      <c r="C1275" s="40">
        <v>2002.280029</v>
      </c>
      <c r="D1275" s="51">
        <f t="shared" si="224"/>
        <v>-5.4406624972935802E-4</v>
      </c>
      <c r="E1275" s="52">
        <v>1.40185479057512</v>
      </c>
      <c r="F1275" s="53">
        <f t="shared" si="227"/>
        <v>4.4038058626001408E-3</v>
      </c>
      <c r="G1275" s="54">
        <f t="shared" si="228"/>
        <v>2.0769035861357862E-4</v>
      </c>
      <c r="H1275" s="81">
        <f t="shared" si="225"/>
        <v>4.6114962212137197E-3</v>
      </c>
      <c r="I1275" s="83">
        <f t="shared" si="226"/>
        <v>0.46114962212137195</v>
      </c>
      <c r="J1275" s="72">
        <f t="shared" si="229"/>
        <v>266.31292617109995</v>
      </c>
      <c r="K1275" s="88">
        <f t="shared" si="220"/>
        <v>266.31292617109995</v>
      </c>
      <c r="L1275" s="79">
        <f t="shared" si="221"/>
        <v>0</v>
      </c>
      <c r="M1275" s="72">
        <f t="shared" si="222"/>
        <v>0.86095230140625745</v>
      </c>
      <c r="N1275" s="51">
        <f t="shared" si="230"/>
        <v>3.2328596053693443E-3</v>
      </c>
    </row>
    <row r="1276" spans="1:14" x14ac:dyDescent="0.4">
      <c r="A1276" s="108">
        <f t="shared" si="223"/>
        <v>1260</v>
      </c>
      <c r="B1276" s="45">
        <v>41885</v>
      </c>
      <c r="C1276" s="46">
        <v>2000.719971</v>
      </c>
      <c r="D1276" s="47">
        <f t="shared" si="224"/>
        <v>-7.7914076822671596E-4</v>
      </c>
      <c r="E1276" s="48">
        <v>1.4031610105769801</v>
      </c>
      <c r="F1276" s="49">
        <f t="shared" si="227"/>
        <v>1.3062200018600922E-3</v>
      </c>
      <c r="G1276" s="50">
        <f t="shared" si="228"/>
        <v>2.0769035861357862E-4</v>
      </c>
      <c r="H1276" s="80">
        <f t="shared" si="225"/>
        <v>1.5139103604736709E-3</v>
      </c>
      <c r="I1276" s="83">
        <f t="shared" si="226"/>
        <v>0.15139103604736709</v>
      </c>
      <c r="J1276" s="72">
        <f t="shared" si="229"/>
        <v>266.4643172071473</v>
      </c>
      <c r="K1276" s="88">
        <f t="shared" si="220"/>
        <v>266.4643172071473</v>
      </c>
      <c r="L1276" s="79">
        <f t="shared" si="221"/>
        <v>0</v>
      </c>
      <c r="M1276" s="72" t="str">
        <f t="shared" si="222"/>
        <v/>
      </c>
      <c r="N1276" s="51" t="str">
        <f t="shared" si="230"/>
        <v/>
      </c>
    </row>
    <row r="1277" spans="1:14" x14ac:dyDescent="0.4">
      <c r="A1277" s="108">
        <f t="shared" si="223"/>
        <v>1261</v>
      </c>
      <c r="B1277" s="39">
        <v>41886</v>
      </c>
      <c r="C1277" s="40">
        <v>1997.650024</v>
      </c>
      <c r="D1277" s="51">
        <f t="shared" si="224"/>
        <v>-1.5344211306420608E-3</v>
      </c>
      <c r="E1277" s="52">
        <v>1.4099539673822301</v>
      </c>
      <c r="F1277" s="53">
        <f t="shared" si="227"/>
        <v>6.79295680525005E-3</v>
      </c>
      <c r="G1277" s="54">
        <f t="shared" si="228"/>
        <v>2.0769035861357862E-4</v>
      </c>
      <c r="H1277" s="81">
        <f t="shared" si="225"/>
        <v>7.0006471638636289E-3</v>
      </c>
      <c r="I1277" s="83">
        <f t="shared" si="226"/>
        <v>0.70006471638636292</v>
      </c>
      <c r="J1277" s="72">
        <f t="shared" si="229"/>
        <v>267.16438192353365</v>
      </c>
      <c r="K1277" s="88">
        <f t="shared" si="220"/>
        <v>267.16438192353365</v>
      </c>
      <c r="L1277" s="79">
        <f t="shared" si="221"/>
        <v>0</v>
      </c>
      <c r="M1277" s="72" t="str">
        <f t="shared" si="222"/>
        <v/>
      </c>
      <c r="N1277" s="51" t="str">
        <f t="shared" si="230"/>
        <v/>
      </c>
    </row>
    <row r="1278" spans="1:14" x14ac:dyDescent="0.4">
      <c r="A1278" s="108">
        <f t="shared" si="223"/>
        <v>1262</v>
      </c>
      <c r="B1278" s="45">
        <v>41887</v>
      </c>
      <c r="C1278" s="46">
        <v>2007.709961</v>
      </c>
      <c r="D1278" s="47">
        <f t="shared" si="224"/>
        <v>5.0358856051553325E-3</v>
      </c>
      <c r="E1278" s="48">
        <v>1.4256244987720399</v>
      </c>
      <c r="F1278" s="49">
        <f t="shared" si="227"/>
        <v>1.5670531389809783E-2</v>
      </c>
      <c r="G1278" s="50">
        <f t="shared" si="228"/>
        <v>2.0769035861357862E-4</v>
      </c>
      <c r="H1278" s="80">
        <f t="shared" si="225"/>
        <v>1.5878221748423363E-2</v>
      </c>
      <c r="I1278" s="83">
        <f t="shared" si="226"/>
        <v>1.5878221748423362</v>
      </c>
      <c r="J1278" s="72">
        <f t="shared" si="229"/>
        <v>268.75220409837601</v>
      </c>
      <c r="K1278" s="88">
        <f t="shared" si="220"/>
        <v>268.75220409837601</v>
      </c>
      <c r="L1278" s="79">
        <f t="shared" si="221"/>
        <v>0</v>
      </c>
      <c r="M1278" s="72" t="str">
        <f t="shared" si="222"/>
        <v/>
      </c>
      <c r="N1278" s="51" t="str">
        <f t="shared" si="230"/>
        <v/>
      </c>
    </row>
    <row r="1279" spans="1:14" x14ac:dyDescent="0.4">
      <c r="A1279" s="108">
        <f t="shared" si="223"/>
        <v>1263</v>
      </c>
      <c r="B1279" s="39">
        <v>41890</v>
      </c>
      <c r="C1279" s="40">
        <v>2001.540039</v>
      </c>
      <c r="D1279" s="51">
        <f t="shared" si="224"/>
        <v>-3.0731142046667159E-3</v>
      </c>
      <c r="E1279" s="52">
        <v>1.41461516208621</v>
      </c>
      <c r="F1279" s="53">
        <f t="shared" si="227"/>
        <v>-1.1009336685829929E-2</v>
      </c>
      <c r="G1279" s="54">
        <f t="shared" si="228"/>
        <v>2.0769035861357862E-4</v>
      </c>
      <c r="H1279" s="81">
        <f t="shared" si="225"/>
        <v>-1.0801646327216351E-2</v>
      </c>
      <c r="I1279" s="83">
        <f t="shared" si="226"/>
        <v>-1.0801646327216352</v>
      </c>
      <c r="J1279" s="72">
        <f t="shared" si="229"/>
        <v>267.67203946565439</v>
      </c>
      <c r="K1279" s="88">
        <f t="shared" si="220"/>
        <v>268.75220409837601</v>
      </c>
      <c r="L1279" s="79">
        <f t="shared" si="221"/>
        <v>1.080164632721619</v>
      </c>
      <c r="M1279" s="72" t="str">
        <f t="shared" si="222"/>
        <v/>
      </c>
      <c r="N1279" s="51" t="str">
        <f t="shared" si="230"/>
        <v/>
      </c>
    </row>
    <row r="1280" spans="1:14" x14ac:dyDescent="0.4">
      <c r="A1280" s="108">
        <f t="shared" si="223"/>
        <v>1264</v>
      </c>
      <c r="B1280" s="45">
        <v>41891</v>
      </c>
      <c r="C1280" s="46">
        <v>1988.4399410000001</v>
      </c>
      <c r="D1280" s="47">
        <f t="shared" si="224"/>
        <v>-6.5450092152764539E-3</v>
      </c>
      <c r="E1280" s="48">
        <v>1.3973992707088301</v>
      </c>
      <c r="F1280" s="49">
        <f t="shared" si="227"/>
        <v>-1.7215891377379888E-2</v>
      </c>
      <c r="G1280" s="50">
        <f t="shared" si="228"/>
        <v>2.0769035861357862E-4</v>
      </c>
      <c r="H1280" s="80">
        <f t="shared" si="225"/>
        <v>-1.7008201018766309E-2</v>
      </c>
      <c r="I1280" s="83">
        <f t="shared" si="226"/>
        <v>-1.7008201018766309</v>
      </c>
      <c r="J1280" s="72">
        <f t="shared" si="229"/>
        <v>265.97121936377778</v>
      </c>
      <c r="K1280" s="88">
        <f t="shared" si="220"/>
        <v>268.75220409837601</v>
      </c>
      <c r="L1280" s="79">
        <f t="shared" si="221"/>
        <v>2.7809847345982348</v>
      </c>
      <c r="M1280" s="72" t="str">
        <f t="shared" si="222"/>
        <v/>
      </c>
      <c r="N1280" s="51" t="str">
        <f t="shared" si="230"/>
        <v/>
      </c>
    </row>
    <row r="1281" spans="1:14" x14ac:dyDescent="0.4">
      <c r="A1281" s="108">
        <f t="shared" si="223"/>
        <v>1265</v>
      </c>
      <c r="B1281" s="39">
        <v>41892</v>
      </c>
      <c r="C1281" s="40">
        <v>1995.6899410000001</v>
      </c>
      <c r="D1281" s="51">
        <f t="shared" si="224"/>
        <v>3.646074417693379E-3</v>
      </c>
      <c r="E1281" s="52">
        <v>1.40205770065294</v>
      </c>
      <c r="F1281" s="53">
        <f t="shared" si="227"/>
        <v>4.6584299441099208E-3</v>
      </c>
      <c r="G1281" s="54">
        <f t="shared" si="228"/>
        <v>2.0769035861357862E-4</v>
      </c>
      <c r="H1281" s="81">
        <f t="shared" si="225"/>
        <v>4.8661203027234997E-3</v>
      </c>
      <c r="I1281" s="83">
        <f t="shared" si="226"/>
        <v>0.48661203027234995</v>
      </c>
      <c r="J1281" s="72">
        <f t="shared" si="229"/>
        <v>266.45783139405012</v>
      </c>
      <c r="K1281" s="88">
        <f t="shared" si="220"/>
        <v>268.75220409837601</v>
      </c>
      <c r="L1281" s="79">
        <f t="shared" si="221"/>
        <v>2.7809847345982348</v>
      </c>
      <c r="M1281" s="72" t="str">
        <f t="shared" si="222"/>
        <v/>
      </c>
      <c r="N1281" s="51" t="str">
        <f t="shared" si="230"/>
        <v/>
      </c>
    </row>
    <row r="1282" spans="1:14" x14ac:dyDescent="0.4">
      <c r="A1282" s="108">
        <f t="shared" si="223"/>
        <v>1266</v>
      </c>
      <c r="B1282" s="45">
        <v>41893</v>
      </c>
      <c r="C1282" s="46">
        <v>1997.4499510000001</v>
      </c>
      <c r="D1282" s="47">
        <f t="shared" si="224"/>
        <v>8.8190553243849834E-4</v>
      </c>
      <c r="E1282" s="48">
        <v>1.40471434927617</v>
      </c>
      <c r="F1282" s="49">
        <f t="shared" si="227"/>
        <v>2.6566486232300068E-3</v>
      </c>
      <c r="G1282" s="50">
        <f t="shared" si="228"/>
        <v>2.0769035861357862E-4</v>
      </c>
      <c r="H1282" s="80">
        <f t="shared" si="225"/>
        <v>2.8643389818435853E-3</v>
      </c>
      <c r="I1282" s="83">
        <f t="shared" si="226"/>
        <v>0.28643389818435855</v>
      </c>
      <c r="J1282" s="72">
        <f t="shared" si="229"/>
        <v>266.7442652922345</v>
      </c>
      <c r="K1282" s="88">
        <f t="shared" si="220"/>
        <v>268.75220409837601</v>
      </c>
      <c r="L1282" s="79">
        <f t="shared" si="221"/>
        <v>2.7809847345982348</v>
      </c>
      <c r="M1282" s="72" t="str">
        <f t="shared" si="222"/>
        <v/>
      </c>
      <c r="N1282" s="51" t="str">
        <f t="shared" si="230"/>
        <v/>
      </c>
    </row>
    <row r="1283" spans="1:14" x14ac:dyDescent="0.4">
      <c r="A1283" s="108">
        <f t="shared" si="223"/>
        <v>1267</v>
      </c>
      <c r="B1283" s="39">
        <v>41894</v>
      </c>
      <c r="C1283" s="40">
        <v>1985.540039</v>
      </c>
      <c r="D1283" s="51">
        <f t="shared" si="224"/>
        <v>-5.9625584080529315E-3</v>
      </c>
      <c r="E1283" s="52">
        <v>1.3924049734752699</v>
      </c>
      <c r="F1283" s="53">
        <f t="shared" si="227"/>
        <v>-1.230937580090008E-2</v>
      </c>
      <c r="G1283" s="54">
        <f t="shared" si="228"/>
        <v>2.0769035861357862E-4</v>
      </c>
      <c r="H1283" s="81">
        <f t="shared" si="225"/>
        <v>-1.2101685442286502E-2</v>
      </c>
      <c r="I1283" s="83">
        <f t="shared" si="226"/>
        <v>-1.2101685442286503</v>
      </c>
      <c r="J1283" s="72">
        <f t="shared" si="229"/>
        <v>265.53409674800588</v>
      </c>
      <c r="K1283" s="88">
        <f t="shared" si="220"/>
        <v>268.75220409837601</v>
      </c>
      <c r="L1283" s="79">
        <f t="shared" si="221"/>
        <v>3.2181073503701327</v>
      </c>
      <c r="M1283" s="72" t="str">
        <f t="shared" si="222"/>
        <v/>
      </c>
      <c r="N1283" s="51" t="str">
        <f t="shared" si="230"/>
        <v/>
      </c>
    </row>
    <row r="1284" spans="1:14" x14ac:dyDescent="0.4">
      <c r="A1284" s="108">
        <f t="shared" si="223"/>
        <v>1268</v>
      </c>
      <c r="B1284" s="45">
        <v>41897</v>
      </c>
      <c r="C1284" s="46">
        <v>1984.130005</v>
      </c>
      <c r="D1284" s="47">
        <f t="shared" si="224"/>
        <v>-7.101513806340165E-4</v>
      </c>
      <c r="E1284" s="48">
        <v>1.39091911786027</v>
      </c>
      <c r="F1284" s="49">
        <f t="shared" si="227"/>
        <v>-1.4858556149999202E-3</v>
      </c>
      <c r="G1284" s="50">
        <f t="shared" si="228"/>
        <v>2.0769035861357862E-4</v>
      </c>
      <c r="H1284" s="80">
        <f t="shared" si="225"/>
        <v>-1.2781652563863416E-3</v>
      </c>
      <c r="I1284" s="83">
        <f t="shared" si="226"/>
        <v>-0.12781652563863416</v>
      </c>
      <c r="J1284" s="72">
        <f t="shared" si="229"/>
        <v>265.40628022236723</v>
      </c>
      <c r="K1284" s="88">
        <f t="shared" si="220"/>
        <v>268.75220409837601</v>
      </c>
      <c r="L1284" s="79">
        <f t="shared" si="221"/>
        <v>3.3459238760087828</v>
      </c>
      <c r="M1284" s="72" t="str">
        <f t="shared" si="222"/>
        <v/>
      </c>
      <c r="N1284" s="51" t="str">
        <f t="shared" si="230"/>
        <v/>
      </c>
    </row>
    <row r="1285" spans="1:14" x14ac:dyDescent="0.4">
      <c r="A1285" s="108">
        <f t="shared" si="223"/>
        <v>1269</v>
      </c>
      <c r="B1285" s="39">
        <v>41898</v>
      </c>
      <c r="C1285" s="40">
        <v>1998.9799800000001</v>
      </c>
      <c r="D1285" s="51">
        <f t="shared" si="224"/>
        <v>7.4843760048879382E-3</v>
      </c>
      <c r="E1285" s="52">
        <v>1.4092061336000601</v>
      </c>
      <c r="F1285" s="53">
        <f t="shared" si="227"/>
        <v>1.828701573979008E-2</v>
      </c>
      <c r="G1285" s="54">
        <f t="shared" si="228"/>
        <v>2.0769035861357862E-4</v>
      </c>
      <c r="H1285" s="81">
        <f t="shared" si="225"/>
        <v>1.849470609840366E-2</v>
      </c>
      <c r="I1285" s="83">
        <f t="shared" si="226"/>
        <v>1.8494706098403659</v>
      </c>
      <c r="J1285" s="72">
        <f t="shared" si="229"/>
        <v>267.25575083220758</v>
      </c>
      <c r="K1285" s="88">
        <f t="shared" si="220"/>
        <v>268.75220409837601</v>
      </c>
      <c r="L1285" s="79">
        <f t="shared" si="221"/>
        <v>3.3459238760087828</v>
      </c>
      <c r="M1285" s="72" t="str">
        <f t="shared" si="222"/>
        <v/>
      </c>
      <c r="N1285" s="51" t="str">
        <f t="shared" si="230"/>
        <v/>
      </c>
    </row>
    <row r="1286" spans="1:14" x14ac:dyDescent="0.4">
      <c r="A1286" s="108">
        <f t="shared" si="223"/>
        <v>1270</v>
      </c>
      <c r="B1286" s="45">
        <v>41899</v>
      </c>
      <c r="C1286" s="46">
        <v>2001.5699460000001</v>
      </c>
      <c r="D1286" s="47">
        <f t="shared" si="224"/>
        <v>1.295643791290102E-3</v>
      </c>
      <c r="E1286" s="48">
        <v>1.4078784562223001</v>
      </c>
      <c r="F1286" s="49">
        <f t="shared" si="227"/>
        <v>-1.3276773777599615E-3</v>
      </c>
      <c r="G1286" s="50">
        <f t="shared" si="228"/>
        <v>2.0769035861357862E-4</v>
      </c>
      <c r="H1286" s="80">
        <f t="shared" si="225"/>
        <v>-1.1199870191463829E-3</v>
      </c>
      <c r="I1286" s="83">
        <f t="shared" si="226"/>
        <v>-0.11199870191463829</v>
      </c>
      <c r="J1286" s="72">
        <f t="shared" si="229"/>
        <v>267.14375213029297</v>
      </c>
      <c r="K1286" s="88">
        <f t="shared" si="220"/>
        <v>268.75220409837601</v>
      </c>
      <c r="L1286" s="79">
        <f t="shared" si="221"/>
        <v>3.3459238760087828</v>
      </c>
      <c r="M1286" s="72" t="str">
        <f t="shared" si="222"/>
        <v/>
      </c>
      <c r="N1286" s="51" t="str">
        <f t="shared" si="230"/>
        <v/>
      </c>
    </row>
    <row r="1287" spans="1:14" x14ac:dyDescent="0.4">
      <c r="A1287" s="108">
        <f t="shared" si="223"/>
        <v>1271</v>
      </c>
      <c r="B1287" s="39">
        <v>41900</v>
      </c>
      <c r="C1287" s="40">
        <v>2011.3599850000001</v>
      </c>
      <c r="D1287" s="51">
        <f t="shared" si="224"/>
        <v>4.8911800557180918E-3</v>
      </c>
      <c r="E1287" s="52">
        <v>1.4183813428058099</v>
      </c>
      <c r="F1287" s="53">
        <f t="shared" si="227"/>
        <v>1.050288658350973E-2</v>
      </c>
      <c r="G1287" s="54">
        <f t="shared" si="228"/>
        <v>2.0769035861357862E-4</v>
      </c>
      <c r="H1287" s="81">
        <f t="shared" si="225"/>
        <v>1.0710576942123308E-2</v>
      </c>
      <c r="I1287" s="83">
        <f t="shared" si="226"/>
        <v>1.0710576942123307</v>
      </c>
      <c r="J1287" s="72">
        <f t="shared" si="229"/>
        <v>268.21480982450532</v>
      </c>
      <c r="K1287" s="88">
        <f t="shared" si="220"/>
        <v>268.75220409837601</v>
      </c>
      <c r="L1287" s="79">
        <f t="shared" si="221"/>
        <v>3.3459238760087828</v>
      </c>
      <c r="M1287" s="72" t="str">
        <f t="shared" si="222"/>
        <v/>
      </c>
      <c r="N1287" s="51" t="str">
        <f t="shared" si="230"/>
        <v/>
      </c>
    </row>
    <row r="1288" spans="1:14" x14ac:dyDescent="0.4">
      <c r="A1288" s="108">
        <f t="shared" si="223"/>
        <v>1272</v>
      </c>
      <c r="B1288" s="45">
        <v>41901</v>
      </c>
      <c r="C1288" s="46">
        <v>2010.400024</v>
      </c>
      <c r="D1288" s="47">
        <f t="shared" si="224"/>
        <v>-4.7726961218230723E-4</v>
      </c>
      <c r="E1288" s="48">
        <v>1.40831331532756</v>
      </c>
      <c r="F1288" s="49">
        <f t="shared" si="227"/>
        <v>-1.0068027478249864E-2</v>
      </c>
      <c r="G1288" s="50">
        <f t="shared" si="228"/>
        <v>2.0769035861357862E-4</v>
      </c>
      <c r="H1288" s="80">
        <f t="shared" si="225"/>
        <v>-9.8603371196362855E-3</v>
      </c>
      <c r="I1288" s="83">
        <f t="shared" si="226"/>
        <v>-0.98603371196362855</v>
      </c>
      <c r="J1288" s="72">
        <f t="shared" si="229"/>
        <v>267.22877611254171</v>
      </c>
      <c r="K1288" s="88">
        <f t="shared" si="220"/>
        <v>268.75220409837601</v>
      </c>
      <c r="L1288" s="79">
        <f t="shared" si="221"/>
        <v>3.3459238760087828</v>
      </c>
      <c r="M1288" s="72" t="str">
        <f t="shared" si="222"/>
        <v/>
      </c>
      <c r="N1288" s="51" t="str">
        <f t="shared" si="230"/>
        <v/>
      </c>
    </row>
    <row r="1289" spans="1:14" x14ac:dyDescent="0.4">
      <c r="A1289" s="108">
        <f t="shared" si="223"/>
        <v>1273</v>
      </c>
      <c r="B1289" s="39">
        <v>41904</v>
      </c>
      <c r="C1289" s="40">
        <v>1994.290039</v>
      </c>
      <c r="D1289" s="51">
        <f t="shared" si="224"/>
        <v>-8.0133231235974822E-3</v>
      </c>
      <c r="E1289" s="52">
        <v>1.3793645515572899</v>
      </c>
      <c r="F1289" s="53">
        <f t="shared" si="227"/>
        <v>-2.8948763770270114E-2</v>
      </c>
      <c r="G1289" s="54">
        <f t="shared" si="228"/>
        <v>2.0769035861357862E-4</v>
      </c>
      <c r="H1289" s="81">
        <f t="shared" si="225"/>
        <v>-2.8741073411656534E-2</v>
      </c>
      <c r="I1289" s="83">
        <f t="shared" si="226"/>
        <v>-2.8741073411656535</v>
      </c>
      <c r="J1289" s="72">
        <f t="shared" si="229"/>
        <v>264.35466877137605</v>
      </c>
      <c r="K1289" s="88">
        <f t="shared" si="220"/>
        <v>268.75220409837601</v>
      </c>
      <c r="L1289" s="79">
        <f t="shared" si="221"/>
        <v>4.3975353269999573</v>
      </c>
      <c r="M1289" s="72" t="str">
        <f t="shared" si="222"/>
        <v/>
      </c>
      <c r="N1289" s="51" t="str">
        <f t="shared" si="230"/>
        <v/>
      </c>
    </row>
    <row r="1290" spans="1:14" x14ac:dyDescent="0.4">
      <c r="A1290" s="108">
        <f t="shared" si="223"/>
        <v>1274</v>
      </c>
      <c r="B1290" s="45">
        <v>41905</v>
      </c>
      <c r="C1290" s="46">
        <v>1982.7700199999999</v>
      </c>
      <c r="D1290" s="47">
        <f t="shared" si="224"/>
        <v>-5.7765012985656616E-3</v>
      </c>
      <c r="E1290" s="48">
        <v>1.36478237417586</v>
      </c>
      <c r="F1290" s="49">
        <f t="shared" si="227"/>
        <v>-1.4582177381429862E-2</v>
      </c>
      <c r="G1290" s="50">
        <f t="shared" si="228"/>
        <v>2.0769035861357862E-4</v>
      </c>
      <c r="H1290" s="80">
        <f t="shared" si="225"/>
        <v>-1.4374487022816284E-2</v>
      </c>
      <c r="I1290" s="83">
        <f t="shared" si="226"/>
        <v>-1.4374487022816285</v>
      </c>
      <c r="J1290" s="72">
        <f t="shared" si="229"/>
        <v>262.91722006909441</v>
      </c>
      <c r="K1290" s="88">
        <f t="shared" si="220"/>
        <v>268.75220409837601</v>
      </c>
      <c r="L1290" s="79">
        <f t="shared" si="221"/>
        <v>5.8349840292815998</v>
      </c>
      <c r="M1290" s="72" t="str">
        <f t="shared" si="222"/>
        <v/>
      </c>
      <c r="N1290" s="51" t="str">
        <f t="shared" si="230"/>
        <v/>
      </c>
    </row>
    <row r="1291" spans="1:14" x14ac:dyDescent="0.4">
      <c r="A1291" s="108">
        <f t="shared" si="223"/>
        <v>1275</v>
      </c>
      <c r="B1291" s="39">
        <v>41906</v>
      </c>
      <c r="C1291" s="40">
        <v>1998.3000489999999</v>
      </c>
      <c r="D1291" s="51">
        <f t="shared" si="224"/>
        <v>7.8324913345220182E-3</v>
      </c>
      <c r="E1291" s="52">
        <v>1.3882974465979601</v>
      </c>
      <c r="F1291" s="53">
        <f t="shared" si="227"/>
        <v>2.3515072422100047E-2</v>
      </c>
      <c r="G1291" s="54">
        <f t="shared" si="228"/>
        <v>2.0769035861357862E-4</v>
      </c>
      <c r="H1291" s="81">
        <f t="shared" si="225"/>
        <v>2.3722762780713627E-2</v>
      </c>
      <c r="I1291" s="83">
        <f t="shared" si="226"/>
        <v>2.3722762780713627</v>
      </c>
      <c r="J1291" s="72">
        <f t="shared" si="229"/>
        <v>265.28949634716577</v>
      </c>
      <c r="K1291" s="88">
        <f t="shared" si="220"/>
        <v>268.75220409837601</v>
      </c>
      <c r="L1291" s="79">
        <f t="shared" si="221"/>
        <v>5.8349840292815998</v>
      </c>
      <c r="M1291" s="72" t="str">
        <f t="shared" si="222"/>
        <v/>
      </c>
      <c r="N1291" s="51" t="str">
        <f t="shared" si="230"/>
        <v/>
      </c>
    </row>
    <row r="1292" spans="1:14" x14ac:dyDescent="0.4">
      <c r="A1292" s="108">
        <f t="shared" si="223"/>
        <v>1276</v>
      </c>
      <c r="B1292" s="45">
        <v>41907</v>
      </c>
      <c r="C1292" s="46">
        <v>1965.98999</v>
      </c>
      <c r="D1292" s="47">
        <f t="shared" si="224"/>
        <v>-1.61687725605415E-2</v>
      </c>
      <c r="E1292" s="48">
        <v>1.35324900395063</v>
      </c>
      <c r="F1292" s="49">
        <f t="shared" si="227"/>
        <v>-3.5048442647330091E-2</v>
      </c>
      <c r="G1292" s="50">
        <f t="shared" si="228"/>
        <v>2.0769035861357862E-4</v>
      </c>
      <c r="H1292" s="80">
        <f t="shared" si="225"/>
        <v>-3.4840752288716512E-2</v>
      </c>
      <c r="I1292" s="83">
        <f t="shared" si="226"/>
        <v>-3.4840752288716512</v>
      </c>
      <c r="J1292" s="72">
        <f t="shared" si="229"/>
        <v>261.80542111829413</v>
      </c>
      <c r="K1292" s="88">
        <f t="shared" si="220"/>
        <v>268.75220409837601</v>
      </c>
      <c r="L1292" s="79">
        <f t="shared" si="221"/>
        <v>6.9467829800818777</v>
      </c>
      <c r="M1292" s="72" t="str">
        <f t="shared" si="222"/>
        <v/>
      </c>
      <c r="N1292" s="51" t="str">
        <f t="shared" si="230"/>
        <v/>
      </c>
    </row>
    <row r="1293" spans="1:14" x14ac:dyDescent="0.4">
      <c r="A1293" s="108">
        <f t="shared" si="223"/>
        <v>1277</v>
      </c>
      <c r="B1293" s="39">
        <v>41908</v>
      </c>
      <c r="C1293" s="40">
        <v>1982.849976</v>
      </c>
      <c r="D1293" s="51">
        <f t="shared" si="224"/>
        <v>8.5758249460872182E-3</v>
      </c>
      <c r="E1293" s="52">
        <v>1.3892663407701702</v>
      </c>
      <c r="F1293" s="53">
        <f t="shared" si="227"/>
        <v>3.6017336819540224E-2</v>
      </c>
      <c r="G1293" s="54">
        <f t="shared" si="228"/>
        <v>2.0769035861357862E-4</v>
      </c>
      <c r="H1293" s="81">
        <f t="shared" si="225"/>
        <v>3.6225027178153804E-2</v>
      </c>
      <c r="I1293" s="83">
        <f t="shared" si="226"/>
        <v>3.6225027178153804</v>
      </c>
      <c r="J1293" s="72">
        <f t="shared" si="229"/>
        <v>265.42792383610953</v>
      </c>
      <c r="K1293" s="88">
        <f t="shared" si="220"/>
        <v>268.75220409837601</v>
      </c>
      <c r="L1293" s="79">
        <f t="shared" si="221"/>
        <v>6.9467829800818777</v>
      </c>
      <c r="M1293" s="72" t="str">
        <f t="shared" si="222"/>
        <v/>
      </c>
      <c r="N1293" s="51" t="str">
        <f t="shared" si="230"/>
        <v/>
      </c>
    </row>
    <row r="1294" spans="1:14" x14ac:dyDescent="0.4">
      <c r="A1294" s="108">
        <f t="shared" si="223"/>
        <v>1278</v>
      </c>
      <c r="B1294" s="45">
        <v>41911</v>
      </c>
      <c r="C1294" s="46">
        <v>1977.8000489999999</v>
      </c>
      <c r="D1294" s="47">
        <f t="shared" si="224"/>
        <v>-2.5468023608055113E-3</v>
      </c>
      <c r="E1294" s="48">
        <v>1.38191053405964</v>
      </c>
      <c r="F1294" s="49">
        <f t="shared" si="227"/>
        <v>-7.355806710530155E-3</v>
      </c>
      <c r="G1294" s="50">
        <f t="shared" si="228"/>
        <v>2.0769035861357862E-4</v>
      </c>
      <c r="H1294" s="80">
        <f t="shared" si="225"/>
        <v>-7.1481163519165761E-3</v>
      </c>
      <c r="I1294" s="83">
        <f t="shared" si="226"/>
        <v>-0.71481163519165758</v>
      </c>
      <c r="J1294" s="72">
        <f t="shared" si="229"/>
        <v>264.71311220091786</v>
      </c>
      <c r="K1294" s="88">
        <f t="shared" si="220"/>
        <v>268.75220409837601</v>
      </c>
      <c r="L1294" s="79">
        <f t="shared" si="221"/>
        <v>6.9467829800818777</v>
      </c>
      <c r="M1294" s="72" t="str">
        <f t="shared" si="222"/>
        <v/>
      </c>
      <c r="N1294" s="51" t="str">
        <f t="shared" si="230"/>
        <v/>
      </c>
    </row>
    <row r="1295" spans="1:14" x14ac:dyDescent="0.4">
      <c r="A1295" s="108">
        <f t="shared" si="223"/>
        <v>1279</v>
      </c>
      <c r="B1295" s="39">
        <v>41912</v>
      </c>
      <c r="C1295" s="40">
        <v>1972.290039</v>
      </c>
      <c r="D1295" s="51">
        <f t="shared" si="224"/>
        <v>-2.7859287407672184E-3</v>
      </c>
      <c r="E1295" s="52">
        <v>1.3691967404754899</v>
      </c>
      <c r="F1295" s="53">
        <f t="shared" si="227"/>
        <v>-1.2713793584150146E-2</v>
      </c>
      <c r="G1295" s="54">
        <f t="shared" si="228"/>
        <v>2.0769035861357862E-4</v>
      </c>
      <c r="H1295" s="81">
        <f t="shared" si="225"/>
        <v>-1.2506103225536568E-2</v>
      </c>
      <c r="I1295" s="83">
        <f t="shared" si="226"/>
        <v>-1.2506103225536569</v>
      </c>
      <c r="J1295" s="72">
        <f t="shared" si="229"/>
        <v>263.46250187836421</v>
      </c>
      <c r="K1295" s="88">
        <f t="shared" si="220"/>
        <v>268.75220409837601</v>
      </c>
      <c r="L1295" s="79">
        <f t="shared" si="221"/>
        <v>6.9467829800818777</v>
      </c>
      <c r="M1295" s="72" t="str">
        <f t="shared" si="222"/>
        <v/>
      </c>
      <c r="N1295" s="51" t="str">
        <f t="shared" si="230"/>
        <v/>
      </c>
    </row>
    <row r="1296" spans="1:14" x14ac:dyDescent="0.4">
      <c r="A1296" s="108">
        <f t="shared" si="223"/>
        <v>1280</v>
      </c>
      <c r="B1296" s="45">
        <v>41913</v>
      </c>
      <c r="C1296" s="46">
        <v>1946.160034</v>
      </c>
      <c r="D1296" s="47">
        <f t="shared" si="224"/>
        <v>-1.3248561055071106E-2</v>
      </c>
      <c r="E1296" s="48">
        <v>1.33629057242611</v>
      </c>
      <c r="F1296" s="49">
        <f t="shared" si="227"/>
        <v>-3.2906168049379847E-2</v>
      </c>
      <c r="G1296" s="50">
        <f t="shared" si="228"/>
        <v>2.0769035861357862E-4</v>
      </c>
      <c r="H1296" s="80">
        <f t="shared" si="225"/>
        <v>-3.2698477690766267E-2</v>
      </c>
      <c r="I1296" s="83">
        <f t="shared" si="226"/>
        <v>-3.2698477690766268</v>
      </c>
      <c r="J1296" s="72">
        <f t="shared" si="229"/>
        <v>260.19265410928756</v>
      </c>
      <c r="K1296" s="88">
        <f t="shared" si="220"/>
        <v>268.75220409837601</v>
      </c>
      <c r="L1296" s="79">
        <f t="shared" si="221"/>
        <v>8.5595499890884525</v>
      </c>
      <c r="M1296" s="72" t="str">
        <f t="shared" si="222"/>
        <v/>
      </c>
      <c r="N1296" s="51" t="str">
        <f t="shared" si="230"/>
        <v/>
      </c>
    </row>
    <row r="1297" spans="1:14" x14ac:dyDescent="0.4">
      <c r="A1297" s="108">
        <f t="shared" si="223"/>
        <v>1281</v>
      </c>
      <c r="B1297" s="39">
        <v>41914</v>
      </c>
      <c r="C1297" s="40">
        <v>1946.170044</v>
      </c>
      <c r="D1297" s="51">
        <f t="shared" si="224"/>
        <v>5.1434619070533927E-6</v>
      </c>
      <c r="E1297" s="52">
        <v>1.3413444601204199</v>
      </c>
      <c r="F1297" s="53">
        <f t="shared" si="227"/>
        <v>5.053887694309811E-3</v>
      </c>
      <c r="G1297" s="54">
        <f t="shared" si="228"/>
        <v>2.0769035861357862E-4</v>
      </c>
      <c r="H1297" s="81">
        <f t="shared" si="225"/>
        <v>5.2615780529233899E-3</v>
      </c>
      <c r="I1297" s="83">
        <f t="shared" si="226"/>
        <v>0.52615780529233902</v>
      </c>
      <c r="J1297" s="72">
        <f t="shared" si="229"/>
        <v>260.71881191457987</v>
      </c>
      <c r="K1297" s="88">
        <f t="shared" si="220"/>
        <v>268.75220409837601</v>
      </c>
      <c r="L1297" s="79">
        <f t="shared" si="221"/>
        <v>8.5595499890884525</v>
      </c>
      <c r="M1297" s="72" t="str">
        <f t="shared" si="222"/>
        <v/>
      </c>
      <c r="N1297" s="51" t="str">
        <f t="shared" si="230"/>
        <v/>
      </c>
    </row>
    <row r="1298" spans="1:14" x14ac:dyDescent="0.4">
      <c r="A1298" s="108">
        <f t="shared" si="223"/>
        <v>1282</v>
      </c>
      <c r="B1298" s="45">
        <v>41915</v>
      </c>
      <c r="C1298" s="46">
        <v>1967.900024</v>
      </c>
      <c r="D1298" s="47">
        <f t="shared" si="224"/>
        <v>1.1165509440962396E-2</v>
      </c>
      <c r="E1298" s="48">
        <v>1.3765876698501298</v>
      </c>
      <c r="F1298" s="49">
        <f t="shared" si="227"/>
        <v>3.5243209729709957E-2</v>
      </c>
      <c r="G1298" s="50">
        <f t="shared" si="228"/>
        <v>2.0769035861357862E-4</v>
      </c>
      <c r="H1298" s="80">
        <f t="shared" si="225"/>
        <v>3.5450900088323536E-2</v>
      </c>
      <c r="I1298" s="83">
        <f t="shared" si="226"/>
        <v>3.5450900088323536</v>
      </c>
      <c r="J1298" s="72">
        <f t="shared" si="229"/>
        <v>264.26390192341222</v>
      </c>
      <c r="K1298" s="88">
        <f t="shared" ref="K1298:K1361" si="231">MAX(J1298,K1297)</f>
        <v>268.75220409837601</v>
      </c>
      <c r="L1298" s="79">
        <f t="shared" ref="L1298:L1361" si="232">IF(J1298=K1298,0,MAX(L1297,K1298-J1298))</f>
        <v>8.5595499890884525</v>
      </c>
      <c r="M1298" s="72" t="str">
        <f t="shared" ref="M1298:M1361" si="233">IF(AND(L1297&gt;0,L1298=0),L1297,"")</f>
        <v/>
      </c>
      <c r="N1298" s="51" t="str">
        <f t="shared" si="230"/>
        <v/>
      </c>
    </row>
    <row r="1299" spans="1:14" x14ac:dyDescent="0.4">
      <c r="A1299" s="108">
        <f t="shared" ref="A1299:A1362" si="234">A1298+1</f>
        <v>1283</v>
      </c>
      <c r="B1299" s="39">
        <v>41918</v>
      </c>
      <c r="C1299" s="40">
        <v>1964.8199460000001</v>
      </c>
      <c r="D1299" s="51">
        <f t="shared" ref="D1299:D1362" si="235">C1299/C1298-1</f>
        <v>-1.5651597959429608E-3</v>
      </c>
      <c r="E1299" s="52">
        <v>1.36846230891793</v>
      </c>
      <c r="F1299" s="53">
        <f t="shared" si="227"/>
        <v>-8.1253609321998432E-3</v>
      </c>
      <c r="G1299" s="54">
        <f t="shared" si="228"/>
        <v>2.0769035861357862E-4</v>
      </c>
      <c r="H1299" s="81">
        <f t="shared" ref="H1299:H1362" si="236">F1299+G1299</f>
        <v>-7.9176705735862652E-3</v>
      </c>
      <c r="I1299" s="83">
        <f t="shared" ref="I1299:I1362" si="237">H1299*$I$17</f>
        <v>-0.79176705735862651</v>
      </c>
      <c r="J1299" s="72">
        <f t="shared" si="229"/>
        <v>263.47213486605358</v>
      </c>
      <c r="K1299" s="88">
        <f t="shared" si="231"/>
        <v>268.75220409837601</v>
      </c>
      <c r="L1299" s="79">
        <f t="shared" si="232"/>
        <v>8.5595499890884525</v>
      </c>
      <c r="M1299" s="72" t="str">
        <f t="shared" si="233"/>
        <v/>
      </c>
      <c r="N1299" s="51" t="str">
        <f t="shared" si="230"/>
        <v/>
      </c>
    </row>
    <row r="1300" spans="1:14" x14ac:dyDescent="0.4">
      <c r="A1300" s="108">
        <f t="shared" si="234"/>
        <v>1284</v>
      </c>
      <c r="B1300" s="45">
        <v>41919</v>
      </c>
      <c r="C1300" s="46">
        <v>1935.099976</v>
      </c>
      <c r="D1300" s="47">
        <f t="shared" si="235"/>
        <v>-1.5126052674955925E-2</v>
      </c>
      <c r="E1300" s="48">
        <v>1.32265062240874</v>
      </c>
      <c r="F1300" s="49">
        <f t="shared" ref="F1300:F1363" si="238">E1300-E1299</f>
        <v>-4.5811686509189986E-2</v>
      </c>
      <c r="G1300" s="50">
        <f t="shared" ref="G1300:G1363" si="239">G1299</f>
        <v>2.0769035861357862E-4</v>
      </c>
      <c r="H1300" s="80">
        <f t="shared" si="236"/>
        <v>-4.5603996150576406E-2</v>
      </c>
      <c r="I1300" s="83">
        <f t="shared" si="237"/>
        <v>-4.5603996150576407</v>
      </c>
      <c r="J1300" s="72">
        <f t="shared" ref="J1300:J1363" si="240">J1299+I1300</f>
        <v>258.91173525099595</v>
      </c>
      <c r="K1300" s="88">
        <f t="shared" si="231"/>
        <v>268.75220409837601</v>
      </c>
      <c r="L1300" s="79">
        <f t="shared" si="232"/>
        <v>9.8404688473800661</v>
      </c>
      <c r="M1300" s="72" t="str">
        <f t="shared" si="233"/>
        <v/>
      </c>
      <c r="N1300" s="51" t="str">
        <f t="shared" ref="N1300:N1363" si="241">IFERROR((M1300/K1300),"")</f>
        <v/>
      </c>
    </row>
    <row r="1301" spans="1:14" x14ac:dyDescent="0.4">
      <c r="A1301" s="108">
        <f t="shared" si="234"/>
        <v>1285</v>
      </c>
      <c r="B1301" s="39">
        <v>41920</v>
      </c>
      <c r="C1301" s="40">
        <v>1968.8900149999999</v>
      </c>
      <c r="D1301" s="51">
        <f t="shared" si="235"/>
        <v>1.7461650260492734E-2</v>
      </c>
      <c r="E1301" s="52">
        <v>1.3628037723297199</v>
      </c>
      <c r="F1301" s="53">
        <f t="shared" si="238"/>
        <v>4.0153149920979958E-2</v>
      </c>
      <c r="G1301" s="54">
        <f t="shared" si="239"/>
        <v>2.0769035861357862E-4</v>
      </c>
      <c r="H1301" s="81">
        <f t="shared" si="236"/>
        <v>4.0360840279593538E-2</v>
      </c>
      <c r="I1301" s="83">
        <f t="shared" si="237"/>
        <v>4.0360840279593537</v>
      </c>
      <c r="J1301" s="72">
        <f t="shared" si="240"/>
        <v>262.94781927895531</v>
      </c>
      <c r="K1301" s="88">
        <f t="shared" si="231"/>
        <v>268.75220409837601</v>
      </c>
      <c r="L1301" s="79">
        <f t="shared" si="232"/>
        <v>9.8404688473800661</v>
      </c>
      <c r="M1301" s="72" t="str">
        <f t="shared" si="233"/>
        <v/>
      </c>
      <c r="N1301" s="51" t="str">
        <f t="shared" si="241"/>
        <v/>
      </c>
    </row>
    <row r="1302" spans="1:14" x14ac:dyDescent="0.4">
      <c r="A1302" s="108">
        <f t="shared" si="234"/>
        <v>1286</v>
      </c>
      <c r="B1302" s="45">
        <v>41921</v>
      </c>
      <c r="C1302" s="46">
        <v>1928.209961</v>
      </c>
      <c r="D1302" s="47">
        <f t="shared" si="235"/>
        <v>-2.0661415157819274E-2</v>
      </c>
      <c r="E1302" s="48">
        <v>1.3068161036003401</v>
      </c>
      <c r="F1302" s="49">
        <f t="shared" si="238"/>
        <v>-5.598766872937988E-2</v>
      </c>
      <c r="G1302" s="50">
        <f t="shared" si="239"/>
        <v>2.0769035861357862E-4</v>
      </c>
      <c r="H1302" s="80">
        <f t="shared" si="236"/>
        <v>-5.57799783707663E-2</v>
      </c>
      <c r="I1302" s="83">
        <f t="shared" si="237"/>
        <v>-5.5779978370766301</v>
      </c>
      <c r="J1302" s="72">
        <f t="shared" si="240"/>
        <v>257.36982144187868</v>
      </c>
      <c r="K1302" s="88">
        <f t="shared" si="231"/>
        <v>268.75220409837601</v>
      </c>
      <c r="L1302" s="79">
        <f t="shared" si="232"/>
        <v>11.382382656497327</v>
      </c>
      <c r="M1302" s="72" t="str">
        <f t="shared" si="233"/>
        <v/>
      </c>
      <c r="N1302" s="51" t="str">
        <f t="shared" si="241"/>
        <v/>
      </c>
    </row>
    <row r="1303" spans="1:14" x14ac:dyDescent="0.4">
      <c r="A1303" s="108">
        <f t="shared" si="234"/>
        <v>1287</v>
      </c>
      <c r="B1303" s="39">
        <v>41922</v>
      </c>
      <c r="C1303" s="40">
        <v>1906.130005</v>
      </c>
      <c r="D1303" s="51">
        <f t="shared" si="235"/>
        <v>-1.1451012310168207E-2</v>
      </c>
      <c r="E1303" s="52">
        <v>1.27674691906254</v>
      </c>
      <c r="F1303" s="53">
        <f t="shared" si="238"/>
        <v>-3.0069184537800053E-2</v>
      </c>
      <c r="G1303" s="54">
        <f t="shared" si="239"/>
        <v>2.0769035861357862E-4</v>
      </c>
      <c r="H1303" s="81">
        <f t="shared" si="236"/>
        <v>-2.9861494179186474E-2</v>
      </c>
      <c r="I1303" s="83">
        <f t="shared" si="237"/>
        <v>-2.9861494179186474</v>
      </c>
      <c r="J1303" s="72">
        <f t="shared" si="240"/>
        <v>254.38367202396003</v>
      </c>
      <c r="K1303" s="88">
        <f t="shared" si="231"/>
        <v>268.75220409837601</v>
      </c>
      <c r="L1303" s="79">
        <f t="shared" si="232"/>
        <v>14.368532074415981</v>
      </c>
      <c r="M1303" s="72" t="str">
        <f t="shared" si="233"/>
        <v/>
      </c>
      <c r="N1303" s="51" t="str">
        <f t="shared" si="241"/>
        <v/>
      </c>
    </row>
    <row r="1304" spans="1:14" x14ac:dyDescent="0.4">
      <c r="A1304" s="108">
        <f t="shared" si="234"/>
        <v>1288</v>
      </c>
      <c r="B1304" s="45">
        <v>41925</v>
      </c>
      <c r="C1304" s="46">
        <v>1874.73999</v>
      </c>
      <c r="D1304" s="47">
        <f t="shared" si="235"/>
        <v>-1.646792974123501E-2</v>
      </c>
      <c r="E1304" s="48">
        <v>1.2286703699189301</v>
      </c>
      <c r="F1304" s="49">
        <f t="shared" si="238"/>
        <v>-4.8076549143609926E-2</v>
      </c>
      <c r="G1304" s="50">
        <f t="shared" si="239"/>
        <v>2.0769035861357862E-4</v>
      </c>
      <c r="H1304" s="80">
        <f t="shared" si="236"/>
        <v>-4.7868858784996346E-2</v>
      </c>
      <c r="I1304" s="83">
        <f t="shared" si="237"/>
        <v>-4.7868858784996347</v>
      </c>
      <c r="J1304" s="72">
        <f t="shared" si="240"/>
        <v>249.59678614546038</v>
      </c>
      <c r="K1304" s="88">
        <f t="shared" si="231"/>
        <v>268.75220409837601</v>
      </c>
      <c r="L1304" s="79">
        <f t="shared" si="232"/>
        <v>19.155417952915627</v>
      </c>
      <c r="M1304" s="72" t="str">
        <f t="shared" si="233"/>
        <v/>
      </c>
      <c r="N1304" s="51" t="str">
        <f t="shared" si="241"/>
        <v/>
      </c>
    </row>
    <row r="1305" spans="1:14" x14ac:dyDescent="0.4">
      <c r="A1305" s="108">
        <f t="shared" si="234"/>
        <v>1289</v>
      </c>
      <c r="B1305" s="39">
        <v>41926</v>
      </c>
      <c r="C1305" s="40">
        <v>1877.6999510000001</v>
      </c>
      <c r="D1305" s="51">
        <f t="shared" si="235"/>
        <v>1.5788648110077741E-3</v>
      </c>
      <c r="E1305" s="52">
        <v>1.2553178435999401</v>
      </c>
      <c r="F1305" s="53">
        <f t="shared" si="238"/>
        <v>2.6647473681010059E-2</v>
      </c>
      <c r="G1305" s="54">
        <f t="shared" si="239"/>
        <v>2.0769035861357862E-4</v>
      </c>
      <c r="H1305" s="81">
        <f t="shared" si="236"/>
        <v>2.6855164039623639E-2</v>
      </c>
      <c r="I1305" s="83">
        <f t="shared" si="237"/>
        <v>2.6855164039623638</v>
      </c>
      <c r="J1305" s="72">
        <f t="shared" si="240"/>
        <v>252.28230254942275</v>
      </c>
      <c r="K1305" s="88">
        <f t="shared" si="231"/>
        <v>268.75220409837601</v>
      </c>
      <c r="L1305" s="79">
        <f t="shared" si="232"/>
        <v>19.155417952915627</v>
      </c>
      <c r="M1305" s="72" t="str">
        <f t="shared" si="233"/>
        <v/>
      </c>
      <c r="N1305" s="51" t="str">
        <f t="shared" si="241"/>
        <v/>
      </c>
    </row>
    <row r="1306" spans="1:14" x14ac:dyDescent="0.4">
      <c r="A1306" s="108">
        <f t="shared" si="234"/>
        <v>1290</v>
      </c>
      <c r="B1306" s="45">
        <v>41927</v>
      </c>
      <c r="C1306" s="46">
        <v>1862.48999</v>
      </c>
      <c r="D1306" s="47">
        <f t="shared" si="235"/>
        <v>-8.1003149581485578E-3</v>
      </c>
      <c r="E1306" s="48">
        <v>1.2328265680800299</v>
      </c>
      <c r="F1306" s="49">
        <f t="shared" si="238"/>
        <v>-2.2491275519910259E-2</v>
      </c>
      <c r="G1306" s="50">
        <f t="shared" si="239"/>
        <v>2.0769035861357862E-4</v>
      </c>
      <c r="H1306" s="80">
        <f t="shared" si="236"/>
        <v>-2.2283585161296679E-2</v>
      </c>
      <c r="I1306" s="83">
        <f t="shared" si="237"/>
        <v>-2.228358516129668</v>
      </c>
      <c r="J1306" s="72">
        <f t="shared" si="240"/>
        <v>250.05394403329308</v>
      </c>
      <c r="K1306" s="88">
        <f t="shared" si="231"/>
        <v>268.75220409837601</v>
      </c>
      <c r="L1306" s="79">
        <f t="shared" si="232"/>
        <v>19.155417952915627</v>
      </c>
      <c r="M1306" s="72" t="str">
        <f t="shared" si="233"/>
        <v/>
      </c>
      <c r="N1306" s="51" t="str">
        <f t="shared" si="241"/>
        <v/>
      </c>
    </row>
    <row r="1307" spans="1:14" x14ac:dyDescent="0.4">
      <c r="A1307" s="108">
        <f t="shared" si="234"/>
        <v>1291</v>
      </c>
      <c r="B1307" s="39">
        <v>41928</v>
      </c>
      <c r="C1307" s="40">
        <v>1862.76001</v>
      </c>
      <c r="D1307" s="51">
        <f t="shared" si="235"/>
        <v>1.4497796039147914E-4</v>
      </c>
      <c r="E1307" s="52">
        <v>1.24774141163901</v>
      </c>
      <c r="F1307" s="53">
        <f t="shared" si="238"/>
        <v>1.4914843558980095E-2</v>
      </c>
      <c r="G1307" s="54">
        <f t="shared" si="239"/>
        <v>2.0769035861357862E-4</v>
      </c>
      <c r="H1307" s="81">
        <f t="shared" si="236"/>
        <v>1.5122533917593673E-2</v>
      </c>
      <c r="I1307" s="83">
        <f t="shared" si="237"/>
        <v>1.5122533917593672</v>
      </c>
      <c r="J1307" s="72">
        <f t="shared" si="240"/>
        <v>251.56619742505245</v>
      </c>
      <c r="K1307" s="88">
        <f t="shared" si="231"/>
        <v>268.75220409837601</v>
      </c>
      <c r="L1307" s="79">
        <f t="shared" si="232"/>
        <v>19.155417952915627</v>
      </c>
      <c r="M1307" s="72" t="str">
        <f t="shared" si="233"/>
        <v/>
      </c>
      <c r="N1307" s="51" t="str">
        <f t="shared" si="241"/>
        <v/>
      </c>
    </row>
    <row r="1308" spans="1:14" x14ac:dyDescent="0.4">
      <c r="A1308" s="108">
        <f t="shared" si="234"/>
        <v>1292</v>
      </c>
      <c r="B1308" s="45">
        <v>41929</v>
      </c>
      <c r="C1308" s="46">
        <v>1886.76001</v>
      </c>
      <c r="D1308" s="47">
        <f t="shared" si="235"/>
        <v>1.2884107384289356E-2</v>
      </c>
      <c r="E1308" s="48">
        <v>1.2835138505300601</v>
      </c>
      <c r="F1308" s="49">
        <f t="shared" si="238"/>
        <v>3.5772438891050085E-2</v>
      </c>
      <c r="G1308" s="50">
        <f t="shared" si="239"/>
        <v>2.0769035861357862E-4</v>
      </c>
      <c r="H1308" s="80">
        <f t="shared" si="236"/>
        <v>3.5980129249663664E-2</v>
      </c>
      <c r="I1308" s="83">
        <f t="shared" si="237"/>
        <v>3.5980129249663664</v>
      </c>
      <c r="J1308" s="72">
        <f t="shared" si="240"/>
        <v>255.16421035001881</v>
      </c>
      <c r="K1308" s="88">
        <f t="shared" si="231"/>
        <v>268.75220409837601</v>
      </c>
      <c r="L1308" s="79">
        <f t="shared" si="232"/>
        <v>19.155417952915627</v>
      </c>
      <c r="M1308" s="72" t="str">
        <f t="shared" si="233"/>
        <v/>
      </c>
      <c r="N1308" s="51" t="str">
        <f t="shared" si="241"/>
        <v/>
      </c>
    </row>
    <row r="1309" spans="1:14" x14ac:dyDescent="0.4">
      <c r="A1309" s="108">
        <f t="shared" si="234"/>
        <v>1293</v>
      </c>
      <c r="B1309" s="39">
        <v>41932</v>
      </c>
      <c r="C1309" s="40">
        <v>1904.01001</v>
      </c>
      <c r="D1309" s="51">
        <f t="shared" si="235"/>
        <v>9.1426572052477617E-3</v>
      </c>
      <c r="E1309" s="52">
        <v>1.3082775299965999</v>
      </c>
      <c r="F1309" s="53">
        <f t="shared" si="238"/>
        <v>2.476367946653979E-2</v>
      </c>
      <c r="G1309" s="54">
        <f t="shared" si="239"/>
        <v>2.0769035861357862E-4</v>
      </c>
      <c r="H1309" s="81">
        <f t="shared" si="236"/>
        <v>2.4971369825153369E-2</v>
      </c>
      <c r="I1309" s="83">
        <f t="shared" si="237"/>
        <v>2.4971369825153369</v>
      </c>
      <c r="J1309" s="72">
        <f t="shared" si="240"/>
        <v>257.66134733253415</v>
      </c>
      <c r="K1309" s="88">
        <f t="shared" si="231"/>
        <v>268.75220409837601</v>
      </c>
      <c r="L1309" s="79">
        <f t="shared" si="232"/>
        <v>19.155417952915627</v>
      </c>
      <c r="M1309" s="72" t="str">
        <f t="shared" si="233"/>
        <v/>
      </c>
      <c r="N1309" s="51" t="str">
        <f t="shared" si="241"/>
        <v/>
      </c>
    </row>
    <row r="1310" spans="1:14" x14ac:dyDescent="0.4">
      <c r="A1310" s="108">
        <f t="shared" si="234"/>
        <v>1294</v>
      </c>
      <c r="B1310" s="45">
        <v>41933</v>
      </c>
      <c r="C1310" s="46">
        <v>1941.280029</v>
      </c>
      <c r="D1310" s="47">
        <f t="shared" si="235"/>
        <v>1.9574486900938215E-2</v>
      </c>
      <c r="E1310" s="48">
        <v>1.36707668773193</v>
      </c>
      <c r="F1310" s="49">
        <f t="shared" si="238"/>
        <v>5.8799157735330176E-2</v>
      </c>
      <c r="G1310" s="50">
        <f t="shared" si="239"/>
        <v>2.0769035861357862E-4</v>
      </c>
      <c r="H1310" s="80">
        <f t="shared" si="236"/>
        <v>5.9006848093943756E-2</v>
      </c>
      <c r="I1310" s="83">
        <f t="shared" si="237"/>
        <v>5.9006848093943756</v>
      </c>
      <c r="J1310" s="72">
        <f t="shared" si="240"/>
        <v>263.56203214192851</v>
      </c>
      <c r="K1310" s="88">
        <f t="shared" si="231"/>
        <v>268.75220409837601</v>
      </c>
      <c r="L1310" s="79">
        <f t="shared" si="232"/>
        <v>19.155417952915627</v>
      </c>
      <c r="M1310" s="72" t="str">
        <f t="shared" si="233"/>
        <v/>
      </c>
      <c r="N1310" s="51" t="str">
        <f t="shared" si="241"/>
        <v/>
      </c>
    </row>
    <row r="1311" spans="1:14" x14ac:dyDescent="0.4">
      <c r="A1311" s="108">
        <f t="shared" si="234"/>
        <v>1295</v>
      </c>
      <c r="B1311" s="39">
        <v>41934</v>
      </c>
      <c r="C1311" s="40">
        <v>1927.1099850000001</v>
      </c>
      <c r="D1311" s="51">
        <f t="shared" si="235"/>
        <v>-7.2993302297037488E-3</v>
      </c>
      <c r="E1311" s="52">
        <v>1.33484741455143</v>
      </c>
      <c r="F1311" s="53">
        <f t="shared" si="238"/>
        <v>-3.2229273180500062E-2</v>
      </c>
      <c r="G1311" s="54">
        <f t="shared" si="239"/>
        <v>2.0769035861357862E-4</v>
      </c>
      <c r="H1311" s="81">
        <f t="shared" si="236"/>
        <v>-3.2021582821886482E-2</v>
      </c>
      <c r="I1311" s="83">
        <f t="shared" si="237"/>
        <v>-3.2021582821886483</v>
      </c>
      <c r="J1311" s="72">
        <f t="shared" si="240"/>
        <v>260.35987385973988</v>
      </c>
      <c r="K1311" s="88">
        <f t="shared" si="231"/>
        <v>268.75220409837601</v>
      </c>
      <c r="L1311" s="79">
        <f t="shared" si="232"/>
        <v>19.155417952915627</v>
      </c>
      <c r="M1311" s="72" t="str">
        <f t="shared" si="233"/>
        <v/>
      </c>
      <c r="N1311" s="51" t="str">
        <f t="shared" si="241"/>
        <v/>
      </c>
    </row>
    <row r="1312" spans="1:14" x14ac:dyDescent="0.4">
      <c r="A1312" s="108">
        <f t="shared" si="234"/>
        <v>1296</v>
      </c>
      <c r="B1312" s="45">
        <v>41935</v>
      </c>
      <c r="C1312" s="46">
        <v>1950.8199460000001</v>
      </c>
      <c r="D1312" s="47">
        <f t="shared" si="235"/>
        <v>1.2303377173358276E-2</v>
      </c>
      <c r="E1312" s="48">
        <v>1.3658611440337298</v>
      </c>
      <c r="F1312" s="49">
        <f t="shared" si="238"/>
        <v>3.1013729482299857E-2</v>
      </c>
      <c r="G1312" s="50">
        <f t="shared" si="239"/>
        <v>2.0769035861357862E-4</v>
      </c>
      <c r="H1312" s="80">
        <f t="shared" si="236"/>
        <v>3.1221419840913436E-2</v>
      </c>
      <c r="I1312" s="83">
        <f t="shared" si="237"/>
        <v>3.1221419840913436</v>
      </c>
      <c r="J1312" s="72">
        <f t="shared" si="240"/>
        <v>263.48201584383122</v>
      </c>
      <c r="K1312" s="88">
        <f t="shared" si="231"/>
        <v>268.75220409837601</v>
      </c>
      <c r="L1312" s="79">
        <f t="shared" si="232"/>
        <v>19.155417952915627</v>
      </c>
      <c r="M1312" s="72" t="str">
        <f t="shared" si="233"/>
        <v/>
      </c>
      <c r="N1312" s="51" t="str">
        <f t="shared" si="241"/>
        <v/>
      </c>
    </row>
    <row r="1313" spans="1:14" x14ac:dyDescent="0.4">
      <c r="A1313" s="108">
        <f t="shared" si="234"/>
        <v>1297</v>
      </c>
      <c r="B1313" s="39">
        <v>41936</v>
      </c>
      <c r="C1313" s="40">
        <v>1964.579956</v>
      </c>
      <c r="D1313" s="51">
        <f t="shared" si="235"/>
        <v>7.0534495139922271E-3</v>
      </c>
      <c r="E1313" s="52">
        <v>1.38370685617682</v>
      </c>
      <c r="F1313" s="53">
        <f t="shared" si="238"/>
        <v>1.7845712143090164E-2</v>
      </c>
      <c r="G1313" s="54">
        <f t="shared" si="239"/>
        <v>2.0769035861357862E-4</v>
      </c>
      <c r="H1313" s="81">
        <f t="shared" si="236"/>
        <v>1.8053402501703744E-2</v>
      </c>
      <c r="I1313" s="83">
        <f t="shared" si="237"/>
        <v>1.8053402501703744</v>
      </c>
      <c r="J1313" s="72">
        <f t="shared" si="240"/>
        <v>265.28735609400161</v>
      </c>
      <c r="K1313" s="88">
        <f t="shared" si="231"/>
        <v>268.75220409837601</v>
      </c>
      <c r="L1313" s="79">
        <f t="shared" si="232"/>
        <v>19.155417952915627</v>
      </c>
      <c r="M1313" s="72" t="str">
        <f t="shared" si="233"/>
        <v/>
      </c>
      <c r="N1313" s="51" t="str">
        <f t="shared" si="241"/>
        <v/>
      </c>
    </row>
    <row r="1314" spans="1:14" x14ac:dyDescent="0.4">
      <c r="A1314" s="108">
        <f t="shared" si="234"/>
        <v>1298</v>
      </c>
      <c r="B1314" s="45">
        <v>41939</v>
      </c>
      <c r="C1314" s="46">
        <v>1961.630005</v>
      </c>
      <c r="D1314" s="47">
        <f t="shared" si="235"/>
        <v>-1.5015683077650444E-3</v>
      </c>
      <c r="E1314" s="48">
        <v>1.3833006981529101</v>
      </c>
      <c r="F1314" s="49">
        <f t="shared" si="238"/>
        <v>-4.0615802390986389E-4</v>
      </c>
      <c r="G1314" s="50">
        <f t="shared" si="239"/>
        <v>2.0769035861357862E-4</v>
      </c>
      <c r="H1314" s="80">
        <f t="shared" si="236"/>
        <v>-1.9846766529628526E-4</v>
      </c>
      <c r="I1314" s="83">
        <f t="shared" si="237"/>
        <v>-1.9846766529628527E-2</v>
      </c>
      <c r="J1314" s="72">
        <f t="shared" si="240"/>
        <v>265.267509327472</v>
      </c>
      <c r="K1314" s="88">
        <f t="shared" si="231"/>
        <v>268.75220409837601</v>
      </c>
      <c r="L1314" s="79">
        <f t="shared" si="232"/>
        <v>19.155417952915627</v>
      </c>
      <c r="M1314" s="72" t="str">
        <f t="shared" si="233"/>
        <v/>
      </c>
      <c r="N1314" s="51" t="str">
        <f t="shared" si="241"/>
        <v/>
      </c>
    </row>
    <row r="1315" spans="1:14" x14ac:dyDescent="0.4">
      <c r="A1315" s="108">
        <f t="shared" si="234"/>
        <v>1299</v>
      </c>
      <c r="B1315" s="39">
        <v>41940</v>
      </c>
      <c r="C1315" s="40">
        <v>1985.0500489999999</v>
      </c>
      <c r="D1315" s="51">
        <f t="shared" si="235"/>
        <v>1.1939073087332774E-2</v>
      </c>
      <c r="E1315" s="52">
        <v>1.4154913048501201</v>
      </c>
      <c r="F1315" s="53">
        <f t="shared" si="238"/>
        <v>3.2190606697209967E-2</v>
      </c>
      <c r="G1315" s="54">
        <f t="shared" si="239"/>
        <v>2.0769035861357862E-4</v>
      </c>
      <c r="H1315" s="81">
        <f t="shared" si="236"/>
        <v>3.2398297055823547E-2</v>
      </c>
      <c r="I1315" s="83">
        <f t="shared" si="237"/>
        <v>3.2398297055823546</v>
      </c>
      <c r="J1315" s="72">
        <f t="shared" si="240"/>
        <v>268.50733903305434</v>
      </c>
      <c r="K1315" s="88">
        <f t="shared" si="231"/>
        <v>268.75220409837601</v>
      </c>
      <c r="L1315" s="79">
        <f t="shared" si="232"/>
        <v>19.155417952915627</v>
      </c>
      <c r="M1315" s="72" t="str">
        <f t="shared" si="233"/>
        <v/>
      </c>
      <c r="N1315" s="51" t="str">
        <f t="shared" si="241"/>
        <v/>
      </c>
    </row>
    <row r="1316" spans="1:14" x14ac:dyDescent="0.4">
      <c r="A1316" s="108">
        <f t="shared" si="234"/>
        <v>1300</v>
      </c>
      <c r="B1316" s="45">
        <v>41941</v>
      </c>
      <c r="C1316" s="46">
        <v>1982.3000489999999</v>
      </c>
      <c r="D1316" s="47">
        <f t="shared" si="235"/>
        <v>-1.3853554984093464E-3</v>
      </c>
      <c r="E1316" s="48">
        <v>1.4062342050852898</v>
      </c>
      <c r="F1316" s="49">
        <f t="shared" si="238"/>
        <v>-9.2570997648302455E-3</v>
      </c>
      <c r="G1316" s="50">
        <f t="shared" si="239"/>
        <v>2.0769035861357862E-4</v>
      </c>
      <c r="H1316" s="80">
        <f t="shared" si="236"/>
        <v>-9.0494094062166675E-3</v>
      </c>
      <c r="I1316" s="83">
        <f t="shared" si="237"/>
        <v>-0.90494094062166675</v>
      </c>
      <c r="J1316" s="72">
        <f t="shared" si="240"/>
        <v>267.60239809243268</v>
      </c>
      <c r="K1316" s="88">
        <f t="shared" si="231"/>
        <v>268.75220409837601</v>
      </c>
      <c r="L1316" s="79">
        <f t="shared" si="232"/>
        <v>19.155417952915627</v>
      </c>
      <c r="M1316" s="72" t="str">
        <f t="shared" si="233"/>
        <v/>
      </c>
      <c r="N1316" s="51" t="str">
        <f t="shared" si="241"/>
        <v/>
      </c>
    </row>
    <row r="1317" spans="1:14" x14ac:dyDescent="0.4">
      <c r="A1317" s="108">
        <f t="shared" si="234"/>
        <v>1301</v>
      </c>
      <c r="B1317" s="39">
        <v>41942</v>
      </c>
      <c r="C1317" s="40">
        <v>1994.650024</v>
      </c>
      <c r="D1317" s="51">
        <f t="shared" si="235"/>
        <v>6.2301239442688061E-3</v>
      </c>
      <c r="E1317" s="52">
        <v>1.4280372102740699</v>
      </c>
      <c r="F1317" s="53">
        <f t="shared" si="238"/>
        <v>2.1803005188780089E-2</v>
      </c>
      <c r="G1317" s="54">
        <f t="shared" si="239"/>
        <v>2.0769035861357862E-4</v>
      </c>
      <c r="H1317" s="81">
        <f t="shared" si="236"/>
        <v>2.2010695547393669E-2</v>
      </c>
      <c r="I1317" s="83">
        <f t="shared" si="237"/>
        <v>2.2010695547393668</v>
      </c>
      <c r="J1317" s="72">
        <f t="shared" si="240"/>
        <v>269.80346764717206</v>
      </c>
      <c r="K1317" s="88">
        <f t="shared" si="231"/>
        <v>269.80346764717206</v>
      </c>
      <c r="L1317" s="79">
        <f t="shared" si="232"/>
        <v>0</v>
      </c>
      <c r="M1317" s="72">
        <f t="shared" si="233"/>
        <v>19.155417952915627</v>
      </c>
      <c r="N1317" s="51">
        <f t="shared" si="241"/>
        <v>7.099767145308003E-2</v>
      </c>
    </row>
    <row r="1318" spans="1:14" x14ac:dyDescent="0.4">
      <c r="A1318" s="108">
        <f t="shared" si="234"/>
        <v>1302</v>
      </c>
      <c r="B1318" s="45">
        <v>41943</v>
      </c>
      <c r="C1318" s="46">
        <v>2018.0500489999999</v>
      </c>
      <c r="D1318" s="47">
        <f t="shared" si="235"/>
        <v>1.1731393837739246E-2</v>
      </c>
      <c r="E1318" s="48">
        <v>1.4534693776408301</v>
      </c>
      <c r="F1318" s="49">
        <f t="shared" si="238"/>
        <v>2.5432167366760128E-2</v>
      </c>
      <c r="G1318" s="50">
        <f t="shared" si="239"/>
        <v>2.0769035861357862E-4</v>
      </c>
      <c r="H1318" s="80">
        <f t="shared" si="236"/>
        <v>2.5639857725373708E-2</v>
      </c>
      <c r="I1318" s="83">
        <f t="shared" si="237"/>
        <v>2.5639857725373707</v>
      </c>
      <c r="J1318" s="72">
        <f t="shared" si="240"/>
        <v>272.36745341970942</v>
      </c>
      <c r="K1318" s="88">
        <f t="shared" si="231"/>
        <v>272.36745341970942</v>
      </c>
      <c r="L1318" s="79">
        <f t="shared" si="232"/>
        <v>0</v>
      </c>
      <c r="M1318" s="72" t="str">
        <f t="shared" si="233"/>
        <v/>
      </c>
      <c r="N1318" s="51" t="str">
        <f t="shared" si="241"/>
        <v/>
      </c>
    </row>
    <row r="1319" spans="1:14" x14ac:dyDescent="0.4">
      <c r="A1319" s="108">
        <f t="shared" si="234"/>
        <v>1303</v>
      </c>
      <c r="B1319" s="39">
        <v>41946</v>
      </c>
      <c r="C1319" s="40">
        <v>2017.8100589999999</v>
      </c>
      <c r="D1319" s="51">
        <f t="shared" si="235"/>
        <v>-1.1892172848682048E-4</v>
      </c>
      <c r="E1319" s="52">
        <v>1.4533865696995099</v>
      </c>
      <c r="F1319" s="53">
        <f t="shared" si="238"/>
        <v>-8.2807941320206524E-5</v>
      </c>
      <c r="G1319" s="54">
        <f t="shared" si="239"/>
        <v>2.0769035861357862E-4</v>
      </c>
      <c r="H1319" s="81">
        <f t="shared" si="236"/>
        <v>1.248824172933721E-4</v>
      </c>
      <c r="I1319" s="83">
        <f t="shared" si="237"/>
        <v>1.2488241729337209E-2</v>
      </c>
      <c r="J1319" s="72">
        <f t="shared" si="240"/>
        <v>272.37994166143875</v>
      </c>
      <c r="K1319" s="88">
        <f t="shared" si="231"/>
        <v>272.37994166143875</v>
      </c>
      <c r="L1319" s="79">
        <f t="shared" si="232"/>
        <v>0</v>
      </c>
      <c r="M1319" s="72" t="str">
        <f t="shared" si="233"/>
        <v/>
      </c>
      <c r="N1319" s="51" t="str">
        <f t="shared" si="241"/>
        <v/>
      </c>
    </row>
    <row r="1320" spans="1:14" x14ac:dyDescent="0.4">
      <c r="A1320" s="108">
        <f t="shared" si="234"/>
        <v>1304</v>
      </c>
      <c r="B1320" s="45">
        <v>41947</v>
      </c>
      <c r="C1320" s="46">
        <v>2012.099976</v>
      </c>
      <c r="D1320" s="47">
        <f t="shared" si="235"/>
        <v>-2.8298416763913314E-3</v>
      </c>
      <c r="E1320" s="48">
        <v>1.4366843491178198</v>
      </c>
      <c r="F1320" s="49">
        <f t="shared" si="238"/>
        <v>-1.6702220581690019E-2</v>
      </c>
      <c r="G1320" s="50">
        <f t="shared" si="239"/>
        <v>2.0769035861357862E-4</v>
      </c>
      <c r="H1320" s="80">
        <f t="shared" si="236"/>
        <v>-1.649453022307644E-2</v>
      </c>
      <c r="I1320" s="83">
        <f t="shared" si="237"/>
        <v>-1.649453022307644</v>
      </c>
      <c r="J1320" s="72">
        <f t="shared" si="240"/>
        <v>270.73048863913112</v>
      </c>
      <c r="K1320" s="88">
        <f t="shared" si="231"/>
        <v>272.37994166143875</v>
      </c>
      <c r="L1320" s="79">
        <f t="shared" si="232"/>
        <v>1.6494530223076254</v>
      </c>
      <c r="M1320" s="72" t="str">
        <f t="shared" si="233"/>
        <v/>
      </c>
      <c r="N1320" s="51" t="str">
        <f t="shared" si="241"/>
        <v/>
      </c>
    </row>
    <row r="1321" spans="1:14" x14ac:dyDescent="0.4">
      <c r="A1321" s="108">
        <f t="shared" si="234"/>
        <v>1305</v>
      </c>
      <c r="B1321" s="39">
        <v>41948</v>
      </c>
      <c r="C1321" s="40">
        <v>2023.5699460000001</v>
      </c>
      <c r="D1321" s="51">
        <f t="shared" si="235"/>
        <v>5.7004970611858052E-3</v>
      </c>
      <c r="E1321" s="52">
        <v>1.4598869813022699</v>
      </c>
      <c r="F1321" s="53">
        <f t="shared" si="238"/>
        <v>2.3202632184450067E-2</v>
      </c>
      <c r="G1321" s="54">
        <f t="shared" si="239"/>
        <v>2.0769035861357862E-4</v>
      </c>
      <c r="H1321" s="81">
        <f t="shared" si="236"/>
        <v>2.3410322543063647E-2</v>
      </c>
      <c r="I1321" s="83">
        <f t="shared" si="237"/>
        <v>2.3410322543063646</v>
      </c>
      <c r="J1321" s="72">
        <f t="shared" si="240"/>
        <v>273.07152089343748</v>
      </c>
      <c r="K1321" s="88">
        <f t="shared" si="231"/>
        <v>273.07152089343748</v>
      </c>
      <c r="L1321" s="79">
        <f t="shared" si="232"/>
        <v>0</v>
      </c>
      <c r="M1321" s="72">
        <f t="shared" si="233"/>
        <v>1.6494530223076254</v>
      </c>
      <c r="N1321" s="51">
        <f t="shared" si="241"/>
        <v>6.0403699987129104E-3</v>
      </c>
    </row>
    <row r="1322" spans="1:14" x14ac:dyDescent="0.4">
      <c r="A1322" s="108">
        <f t="shared" si="234"/>
        <v>1306</v>
      </c>
      <c r="B1322" s="45">
        <v>41949</v>
      </c>
      <c r="C1322" s="46">
        <v>2031.209961</v>
      </c>
      <c r="D1322" s="47">
        <f t="shared" si="235"/>
        <v>3.7755131791228358E-3</v>
      </c>
      <c r="E1322" s="48">
        <v>1.48518643529385</v>
      </c>
      <c r="F1322" s="49">
        <f t="shared" si="238"/>
        <v>2.5299453991580068E-2</v>
      </c>
      <c r="G1322" s="50">
        <f t="shared" si="239"/>
        <v>2.0769035861357862E-4</v>
      </c>
      <c r="H1322" s="80">
        <f t="shared" si="236"/>
        <v>2.5507144350193647E-2</v>
      </c>
      <c r="I1322" s="83">
        <f t="shared" si="237"/>
        <v>2.5507144350193647</v>
      </c>
      <c r="J1322" s="72">
        <f t="shared" si="240"/>
        <v>275.62223532845684</v>
      </c>
      <c r="K1322" s="88">
        <f t="shared" si="231"/>
        <v>275.62223532845684</v>
      </c>
      <c r="L1322" s="79">
        <f t="shared" si="232"/>
        <v>0</v>
      </c>
      <c r="M1322" s="72" t="str">
        <f t="shared" si="233"/>
        <v/>
      </c>
      <c r="N1322" s="51" t="str">
        <f t="shared" si="241"/>
        <v/>
      </c>
    </row>
    <row r="1323" spans="1:14" x14ac:dyDescent="0.4">
      <c r="A1323" s="108">
        <f t="shared" si="234"/>
        <v>1307</v>
      </c>
      <c r="B1323" s="39">
        <v>41950</v>
      </c>
      <c r="C1323" s="40">
        <v>2031.920044</v>
      </c>
      <c r="D1323" s="51">
        <f t="shared" si="235"/>
        <v>3.4958621394820533E-4</v>
      </c>
      <c r="E1323" s="52">
        <v>1.4822400508709501</v>
      </c>
      <c r="F1323" s="53">
        <f t="shared" si="238"/>
        <v>-2.9463844228998504E-3</v>
      </c>
      <c r="G1323" s="54">
        <f t="shared" si="239"/>
        <v>2.0769035861357862E-4</v>
      </c>
      <c r="H1323" s="81">
        <f t="shared" si="236"/>
        <v>-2.7386940642862719E-3</v>
      </c>
      <c r="I1323" s="83">
        <f t="shared" si="237"/>
        <v>-0.27386940642862717</v>
      </c>
      <c r="J1323" s="72">
        <f t="shared" si="240"/>
        <v>275.34836592202822</v>
      </c>
      <c r="K1323" s="88">
        <f t="shared" si="231"/>
        <v>275.62223532845684</v>
      </c>
      <c r="L1323" s="79">
        <f t="shared" si="232"/>
        <v>0.27386940642861646</v>
      </c>
      <c r="M1323" s="72" t="str">
        <f t="shared" si="233"/>
        <v/>
      </c>
      <c r="N1323" s="51" t="str">
        <f t="shared" si="241"/>
        <v/>
      </c>
    </row>
    <row r="1324" spans="1:14" x14ac:dyDescent="0.4">
      <c r="A1324" s="108">
        <f t="shared" si="234"/>
        <v>1308</v>
      </c>
      <c r="B1324" s="45">
        <v>41953</v>
      </c>
      <c r="C1324" s="46">
        <v>2038.26001</v>
      </c>
      <c r="D1324" s="47">
        <f t="shared" si="235"/>
        <v>3.1201847822315276E-3</v>
      </c>
      <c r="E1324" s="48">
        <v>1.49184889642836</v>
      </c>
      <c r="F1324" s="49">
        <f t="shared" si="238"/>
        <v>9.6088455574099285E-3</v>
      </c>
      <c r="G1324" s="50">
        <f t="shared" si="239"/>
        <v>2.0769035861357862E-4</v>
      </c>
      <c r="H1324" s="80">
        <f t="shared" si="236"/>
        <v>9.8165359160235065E-3</v>
      </c>
      <c r="I1324" s="83">
        <f t="shared" si="237"/>
        <v>0.98165359160235066</v>
      </c>
      <c r="J1324" s="72">
        <f t="shared" si="240"/>
        <v>276.33001951363059</v>
      </c>
      <c r="K1324" s="88">
        <f t="shared" si="231"/>
        <v>276.33001951363059</v>
      </c>
      <c r="L1324" s="79">
        <f t="shared" si="232"/>
        <v>0</v>
      </c>
      <c r="M1324" s="72">
        <f t="shared" si="233"/>
        <v>0.27386940642861646</v>
      </c>
      <c r="N1324" s="51">
        <f t="shared" si="241"/>
        <v>9.9109538265388232E-4</v>
      </c>
    </row>
    <row r="1325" spans="1:14" x14ac:dyDescent="0.4">
      <c r="A1325" s="108">
        <f t="shared" si="234"/>
        <v>1309</v>
      </c>
      <c r="B1325" s="39">
        <v>41954</v>
      </c>
      <c r="C1325" s="40">
        <v>2039.6800539999999</v>
      </c>
      <c r="D1325" s="51">
        <f t="shared" si="235"/>
        <v>6.9669423578599954E-4</v>
      </c>
      <c r="E1325" s="52">
        <v>1.4964004734334</v>
      </c>
      <c r="F1325" s="53">
        <f t="shared" si="238"/>
        <v>4.5515770050399418E-3</v>
      </c>
      <c r="G1325" s="54">
        <f t="shared" si="239"/>
        <v>2.0769035861357862E-4</v>
      </c>
      <c r="H1325" s="81">
        <f t="shared" si="236"/>
        <v>4.7592673636535207E-3</v>
      </c>
      <c r="I1325" s="83">
        <f t="shared" si="237"/>
        <v>0.47592673636535204</v>
      </c>
      <c r="J1325" s="72">
        <f t="shared" si="240"/>
        <v>276.80594624999594</v>
      </c>
      <c r="K1325" s="88">
        <f t="shared" si="231"/>
        <v>276.80594624999594</v>
      </c>
      <c r="L1325" s="79">
        <f t="shared" si="232"/>
        <v>0</v>
      </c>
      <c r="M1325" s="72" t="str">
        <f t="shared" si="233"/>
        <v/>
      </c>
      <c r="N1325" s="51" t="str">
        <f t="shared" si="241"/>
        <v/>
      </c>
    </row>
    <row r="1326" spans="1:14" x14ac:dyDescent="0.4">
      <c r="A1326" s="108">
        <f t="shared" si="234"/>
        <v>1310</v>
      </c>
      <c r="B1326" s="45">
        <v>41955</v>
      </c>
      <c r="C1326" s="46">
        <v>2038.25</v>
      </c>
      <c r="D1326" s="47">
        <f t="shared" si="235"/>
        <v>-7.011168232956555E-4</v>
      </c>
      <c r="E1326" s="48">
        <v>1.50523210554586</v>
      </c>
      <c r="F1326" s="49">
        <f t="shared" si="238"/>
        <v>8.8316321124599639E-3</v>
      </c>
      <c r="G1326" s="50">
        <f t="shared" si="239"/>
        <v>2.0769035861357862E-4</v>
      </c>
      <c r="H1326" s="80">
        <f t="shared" si="236"/>
        <v>9.039322471073542E-3</v>
      </c>
      <c r="I1326" s="83">
        <f t="shared" si="237"/>
        <v>0.9039322471073542</v>
      </c>
      <c r="J1326" s="72">
        <f t="shared" si="240"/>
        <v>277.70987849710332</v>
      </c>
      <c r="K1326" s="88">
        <f t="shared" si="231"/>
        <v>277.70987849710332</v>
      </c>
      <c r="L1326" s="79">
        <f t="shared" si="232"/>
        <v>0</v>
      </c>
      <c r="M1326" s="72" t="str">
        <f t="shared" si="233"/>
        <v/>
      </c>
      <c r="N1326" s="51" t="str">
        <f t="shared" si="241"/>
        <v/>
      </c>
    </row>
    <row r="1327" spans="1:14" x14ac:dyDescent="0.4">
      <c r="A1327" s="108">
        <f t="shared" si="234"/>
        <v>1311</v>
      </c>
      <c r="B1327" s="39">
        <v>41956</v>
      </c>
      <c r="C1327" s="40">
        <v>2039.329956</v>
      </c>
      <c r="D1327" s="51">
        <f t="shared" si="235"/>
        <v>5.2984471973505087E-4</v>
      </c>
      <c r="E1327" s="52">
        <v>1.5019899170881101</v>
      </c>
      <c r="F1327" s="53">
        <f t="shared" si="238"/>
        <v>-3.2421884577498172E-3</v>
      </c>
      <c r="G1327" s="54">
        <f t="shared" si="239"/>
        <v>2.0769035861357862E-4</v>
      </c>
      <c r="H1327" s="81">
        <f t="shared" si="236"/>
        <v>-3.0344980991362388E-3</v>
      </c>
      <c r="I1327" s="83">
        <f t="shared" si="237"/>
        <v>-0.30344980991362386</v>
      </c>
      <c r="J1327" s="72">
        <f t="shared" si="240"/>
        <v>277.4064286871897</v>
      </c>
      <c r="K1327" s="88">
        <f t="shared" si="231"/>
        <v>277.70987849710332</v>
      </c>
      <c r="L1327" s="79">
        <f t="shared" si="232"/>
        <v>0.30344980991361581</v>
      </c>
      <c r="M1327" s="72" t="str">
        <f t="shared" si="233"/>
        <v/>
      </c>
      <c r="N1327" s="51" t="str">
        <f t="shared" si="241"/>
        <v/>
      </c>
    </row>
    <row r="1328" spans="1:14" x14ac:dyDescent="0.4">
      <c r="A1328" s="108">
        <f t="shared" si="234"/>
        <v>1312</v>
      </c>
      <c r="B1328" s="45">
        <v>41957</v>
      </c>
      <c r="C1328" s="46">
        <v>2039.8199460000001</v>
      </c>
      <c r="D1328" s="47">
        <f t="shared" si="235"/>
        <v>2.4027009388971621E-4</v>
      </c>
      <c r="E1328" s="48">
        <v>1.5003147209227001</v>
      </c>
      <c r="F1328" s="49">
        <f t="shared" si="238"/>
        <v>-1.6751961654100089E-3</v>
      </c>
      <c r="G1328" s="50">
        <f t="shared" si="239"/>
        <v>2.0769035861357862E-4</v>
      </c>
      <c r="H1328" s="80">
        <f t="shared" si="236"/>
        <v>-1.4675058067964303E-3</v>
      </c>
      <c r="I1328" s="83">
        <f t="shared" si="237"/>
        <v>-0.14675058067964303</v>
      </c>
      <c r="J1328" s="72">
        <f t="shared" si="240"/>
        <v>277.25967810651008</v>
      </c>
      <c r="K1328" s="88">
        <f t="shared" si="231"/>
        <v>277.70987849710332</v>
      </c>
      <c r="L1328" s="79">
        <f t="shared" si="232"/>
        <v>0.45020039059323835</v>
      </c>
      <c r="M1328" s="72" t="str">
        <f t="shared" si="233"/>
        <v/>
      </c>
      <c r="N1328" s="51" t="str">
        <f t="shared" si="241"/>
        <v/>
      </c>
    </row>
    <row r="1329" spans="1:14" x14ac:dyDescent="0.4">
      <c r="A1329" s="108">
        <f t="shared" si="234"/>
        <v>1313</v>
      </c>
      <c r="B1329" s="39">
        <v>41960</v>
      </c>
      <c r="C1329" s="40">
        <v>2041.3199460000001</v>
      </c>
      <c r="D1329" s="51">
        <f t="shared" si="235"/>
        <v>7.3535902173205159E-4</v>
      </c>
      <c r="E1329" s="52">
        <v>1.49576797498825</v>
      </c>
      <c r="F1329" s="53">
        <f t="shared" si="238"/>
        <v>-4.5467459344501471E-3</v>
      </c>
      <c r="G1329" s="54">
        <f t="shared" si="239"/>
        <v>2.0769035861357862E-4</v>
      </c>
      <c r="H1329" s="81">
        <f t="shared" si="236"/>
        <v>-4.3390555758365682E-3</v>
      </c>
      <c r="I1329" s="83">
        <f t="shared" si="237"/>
        <v>-0.43390555758365684</v>
      </c>
      <c r="J1329" s="72">
        <f t="shared" si="240"/>
        <v>276.82577254892641</v>
      </c>
      <c r="K1329" s="88">
        <f t="shared" si="231"/>
        <v>277.70987849710332</v>
      </c>
      <c r="L1329" s="79">
        <f t="shared" si="232"/>
        <v>0.88410594817690935</v>
      </c>
      <c r="M1329" s="72" t="str">
        <f t="shared" si="233"/>
        <v/>
      </c>
      <c r="N1329" s="51" t="str">
        <f t="shared" si="241"/>
        <v/>
      </c>
    </row>
    <row r="1330" spans="1:14" x14ac:dyDescent="0.4">
      <c r="A1330" s="108">
        <f t="shared" si="234"/>
        <v>1314</v>
      </c>
      <c r="B1330" s="45">
        <v>41961</v>
      </c>
      <c r="C1330" s="46">
        <v>2051.8000489999999</v>
      </c>
      <c r="D1330" s="47">
        <f t="shared" si="235"/>
        <v>5.1339835387078647E-3</v>
      </c>
      <c r="E1330" s="48">
        <v>1.50982856475726</v>
      </c>
      <c r="F1330" s="49">
        <f t="shared" si="238"/>
        <v>1.4060589769010035E-2</v>
      </c>
      <c r="G1330" s="50">
        <f t="shared" si="239"/>
        <v>2.0769035861357862E-4</v>
      </c>
      <c r="H1330" s="80">
        <f t="shared" si="236"/>
        <v>1.4268280127623613E-2</v>
      </c>
      <c r="I1330" s="83">
        <f t="shared" si="237"/>
        <v>1.4268280127623612</v>
      </c>
      <c r="J1330" s="72">
        <f t="shared" si="240"/>
        <v>278.25260056168878</v>
      </c>
      <c r="K1330" s="88">
        <f t="shared" si="231"/>
        <v>278.25260056168878</v>
      </c>
      <c r="L1330" s="79">
        <f t="shared" si="232"/>
        <v>0</v>
      </c>
      <c r="M1330" s="72">
        <f t="shared" si="233"/>
        <v>0.88410594817690935</v>
      </c>
      <c r="N1330" s="51">
        <f t="shared" si="241"/>
        <v>3.1773501717224832E-3</v>
      </c>
    </row>
    <row r="1331" spans="1:14" x14ac:dyDescent="0.4">
      <c r="A1331" s="108">
        <f t="shared" si="234"/>
        <v>1315</v>
      </c>
      <c r="B1331" s="39">
        <v>41962</v>
      </c>
      <c r="C1331" s="40">
        <v>2048.719971</v>
      </c>
      <c r="D1331" s="51">
        <f t="shared" si="235"/>
        <v>-1.5011589465070418E-3</v>
      </c>
      <c r="E1331" s="52">
        <v>1.5083422839583802</v>
      </c>
      <c r="F1331" s="53">
        <f t="shared" si="238"/>
        <v>-1.4862807988798021E-3</v>
      </c>
      <c r="G1331" s="54">
        <f t="shared" si="239"/>
        <v>2.0769035861357862E-4</v>
      </c>
      <c r="H1331" s="81">
        <f t="shared" si="236"/>
        <v>-1.2785904402662235E-3</v>
      </c>
      <c r="I1331" s="83">
        <f t="shared" si="237"/>
        <v>-0.12785904402662235</v>
      </c>
      <c r="J1331" s="72">
        <f t="shared" si="240"/>
        <v>278.12474151766213</v>
      </c>
      <c r="K1331" s="88">
        <f t="shared" si="231"/>
        <v>278.25260056168878</v>
      </c>
      <c r="L1331" s="79">
        <f t="shared" si="232"/>
        <v>0.12785904402664983</v>
      </c>
      <c r="M1331" s="72" t="str">
        <f t="shared" si="233"/>
        <v/>
      </c>
      <c r="N1331" s="51" t="str">
        <f t="shared" si="241"/>
        <v/>
      </c>
    </row>
    <row r="1332" spans="1:14" x14ac:dyDescent="0.4">
      <c r="A1332" s="108">
        <f t="shared" si="234"/>
        <v>1316</v>
      </c>
      <c r="B1332" s="45">
        <v>41963</v>
      </c>
      <c r="C1332" s="46">
        <v>2052.75</v>
      </c>
      <c r="D1332" s="47">
        <f t="shared" si="235"/>
        <v>1.9670960682991456E-3</v>
      </c>
      <c r="E1332" s="48">
        <v>1.51863149712574</v>
      </c>
      <c r="F1332" s="49">
        <f t="shared" si="238"/>
        <v>1.0289213167359756E-2</v>
      </c>
      <c r="G1332" s="50">
        <f t="shared" si="239"/>
        <v>2.0769035861357862E-4</v>
      </c>
      <c r="H1332" s="80">
        <f t="shared" si="236"/>
        <v>1.0496903525973334E-2</v>
      </c>
      <c r="I1332" s="83">
        <f t="shared" si="237"/>
        <v>1.0496903525973333</v>
      </c>
      <c r="J1332" s="72">
        <f t="shared" si="240"/>
        <v>279.17443187025947</v>
      </c>
      <c r="K1332" s="88">
        <f t="shared" si="231"/>
        <v>279.17443187025947</v>
      </c>
      <c r="L1332" s="79">
        <f t="shared" si="232"/>
        <v>0</v>
      </c>
      <c r="M1332" s="72">
        <f t="shared" si="233"/>
        <v>0.12785904402664983</v>
      </c>
      <c r="N1332" s="51">
        <f t="shared" si="241"/>
        <v>4.5798980648080863E-4</v>
      </c>
    </row>
    <row r="1333" spans="1:14" x14ac:dyDescent="0.4">
      <c r="A1333" s="108">
        <f t="shared" si="234"/>
        <v>1317</v>
      </c>
      <c r="B1333" s="39">
        <v>41964</v>
      </c>
      <c r="C1333" s="40">
        <v>2063.5</v>
      </c>
      <c r="D1333" s="51">
        <f t="shared" si="235"/>
        <v>5.2368773596394025E-3</v>
      </c>
      <c r="E1333" s="52">
        <v>1.54085455235983</v>
      </c>
      <c r="F1333" s="53">
        <f t="shared" si="238"/>
        <v>2.2223055234090072E-2</v>
      </c>
      <c r="G1333" s="54">
        <f t="shared" si="239"/>
        <v>2.0769035861357862E-4</v>
      </c>
      <c r="H1333" s="81">
        <f t="shared" si="236"/>
        <v>2.2430745592703652E-2</v>
      </c>
      <c r="I1333" s="83">
        <f t="shared" si="237"/>
        <v>2.2430745592703651</v>
      </c>
      <c r="J1333" s="72">
        <f t="shared" si="240"/>
        <v>281.41750642952985</v>
      </c>
      <c r="K1333" s="88">
        <f t="shared" si="231"/>
        <v>281.41750642952985</v>
      </c>
      <c r="L1333" s="79">
        <f t="shared" si="232"/>
        <v>0</v>
      </c>
      <c r="M1333" s="72" t="str">
        <f t="shared" si="233"/>
        <v/>
      </c>
      <c r="N1333" s="51" t="str">
        <f t="shared" si="241"/>
        <v/>
      </c>
    </row>
    <row r="1334" spans="1:14" x14ac:dyDescent="0.4">
      <c r="A1334" s="108">
        <f t="shared" si="234"/>
        <v>1318</v>
      </c>
      <c r="B1334" s="45">
        <v>41967</v>
      </c>
      <c r="C1334" s="46">
        <v>2069.4099120000001</v>
      </c>
      <c r="D1334" s="47">
        <f t="shared" si="235"/>
        <v>2.8640232614489669E-3</v>
      </c>
      <c r="E1334" s="48">
        <v>1.5587497564196802</v>
      </c>
      <c r="F1334" s="49">
        <f t="shared" si="238"/>
        <v>1.7895204059850123E-2</v>
      </c>
      <c r="G1334" s="50">
        <f t="shared" si="239"/>
        <v>2.0769035861357862E-4</v>
      </c>
      <c r="H1334" s="80">
        <f t="shared" si="236"/>
        <v>1.8102894418463703E-2</v>
      </c>
      <c r="I1334" s="83">
        <f t="shared" si="237"/>
        <v>1.8102894418463702</v>
      </c>
      <c r="J1334" s="72">
        <f t="shared" si="240"/>
        <v>283.2277958713762</v>
      </c>
      <c r="K1334" s="88">
        <f t="shared" si="231"/>
        <v>283.2277958713762</v>
      </c>
      <c r="L1334" s="79">
        <f t="shared" si="232"/>
        <v>0</v>
      </c>
      <c r="M1334" s="72" t="str">
        <f t="shared" si="233"/>
        <v/>
      </c>
      <c r="N1334" s="51" t="str">
        <f t="shared" si="241"/>
        <v/>
      </c>
    </row>
    <row r="1335" spans="1:14" x14ac:dyDescent="0.4">
      <c r="A1335" s="108">
        <f t="shared" si="234"/>
        <v>1319</v>
      </c>
      <c r="B1335" s="39">
        <v>41968</v>
      </c>
      <c r="C1335" s="40">
        <v>2067.030029</v>
      </c>
      <c r="D1335" s="51">
        <f t="shared" si="235"/>
        <v>-1.1500297675195448E-3</v>
      </c>
      <c r="E1335" s="52">
        <v>1.5591784376061499</v>
      </c>
      <c r="F1335" s="53">
        <f t="shared" si="238"/>
        <v>4.2868118646977038E-4</v>
      </c>
      <c r="G1335" s="54">
        <f t="shared" si="239"/>
        <v>2.0769035861357862E-4</v>
      </c>
      <c r="H1335" s="81">
        <f t="shared" si="236"/>
        <v>6.3637154508334906E-4</v>
      </c>
      <c r="I1335" s="83">
        <f t="shared" si="237"/>
        <v>6.3637154508334903E-2</v>
      </c>
      <c r="J1335" s="72">
        <f t="shared" si="240"/>
        <v>283.29143302588454</v>
      </c>
      <c r="K1335" s="88">
        <f t="shared" si="231"/>
        <v>283.29143302588454</v>
      </c>
      <c r="L1335" s="79">
        <f t="shared" si="232"/>
        <v>0</v>
      </c>
      <c r="M1335" s="72" t="str">
        <f t="shared" si="233"/>
        <v/>
      </c>
      <c r="N1335" s="51" t="str">
        <f t="shared" si="241"/>
        <v/>
      </c>
    </row>
    <row r="1336" spans="1:14" x14ac:dyDescent="0.4">
      <c r="A1336" s="108">
        <f t="shared" si="234"/>
        <v>1320</v>
      </c>
      <c r="B1336" s="45">
        <v>41969</v>
      </c>
      <c r="C1336" s="46">
        <v>2072.830078</v>
      </c>
      <c r="D1336" s="47">
        <f t="shared" si="235"/>
        <v>2.8059819734722602E-3</v>
      </c>
      <c r="E1336" s="48">
        <v>1.5631680997431499</v>
      </c>
      <c r="F1336" s="49">
        <f t="shared" si="238"/>
        <v>3.9896621369999163E-3</v>
      </c>
      <c r="G1336" s="50">
        <f t="shared" si="239"/>
        <v>2.0769035861357862E-4</v>
      </c>
      <c r="H1336" s="80">
        <f t="shared" si="236"/>
        <v>4.1973524956134952E-3</v>
      </c>
      <c r="I1336" s="83">
        <f t="shared" si="237"/>
        <v>0.4197352495613495</v>
      </c>
      <c r="J1336" s="72">
        <f t="shared" si="240"/>
        <v>283.71116827544591</v>
      </c>
      <c r="K1336" s="88">
        <f t="shared" si="231"/>
        <v>283.71116827544591</v>
      </c>
      <c r="L1336" s="79">
        <f t="shared" si="232"/>
        <v>0</v>
      </c>
      <c r="M1336" s="72" t="str">
        <f t="shared" si="233"/>
        <v/>
      </c>
      <c r="N1336" s="51" t="str">
        <f t="shared" si="241"/>
        <v/>
      </c>
    </row>
    <row r="1337" spans="1:14" x14ac:dyDescent="0.4">
      <c r="A1337" s="108">
        <f t="shared" si="234"/>
        <v>1321</v>
      </c>
      <c r="B1337" s="39">
        <v>41971</v>
      </c>
      <c r="C1337" s="40">
        <v>2067.5600589999999</v>
      </c>
      <c r="D1337" s="51">
        <f t="shared" si="235"/>
        <v>-2.5424269243935482E-3</v>
      </c>
      <c r="E1337" s="52">
        <v>1.5616921755353201</v>
      </c>
      <c r="F1337" s="53">
        <f t="shared" si="238"/>
        <v>-1.4759242078297152E-3</v>
      </c>
      <c r="G1337" s="54">
        <f t="shared" si="239"/>
        <v>2.0769035861357862E-4</v>
      </c>
      <c r="H1337" s="81">
        <f t="shared" si="236"/>
        <v>-1.2682338492161366E-3</v>
      </c>
      <c r="I1337" s="83">
        <f t="shared" si="237"/>
        <v>-0.12682338492161366</v>
      </c>
      <c r="J1337" s="72">
        <f t="shared" si="240"/>
        <v>283.58434489052428</v>
      </c>
      <c r="K1337" s="88">
        <f t="shared" si="231"/>
        <v>283.71116827544591</v>
      </c>
      <c r="L1337" s="79">
        <f t="shared" si="232"/>
        <v>0.12682338492163581</v>
      </c>
      <c r="M1337" s="72" t="str">
        <f t="shared" si="233"/>
        <v/>
      </c>
      <c r="N1337" s="51" t="str">
        <f t="shared" si="241"/>
        <v/>
      </c>
    </row>
    <row r="1338" spans="1:14" x14ac:dyDescent="0.4">
      <c r="A1338" s="108">
        <f t="shared" si="234"/>
        <v>1322</v>
      </c>
      <c r="B1338" s="45">
        <v>41974</v>
      </c>
      <c r="C1338" s="46">
        <v>2053.4399410000001</v>
      </c>
      <c r="D1338" s="47">
        <f t="shared" si="235"/>
        <v>-6.8293629191256144E-3</v>
      </c>
      <c r="E1338" s="48">
        <v>1.5306206309083001</v>
      </c>
      <c r="F1338" s="49">
        <f t="shared" si="238"/>
        <v>-3.1071544627019998E-2</v>
      </c>
      <c r="G1338" s="50">
        <f t="shared" si="239"/>
        <v>2.0769035861357862E-4</v>
      </c>
      <c r="H1338" s="80">
        <f t="shared" si="236"/>
        <v>-3.0863854268406418E-2</v>
      </c>
      <c r="I1338" s="83">
        <f t="shared" si="237"/>
        <v>-3.0863854268406419</v>
      </c>
      <c r="J1338" s="72">
        <f t="shared" si="240"/>
        <v>280.49795946368363</v>
      </c>
      <c r="K1338" s="88">
        <f t="shared" si="231"/>
        <v>283.71116827544591</v>
      </c>
      <c r="L1338" s="79">
        <f t="shared" si="232"/>
        <v>3.2132088117622857</v>
      </c>
      <c r="M1338" s="72" t="str">
        <f t="shared" si="233"/>
        <v/>
      </c>
      <c r="N1338" s="51" t="str">
        <f t="shared" si="241"/>
        <v/>
      </c>
    </row>
    <row r="1339" spans="1:14" x14ac:dyDescent="0.4">
      <c r="A1339" s="108">
        <f t="shared" si="234"/>
        <v>1323</v>
      </c>
      <c r="B1339" s="39">
        <v>41975</v>
      </c>
      <c r="C1339" s="40">
        <v>2066.5500489999999</v>
      </c>
      <c r="D1339" s="51">
        <f t="shared" si="235"/>
        <v>6.3844613802610528E-3</v>
      </c>
      <c r="E1339" s="52">
        <v>1.5503315844374299</v>
      </c>
      <c r="F1339" s="53">
        <f t="shared" si="238"/>
        <v>1.9710953529129771E-2</v>
      </c>
      <c r="G1339" s="54">
        <f t="shared" si="239"/>
        <v>2.0769035861357862E-4</v>
      </c>
      <c r="H1339" s="81">
        <f t="shared" si="236"/>
        <v>1.9918643887743351E-2</v>
      </c>
      <c r="I1339" s="83">
        <f t="shared" si="237"/>
        <v>1.991864388774335</v>
      </c>
      <c r="J1339" s="72">
        <f t="shared" si="240"/>
        <v>282.48982385245796</v>
      </c>
      <c r="K1339" s="88">
        <f t="shared" si="231"/>
        <v>283.71116827544591</v>
      </c>
      <c r="L1339" s="79">
        <f t="shared" si="232"/>
        <v>3.2132088117622857</v>
      </c>
      <c r="M1339" s="72" t="str">
        <f t="shared" si="233"/>
        <v/>
      </c>
      <c r="N1339" s="51" t="str">
        <f t="shared" si="241"/>
        <v/>
      </c>
    </row>
    <row r="1340" spans="1:14" x14ac:dyDescent="0.4">
      <c r="A1340" s="108">
        <f t="shared" si="234"/>
        <v>1324</v>
      </c>
      <c r="B1340" s="45">
        <v>41976</v>
      </c>
      <c r="C1340" s="46">
        <v>2074.330078</v>
      </c>
      <c r="D1340" s="47">
        <f t="shared" si="235"/>
        <v>3.7647425978213356E-3</v>
      </c>
      <c r="E1340" s="48">
        <v>1.5777366814304401</v>
      </c>
      <c r="F1340" s="49">
        <f t="shared" si="238"/>
        <v>2.7405096993010192E-2</v>
      </c>
      <c r="G1340" s="50">
        <f t="shared" si="239"/>
        <v>2.0769035861357862E-4</v>
      </c>
      <c r="H1340" s="80">
        <f t="shared" si="236"/>
        <v>2.7612787351623772E-2</v>
      </c>
      <c r="I1340" s="83">
        <f t="shared" si="237"/>
        <v>2.7612787351623771</v>
      </c>
      <c r="J1340" s="72">
        <f t="shared" si="240"/>
        <v>285.25110258762032</v>
      </c>
      <c r="K1340" s="88">
        <f t="shared" si="231"/>
        <v>285.25110258762032</v>
      </c>
      <c r="L1340" s="79">
        <f t="shared" si="232"/>
        <v>0</v>
      </c>
      <c r="M1340" s="72">
        <f t="shared" si="233"/>
        <v>3.2132088117622857</v>
      </c>
      <c r="N1340" s="51">
        <f t="shared" si="241"/>
        <v>1.1264492170631617E-2</v>
      </c>
    </row>
    <row r="1341" spans="1:14" x14ac:dyDescent="0.4">
      <c r="A1341" s="108">
        <f t="shared" si="234"/>
        <v>1325</v>
      </c>
      <c r="B1341" s="39">
        <v>41977</v>
      </c>
      <c r="C1341" s="40">
        <v>2071.919922</v>
      </c>
      <c r="D1341" s="51">
        <f t="shared" si="235"/>
        <v>-1.1618960866265349E-3</v>
      </c>
      <c r="E1341" s="52">
        <v>1.5688222636616502</v>
      </c>
      <c r="F1341" s="53">
        <f t="shared" si="238"/>
        <v>-8.9144177687898729E-3</v>
      </c>
      <c r="G1341" s="54">
        <f t="shared" si="239"/>
        <v>2.0769035861357862E-4</v>
      </c>
      <c r="H1341" s="81">
        <f t="shared" si="236"/>
        <v>-8.7067274101762949E-3</v>
      </c>
      <c r="I1341" s="83">
        <f t="shared" si="237"/>
        <v>-0.87067274101762948</v>
      </c>
      <c r="J1341" s="72">
        <f t="shared" si="240"/>
        <v>284.38042984660268</v>
      </c>
      <c r="K1341" s="88">
        <f t="shared" si="231"/>
        <v>285.25110258762032</v>
      </c>
      <c r="L1341" s="79">
        <f t="shared" si="232"/>
        <v>0.87067274101764269</v>
      </c>
      <c r="M1341" s="72" t="str">
        <f t="shared" si="233"/>
        <v/>
      </c>
      <c r="N1341" s="51" t="str">
        <f t="shared" si="241"/>
        <v/>
      </c>
    </row>
    <row r="1342" spans="1:14" x14ac:dyDescent="0.4">
      <c r="A1342" s="108">
        <f t="shared" si="234"/>
        <v>1326</v>
      </c>
      <c r="B1342" s="45">
        <v>41978</v>
      </c>
      <c r="C1342" s="46">
        <v>2075.3701169999999</v>
      </c>
      <c r="D1342" s="47">
        <f t="shared" si="235"/>
        <v>1.6652163837824752E-3</v>
      </c>
      <c r="E1342" s="48">
        <v>1.5727908506983599</v>
      </c>
      <c r="F1342" s="49">
        <f t="shared" si="238"/>
        <v>3.9685870367096587E-3</v>
      </c>
      <c r="G1342" s="50">
        <f t="shared" si="239"/>
        <v>2.0769035861357862E-4</v>
      </c>
      <c r="H1342" s="80">
        <f t="shared" si="236"/>
        <v>4.1762773953232376E-3</v>
      </c>
      <c r="I1342" s="83">
        <f t="shared" si="237"/>
        <v>0.41762773953232374</v>
      </c>
      <c r="J1342" s="72">
        <f t="shared" si="240"/>
        <v>284.79805758613503</v>
      </c>
      <c r="K1342" s="88">
        <f t="shared" si="231"/>
        <v>285.25110258762032</v>
      </c>
      <c r="L1342" s="79">
        <f t="shared" si="232"/>
        <v>0.87067274101764269</v>
      </c>
      <c r="M1342" s="72" t="str">
        <f t="shared" si="233"/>
        <v/>
      </c>
      <c r="N1342" s="51" t="str">
        <f t="shared" si="241"/>
        <v/>
      </c>
    </row>
    <row r="1343" spans="1:14" x14ac:dyDescent="0.4">
      <c r="A1343" s="108">
        <f t="shared" si="234"/>
        <v>1327</v>
      </c>
      <c r="B1343" s="39">
        <v>41981</v>
      </c>
      <c r="C1343" s="40">
        <v>2060.3100589999999</v>
      </c>
      <c r="D1343" s="51">
        <f t="shared" si="235"/>
        <v>-7.2565649262453791E-3</v>
      </c>
      <c r="E1343" s="52">
        <v>1.55172734640511</v>
      </c>
      <c r="F1343" s="53">
        <f t="shared" si="238"/>
        <v>-2.1063504293249879E-2</v>
      </c>
      <c r="G1343" s="54">
        <f t="shared" si="239"/>
        <v>2.0769035861357862E-4</v>
      </c>
      <c r="H1343" s="81">
        <f t="shared" si="236"/>
        <v>-2.08558139346363E-2</v>
      </c>
      <c r="I1343" s="83">
        <f t="shared" si="237"/>
        <v>-2.08558139346363</v>
      </c>
      <c r="J1343" s="72">
        <f t="shared" si="240"/>
        <v>282.71247619267137</v>
      </c>
      <c r="K1343" s="88">
        <f t="shared" si="231"/>
        <v>285.25110258762032</v>
      </c>
      <c r="L1343" s="79">
        <f t="shared" si="232"/>
        <v>2.5386263949489489</v>
      </c>
      <c r="M1343" s="72" t="str">
        <f t="shared" si="233"/>
        <v/>
      </c>
      <c r="N1343" s="51" t="str">
        <f t="shared" si="241"/>
        <v/>
      </c>
    </row>
    <row r="1344" spans="1:14" x14ac:dyDescent="0.4">
      <c r="A1344" s="108">
        <f t="shared" si="234"/>
        <v>1328</v>
      </c>
      <c r="B1344" s="45">
        <v>41982</v>
      </c>
      <c r="C1344" s="46">
        <v>2059.820068</v>
      </c>
      <c r="D1344" s="47">
        <f t="shared" si="235"/>
        <v>-2.3782391289095539E-4</v>
      </c>
      <c r="E1344" s="48">
        <v>1.55006084860083</v>
      </c>
      <c r="F1344" s="49">
        <f t="shared" si="238"/>
        <v>-1.666497804279965E-3</v>
      </c>
      <c r="G1344" s="50">
        <f t="shared" si="239"/>
        <v>2.0769035861357862E-4</v>
      </c>
      <c r="H1344" s="80">
        <f t="shared" si="236"/>
        <v>-1.4588074456663863E-3</v>
      </c>
      <c r="I1344" s="83">
        <f t="shared" si="237"/>
        <v>-0.14588074456663863</v>
      </c>
      <c r="J1344" s="72">
        <f t="shared" si="240"/>
        <v>282.56659544810475</v>
      </c>
      <c r="K1344" s="88">
        <f t="shared" si="231"/>
        <v>285.25110258762032</v>
      </c>
      <c r="L1344" s="79">
        <f t="shared" si="232"/>
        <v>2.6845071395155742</v>
      </c>
      <c r="M1344" s="72" t="str">
        <f t="shared" si="233"/>
        <v/>
      </c>
      <c r="N1344" s="51" t="str">
        <f t="shared" si="241"/>
        <v/>
      </c>
    </row>
    <row r="1345" spans="1:14" x14ac:dyDescent="0.4">
      <c r="A1345" s="108">
        <f t="shared" si="234"/>
        <v>1329</v>
      </c>
      <c r="B1345" s="39">
        <v>41983</v>
      </c>
      <c r="C1345" s="40">
        <v>2026.1400149999999</v>
      </c>
      <c r="D1345" s="51">
        <f t="shared" si="235"/>
        <v>-1.6350968476922301E-2</v>
      </c>
      <c r="E1345" s="52">
        <v>1.51429955157801</v>
      </c>
      <c r="F1345" s="53">
        <f t="shared" si="238"/>
        <v>-3.5761297022820049E-2</v>
      </c>
      <c r="G1345" s="54">
        <f t="shared" si="239"/>
        <v>2.0769035861357862E-4</v>
      </c>
      <c r="H1345" s="81">
        <f t="shared" si="236"/>
        <v>-3.5553606664206469E-2</v>
      </c>
      <c r="I1345" s="83">
        <f t="shared" si="237"/>
        <v>-3.555360666420647</v>
      </c>
      <c r="J1345" s="72">
        <f t="shared" si="240"/>
        <v>279.0112347816841</v>
      </c>
      <c r="K1345" s="88">
        <f t="shared" si="231"/>
        <v>285.25110258762032</v>
      </c>
      <c r="L1345" s="79">
        <f t="shared" si="232"/>
        <v>6.2398678059362283</v>
      </c>
      <c r="M1345" s="72" t="str">
        <f t="shared" si="233"/>
        <v/>
      </c>
      <c r="N1345" s="51" t="str">
        <f t="shared" si="241"/>
        <v/>
      </c>
    </row>
    <row r="1346" spans="1:14" x14ac:dyDescent="0.4">
      <c r="A1346" s="108">
        <f t="shared" si="234"/>
        <v>1330</v>
      </c>
      <c r="B1346" s="45">
        <v>41984</v>
      </c>
      <c r="C1346" s="46">
        <v>2035.329956</v>
      </c>
      <c r="D1346" s="47">
        <f t="shared" si="235"/>
        <v>4.5356890106136305E-3</v>
      </c>
      <c r="E1346" s="48">
        <v>1.5332754373084501</v>
      </c>
      <c r="F1346" s="49">
        <f t="shared" si="238"/>
        <v>1.8975885730440067E-2</v>
      </c>
      <c r="G1346" s="50">
        <f t="shared" si="239"/>
        <v>2.0769035861357862E-4</v>
      </c>
      <c r="H1346" s="80">
        <f t="shared" si="236"/>
        <v>1.9183576089053647E-2</v>
      </c>
      <c r="I1346" s="83">
        <f t="shared" si="237"/>
        <v>1.9183576089053647</v>
      </c>
      <c r="J1346" s="72">
        <f t="shared" si="240"/>
        <v>280.92959239058945</v>
      </c>
      <c r="K1346" s="88">
        <f t="shared" si="231"/>
        <v>285.25110258762032</v>
      </c>
      <c r="L1346" s="79">
        <f t="shared" si="232"/>
        <v>6.2398678059362283</v>
      </c>
      <c r="M1346" s="72" t="str">
        <f t="shared" si="233"/>
        <v/>
      </c>
      <c r="N1346" s="51" t="str">
        <f t="shared" si="241"/>
        <v/>
      </c>
    </row>
    <row r="1347" spans="1:14" x14ac:dyDescent="0.4">
      <c r="A1347" s="108">
        <f t="shared" si="234"/>
        <v>1331</v>
      </c>
      <c r="B1347" s="39">
        <v>41985</v>
      </c>
      <c r="C1347" s="40">
        <v>2002.329956</v>
      </c>
      <c r="D1347" s="51">
        <f t="shared" si="235"/>
        <v>-1.6213587336401436E-2</v>
      </c>
      <c r="E1347" s="52">
        <v>1.4959601638153099</v>
      </c>
      <c r="F1347" s="53">
        <f t="shared" si="238"/>
        <v>-3.7315273493140122E-2</v>
      </c>
      <c r="G1347" s="54">
        <f t="shared" si="239"/>
        <v>2.0769035861357862E-4</v>
      </c>
      <c r="H1347" s="81">
        <f t="shared" si="236"/>
        <v>-3.7107583134526542E-2</v>
      </c>
      <c r="I1347" s="83">
        <f t="shared" si="237"/>
        <v>-3.7107583134526543</v>
      </c>
      <c r="J1347" s="72">
        <f t="shared" si="240"/>
        <v>277.21883407713682</v>
      </c>
      <c r="K1347" s="88">
        <f t="shared" si="231"/>
        <v>285.25110258762032</v>
      </c>
      <c r="L1347" s="79">
        <f t="shared" si="232"/>
        <v>8.0322685104835045</v>
      </c>
      <c r="M1347" s="72" t="str">
        <f t="shared" si="233"/>
        <v/>
      </c>
      <c r="N1347" s="51" t="str">
        <f t="shared" si="241"/>
        <v/>
      </c>
    </row>
    <row r="1348" spans="1:14" x14ac:dyDescent="0.4">
      <c r="A1348" s="108">
        <f t="shared" si="234"/>
        <v>1332</v>
      </c>
      <c r="B1348" s="45">
        <v>41988</v>
      </c>
      <c r="C1348" s="46">
        <v>1989.630005</v>
      </c>
      <c r="D1348" s="47">
        <f t="shared" si="235"/>
        <v>-6.3425865262338732E-3</v>
      </c>
      <c r="E1348" s="48">
        <v>1.49504027838764</v>
      </c>
      <c r="F1348" s="49">
        <f t="shared" si="238"/>
        <v>-9.1988542766996417E-4</v>
      </c>
      <c r="G1348" s="50">
        <f t="shared" si="239"/>
        <v>2.0769035861357862E-4</v>
      </c>
      <c r="H1348" s="80">
        <f t="shared" si="236"/>
        <v>-7.121950690563855E-4</v>
      </c>
      <c r="I1348" s="83">
        <f t="shared" si="237"/>
        <v>-7.1219506905638552E-2</v>
      </c>
      <c r="J1348" s="72">
        <f t="shared" si="240"/>
        <v>277.14761457023116</v>
      </c>
      <c r="K1348" s="88">
        <f t="shared" si="231"/>
        <v>285.25110258762032</v>
      </c>
      <c r="L1348" s="79">
        <f t="shared" si="232"/>
        <v>8.1034880173891679</v>
      </c>
      <c r="M1348" s="72" t="str">
        <f t="shared" si="233"/>
        <v/>
      </c>
      <c r="N1348" s="51" t="str">
        <f t="shared" si="241"/>
        <v/>
      </c>
    </row>
    <row r="1349" spans="1:14" x14ac:dyDescent="0.4">
      <c r="A1349" s="108">
        <f t="shared" si="234"/>
        <v>1333</v>
      </c>
      <c r="B1349" s="39">
        <v>41989</v>
      </c>
      <c r="C1349" s="40">
        <v>1972.73999</v>
      </c>
      <c r="D1349" s="51">
        <f t="shared" si="235"/>
        <v>-8.4890230633609676E-3</v>
      </c>
      <c r="E1349" s="52">
        <v>1.4707694687044</v>
      </c>
      <c r="F1349" s="53">
        <f t="shared" si="238"/>
        <v>-2.4270809683240024E-2</v>
      </c>
      <c r="G1349" s="54">
        <f t="shared" si="239"/>
        <v>2.0769035861357862E-4</v>
      </c>
      <c r="H1349" s="81">
        <f t="shared" si="236"/>
        <v>-2.4063119324626445E-2</v>
      </c>
      <c r="I1349" s="83">
        <f t="shared" si="237"/>
        <v>-2.4063119324626445</v>
      </c>
      <c r="J1349" s="72">
        <f t="shared" si="240"/>
        <v>274.74130263776851</v>
      </c>
      <c r="K1349" s="88">
        <f t="shared" si="231"/>
        <v>285.25110258762032</v>
      </c>
      <c r="L1349" s="79">
        <f t="shared" si="232"/>
        <v>10.509799949851811</v>
      </c>
      <c r="M1349" s="72" t="str">
        <f t="shared" si="233"/>
        <v/>
      </c>
      <c r="N1349" s="51" t="str">
        <f t="shared" si="241"/>
        <v/>
      </c>
    </row>
    <row r="1350" spans="1:14" x14ac:dyDescent="0.4">
      <c r="A1350" s="108">
        <f t="shared" si="234"/>
        <v>1334</v>
      </c>
      <c r="B1350" s="45">
        <v>41990</v>
      </c>
      <c r="C1350" s="46">
        <v>2012.8900149999999</v>
      </c>
      <c r="D1350" s="47">
        <f t="shared" si="235"/>
        <v>2.0352416032282106E-2</v>
      </c>
      <c r="E1350" s="48">
        <v>1.5221092788777699</v>
      </c>
      <c r="F1350" s="49">
        <f t="shared" si="238"/>
        <v>5.1339810173369971E-2</v>
      </c>
      <c r="G1350" s="50">
        <f t="shared" si="239"/>
        <v>2.0769035861357862E-4</v>
      </c>
      <c r="H1350" s="80">
        <f t="shared" si="236"/>
        <v>5.1547500531983551E-2</v>
      </c>
      <c r="I1350" s="83">
        <f t="shared" si="237"/>
        <v>5.154750053198355</v>
      </c>
      <c r="J1350" s="72">
        <f t="shared" si="240"/>
        <v>279.89605269096688</v>
      </c>
      <c r="K1350" s="88">
        <f t="shared" si="231"/>
        <v>285.25110258762032</v>
      </c>
      <c r="L1350" s="79">
        <f t="shared" si="232"/>
        <v>10.509799949851811</v>
      </c>
      <c r="M1350" s="72" t="str">
        <f t="shared" si="233"/>
        <v/>
      </c>
      <c r="N1350" s="51" t="str">
        <f t="shared" si="241"/>
        <v/>
      </c>
    </row>
    <row r="1351" spans="1:14" x14ac:dyDescent="0.4">
      <c r="A1351" s="108">
        <f t="shared" si="234"/>
        <v>1335</v>
      </c>
      <c r="B1351" s="39">
        <v>41991</v>
      </c>
      <c r="C1351" s="40">
        <v>2061.2299800000001</v>
      </c>
      <c r="D1351" s="51">
        <f t="shared" si="235"/>
        <v>2.4015204327992201E-2</v>
      </c>
      <c r="E1351" s="52">
        <v>1.5755429795992</v>
      </c>
      <c r="F1351" s="53">
        <f t="shared" si="238"/>
        <v>5.3433700721430055E-2</v>
      </c>
      <c r="G1351" s="54">
        <f t="shared" si="239"/>
        <v>2.0769035861357862E-4</v>
      </c>
      <c r="H1351" s="81">
        <f t="shared" si="236"/>
        <v>5.3641391080043635E-2</v>
      </c>
      <c r="I1351" s="83">
        <f t="shared" si="237"/>
        <v>5.3641391080043634</v>
      </c>
      <c r="J1351" s="72">
        <f t="shared" si="240"/>
        <v>285.26019179897122</v>
      </c>
      <c r="K1351" s="88">
        <f t="shared" si="231"/>
        <v>285.26019179897122</v>
      </c>
      <c r="L1351" s="79">
        <f t="shared" si="232"/>
        <v>0</v>
      </c>
      <c r="M1351" s="72">
        <f t="shared" si="233"/>
        <v>10.509799949851811</v>
      </c>
      <c r="N1351" s="51">
        <f t="shared" si="241"/>
        <v>3.684285523182388E-2</v>
      </c>
    </row>
    <row r="1352" spans="1:14" x14ac:dyDescent="0.4">
      <c r="A1352" s="108">
        <f t="shared" si="234"/>
        <v>1336</v>
      </c>
      <c r="B1352" s="45">
        <v>41992</v>
      </c>
      <c r="C1352" s="46">
        <v>2070.6499020000001</v>
      </c>
      <c r="D1352" s="47">
        <f t="shared" si="235"/>
        <v>4.5700489956972401E-3</v>
      </c>
      <c r="E1352" s="48">
        <v>1.57615132468148</v>
      </c>
      <c r="F1352" s="49">
        <f t="shared" si="238"/>
        <v>6.0834508228002626E-4</v>
      </c>
      <c r="G1352" s="50">
        <f t="shared" si="239"/>
        <v>2.0769035861357862E-4</v>
      </c>
      <c r="H1352" s="80">
        <f t="shared" si="236"/>
        <v>8.1603544089360494E-4</v>
      </c>
      <c r="I1352" s="83">
        <f t="shared" si="237"/>
        <v>8.1603544089360491E-2</v>
      </c>
      <c r="J1352" s="72">
        <f t="shared" si="240"/>
        <v>285.3417953430606</v>
      </c>
      <c r="K1352" s="88">
        <f t="shared" si="231"/>
        <v>285.3417953430606</v>
      </c>
      <c r="L1352" s="79">
        <f t="shared" si="232"/>
        <v>0</v>
      </c>
      <c r="M1352" s="72" t="str">
        <f t="shared" si="233"/>
        <v/>
      </c>
      <c r="N1352" s="51" t="str">
        <f t="shared" si="241"/>
        <v/>
      </c>
    </row>
    <row r="1353" spans="1:14" x14ac:dyDescent="0.4">
      <c r="A1353" s="108">
        <f t="shared" si="234"/>
        <v>1337</v>
      </c>
      <c r="B1353" s="39">
        <v>41995</v>
      </c>
      <c r="C1353" s="40">
        <v>2078.540039</v>
      </c>
      <c r="D1353" s="51">
        <f t="shared" si="235"/>
        <v>3.8104640443461513E-3</v>
      </c>
      <c r="E1353" s="52">
        <v>1.5979490765430799</v>
      </c>
      <c r="F1353" s="53">
        <f t="shared" si="238"/>
        <v>2.1797751861599934E-2</v>
      </c>
      <c r="G1353" s="54">
        <f t="shared" si="239"/>
        <v>2.0769035861357862E-4</v>
      </c>
      <c r="H1353" s="81">
        <f t="shared" si="236"/>
        <v>2.2005442220213514E-2</v>
      </c>
      <c r="I1353" s="83">
        <f t="shared" si="237"/>
        <v>2.2005442220213514</v>
      </c>
      <c r="J1353" s="72">
        <f t="shared" si="240"/>
        <v>287.54233956508193</v>
      </c>
      <c r="K1353" s="88">
        <f t="shared" si="231"/>
        <v>287.54233956508193</v>
      </c>
      <c r="L1353" s="79">
        <f t="shared" si="232"/>
        <v>0</v>
      </c>
      <c r="M1353" s="72" t="str">
        <f t="shared" si="233"/>
        <v/>
      </c>
      <c r="N1353" s="51" t="str">
        <f t="shared" si="241"/>
        <v/>
      </c>
    </row>
    <row r="1354" spans="1:14" x14ac:dyDescent="0.4">
      <c r="A1354" s="108">
        <f t="shared" si="234"/>
        <v>1338</v>
      </c>
      <c r="B1354" s="45">
        <v>41996</v>
      </c>
      <c r="C1354" s="46">
        <v>2082.169922</v>
      </c>
      <c r="D1354" s="47">
        <f t="shared" si="235"/>
        <v>1.7463618366218014E-3</v>
      </c>
      <c r="E1354" s="48">
        <v>1.61012361579566</v>
      </c>
      <c r="F1354" s="49">
        <f t="shared" si="238"/>
        <v>1.2174539252580052E-2</v>
      </c>
      <c r="G1354" s="50">
        <f t="shared" si="239"/>
        <v>2.0769035861357862E-4</v>
      </c>
      <c r="H1354" s="80">
        <f t="shared" si="236"/>
        <v>1.238222961119363E-2</v>
      </c>
      <c r="I1354" s="83">
        <f t="shared" si="237"/>
        <v>1.2382229611193629</v>
      </c>
      <c r="J1354" s="72">
        <f t="shared" si="240"/>
        <v>288.78056252620132</v>
      </c>
      <c r="K1354" s="88">
        <f t="shared" si="231"/>
        <v>288.78056252620132</v>
      </c>
      <c r="L1354" s="79">
        <f t="shared" si="232"/>
        <v>0</v>
      </c>
      <c r="M1354" s="72" t="str">
        <f t="shared" si="233"/>
        <v/>
      </c>
      <c r="N1354" s="51" t="str">
        <f t="shared" si="241"/>
        <v/>
      </c>
    </row>
    <row r="1355" spans="1:14" x14ac:dyDescent="0.4">
      <c r="A1355" s="108">
        <f t="shared" si="234"/>
        <v>1339</v>
      </c>
      <c r="B1355" s="39">
        <v>41997</v>
      </c>
      <c r="C1355" s="40">
        <v>2081.8798830000001</v>
      </c>
      <c r="D1355" s="51">
        <f t="shared" si="235"/>
        <v>-1.3929650838551133E-4</v>
      </c>
      <c r="E1355" s="52">
        <v>1.6136031616315001</v>
      </c>
      <c r="F1355" s="53">
        <f t="shared" si="238"/>
        <v>3.4795458358400921E-3</v>
      </c>
      <c r="G1355" s="54">
        <f t="shared" si="239"/>
        <v>2.0769035861357862E-4</v>
      </c>
      <c r="H1355" s="81">
        <f t="shared" si="236"/>
        <v>3.6872361944536706E-3</v>
      </c>
      <c r="I1355" s="83">
        <f t="shared" si="237"/>
        <v>0.36872361944536708</v>
      </c>
      <c r="J1355" s="72">
        <f t="shared" si="240"/>
        <v>289.14928614564667</v>
      </c>
      <c r="K1355" s="88">
        <f t="shared" si="231"/>
        <v>289.14928614564667</v>
      </c>
      <c r="L1355" s="79">
        <f t="shared" si="232"/>
        <v>0</v>
      </c>
      <c r="M1355" s="72" t="str">
        <f t="shared" si="233"/>
        <v/>
      </c>
      <c r="N1355" s="51" t="str">
        <f t="shared" si="241"/>
        <v/>
      </c>
    </row>
    <row r="1356" spans="1:14" x14ac:dyDescent="0.4">
      <c r="A1356" s="108">
        <f t="shared" si="234"/>
        <v>1340</v>
      </c>
      <c r="B1356" s="45">
        <v>41999</v>
      </c>
      <c r="C1356" s="46">
        <v>2088.7700199999999</v>
      </c>
      <c r="D1356" s="47">
        <f t="shared" si="235"/>
        <v>3.3095747051798963E-3</v>
      </c>
      <c r="E1356" s="48">
        <v>1.6156533987882902</v>
      </c>
      <c r="F1356" s="49">
        <f t="shared" si="238"/>
        <v>2.0502371567900912E-3</v>
      </c>
      <c r="G1356" s="50">
        <f t="shared" si="239"/>
        <v>2.0769035861357862E-4</v>
      </c>
      <c r="H1356" s="80">
        <f t="shared" si="236"/>
        <v>2.2579275154036697E-3</v>
      </c>
      <c r="I1356" s="83">
        <f t="shared" si="237"/>
        <v>0.22579275154036696</v>
      </c>
      <c r="J1356" s="72">
        <f t="shared" si="240"/>
        <v>289.37507889718705</v>
      </c>
      <c r="K1356" s="88">
        <f t="shared" si="231"/>
        <v>289.37507889718705</v>
      </c>
      <c r="L1356" s="79">
        <f t="shared" si="232"/>
        <v>0</v>
      </c>
      <c r="M1356" s="72" t="str">
        <f t="shared" si="233"/>
        <v/>
      </c>
      <c r="N1356" s="51" t="str">
        <f t="shared" si="241"/>
        <v/>
      </c>
    </row>
    <row r="1357" spans="1:14" x14ac:dyDescent="0.4">
      <c r="A1357" s="108">
        <f t="shared" si="234"/>
        <v>1341</v>
      </c>
      <c r="B1357" s="39">
        <v>42002</v>
      </c>
      <c r="C1357" s="40">
        <v>2090.570068</v>
      </c>
      <c r="D1357" s="51">
        <f t="shared" si="235"/>
        <v>8.617741459158168E-4</v>
      </c>
      <c r="E1357" s="52">
        <v>1.62126354581549</v>
      </c>
      <c r="F1357" s="53">
        <f t="shared" si="238"/>
        <v>5.6101470271998632E-3</v>
      </c>
      <c r="G1357" s="54">
        <f t="shared" si="239"/>
        <v>2.0769035861357862E-4</v>
      </c>
      <c r="H1357" s="81">
        <f t="shared" si="236"/>
        <v>5.8178373858134421E-3</v>
      </c>
      <c r="I1357" s="83">
        <f t="shared" si="237"/>
        <v>0.58178373858134425</v>
      </c>
      <c r="J1357" s="72">
        <f t="shared" si="240"/>
        <v>289.9568626357684</v>
      </c>
      <c r="K1357" s="88">
        <f t="shared" si="231"/>
        <v>289.9568626357684</v>
      </c>
      <c r="L1357" s="79">
        <f t="shared" si="232"/>
        <v>0</v>
      </c>
      <c r="M1357" s="72" t="str">
        <f t="shared" si="233"/>
        <v/>
      </c>
      <c r="N1357" s="51" t="str">
        <f t="shared" si="241"/>
        <v/>
      </c>
    </row>
    <row r="1358" spans="1:14" x14ac:dyDescent="0.4">
      <c r="A1358" s="108">
        <f t="shared" si="234"/>
        <v>1342</v>
      </c>
      <c r="B1358" s="45">
        <v>42003</v>
      </c>
      <c r="C1358" s="46">
        <v>2080.3500979999999</v>
      </c>
      <c r="D1358" s="47">
        <f t="shared" si="235"/>
        <v>-4.8886043842468752E-3</v>
      </c>
      <c r="E1358" s="48">
        <v>1.6140525005899999</v>
      </c>
      <c r="F1358" s="49">
        <f t="shared" si="238"/>
        <v>-7.2110452254900981E-3</v>
      </c>
      <c r="G1358" s="50">
        <f t="shared" si="239"/>
        <v>2.0769035861357862E-4</v>
      </c>
      <c r="H1358" s="80">
        <f t="shared" si="236"/>
        <v>-7.0033548668765192E-3</v>
      </c>
      <c r="I1358" s="83">
        <f t="shared" si="237"/>
        <v>-0.70033548668765189</v>
      </c>
      <c r="J1358" s="72">
        <f t="shared" si="240"/>
        <v>289.25652714908074</v>
      </c>
      <c r="K1358" s="88">
        <f t="shared" si="231"/>
        <v>289.9568626357684</v>
      </c>
      <c r="L1358" s="79">
        <f t="shared" si="232"/>
        <v>0.70033548668766343</v>
      </c>
      <c r="M1358" s="72" t="str">
        <f t="shared" si="233"/>
        <v/>
      </c>
      <c r="N1358" s="51" t="str">
        <f t="shared" si="241"/>
        <v/>
      </c>
    </row>
    <row r="1359" spans="1:14" x14ac:dyDescent="0.4">
      <c r="A1359" s="108">
        <f t="shared" si="234"/>
        <v>1343</v>
      </c>
      <c r="B1359" s="39">
        <v>42004</v>
      </c>
      <c r="C1359" s="40">
        <v>2058.8999020000001</v>
      </c>
      <c r="D1359" s="51">
        <f t="shared" si="235"/>
        <v>-1.0310858744699503E-2</v>
      </c>
      <c r="E1359" s="52">
        <v>1.59328401159614</v>
      </c>
      <c r="F1359" s="53">
        <f t="shared" si="238"/>
        <v>-2.0768488993859968E-2</v>
      </c>
      <c r="G1359" s="54">
        <f t="shared" si="239"/>
        <v>2.0769035861357862E-4</v>
      </c>
      <c r="H1359" s="81">
        <f t="shared" si="236"/>
        <v>-2.0560798635246388E-2</v>
      </c>
      <c r="I1359" s="83">
        <f t="shared" si="237"/>
        <v>-2.0560798635246389</v>
      </c>
      <c r="J1359" s="72">
        <f t="shared" si="240"/>
        <v>287.20044728555609</v>
      </c>
      <c r="K1359" s="88">
        <f t="shared" si="231"/>
        <v>289.9568626357684</v>
      </c>
      <c r="L1359" s="79">
        <f t="shared" si="232"/>
        <v>2.7564153502123077</v>
      </c>
      <c r="M1359" s="72" t="str">
        <f t="shared" si="233"/>
        <v/>
      </c>
      <c r="N1359" s="51" t="str">
        <f t="shared" si="241"/>
        <v/>
      </c>
    </row>
    <row r="1360" spans="1:14" x14ac:dyDescent="0.4">
      <c r="A1360" s="108">
        <f t="shared" si="234"/>
        <v>1344</v>
      </c>
      <c r="B1360" s="45">
        <v>42006</v>
      </c>
      <c r="C1360" s="46">
        <v>2058.1999510000001</v>
      </c>
      <c r="D1360" s="47">
        <f t="shared" si="235"/>
        <v>-3.3996358896326573E-4</v>
      </c>
      <c r="E1360" s="48">
        <v>1.5868214913157299</v>
      </c>
      <c r="F1360" s="49">
        <f t="shared" si="238"/>
        <v>-6.4625202804100557E-3</v>
      </c>
      <c r="G1360" s="50">
        <f t="shared" si="239"/>
        <v>2.0769035861357862E-4</v>
      </c>
      <c r="H1360" s="80">
        <f t="shared" si="236"/>
        <v>-6.2548299217964768E-3</v>
      </c>
      <c r="I1360" s="83">
        <f t="shared" si="237"/>
        <v>-0.62548299217964765</v>
      </c>
      <c r="J1360" s="72">
        <f t="shared" si="240"/>
        <v>286.57496429337647</v>
      </c>
      <c r="K1360" s="88">
        <f t="shared" si="231"/>
        <v>289.9568626357684</v>
      </c>
      <c r="L1360" s="79">
        <f t="shared" si="232"/>
        <v>3.3818983423919349</v>
      </c>
      <c r="M1360" s="72" t="str">
        <f t="shared" si="233"/>
        <v/>
      </c>
      <c r="N1360" s="51" t="str">
        <f t="shared" si="241"/>
        <v/>
      </c>
    </row>
    <row r="1361" spans="1:14" x14ac:dyDescent="0.4">
      <c r="A1361" s="108">
        <f t="shared" si="234"/>
        <v>1345</v>
      </c>
      <c r="B1361" s="39">
        <v>42009</v>
      </c>
      <c r="C1361" s="40">
        <v>2020.579956</v>
      </c>
      <c r="D1361" s="51">
        <f t="shared" si="235"/>
        <v>-1.8278105089703178E-2</v>
      </c>
      <c r="E1361" s="52">
        <v>1.54190360379617</v>
      </c>
      <c r="F1361" s="53">
        <f t="shared" si="238"/>
        <v>-4.491788751955994E-2</v>
      </c>
      <c r="G1361" s="54">
        <f t="shared" si="239"/>
        <v>2.0769035861357862E-4</v>
      </c>
      <c r="H1361" s="81">
        <f t="shared" si="236"/>
        <v>-4.4710197160946361E-2</v>
      </c>
      <c r="I1361" s="83">
        <f t="shared" si="237"/>
        <v>-4.4710197160946361</v>
      </c>
      <c r="J1361" s="72">
        <f t="shared" si="240"/>
        <v>282.10394457728182</v>
      </c>
      <c r="K1361" s="88">
        <f t="shared" si="231"/>
        <v>289.9568626357684</v>
      </c>
      <c r="L1361" s="79">
        <f t="shared" si="232"/>
        <v>7.8529180584865799</v>
      </c>
      <c r="M1361" s="72" t="str">
        <f t="shared" si="233"/>
        <v/>
      </c>
      <c r="N1361" s="51" t="str">
        <f t="shared" si="241"/>
        <v/>
      </c>
    </row>
    <row r="1362" spans="1:14" x14ac:dyDescent="0.4">
      <c r="A1362" s="108">
        <f t="shared" si="234"/>
        <v>1346</v>
      </c>
      <c r="B1362" s="45">
        <v>42010</v>
      </c>
      <c r="C1362" s="46">
        <v>2002.6099850000001</v>
      </c>
      <c r="D1362" s="47">
        <f t="shared" si="235"/>
        <v>-8.8934718701129123E-3</v>
      </c>
      <c r="E1362" s="48">
        <v>1.51802906803295</v>
      </c>
      <c r="F1362" s="49">
        <f t="shared" si="238"/>
        <v>-2.3874535763219962E-2</v>
      </c>
      <c r="G1362" s="50">
        <f t="shared" si="239"/>
        <v>2.0769035861357862E-4</v>
      </c>
      <c r="H1362" s="80">
        <f t="shared" si="236"/>
        <v>-2.3666845404606382E-2</v>
      </c>
      <c r="I1362" s="83">
        <f t="shared" si="237"/>
        <v>-2.3666845404606383</v>
      </c>
      <c r="J1362" s="72">
        <f t="shared" si="240"/>
        <v>279.73726003682117</v>
      </c>
      <c r="K1362" s="88">
        <f t="shared" ref="K1362:K1425" si="242">MAX(J1362,K1361)</f>
        <v>289.9568626357684</v>
      </c>
      <c r="L1362" s="79">
        <f t="shared" ref="L1362:L1425" si="243">IF(J1362=K1362,0,MAX(L1361,K1362-J1362))</f>
        <v>10.219602598947233</v>
      </c>
      <c r="M1362" s="72" t="str">
        <f t="shared" ref="M1362:M1425" si="244">IF(AND(L1361&gt;0,L1362=0),L1361,"")</f>
        <v/>
      </c>
      <c r="N1362" s="51" t="str">
        <f t="shared" si="241"/>
        <v/>
      </c>
    </row>
    <row r="1363" spans="1:14" x14ac:dyDescent="0.4">
      <c r="A1363" s="108">
        <f t="shared" ref="A1363:A1426" si="245">A1362+1</f>
        <v>1347</v>
      </c>
      <c r="B1363" s="39">
        <v>42011</v>
      </c>
      <c r="C1363" s="40">
        <v>2025.900024</v>
      </c>
      <c r="D1363" s="51">
        <f t="shared" ref="D1363:D1426" si="246">C1363/C1362-1</f>
        <v>1.1629842642575161E-2</v>
      </c>
      <c r="E1363" s="52">
        <v>1.55375097434999</v>
      </c>
      <c r="F1363" s="53">
        <f t="shared" si="238"/>
        <v>3.5721906317039975E-2</v>
      </c>
      <c r="G1363" s="54">
        <f t="shared" si="239"/>
        <v>2.0769035861357862E-4</v>
      </c>
      <c r="H1363" s="81">
        <f t="shared" ref="H1363:H1426" si="247">F1363+G1363</f>
        <v>3.5929596675653555E-2</v>
      </c>
      <c r="I1363" s="83">
        <f t="shared" ref="I1363:I1426" si="248">H1363*$I$17</f>
        <v>3.5929596675653555</v>
      </c>
      <c r="J1363" s="72">
        <f t="shared" si="240"/>
        <v>283.33021970438654</v>
      </c>
      <c r="K1363" s="88">
        <f t="shared" si="242"/>
        <v>289.9568626357684</v>
      </c>
      <c r="L1363" s="79">
        <f t="shared" si="243"/>
        <v>10.219602598947233</v>
      </c>
      <c r="M1363" s="72" t="str">
        <f t="shared" si="244"/>
        <v/>
      </c>
      <c r="N1363" s="51" t="str">
        <f t="shared" si="241"/>
        <v/>
      </c>
    </row>
    <row r="1364" spans="1:14" x14ac:dyDescent="0.4">
      <c r="A1364" s="108">
        <f t="shared" si="245"/>
        <v>1348</v>
      </c>
      <c r="B1364" s="45">
        <v>42012</v>
      </c>
      <c r="C1364" s="46">
        <v>2062.139893</v>
      </c>
      <c r="D1364" s="47">
        <f t="shared" si="246"/>
        <v>1.7888281045797649E-2</v>
      </c>
      <c r="E1364" s="48">
        <v>1.6067513719662199</v>
      </c>
      <c r="F1364" s="49">
        <f t="shared" ref="F1364:F1427" si="249">E1364-E1363</f>
        <v>5.3000397616229877E-2</v>
      </c>
      <c r="G1364" s="50">
        <f t="shared" ref="G1364:G1427" si="250">G1363</f>
        <v>2.0769035861357862E-4</v>
      </c>
      <c r="H1364" s="80">
        <f t="shared" si="247"/>
        <v>5.3208087974843457E-2</v>
      </c>
      <c r="I1364" s="83">
        <f t="shared" si="248"/>
        <v>5.3208087974843457</v>
      </c>
      <c r="J1364" s="72">
        <f t="shared" ref="J1364:J1427" si="251">J1363+I1364</f>
        <v>288.65102850187088</v>
      </c>
      <c r="K1364" s="88">
        <f t="shared" si="242"/>
        <v>289.9568626357684</v>
      </c>
      <c r="L1364" s="79">
        <f t="shared" si="243"/>
        <v>10.219602598947233</v>
      </c>
      <c r="M1364" s="72" t="str">
        <f t="shared" si="244"/>
        <v/>
      </c>
      <c r="N1364" s="51" t="str">
        <f t="shared" ref="N1364:N1427" si="252">IFERROR((M1364/K1364),"")</f>
        <v/>
      </c>
    </row>
    <row r="1365" spans="1:14" x14ac:dyDescent="0.4">
      <c r="A1365" s="108">
        <f t="shared" si="245"/>
        <v>1349</v>
      </c>
      <c r="B1365" s="39">
        <v>42013</v>
      </c>
      <c r="C1365" s="40">
        <v>2044.8100589999999</v>
      </c>
      <c r="D1365" s="51">
        <f t="shared" si="246"/>
        <v>-8.4038110405733057E-3</v>
      </c>
      <c r="E1365" s="52">
        <v>1.5774737840222</v>
      </c>
      <c r="F1365" s="53">
        <f t="shared" si="249"/>
        <v>-2.9277587944019912E-2</v>
      </c>
      <c r="G1365" s="54">
        <f t="shared" si="250"/>
        <v>2.0769035861357862E-4</v>
      </c>
      <c r="H1365" s="81">
        <f t="shared" si="247"/>
        <v>-2.9069897585406332E-2</v>
      </c>
      <c r="I1365" s="83">
        <f t="shared" si="248"/>
        <v>-2.9069897585406332</v>
      </c>
      <c r="J1365" s="72">
        <f t="shared" si="251"/>
        <v>285.74403874333024</v>
      </c>
      <c r="K1365" s="88">
        <f t="shared" si="242"/>
        <v>289.9568626357684</v>
      </c>
      <c r="L1365" s="79">
        <f t="shared" si="243"/>
        <v>10.219602598947233</v>
      </c>
      <c r="M1365" s="72" t="str">
        <f t="shared" si="244"/>
        <v/>
      </c>
      <c r="N1365" s="51" t="str">
        <f t="shared" si="252"/>
        <v/>
      </c>
    </row>
    <row r="1366" spans="1:14" x14ac:dyDescent="0.4">
      <c r="A1366" s="108">
        <f t="shared" si="245"/>
        <v>1350</v>
      </c>
      <c r="B1366" s="45">
        <v>42016</v>
      </c>
      <c r="C1366" s="46">
        <v>2028.26001</v>
      </c>
      <c r="D1366" s="47">
        <f t="shared" si="246"/>
        <v>-8.0936852433588502E-3</v>
      </c>
      <c r="E1366" s="48">
        <v>1.56550443370188</v>
      </c>
      <c r="F1366" s="49">
        <f t="shared" si="249"/>
        <v>-1.1969350320319982E-2</v>
      </c>
      <c r="G1366" s="50">
        <f t="shared" si="250"/>
        <v>2.0769035861357862E-4</v>
      </c>
      <c r="H1366" s="80">
        <f t="shared" si="247"/>
        <v>-1.1761659961706404E-2</v>
      </c>
      <c r="I1366" s="83">
        <f t="shared" si="248"/>
        <v>-1.1761659961706405</v>
      </c>
      <c r="J1366" s="72">
        <f t="shared" si="251"/>
        <v>284.56787274715958</v>
      </c>
      <c r="K1366" s="88">
        <f t="shared" si="242"/>
        <v>289.9568626357684</v>
      </c>
      <c r="L1366" s="79">
        <f t="shared" si="243"/>
        <v>10.219602598947233</v>
      </c>
      <c r="M1366" s="72" t="str">
        <f t="shared" si="244"/>
        <v/>
      </c>
      <c r="N1366" s="51" t="str">
        <f t="shared" si="252"/>
        <v/>
      </c>
    </row>
    <row r="1367" spans="1:14" x14ac:dyDescent="0.4">
      <c r="A1367" s="108">
        <f t="shared" si="245"/>
        <v>1351</v>
      </c>
      <c r="B1367" s="39">
        <v>42017</v>
      </c>
      <c r="C1367" s="40">
        <v>2023.030029</v>
      </c>
      <c r="D1367" s="51">
        <f t="shared" si="246"/>
        <v>-2.5785554979215197E-3</v>
      </c>
      <c r="E1367" s="52">
        <v>1.5644928247249801</v>
      </c>
      <c r="F1367" s="53">
        <f t="shared" si="249"/>
        <v>-1.0116089768998915E-3</v>
      </c>
      <c r="G1367" s="54">
        <f t="shared" si="250"/>
        <v>2.0769035861357862E-4</v>
      </c>
      <c r="H1367" s="81">
        <f t="shared" si="247"/>
        <v>-8.0391861828631281E-4</v>
      </c>
      <c r="I1367" s="83">
        <f t="shared" si="248"/>
        <v>-8.0391861828631284E-2</v>
      </c>
      <c r="J1367" s="72">
        <f t="shared" si="251"/>
        <v>284.48748088533097</v>
      </c>
      <c r="K1367" s="88">
        <f t="shared" si="242"/>
        <v>289.9568626357684</v>
      </c>
      <c r="L1367" s="79">
        <f t="shared" si="243"/>
        <v>10.219602598947233</v>
      </c>
      <c r="M1367" s="72" t="str">
        <f t="shared" si="244"/>
        <v/>
      </c>
      <c r="N1367" s="51" t="str">
        <f t="shared" si="252"/>
        <v/>
      </c>
    </row>
    <row r="1368" spans="1:14" x14ac:dyDescent="0.4">
      <c r="A1368" s="108">
        <f t="shared" si="245"/>
        <v>1352</v>
      </c>
      <c r="B1368" s="45">
        <v>42018</v>
      </c>
      <c r="C1368" s="46">
        <v>2011.2700199999999</v>
      </c>
      <c r="D1368" s="47">
        <f t="shared" si="246"/>
        <v>-5.813066949783785E-3</v>
      </c>
      <c r="E1368" s="48">
        <v>1.5398701206399901</v>
      </c>
      <c r="F1368" s="49">
        <f t="shared" si="249"/>
        <v>-2.462270408499001E-2</v>
      </c>
      <c r="G1368" s="50">
        <f t="shared" si="250"/>
        <v>2.0769035861357862E-4</v>
      </c>
      <c r="H1368" s="80">
        <f t="shared" si="247"/>
        <v>-2.4415013726376431E-2</v>
      </c>
      <c r="I1368" s="83">
        <f t="shared" si="248"/>
        <v>-2.4415013726376431</v>
      </c>
      <c r="J1368" s="72">
        <f t="shared" si="251"/>
        <v>282.04597951269335</v>
      </c>
      <c r="K1368" s="88">
        <f t="shared" si="242"/>
        <v>289.9568626357684</v>
      </c>
      <c r="L1368" s="79">
        <f t="shared" si="243"/>
        <v>10.219602598947233</v>
      </c>
      <c r="M1368" s="72" t="str">
        <f t="shared" si="244"/>
        <v/>
      </c>
      <c r="N1368" s="51" t="str">
        <f t="shared" si="252"/>
        <v/>
      </c>
    </row>
    <row r="1369" spans="1:14" x14ac:dyDescent="0.4">
      <c r="A1369" s="108">
        <f t="shared" si="245"/>
        <v>1353</v>
      </c>
      <c r="B1369" s="39">
        <v>42019</v>
      </c>
      <c r="C1369" s="40">
        <v>1992.670044</v>
      </c>
      <c r="D1369" s="51">
        <f t="shared" si="246"/>
        <v>-9.2478761255537778E-3</v>
      </c>
      <c r="E1369" s="52">
        <v>1.5144060911395301</v>
      </c>
      <c r="F1369" s="53">
        <f t="shared" si="249"/>
        <v>-2.5464029500460006E-2</v>
      </c>
      <c r="G1369" s="54">
        <f t="shared" si="250"/>
        <v>2.0769035861357862E-4</v>
      </c>
      <c r="H1369" s="81">
        <f t="shared" si="247"/>
        <v>-2.5256339141846426E-2</v>
      </c>
      <c r="I1369" s="83">
        <f t="shared" si="248"/>
        <v>-2.5256339141846427</v>
      </c>
      <c r="J1369" s="72">
        <f t="shared" si="251"/>
        <v>279.5203455985087</v>
      </c>
      <c r="K1369" s="88">
        <f t="shared" si="242"/>
        <v>289.9568626357684</v>
      </c>
      <c r="L1369" s="79">
        <f t="shared" si="243"/>
        <v>10.436517037259705</v>
      </c>
      <c r="M1369" s="72" t="str">
        <f t="shared" si="244"/>
        <v/>
      </c>
      <c r="N1369" s="51" t="str">
        <f t="shared" si="252"/>
        <v/>
      </c>
    </row>
    <row r="1370" spans="1:14" x14ac:dyDescent="0.4">
      <c r="A1370" s="108">
        <f t="shared" si="245"/>
        <v>1354</v>
      </c>
      <c r="B1370" s="45">
        <v>42020</v>
      </c>
      <c r="C1370" s="46">
        <v>2019.420044</v>
      </c>
      <c r="D1370" s="47">
        <f t="shared" si="246"/>
        <v>1.342419939545203E-2</v>
      </c>
      <c r="E1370" s="48">
        <v>1.5520357653280801</v>
      </c>
      <c r="F1370" s="49">
        <f t="shared" si="249"/>
        <v>3.7629674188550011E-2</v>
      </c>
      <c r="G1370" s="50">
        <f t="shared" si="250"/>
        <v>2.0769035861357862E-4</v>
      </c>
      <c r="H1370" s="80">
        <f t="shared" si="247"/>
        <v>3.7837364547163591E-2</v>
      </c>
      <c r="I1370" s="83">
        <f t="shared" si="248"/>
        <v>3.783736454716359</v>
      </c>
      <c r="J1370" s="72">
        <f t="shared" si="251"/>
        <v>283.30408205322505</v>
      </c>
      <c r="K1370" s="88">
        <f t="shared" si="242"/>
        <v>289.9568626357684</v>
      </c>
      <c r="L1370" s="79">
        <f t="shared" si="243"/>
        <v>10.436517037259705</v>
      </c>
      <c r="M1370" s="72" t="str">
        <f t="shared" si="244"/>
        <v/>
      </c>
      <c r="N1370" s="51" t="str">
        <f t="shared" si="252"/>
        <v/>
      </c>
    </row>
    <row r="1371" spans="1:14" x14ac:dyDescent="0.4">
      <c r="A1371" s="108">
        <f t="shared" si="245"/>
        <v>1355</v>
      </c>
      <c r="B1371" s="39">
        <v>42024</v>
      </c>
      <c r="C1371" s="40">
        <v>2022.5500489999999</v>
      </c>
      <c r="D1371" s="51">
        <f t="shared" si="246"/>
        <v>1.5499524278268506E-3</v>
      </c>
      <c r="E1371" s="52">
        <v>1.55211867377849</v>
      </c>
      <c r="F1371" s="53">
        <f t="shared" si="249"/>
        <v>8.2908450409924228E-5</v>
      </c>
      <c r="G1371" s="54">
        <f t="shared" si="250"/>
        <v>2.0769035861357862E-4</v>
      </c>
      <c r="H1371" s="81">
        <f t="shared" si="247"/>
        <v>2.9059880902350285E-4</v>
      </c>
      <c r="I1371" s="83">
        <f t="shared" si="248"/>
        <v>2.9059880902350285E-2</v>
      </c>
      <c r="J1371" s="72">
        <f t="shared" si="251"/>
        <v>283.33314193412741</v>
      </c>
      <c r="K1371" s="88">
        <f t="shared" si="242"/>
        <v>289.9568626357684</v>
      </c>
      <c r="L1371" s="79">
        <f t="shared" si="243"/>
        <v>10.436517037259705</v>
      </c>
      <c r="M1371" s="72" t="str">
        <f t="shared" si="244"/>
        <v/>
      </c>
      <c r="N1371" s="51" t="str">
        <f t="shared" si="252"/>
        <v/>
      </c>
    </row>
    <row r="1372" spans="1:14" x14ac:dyDescent="0.4">
      <c r="A1372" s="108">
        <f t="shared" si="245"/>
        <v>1356</v>
      </c>
      <c r="B1372" s="45">
        <v>42025</v>
      </c>
      <c r="C1372" s="46">
        <v>2032.119995</v>
      </c>
      <c r="D1372" s="47">
        <f t="shared" si="246"/>
        <v>4.7316238254433429E-3</v>
      </c>
      <c r="E1372" s="48">
        <v>1.5705522518728698</v>
      </c>
      <c r="F1372" s="49">
        <f t="shared" si="249"/>
        <v>1.8433578094379843E-2</v>
      </c>
      <c r="G1372" s="50">
        <f t="shared" si="250"/>
        <v>2.0769035861357862E-4</v>
      </c>
      <c r="H1372" s="80">
        <f t="shared" si="247"/>
        <v>1.8641268452993423E-2</v>
      </c>
      <c r="I1372" s="83">
        <f t="shared" si="248"/>
        <v>1.8641268452993422</v>
      </c>
      <c r="J1372" s="72">
        <f t="shared" si="251"/>
        <v>285.19726877942674</v>
      </c>
      <c r="K1372" s="88">
        <f t="shared" si="242"/>
        <v>289.9568626357684</v>
      </c>
      <c r="L1372" s="79">
        <f t="shared" si="243"/>
        <v>10.436517037259705</v>
      </c>
      <c r="M1372" s="72" t="str">
        <f t="shared" si="244"/>
        <v/>
      </c>
      <c r="N1372" s="51" t="str">
        <f t="shared" si="252"/>
        <v/>
      </c>
    </row>
    <row r="1373" spans="1:14" x14ac:dyDescent="0.4">
      <c r="A1373" s="108">
        <f t="shared" si="245"/>
        <v>1357</v>
      </c>
      <c r="B1373" s="39">
        <v>42026</v>
      </c>
      <c r="C1373" s="40">
        <v>2063.1499020000001</v>
      </c>
      <c r="D1373" s="51">
        <f t="shared" si="246"/>
        <v>1.5269721805970526E-2</v>
      </c>
      <c r="E1373" s="52">
        <v>1.6306731263149399</v>
      </c>
      <c r="F1373" s="53">
        <f t="shared" si="249"/>
        <v>6.0120874442070038E-2</v>
      </c>
      <c r="G1373" s="54">
        <f t="shared" si="250"/>
        <v>2.0769035861357862E-4</v>
      </c>
      <c r="H1373" s="81">
        <f t="shared" si="247"/>
        <v>6.0328564800683618E-2</v>
      </c>
      <c r="I1373" s="83">
        <f t="shared" si="248"/>
        <v>6.0328564800683617</v>
      </c>
      <c r="J1373" s="72">
        <f t="shared" si="251"/>
        <v>291.23012525949508</v>
      </c>
      <c r="K1373" s="88">
        <f t="shared" si="242"/>
        <v>291.23012525949508</v>
      </c>
      <c r="L1373" s="79">
        <f t="shared" si="243"/>
        <v>0</v>
      </c>
      <c r="M1373" s="72">
        <f t="shared" si="244"/>
        <v>10.436517037259705</v>
      </c>
      <c r="N1373" s="51">
        <f t="shared" si="252"/>
        <v>3.5835980319551229E-2</v>
      </c>
    </row>
    <row r="1374" spans="1:14" x14ac:dyDescent="0.4">
      <c r="A1374" s="108">
        <f t="shared" si="245"/>
        <v>1358</v>
      </c>
      <c r="B1374" s="45">
        <v>42027</v>
      </c>
      <c r="C1374" s="46">
        <v>2051.820068</v>
      </c>
      <c r="D1374" s="47">
        <f t="shared" si="246"/>
        <v>-5.4915224477954938E-3</v>
      </c>
      <c r="E1374" s="48">
        <v>1.6235155118951599</v>
      </c>
      <c r="F1374" s="49">
        <f t="shared" si="249"/>
        <v>-7.1576144197800229E-3</v>
      </c>
      <c r="G1374" s="50">
        <f t="shared" si="250"/>
        <v>2.0769035861357862E-4</v>
      </c>
      <c r="H1374" s="80">
        <f t="shared" si="247"/>
        <v>-6.949924061166444E-3</v>
      </c>
      <c r="I1374" s="83">
        <f t="shared" si="248"/>
        <v>-0.69499240611664437</v>
      </c>
      <c r="J1374" s="72">
        <f t="shared" si="251"/>
        <v>290.53513285337846</v>
      </c>
      <c r="K1374" s="88">
        <f t="shared" si="242"/>
        <v>291.23012525949508</v>
      </c>
      <c r="L1374" s="79">
        <f t="shared" si="243"/>
        <v>0.69499240611662572</v>
      </c>
      <c r="M1374" s="72" t="str">
        <f t="shared" si="244"/>
        <v/>
      </c>
      <c r="N1374" s="51" t="str">
        <f t="shared" si="252"/>
        <v/>
      </c>
    </row>
    <row r="1375" spans="1:14" x14ac:dyDescent="0.4">
      <c r="A1375" s="108">
        <f t="shared" si="245"/>
        <v>1359</v>
      </c>
      <c r="B1375" s="39">
        <v>42030</v>
      </c>
      <c r="C1375" s="40">
        <v>2057.0900879999999</v>
      </c>
      <c r="D1375" s="51">
        <f t="shared" si="246"/>
        <v>2.5684610859357804E-3</v>
      </c>
      <c r="E1375" s="52">
        <v>1.6323037614384799</v>
      </c>
      <c r="F1375" s="53">
        <f t="shared" si="249"/>
        <v>8.7882495433200258E-3</v>
      </c>
      <c r="G1375" s="54">
        <f t="shared" si="250"/>
        <v>2.0769035861357862E-4</v>
      </c>
      <c r="H1375" s="81">
        <f t="shared" si="247"/>
        <v>8.9959399019336039E-3</v>
      </c>
      <c r="I1375" s="83">
        <f t="shared" si="248"/>
        <v>0.89959399019336039</v>
      </c>
      <c r="J1375" s="72">
        <f t="shared" si="251"/>
        <v>291.43472684357181</v>
      </c>
      <c r="K1375" s="88">
        <f t="shared" si="242"/>
        <v>291.43472684357181</v>
      </c>
      <c r="L1375" s="79">
        <f t="shared" si="243"/>
        <v>0</v>
      </c>
      <c r="M1375" s="72">
        <f t="shared" si="244"/>
        <v>0.69499240611662572</v>
      </c>
      <c r="N1375" s="51">
        <f t="shared" si="252"/>
        <v>2.3847274950512822E-3</v>
      </c>
    </row>
    <row r="1376" spans="1:14" x14ac:dyDescent="0.4">
      <c r="A1376" s="108">
        <f t="shared" si="245"/>
        <v>1360</v>
      </c>
      <c r="B1376" s="45">
        <v>42031</v>
      </c>
      <c r="C1376" s="46">
        <v>2029.5500489999999</v>
      </c>
      <c r="D1376" s="47">
        <f t="shared" si="246"/>
        <v>-1.338786237931644E-2</v>
      </c>
      <c r="E1376" s="48">
        <v>1.61031236456875</v>
      </c>
      <c r="F1376" s="49">
        <f t="shared" si="249"/>
        <v>-2.199139686972984E-2</v>
      </c>
      <c r="G1376" s="50">
        <f t="shared" si="250"/>
        <v>2.0769035861357862E-4</v>
      </c>
      <c r="H1376" s="80">
        <f t="shared" si="247"/>
        <v>-2.178370651111626E-2</v>
      </c>
      <c r="I1376" s="83">
        <f t="shared" si="248"/>
        <v>-2.1783706511116261</v>
      </c>
      <c r="J1376" s="72">
        <f t="shared" si="251"/>
        <v>289.2563561924602</v>
      </c>
      <c r="K1376" s="88">
        <f t="shared" si="242"/>
        <v>291.43472684357181</v>
      </c>
      <c r="L1376" s="79">
        <f t="shared" si="243"/>
        <v>2.1783706511116065</v>
      </c>
      <c r="M1376" s="72" t="str">
        <f t="shared" si="244"/>
        <v/>
      </c>
      <c r="N1376" s="51" t="str">
        <f t="shared" si="252"/>
        <v/>
      </c>
    </row>
    <row r="1377" spans="1:14" x14ac:dyDescent="0.4">
      <c r="A1377" s="108">
        <f t="shared" si="245"/>
        <v>1361</v>
      </c>
      <c r="B1377" s="39">
        <v>42032</v>
      </c>
      <c r="C1377" s="40">
        <v>2002.160034</v>
      </c>
      <c r="D1377" s="51">
        <f t="shared" si="246"/>
        <v>-1.3495609538427322E-2</v>
      </c>
      <c r="E1377" s="52">
        <v>1.58740062956807</v>
      </c>
      <c r="F1377" s="53">
        <f t="shared" si="249"/>
        <v>-2.291173500068E-2</v>
      </c>
      <c r="G1377" s="54">
        <f t="shared" si="250"/>
        <v>2.0769035861357862E-4</v>
      </c>
      <c r="H1377" s="81">
        <f t="shared" si="247"/>
        <v>-2.270404464206642E-2</v>
      </c>
      <c r="I1377" s="83">
        <f t="shared" si="248"/>
        <v>-2.2704044642066421</v>
      </c>
      <c r="J1377" s="72">
        <f t="shared" si="251"/>
        <v>286.98595172825355</v>
      </c>
      <c r="K1377" s="88">
        <f t="shared" si="242"/>
        <v>291.43472684357181</v>
      </c>
      <c r="L1377" s="79">
        <f t="shared" si="243"/>
        <v>4.4487751153182558</v>
      </c>
      <c r="M1377" s="72" t="str">
        <f t="shared" si="244"/>
        <v/>
      </c>
      <c r="N1377" s="51" t="str">
        <f t="shared" si="252"/>
        <v/>
      </c>
    </row>
    <row r="1378" spans="1:14" x14ac:dyDescent="0.4">
      <c r="A1378" s="108">
        <f t="shared" si="245"/>
        <v>1362</v>
      </c>
      <c r="B1378" s="45">
        <v>42033</v>
      </c>
      <c r="C1378" s="46">
        <v>2021.25</v>
      </c>
      <c r="D1378" s="47">
        <f t="shared" si="246"/>
        <v>9.5346853777025231E-3</v>
      </c>
      <c r="E1378" s="48">
        <v>1.6209122701449901</v>
      </c>
      <c r="F1378" s="49">
        <f t="shared" si="249"/>
        <v>3.3511640576920021E-2</v>
      </c>
      <c r="G1378" s="50">
        <f t="shared" si="250"/>
        <v>2.0769035861357862E-4</v>
      </c>
      <c r="H1378" s="80">
        <f t="shared" si="247"/>
        <v>3.3719330935533601E-2</v>
      </c>
      <c r="I1378" s="83">
        <f t="shared" si="248"/>
        <v>3.37193309355336</v>
      </c>
      <c r="J1378" s="72">
        <f t="shared" si="251"/>
        <v>290.35788482180692</v>
      </c>
      <c r="K1378" s="88">
        <f t="shared" si="242"/>
        <v>291.43472684357181</v>
      </c>
      <c r="L1378" s="79">
        <f t="shared" si="243"/>
        <v>4.4487751153182558</v>
      </c>
      <c r="M1378" s="72" t="str">
        <f t="shared" si="244"/>
        <v/>
      </c>
      <c r="N1378" s="51" t="str">
        <f t="shared" si="252"/>
        <v/>
      </c>
    </row>
    <row r="1379" spans="1:14" x14ac:dyDescent="0.4">
      <c r="A1379" s="108">
        <f t="shared" si="245"/>
        <v>1363</v>
      </c>
      <c r="B1379" s="39">
        <v>42034</v>
      </c>
      <c r="C1379" s="40">
        <v>1994.98999</v>
      </c>
      <c r="D1379" s="51">
        <f t="shared" si="246"/>
        <v>-1.2991965367965319E-2</v>
      </c>
      <c r="E1379" s="52">
        <v>1.5697590629648102</v>
      </c>
      <c r="F1379" s="53">
        <f t="shared" si="249"/>
        <v>-5.1153207180179905E-2</v>
      </c>
      <c r="G1379" s="54">
        <f t="shared" si="250"/>
        <v>2.0769035861357862E-4</v>
      </c>
      <c r="H1379" s="81">
        <f t="shared" si="247"/>
        <v>-5.0945516821566325E-2</v>
      </c>
      <c r="I1379" s="83">
        <f t="shared" si="248"/>
        <v>-5.0945516821566326</v>
      </c>
      <c r="J1379" s="72">
        <f t="shared" si="251"/>
        <v>285.26333313965029</v>
      </c>
      <c r="K1379" s="88">
        <f t="shared" si="242"/>
        <v>291.43472684357181</v>
      </c>
      <c r="L1379" s="79">
        <f t="shared" si="243"/>
        <v>6.1713937039215239</v>
      </c>
      <c r="M1379" s="72" t="str">
        <f t="shared" si="244"/>
        <v/>
      </c>
      <c r="N1379" s="51" t="str">
        <f t="shared" si="252"/>
        <v/>
      </c>
    </row>
    <row r="1380" spans="1:14" x14ac:dyDescent="0.4">
      <c r="A1380" s="108">
        <f t="shared" si="245"/>
        <v>1364</v>
      </c>
      <c r="B1380" s="45">
        <v>42037</v>
      </c>
      <c r="C1380" s="46">
        <v>2020.849976</v>
      </c>
      <c r="D1380" s="47">
        <f t="shared" si="246"/>
        <v>1.2962464037225452E-2</v>
      </c>
      <c r="E1380" s="48">
        <v>1.58476525716266</v>
      </c>
      <c r="F1380" s="49">
        <f t="shared" si="249"/>
        <v>1.5006194197849876E-2</v>
      </c>
      <c r="G1380" s="50">
        <f t="shared" si="250"/>
        <v>2.0769035861357862E-4</v>
      </c>
      <c r="H1380" s="80">
        <f t="shared" si="247"/>
        <v>1.5213884556463454E-2</v>
      </c>
      <c r="I1380" s="83">
        <f t="shared" si="248"/>
        <v>1.5213884556463453</v>
      </c>
      <c r="J1380" s="72">
        <f t="shared" si="251"/>
        <v>286.78472159529662</v>
      </c>
      <c r="K1380" s="88">
        <f t="shared" si="242"/>
        <v>291.43472684357181</v>
      </c>
      <c r="L1380" s="79">
        <f t="shared" si="243"/>
        <v>6.1713937039215239</v>
      </c>
      <c r="M1380" s="72" t="str">
        <f t="shared" si="244"/>
        <v/>
      </c>
      <c r="N1380" s="51" t="str">
        <f t="shared" si="252"/>
        <v/>
      </c>
    </row>
    <row r="1381" spans="1:14" x14ac:dyDescent="0.4">
      <c r="A1381" s="108">
        <f t="shared" si="245"/>
        <v>1365</v>
      </c>
      <c r="B1381" s="39">
        <v>42038</v>
      </c>
      <c r="C1381" s="40">
        <v>2050.030029</v>
      </c>
      <c r="D1381" s="51">
        <f t="shared" si="246"/>
        <v>1.4439494938539577E-2</v>
      </c>
      <c r="E1381" s="52">
        <v>1.6263195615632799</v>
      </c>
      <c r="F1381" s="53">
        <f t="shared" si="249"/>
        <v>4.1554304400619912E-2</v>
      </c>
      <c r="G1381" s="54">
        <f t="shared" si="250"/>
        <v>2.0769035861357862E-4</v>
      </c>
      <c r="H1381" s="81">
        <f t="shared" si="247"/>
        <v>4.1761994759233492E-2</v>
      </c>
      <c r="I1381" s="83">
        <f t="shared" si="248"/>
        <v>4.1761994759233492</v>
      </c>
      <c r="J1381" s="72">
        <f t="shared" si="251"/>
        <v>290.96092107121996</v>
      </c>
      <c r="K1381" s="88">
        <f t="shared" si="242"/>
        <v>291.43472684357181</v>
      </c>
      <c r="L1381" s="79">
        <f t="shared" si="243"/>
        <v>6.1713937039215239</v>
      </c>
      <c r="M1381" s="72" t="str">
        <f t="shared" si="244"/>
        <v/>
      </c>
      <c r="N1381" s="51" t="str">
        <f t="shared" si="252"/>
        <v/>
      </c>
    </row>
    <row r="1382" spans="1:14" x14ac:dyDescent="0.4">
      <c r="A1382" s="108">
        <f t="shared" si="245"/>
        <v>1366</v>
      </c>
      <c r="B1382" s="45">
        <v>42039</v>
      </c>
      <c r="C1382" s="46">
        <v>2041.51001</v>
      </c>
      <c r="D1382" s="47">
        <f t="shared" si="246"/>
        <v>-4.1560459502908431E-3</v>
      </c>
      <c r="E1382" s="48">
        <v>1.6300448860183101</v>
      </c>
      <c r="F1382" s="49">
        <f t="shared" si="249"/>
        <v>3.7253244550301545E-3</v>
      </c>
      <c r="G1382" s="50">
        <f t="shared" si="250"/>
        <v>2.0769035861357862E-4</v>
      </c>
      <c r="H1382" s="80">
        <f t="shared" si="247"/>
        <v>3.9330148136437334E-3</v>
      </c>
      <c r="I1382" s="83">
        <f t="shared" si="248"/>
        <v>0.39330148136437332</v>
      </c>
      <c r="J1382" s="72">
        <f t="shared" si="251"/>
        <v>291.3542225525843</v>
      </c>
      <c r="K1382" s="88">
        <f t="shared" si="242"/>
        <v>291.43472684357181</v>
      </c>
      <c r="L1382" s="79">
        <f t="shared" si="243"/>
        <v>6.1713937039215239</v>
      </c>
      <c r="M1382" s="72" t="str">
        <f t="shared" si="244"/>
        <v/>
      </c>
      <c r="N1382" s="51" t="str">
        <f t="shared" si="252"/>
        <v/>
      </c>
    </row>
    <row r="1383" spans="1:14" x14ac:dyDescent="0.4">
      <c r="A1383" s="108">
        <f t="shared" si="245"/>
        <v>1367</v>
      </c>
      <c r="B1383" s="39">
        <v>42040</v>
      </c>
      <c r="C1383" s="40">
        <v>2062.5200199999999</v>
      </c>
      <c r="D1383" s="51">
        <f t="shared" si="246"/>
        <v>1.0291406800400527E-2</v>
      </c>
      <c r="E1383" s="52">
        <v>1.6400833517443101</v>
      </c>
      <c r="F1383" s="53">
        <f t="shared" si="249"/>
        <v>1.0038465725999979E-2</v>
      </c>
      <c r="G1383" s="54">
        <f t="shared" si="250"/>
        <v>2.0769035861357862E-4</v>
      </c>
      <c r="H1383" s="81">
        <f t="shared" si="247"/>
        <v>1.0246156084613557E-2</v>
      </c>
      <c r="I1383" s="83">
        <f t="shared" si="248"/>
        <v>1.0246156084613556</v>
      </c>
      <c r="J1383" s="72">
        <f t="shared" si="251"/>
        <v>292.37883816104568</v>
      </c>
      <c r="K1383" s="88">
        <f t="shared" si="242"/>
        <v>292.37883816104568</v>
      </c>
      <c r="L1383" s="79">
        <f t="shared" si="243"/>
        <v>0</v>
      </c>
      <c r="M1383" s="72">
        <f t="shared" si="244"/>
        <v>6.1713937039215239</v>
      </c>
      <c r="N1383" s="51">
        <f t="shared" si="252"/>
        <v>2.1107525232459703E-2</v>
      </c>
    </row>
    <row r="1384" spans="1:14" x14ac:dyDescent="0.4">
      <c r="A1384" s="108">
        <f t="shared" si="245"/>
        <v>1368</v>
      </c>
      <c r="B1384" s="45">
        <v>42041</v>
      </c>
      <c r="C1384" s="46">
        <v>2055.469971</v>
      </c>
      <c r="D1384" s="47">
        <f t="shared" si="246"/>
        <v>-3.4181723966975053E-3</v>
      </c>
      <c r="E1384" s="48">
        <v>1.6478356071027802</v>
      </c>
      <c r="F1384" s="49">
        <f t="shared" si="249"/>
        <v>7.7522553584701281E-3</v>
      </c>
      <c r="G1384" s="50">
        <f t="shared" si="250"/>
        <v>2.0769035861357862E-4</v>
      </c>
      <c r="H1384" s="80">
        <f t="shared" si="247"/>
        <v>7.9599457170837062E-3</v>
      </c>
      <c r="I1384" s="83">
        <f t="shared" si="248"/>
        <v>0.79599457170837062</v>
      </c>
      <c r="J1384" s="72">
        <f t="shared" si="251"/>
        <v>293.17483273275406</v>
      </c>
      <c r="K1384" s="88">
        <f t="shared" si="242"/>
        <v>293.17483273275406</v>
      </c>
      <c r="L1384" s="79">
        <f t="shared" si="243"/>
        <v>0</v>
      </c>
      <c r="M1384" s="72" t="str">
        <f t="shared" si="244"/>
        <v/>
      </c>
      <c r="N1384" s="51" t="str">
        <f t="shared" si="252"/>
        <v/>
      </c>
    </row>
    <row r="1385" spans="1:14" x14ac:dyDescent="0.4">
      <c r="A1385" s="108">
        <f t="shared" si="245"/>
        <v>1369</v>
      </c>
      <c r="B1385" s="39">
        <v>42044</v>
      </c>
      <c r="C1385" s="40">
        <v>2046.73999</v>
      </c>
      <c r="D1385" s="51">
        <f t="shared" si="246"/>
        <v>-4.2471946188310516E-3</v>
      </c>
      <c r="E1385" s="52">
        <v>1.63745427342102</v>
      </c>
      <c r="F1385" s="53">
        <f t="shared" si="249"/>
        <v>-1.0381333681760196E-2</v>
      </c>
      <c r="G1385" s="54">
        <f t="shared" si="250"/>
        <v>2.0769035861357862E-4</v>
      </c>
      <c r="H1385" s="81">
        <f t="shared" si="247"/>
        <v>-1.0173643323146618E-2</v>
      </c>
      <c r="I1385" s="83">
        <f t="shared" si="248"/>
        <v>-1.0173643323146619</v>
      </c>
      <c r="J1385" s="72">
        <f t="shared" si="251"/>
        <v>292.15746840043937</v>
      </c>
      <c r="K1385" s="88">
        <f t="shared" si="242"/>
        <v>293.17483273275406</v>
      </c>
      <c r="L1385" s="79">
        <f t="shared" si="243"/>
        <v>1.0173643323146848</v>
      </c>
      <c r="M1385" s="72" t="str">
        <f t="shared" si="244"/>
        <v/>
      </c>
      <c r="N1385" s="51" t="str">
        <f t="shared" si="252"/>
        <v/>
      </c>
    </row>
    <row r="1386" spans="1:14" x14ac:dyDescent="0.4">
      <c r="A1386" s="108">
        <f t="shared" si="245"/>
        <v>1370</v>
      </c>
      <c r="B1386" s="45">
        <v>42045</v>
      </c>
      <c r="C1386" s="46">
        <v>2068.5900879999999</v>
      </c>
      <c r="D1386" s="47">
        <f t="shared" si="246"/>
        <v>1.0675561188404625E-2</v>
      </c>
      <c r="E1386" s="48">
        <v>1.6656712334778998</v>
      </c>
      <c r="F1386" s="49">
        <f t="shared" si="249"/>
        <v>2.8216960056879792E-2</v>
      </c>
      <c r="G1386" s="50">
        <f t="shared" si="250"/>
        <v>2.0769035861357862E-4</v>
      </c>
      <c r="H1386" s="80">
        <f t="shared" si="247"/>
        <v>2.8424650415493372E-2</v>
      </c>
      <c r="I1386" s="83">
        <f t="shared" si="248"/>
        <v>2.8424650415493371</v>
      </c>
      <c r="J1386" s="72">
        <f t="shared" si="251"/>
        <v>294.99993344198873</v>
      </c>
      <c r="K1386" s="88">
        <f t="shared" si="242"/>
        <v>294.99993344198873</v>
      </c>
      <c r="L1386" s="79">
        <f t="shared" si="243"/>
        <v>0</v>
      </c>
      <c r="M1386" s="72">
        <f t="shared" si="244"/>
        <v>1.0173643323146848</v>
      </c>
      <c r="N1386" s="51">
        <f t="shared" si="252"/>
        <v>3.4486934300096985E-3</v>
      </c>
    </row>
    <row r="1387" spans="1:14" x14ac:dyDescent="0.4">
      <c r="A1387" s="108">
        <f t="shared" si="245"/>
        <v>1371</v>
      </c>
      <c r="B1387" s="39">
        <v>42046</v>
      </c>
      <c r="C1387" s="40">
        <v>2068.530029</v>
      </c>
      <c r="D1387" s="51">
        <f t="shared" si="246"/>
        <v>-2.9033785063692363E-5</v>
      </c>
      <c r="E1387" s="52">
        <v>1.66896843492981</v>
      </c>
      <c r="F1387" s="53">
        <f t="shared" si="249"/>
        <v>3.2972014519101478E-3</v>
      </c>
      <c r="G1387" s="54">
        <f t="shared" si="250"/>
        <v>2.0769035861357862E-4</v>
      </c>
      <c r="H1387" s="81">
        <f t="shared" si="247"/>
        <v>3.5048918105237263E-3</v>
      </c>
      <c r="I1387" s="83">
        <f t="shared" si="248"/>
        <v>0.35048918105237264</v>
      </c>
      <c r="J1387" s="72">
        <f t="shared" si="251"/>
        <v>295.35042262304108</v>
      </c>
      <c r="K1387" s="88">
        <f t="shared" si="242"/>
        <v>295.35042262304108</v>
      </c>
      <c r="L1387" s="79">
        <f t="shared" si="243"/>
        <v>0</v>
      </c>
      <c r="M1387" s="72" t="str">
        <f t="shared" si="244"/>
        <v/>
      </c>
      <c r="N1387" s="51" t="str">
        <f t="shared" si="252"/>
        <v/>
      </c>
    </row>
    <row r="1388" spans="1:14" x14ac:dyDescent="0.4">
      <c r="A1388" s="108">
        <f t="shared" si="245"/>
        <v>1372</v>
      </c>
      <c r="B1388" s="45">
        <v>42047</v>
      </c>
      <c r="C1388" s="46">
        <v>2088.4799800000001</v>
      </c>
      <c r="D1388" s="47">
        <f t="shared" si="246"/>
        <v>9.6445063500696371E-3</v>
      </c>
      <c r="E1388" s="48">
        <v>1.69998036255923</v>
      </c>
      <c r="F1388" s="49">
        <f t="shared" si="249"/>
        <v>3.1011927629420066E-2</v>
      </c>
      <c r="G1388" s="50">
        <f t="shared" si="250"/>
        <v>2.0769035861357862E-4</v>
      </c>
      <c r="H1388" s="80">
        <f t="shared" si="247"/>
        <v>3.1219617988033646E-2</v>
      </c>
      <c r="I1388" s="83">
        <f t="shared" si="248"/>
        <v>3.1219617988033646</v>
      </c>
      <c r="J1388" s="72">
        <f t="shared" si="251"/>
        <v>298.47238442184442</v>
      </c>
      <c r="K1388" s="88">
        <f t="shared" si="242"/>
        <v>298.47238442184442</v>
      </c>
      <c r="L1388" s="79">
        <f t="shared" si="243"/>
        <v>0</v>
      </c>
      <c r="M1388" s="72" t="str">
        <f t="shared" si="244"/>
        <v/>
      </c>
      <c r="N1388" s="51" t="str">
        <f t="shared" si="252"/>
        <v/>
      </c>
    </row>
    <row r="1389" spans="1:14" x14ac:dyDescent="0.4">
      <c r="A1389" s="108">
        <f t="shared" si="245"/>
        <v>1373</v>
      </c>
      <c r="B1389" s="39">
        <v>42048</v>
      </c>
      <c r="C1389" s="40">
        <v>2096.98999</v>
      </c>
      <c r="D1389" s="51">
        <f t="shared" si="246"/>
        <v>4.0747386048680667E-3</v>
      </c>
      <c r="E1389" s="52">
        <v>1.70207454929616</v>
      </c>
      <c r="F1389" s="53">
        <f t="shared" si="249"/>
        <v>2.0941867369299594E-3</v>
      </c>
      <c r="G1389" s="54">
        <f t="shared" si="250"/>
        <v>2.0769035861357862E-4</v>
      </c>
      <c r="H1389" s="81">
        <f t="shared" si="247"/>
        <v>2.3018770955435378E-3</v>
      </c>
      <c r="I1389" s="83">
        <f t="shared" si="248"/>
        <v>0.23018770955435378</v>
      </c>
      <c r="J1389" s="72">
        <f t="shared" si="251"/>
        <v>298.70257213139877</v>
      </c>
      <c r="K1389" s="88">
        <f t="shared" si="242"/>
        <v>298.70257213139877</v>
      </c>
      <c r="L1389" s="79">
        <f t="shared" si="243"/>
        <v>0</v>
      </c>
      <c r="M1389" s="72" t="str">
        <f t="shared" si="244"/>
        <v/>
      </c>
      <c r="N1389" s="51" t="str">
        <f t="shared" si="252"/>
        <v/>
      </c>
    </row>
    <row r="1390" spans="1:14" x14ac:dyDescent="0.4">
      <c r="A1390" s="108">
        <f t="shared" si="245"/>
        <v>1374</v>
      </c>
      <c r="B1390" s="45">
        <v>42052</v>
      </c>
      <c r="C1390" s="46">
        <v>2100.3400879999999</v>
      </c>
      <c r="D1390" s="47">
        <f t="shared" si="246"/>
        <v>1.5975746264769164E-3</v>
      </c>
      <c r="E1390" s="48">
        <v>1.70129182263033</v>
      </c>
      <c r="F1390" s="49">
        <f t="shared" si="249"/>
        <v>-7.827266658300136E-4</v>
      </c>
      <c r="G1390" s="50">
        <f t="shared" si="250"/>
        <v>2.0769035861357862E-4</v>
      </c>
      <c r="H1390" s="80">
        <f t="shared" si="247"/>
        <v>-5.7503630721643492E-4</v>
      </c>
      <c r="I1390" s="83">
        <f t="shared" si="248"/>
        <v>-5.7503630721643495E-2</v>
      </c>
      <c r="J1390" s="72">
        <f t="shared" si="251"/>
        <v>298.6450685006771</v>
      </c>
      <c r="K1390" s="88">
        <f t="shared" si="242"/>
        <v>298.70257213139877</v>
      </c>
      <c r="L1390" s="79">
        <f t="shared" si="243"/>
        <v>5.7503630721669197E-2</v>
      </c>
      <c r="M1390" s="72" t="str">
        <f t="shared" si="244"/>
        <v/>
      </c>
      <c r="N1390" s="51" t="str">
        <f t="shared" si="252"/>
        <v/>
      </c>
    </row>
    <row r="1391" spans="1:14" x14ac:dyDescent="0.4">
      <c r="A1391" s="108">
        <f t="shared" si="245"/>
        <v>1375</v>
      </c>
      <c r="B1391" s="39">
        <v>42053</v>
      </c>
      <c r="C1391" s="40">
        <v>2099.679932</v>
      </c>
      <c r="D1391" s="51">
        <f t="shared" si="246"/>
        <v>-3.1430909868912504E-4</v>
      </c>
      <c r="E1391" s="52">
        <v>1.70549199538205</v>
      </c>
      <c r="F1391" s="53">
        <f t="shared" si="249"/>
        <v>4.2001727517200216E-3</v>
      </c>
      <c r="G1391" s="54">
        <f t="shared" si="250"/>
        <v>2.0769035861357862E-4</v>
      </c>
      <c r="H1391" s="81">
        <f t="shared" si="247"/>
        <v>4.4078631103336005E-3</v>
      </c>
      <c r="I1391" s="83">
        <f t="shared" si="248"/>
        <v>0.44078631103336002</v>
      </c>
      <c r="J1391" s="72">
        <f t="shared" si="251"/>
        <v>299.08585481171048</v>
      </c>
      <c r="K1391" s="88">
        <f t="shared" si="242"/>
        <v>299.08585481171048</v>
      </c>
      <c r="L1391" s="79">
        <f t="shared" si="243"/>
        <v>0</v>
      </c>
      <c r="M1391" s="72">
        <f t="shared" si="244"/>
        <v>5.7503630721669197E-2</v>
      </c>
      <c r="N1391" s="51">
        <f t="shared" si="252"/>
        <v>1.9226462835519458E-4</v>
      </c>
    </row>
    <row r="1392" spans="1:14" x14ac:dyDescent="0.4">
      <c r="A1392" s="108">
        <f t="shared" si="245"/>
        <v>1376</v>
      </c>
      <c r="B1392" s="45">
        <v>42054</v>
      </c>
      <c r="C1392" s="46">
        <v>2097.4499510000001</v>
      </c>
      <c r="D1392" s="47">
        <f t="shared" si="246"/>
        <v>-1.0620575860226245E-3</v>
      </c>
      <c r="E1392" s="48">
        <v>1.7044764354701498</v>
      </c>
      <c r="F1392" s="49">
        <f t="shared" si="249"/>
        <v>-1.0155599119001657E-3</v>
      </c>
      <c r="G1392" s="50">
        <f t="shared" si="250"/>
        <v>2.0769035861357862E-4</v>
      </c>
      <c r="H1392" s="80">
        <f t="shared" si="247"/>
        <v>-8.0786955328658702E-4</v>
      </c>
      <c r="I1392" s="83">
        <f t="shared" si="248"/>
        <v>-8.0786955328658705E-2</v>
      </c>
      <c r="J1392" s="72">
        <f t="shared" si="251"/>
        <v>299.0050678563818</v>
      </c>
      <c r="K1392" s="88">
        <f t="shared" si="242"/>
        <v>299.08585481171048</v>
      </c>
      <c r="L1392" s="79">
        <f t="shared" si="243"/>
        <v>8.0786955328676413E-2</v>
      </c>
      <c r="M1392" s="72" t="str">
        <f t="shared" si="244"/>
        <v/>
      </c>
      <c r="N1392" s="51" t="str">
        <f t="shared" si="252"/>
        <v/>
      </c>
    </row>
    <row r="1393" spans="1:14" x14ac:dyDescent="0.4">
      <c r="A1393" s="108">
        <f t="shared" si="245"/>
        <v>1377</v>
      </c>
      <c r="B1393" s="39">
        <v>42055</v>
      </c>
      <c r="C1393" s="40">
        <v>2110.3000489999999</v>
      </c>
      <c r="D1393" s="51">
        <f t="shared" si="246"/>
        <v>6.1265337911273754E-3</v>
      </c>
      <c r="E1393" s="52">
        <v>1.7341472940011899</v>
      </c>
      <c r="F1393" s="53">
        <f t="shared" si="249"/>
        <v>2.9670858531040123E-2</v>
      </c>
      <c r="G1393" s="54">
        <f t="shared" si="250"/>
        <v>2.0769035861357862E-4</v>
      </c>
      <c r="H1393" s="81">
        <f t="shared" si="247"/>
        <v>2.9878548889653703E-2</v>
      </c>
      <c r="I1393" s="83">
        <f t="shared" si="248"/>
        <v>2.9878548889653702</v>
      </c>
      <c r="J1393" s="72">
        <f t="shared" si="251"/>
        <v>301.99292274534719</v>
      </c>
      <c r="K1393" s="88">
        <f t="shared" si="242"/>
        <v>301.99292274534719</v>
      </c>
      <c r="L1393" s="79">
        <f t="shared" si="243"/>
        <v>0</v>
      </c>
      <c r="M1393" s="72">
        <f t="shared" si="244"/>
        <v>8.0786955328676413E-2</v>
      </c>
      <c r="N1393" s="51">
        <f t="shared" si="252"/>
        <v>2.6751274365723889E-4</v>
      </c>
    </row>
    <row r="1394" spans="1:14" x14ac:dyDescent="0.4">
      <c r="A1394" s="108">
        <f t="shared" si="245"/>
        <v>1378</v>
      </c>
      <c r="B1394" s="45">
        <v>42058</v>
      </c>
      <c r="C1394" s="46">
        <v>2109.6599120000001</v>
      </c>
      <c r="D1394" s="47">
        <f t="shared" si="246"/>
        <v>-3.0333932859605284E-4</v>
      </c>
      <c r="E1394" s="48">
        <v>1.7355641316138</v>
      </c>
      <c r="F1394" s="49">
        <f t="shared" si="249"/>
        <v>1.4168376126100224E-3</v>
      </c>
      <c r="G1394" s="50">
        <f t="shared" si="250"/>
        <v>2.0769035861357862E-4</v>
      </c>
      <c r="H1394" s="80">
        <f t="shared" si="247"/>
        <v>1.6245279712236011E-3</v>
      </c>
      <c r="I1394" s="83">
        <f t="shared" si="248"/>
        <v>0.1624527971223601</v>
      </c>
      <c r="J1394" s="72">
        <f t="shared" si="251"/>
        <v>302.15537554246953</v>
      </c>
      <c r="K1394" s="88">
        <f t="shared" si="242"/>
        <v>302.15537554246953</v>
      </c>
      <c r="L1394" s="79">
        <f t="shared" si="243"/>
        <v>0</v>
      </c>
      <c r="M1394" s="72" t="str">
        <f t="shared" si="244"/>
        <v/>
      </c>
      <c r="N1394" s="51" t="str">
        <f t="shared" si="252"/>
        <v/>
      </c>
    </row>
    <row r="1395" spans="1:14" x14ac:dyDescent="0.4">
      <c r="A1395" s="108">
        <f t="shared" si="245"/>
        <v>1379</v>
      </c>
      <c r="B1395" s="39">
        <v>42059</v>
      </c>
      <c r="C1395" s="40">
        <v>2115.4799800000001</v>
      </c>
      <c r="D1395" s="51">
        <f t="shared" si="246"/>
        <v>2.7587707226623959E-3</v>
      </c>
      <c r="E1395" s="52">
        <v>1.7349286820093102</v>
      </c>
      <c r="F1395" s="53">
        <f t="shared" si="249"/>
        <v>-6.354496044898017E-4</v>
      </c>
      <c r="G1395" s="54">
        <f t="shared" si="250"/>
        <v>2.0769035861357862E-4</v>
      </c>
      <c r="H1395" s="81">
        <f t="shared" si="247"/>
        <v>-4.2775924587622308E-4</v>
      </c>
      <c r="I1395" s="83">
        <f t="shared" si="248"/>
        <v>-4.2775924587622305E-2</v>
      </c>
      <c r="J1395" s="72">
        <f t="shared" si="251"/>
        <v>302.11259961788193</v>
      </c>
      <c r="K1395" s="88">
        <f t="shared" si="242"/>
        <v>302.15537554246953</v>
      </c>
      <c r="L1395" s="79">
        <f t="shared" si="243"/>
        <v>4.2775924587601821E-2</v>
      </c>
      <c r="M1395" s="72" t="str">
        <f t="shared" si="244"/>
        <v/>
      </c>
      <c r="N1395" s="51" t="str">
        <f t="shared" si="252"/>
        <v/>
      </c>
    </row>
    <row r="1396" spans="1:14" x14ac:dyDescent="0.4">
      <c r="A1396" s="108">
        <f t="shared" si="245"/>
        <v>1380</v>
      </c>
      <c r="B1396" s="45">
        <v>42060</v>
      </c>
      <c r="C1396" s="46">
        <v>2113.860107</v>
      </c>
      <c r="D1396" s="47">
        <f t="shared" si="246"/>
        <v>-7.6572362551974305E-4</v>
      </c>
      <c r="E1396" s="48">
        <v>1.7387763253886102</v>
      </c>
      <c r="F1396" s="49">
        <f t="shared" si="249"/>
        <v>3.847643379299992E-3</v>
      </c>
      <c r="G1396" s="50">
        <f t="shared" si="250"/>
        <v>2.0769035861357862E-4</v>
      </c>
      <c r="H1396" s="80">
        <f t="shared" si="247"/>
        <v>4.0553337379135709E-3</v>
      </c>
      <c r="I1396" s="83">
        <f t="shared" si="248"/>
        <v>0.40553337379135707</v>
      </c>
      <c r="J1396" s="72">
        <f t="shared" si="251"/>
        <v>302.51813299167327</v>
      </c>
      <c r="K1396" s="88">
        <f t="shared" si="242"/>
        <v>302.51813299167327</v>
      </c>
      <c r="L1396" s="79">
        <f t="shared" si="243"/>
        <v>0</v>
      </c>
      <c r="M1396" s="72">
        <f t="shared" si="244"/>
        <v>4.2775924587601821E-2</v>
      </c>
      <c r="N1396" s="51">
        <f t="shared" si="252"/>
        <v>1.4139953914358983E-4</v>
      </c>
    </row>
    <row r="1397" spans="1:14" x14ac:dyDescent="0.4">
      <c r="A1397" s="108">
        <f t="shared" si="245"/>
        <v>1381</v>
      </c>
      <c r="B1397" s="39">
        <v>42061</v>
      </c>
      <c r="C1397" s="40">
        <v>2110.73999</v>
      </c>
      <c r="D1397" s="51">
        <f t="shared" si="246"/>
        <v>-1.4760281390748808E-3</v>
      </c>
      <c r="E1397" s="52">
        <v>1.7243493301930701</v>
      </c>
      <c r="F1397" s="53">
        <f t="shared" si="249"/>
        <v>-1.4426995195540027E-2</v>
      </c>
      <c r="G1397" s="54">
        <f t="shared" si="250"/>
        <v>2.0769035861357862E-4</v>
      </c>
      <c r="H1397" s="81">
        <f t="shared" si="247"/>
        <v>-1.4219304836926449E-2</v>
      </c>
      <c r="I1397" s="83">
        <f t="shared" si="248"/>
        <v>-1.421930483692645</v>
      </c>
      <c r="J1397" s="72">
        <f t="shared" si="251"/>
        <v>301.09620250798065</v>
      </c>
      <c r="K1397" s="88">
        <f t="shared" si="242"/>
        <v>302.51813299167327</v>
      </c>
      <c r="L1397" s="79">
        <f t="shared" si="243"/>
        <v>1.4219304836926199</v>
      </c>
      <c r="M1397" s="72" t="str">
        <f t="shared" si="244"/>
        <v/>
      </c>
      <c r="N1397" s="51" t="str">
        <f t="shared" si="252"/>
        <v/>
      </c>
    </row>
    <row r="1398" spans="1:14" x14ac:dyDescent="0.4">
      <c r="A1398" s="108">
        <f t="shared" si="245"/>
        <v>1382</v>
      </c>
      <c r="B1398" s="45">
        <v>42062</v>
      </c>
      <c r="C1398" s="46">
        <v>2104.5</v>
      </c>
      <c r="D1398" s="47">
        <f t="shared" si="246"/>
        <v>-2.9563044380468417E-3</v>
      </c>
      <c r="E1398" s="48">
        <v>1.7218571232155901</v>
      </c>
      <c r="F1398" s="49">
        <f t="shared" si="249"/>
        <v>-2.4922069774799827E-3</v>
      </c>
      <c r="G1398" s="50">
        <f t="shared" si="250"/>
        <v>2.0769035861357862E-4</v>
      </c>
      <c r="H1398" s="80">
        <f t="shared" si="247"/>
        <v>-2.2845166188664042E-3</v>
      </c>
      <c r="I1398" s="83">
        <f t="shared" si="248"/>
        <v>-0.22845166188664043</v>
      </c>
      <c r="J1398" s="72">
        <f t="shared" si="251"/>
        <v>300.867750846094</v>
      </c>
      <c r="K1398" s="88">
        <f t="shared" si="242"/>
        <v>302.51813299167327</v>
      </c>
      <c r="L1398" s="79">
        <f t="shared" si="243"/>
        <v>1.6503821455792718</v>
      </c>
      <c r="M1398" s="72" t="str">
        <f t="shared" si="244"/>
        <v/>
      </c>
      <c r="N1398" s="51" t="str">
        <f t="shared" si="252"/>
        <v/>
      </c>
    </row>
    <row r="1399" spans="1:14" x14ac:dyDescent="0.4">
      <c r="A1399" s="108">
        <f t="shared" si="245"/>
        <v>1383</v>
      </c>
      <c r="B1399" s="39">
        <v>42065</v>
      </c>
      <c r="C1399" s="40">
        <v>2117.389893</v>
      </c>
      <c r="D1399" s="51">
        <f t="shared" si="246"/>
        <v>6.1249194583037347E-3</v>
      </c>
      <c r="E1399" s="52">
        <v>1.7483899068891</v>
      </c>
      <c r="F1399" s="53">
        <f t="shared" si="249"/>
        <v>2.6532783673509863E-2</v>
      </c>
      <c r="G1399" s="54">
        <f t="shared" si="250"/>
        <v>2.0769035861357862E-4</v>
      </c>
      <c r="H1399" s="81">
        <f t="shared" si="247"/>
        <v>2.6740474032123443E-2</v>
      </c>
      <c r="I1399" s="83">
        <f t="shared" si="248"/>
        <v>2.6740474032123442</v>
      </c>
      <c r="J1399" s="72">
        <f t="shared" si="251"/>
        <v>303.54179824930634</v>
      </c>
      <c r="K1399" s="88">
        <f t="shared" si="242"/>
        <v>303.54179824930634</v>
      </c>
      <c r="L1399" s="79">
        <f t="shared" si="243"/>
        <v>0</v>
      </c>
      <c r="M1399" s="72">
        <f t="shared" si="244"/>
        <v>1.6503821455792718</v>
      </c>
      <c r="N1399" s="51">
        <f t="shared" si="252"/>
        <v>5.4370836408624435E-3</v>
      </c>
    </row>
    <row r="1400" spans="1:14" x14ac:dyDescent="0.4">
      <c r="A1400" s="108">
        <f t="shared" si="245"/>
        <v>1384</v>
      </c>
      <c r="B1400" s="45">
        <v>42066</v>
      </c>
      <c r="C1400" s="46">
        <v>2107.780029</v>
      </c>
      <c r="D1400" s="47">
        <f t="shared" si="246"/>
        <v>-4.5385424912860461E-3</v>
      </c>
      <c r="E1400" s="48">
        <v>1.7381406063856901</v>
      </c>
      <c r="F1400" s="49">
        <f t="shared" si="249"/>
        <v>-1.0249300503409886E-2</v>
      </c>
      <c r="G1400" s="50">
        <f t="shared" si="250"/>
        <v>2.0769035861357862E-4</v>
      </c>
      <c r="H1400" s="80">
        <f t="shared" si="247"/>
        <v>-1.0041610144796308E-2</v>
      </c>
      <c r="I1400" s="83">
        <f t="shared" si="248"/>
        <v>-1.0041610144796309</v>
      </c>
      <c r="J1400" s="72">
        <f t="shared" si="251"/>
        <v>302.53763723482672</v>
      </c>
      <c r="K1400" s="88">
        <f t="shared" si="242"/>
        <v>303.54179824930634</v>
      </c>
      <c r="L1400" s="79">
        <f t="shared" si="243"/>
        <v>1.0041610144796209</v>
      </c>
      <c r="M1400" s="72" t="str">
        <f t="shared" si="244"/>
        <v/>
      </c>
      <c r="N1400" s="51" t="str">
        <f t="shared" si="252"/>
        <v/>
      </c>
    </row>
    <row r="1401" spans="1:14" x14ac:dyDescent="0.4">
      <c r="A1401" s="108">
        <f t="shared" si="245"/>
        <v>1385</v>
      </c>
      <c r="B1401" s="39">
        <v>42067</v>
      </c>
      <c r="C1401" s="40">
        <v>2098.530029</v>
      </c>
      <c r="D1401" s="51">
        <f t="shared" si="246"/>
        <v>-4.3885034836337322E-3</v>
      </c>
      <c r="E1401" s="52">
        <v>1.7259089516038499</v>
      </c>
      <c r="F1401" s="53">
        <f t="shared" si="249"/>
        <v>-1.2231654781840184E-2</v>
      </c>
      <c r="G1401" s="54">
        <f t="shared" si="250"/>
        <v>2.0769035861357862E-4</v>
      </c>
      <c r="H1401" s="81">
        <f t="shared" si="247"/>
        <v>-1.2023964423226606E-2</v>
      </c>
      <c r="I1401" s="83">
        <f t="shared" si="248"/>
        <v>-1.2023964423226607</v>
      </c>
      <c r="J1401" s="72">
        <f t="shared" si="251"/>
        <v>301.33524079250407</v>
      </c>
      <c r="K1401" s="88">
        <f t="shared" si="242"/>
        <v>303.54179824930634</v>
      </c>
      <c r="L1401" s="79">
        <f t="shared" si="243"/>
        <v>2.2065574568022726</v>
      </c>
      <c r="M1401" s="72" t="str">
        <f t="shared" si="244"/>
        <v/>
      </c>
      <c r="N1401" s="51" t="str">
        <f t="shared" si="252"/>
        <v/>
      </c>
    </row>
    <row r="1402" spans="1:14" x14ac:dyDescent="0.4">
      <c r="A1402" s="108">
        <f t="shared" si="245"/>
        <v>1386</v>
      </c>
      <c r="B1402" s="45">
        <v>42068</v>
      </c>
      <c r="C1402" s="46">
        <v>2101.040039</v>
      </c>
      <c r="D1402" s="47">
        <f t="shared" si="246"/>
        <v>1.1960800966932528E-3</v>
      </c>
      <c r="E1402" s="48">
        <v>1.7405799141067999</v>
      </c>
      <c r="F1402" s="49">
        <f t="shared" si="249"/>
        <v>1.4670962502949969E-2</v>
      </c>
      <c r="G1402" s="50">
        <f t="shared" si="250"/>
        <v>2.0769035861357862E-4</v>
      </c>
      <c r="H1402" s="80">
        <f t="shared" si="247"/>
        <v>1.4878652861563547E-2</v>
      </c>
      <c r="I1402" s="83">
        <f t="shared" si="248"/>
        <v>1.4878652861563546</v>
      </c>
      <c r="J1402" s="72">
        <f t="shared" si="251"/>
        <v>302.82310607866043</v>
      </c>
      <c r="K1402" s="88">
        <f t="shared" si="242"/>
        <v>303.54179824930634</v>
      </c>
      <c r="L1402" s="79">
        <f t="shared" si="243"/>
        <v>2.2065574568022726</v>
      </c>
      <c r="M1402" s="72" t="str">
        <f t="shared" si="244"/>
        <v/>
      </c>
      <c r="N1402" s="51" t="str">
        <f t="shared" si="252"/>
        <v/>
      </c>
    </row>
    <row r="1403" spans="1:14" x14ac:dyDescent="0.4">
      <c r="A1403" s="108">
        <f t="shared" si="245"/>
        <v>1387</v>
      </c>
      <c r="B1403" s="39">
        <v>42069</v>
      </c>
      <c r="C1403" s="40">
        <v>2071.26001</v>
      </c>
      <c r="D1403" s="51">
        <f t="shared" si="246"/>
        <v>-1.4173946449004382E-2</v>
      </c>
      <c r="E1403" s="52">
        <v>1.71121106709027</v>
      </c>
      <c r="F1403" s="53">
        <f t="shared" si="249"/>
        <v>-2.9368847016529864E-2</v>
      </c>
      <c r="G1403" s="54">
        <f t="shared" si="250"/>
        <v>2.0769035861357862E-4</v>
      </c>
      <c r="H1403" s="81">
        <f t="shared" si="247"/>
        <v>-2.9161156657916285E-2</v>
      </c>
      <c r="I1403" s="83">
        <f t="shared" si="248"/>
        <v>-2.9161156657916285</v>
      </c>
      <c r="J1403" s="72">
        <f t="shared" si="251"/>
        <v>299.90699041286882</v>
      </c>
      <c r="K1403" s="88">
        <f t="shared" si="242"/>
        <v>303.54179824930634</v>
      </c>
      <c r="L1403" s="79">
        <f t="shared" si="243"/>
        <v>3.6348078364375169</v>
      </c>
      <c r="M1403" s="72" t="str">
        <f t="shared" si="244"/>
        <v/>
      </c>
      <c r="N1403" s="51" t="str">
        <f t="shared" si="252"/>
        <v/>
      </c>
    </row>
    <row r="1404" spans="1:14" x14ac:dyDescent="0.4">
      <c r="A1404" s="108">
        <f t="shared" si="245"/>
        <v>1388</v>
      </c>
      <c r="B1404" s="45">
        <v>42072</v>
      </c>
      <c r="C1404" s="46">
        <v>2079.429932</v>
      </c>
      <c r="D1404" s="47">
        <f t="shared" si="246"/>
        <v>3.9444212511012822E-3</v>
      </c>
      <c r="E1404" s="48">
        <v>1.7279436656932099</v>
      </c>
      <c r="F1404" s="49">
        <f t="shared" si="249"/>
        <v>1.6732598602939852E-2</v>
      </c>
      <c r="G1404" s="50">
        <f t="shared" si="250"/>
        <v>2.0769035861357862E-4</v>
      </c>
      <c r="H1404" s="80">
        <f t="shared" si="247"/>
        <v>1.6940288961553432E-2</v>
      </c>
      <c r="I1404" s="83">
        <f t="shared" si="248"/>
        <v>1.6940288961553431</v>
      </c>
      <c r="J1404" s="72">
        <f t="shared" si="251"/>
        <v>301.60101930902414</v>
      </c>
      <c r="K1404" s="88">
        <f t="shared" si="242"/>
        <v>303.54179824930634</v>
      </c>
      <c r="L1404" s="79">
        <f t="shared" si="243"/>
        <v>3.6348078364375169</v>
      </c>
      <c r="M1404" s="72" t="str">
        <f t="shared" si="244"/>
        <v/>
      </c>
      <c r="N1404" s="51" t="str">
        <f t="shared" si="252"/>
        <v/>
      </c>
    </row>
    <row r="1405" spans="1:14" x14ac:dyDescent="0.4">
      <c r="A1405" s="108">
        <f t="shared" si="245"/>
        <v>1389</v>
      </c>
      <c r="B1405" s="39">
        <v>42073</v>
      </c>
      <c r="C1405" s="40">
        <v>2044.160034</v>
      </c>
      <c r="D1405" s="51">
        <f t="shared" si="246"/>
        <v>-1.6961330342146863E-2</v>
      </c>
      <c r="E1405" s="52">
        <v>1.6856266510148501</v>
      </c>
      <c r="F1405" s="53">
        <f t="shared" si="249"/>
        <v>-4.2317014678359799E-2</v>
      </c>
      <c r="G1405" s="54">
        <f t="shared" si="250"/>
        <v>2.0769035861357862E-4</v>
      </c>
      <c r="H1405" s="81">
        <f t="shared" si="247"/>
        <v>-4.2109324319746219E-2</v>
      </c>
      <c r="I1405" s="83">
        <f t="shared" si="248"/>
        <v>-4.210932431974622</v>
      </c>
      <c r="J1405" s="72">
        <f t="shared" si="251"/>
        <v>297.3900868770495</v>
      </c>
      <c r="K1405" s="88">
        <f t="shared" si="242"/>
        <v>303.54179824930634</v>
      </c>
      <c r="L1405" s="79">
        <f t="shared" si="243"/>
        <v>6.1517113722568411</v>
      </c>
      <c r="M1405" s="72" t="str">
        <f t="shared" si="244"/>
        <v/>
      </c>
      <c r="N1405" s="51" t="str">
        <f t="shared" si="252"/>
        <v/>
      </c>
    </row>
    <row r="1406" spans="1:14" x14ac:dyDescent="0.4">
      <c r="A1406" s="108">
        <f t="shared" si="245"/>
        <v>1390</v>
      </c>
      <c r="B1406" s="45">
        <v>42074</v>
      </c>
      <c r="C1406" s="46">
        <v>2040.23999</v>
      </c>
      <c r="D1406" s="47">
        <f t="shared" si="246"/>
        <v>-1.9176796017918996E-3</v>
      </c>
      <c r="E1406" s="48">
        <v>1.6844880964217601</v>
      </c>
      <c r="F1406" s="49">
        <f t="shared" si="249"/>
        <v>-1.1385545930899799E-3</v>
      </c>
      <c r="G1406" s="50">
        <f t="shared" si="250"/>
        <v>2.0769035861357862E-4</v>
      </c>
      <c r="H1406" s="80">
        <f t="shared" si="247"/>
        <v>-9.3086423447640118E-4</v>
      </c>
      <c r="I1406" s="83">
        <f t="shared" si="248"/>
        <v>-9.3086423447640121E-2</v>
      </c>
      <c r="J1406" s="72">
        <f t="shared" si="251"/>
        <v>297.29700045360187</v>
      </c>
      <c r="K1406" s="88">
        <f t="shared" si="242"/>
        <v>303.54179824930634</v>
      </c>
      <c r="L1406" s="79">
        <f t="shared" si="243"/>
        <v>6.2447977957044714</v>
      </c>
      <c r="M1406" s="72" t="str">
        <f t="shared" si="244"/>
        <v/>
      </c>
      <c r="N1406" s="51" t="str">
        <f t="shared" si="252"/>
        <v/>
      </c>
    </row>
    <row r="1407" spans="1:14" x14ac:dyDescent="0.4">
      <c r="A1407" s="108">
        <f t="shared" si="245"/>
        <v>1391</v>
      </c>
      <c r="B1407" s="39">
        <v>42075</v>
      </c>
      <c r="C1407" s="40">
        <v>2065.9499510000001</v>
      </c>
      <c r="D1407" s="51">
        <f t="shared" si="246"/>
        <v>1.2601439598289632E-2</v>
      </c>
      <c r="E1407" s="52">
        <v>1.7329041919295098</v>
      </c>
      <c r="F1407" s="53">
        <f t="shared" si="249"/>
        <v>4.8416095507749723E-2</v>
      </c>
      <c r="G1407" s="54">
        <f t="shared" si="250"/>
        <v>2.0769035861357862E-4</v>
      </c>
      <c r="H1407" s="81">
        <f t="shared" si="247"/>
        <v>4.8623785866363303E-2</v>
      </c>
      <c r="I1407" s="83">
        <f t="shared" si="248"/>
        <v>4.8623785866363303</v>
      </c>
      <c r="J1407" s="72">
        <f t="shared" si="251"/>
        <v>302.15937904023821</v>
      </c>
      <c r="K1407" s="88">
        <f t="shared" si="242"/>
        <v>303.54179824930634</v>
      </c>
      <c r="L1407" s="79">
        <f t="shared" si="243"/>
        <v>6.2447977957044714</v>
      </c>
      <c r="M1407" s="72" t="str">
        <f t="shared" si="244"/>
        <v/>
      </c>
      <c r="N1407" s="51" t="str">
        <f t="shared" si="252"/>
        <v/>
      </c>
    </row>
    <row r="1408" spans="1:14" x14ac:dyDescent="0.4">
      <c r="A1408" s="108">
        <f t="shared" si="245"/>
        <v>1392</v>
      </c>
      <c r="B1408" s="45">
        <v>42076</v>
      </c>
      <c r="C1408" s="46">
        <v>2053.3999020000001</v>
      </c>
      <c r="D1408" s="47">
        <f t="shared" si="246"/>
        <v>-6.074711051894166E-3</v>
      </c>
      <c r="E1408" s="48">
        <v>1.7167549529508699</v>
      </c>
      <c r="F1408" s="49">
        <f t="shared" si="249"/>
        <v>-1.6149238978639957E-2</v>
      </c>
      <c r="G1408" s="50">
        <f t="shared" si="250"/>
        <v>2.0769035861357862E-4</v>
      </c>
      <c r="H1408" s="80">
        <f t="shared" si="247"/>
        <v>-1.5941548620026377E-2</v>
      </c>
      <c r="I1408" s="83">
        <f t="shared" si="248"/>
        <v>-1.5941548620026378</v>
      </c>
      <c r="J1408" s="72">
        <f t="shared" si="251"/>
        <v>300.56522417823555</v>
      </c>
      <c r="K1408" s="88">
        <f t="shared" si="242"/>
        <v>303.54179824930634</v>
      </c>
      <c r="L1408" s="79">
        <f t="shared" si="243"/>
        <v>6.2447977957044714</v>
      </c>
      <c r="M1408" s="72" t="str">
        <f t="shared" si="244"/>
        <v/>
      </c>
      <c r="N1408" s="51" t="str">
        <f t="shared" si="252"/>
        <v/>
      </c>
    </row>
    <row r="1409" spans="1:14" x14ac:dyDescent="0.4">
      <c r="A1409" s="108">
        <f t="shared" si="245"/>
        <v>1393</v>
      </c>
      <c r="B1409" s="39">
        <v>42079</v>
      </c>
      <c r="C1409" s="40">
        <v>2081.1899410000001</v>
      </c>
      <c r="D1409" s="51">
        <f t="shared" si="246"/>
        <v>1.3533671143615367E-2</v>
      </c>
      <c r="E1409" s="52">
        <v>1.7562088905369799</v>
      </c>
      <c r="F1409" s="53">
        <f t="shared" si="249"/>
        <v>3.9453937586110044E-2</v>
      </c>
      <c r="G1409" s="54">
        <f t="shared" si="250"/>
        <v>2.0769035861357862E-4</v>
      </c>
      <c r="H1409" s="81">
        <f t="shared" si="247"/>
        <v>3.9661627944723624E-2</v>
      </c>
      <c r="I1409" s="83">
        <f t="shared" si="248"/>
        <v>3.9661627944723623</v>
      </c>
      <c r="J1409" s="72">
        <f t="shared" si="251"/>
        <v>304.53138697270794</v>
      </c>
      <c r="K1409" s="88">
        <f t="shared" si="242"/>
        <v>304.53138697270794</v>
      </c>
      <c r="L1409" s="79">
        <f t="shared" si="243"/>
        <v>0</v>
      </c>
      <c r="M1409" s="72">
        <f t="shared" si="244"/>
        <v>6.2447977957044714</v>
      </c>
      <c r="N1409" s="51">
        <f t="shared" si="252"/>
        <v>2.0506253420321925E-2</v>
      </c>
    </row>
    <row r="1410" spans="1:14" x14ac:dyDescent="0.4">
      <c r="A1410" s="108">
        <f t="shared" si="245"/>
        <v>1394</v>
      </c>
      <c r="B1410" s="45">
        <v>42080</v>
      </c>
      <c r="C1410" s="46">
        <v>2074.280029</v>
      </c>
      <c r="D1410" s="47">
        <f t="shared" si="246"/>
        <v>-3.3201736486770939E-3</v>
      </c>
      <c r="E1410" s="48">
        <v>1.7543748443811402</v>
      </c>
      <c r="F1410" s="49">
        <f t="shared" si="249"/>
        <v>-1.8340461558397081E-3</v>
      </c>
      <c r="G1410" s="50">
        <f t="shared" si="250"/>
        <v>2.0769035861357862E-4</v>
      </c>
      <c r="H1410" s="80">
        <f t="shared" si="247"/>
        <v>-1.6263557972261294E-3</v>
      </c>
      <c r="I1410" s="83">
        <f t="shared" si="248"/>
        <v>-0.16263557972261294</v>
      </c>
      <c r="J1410" s="72">
        <f t="shared" si="251"/>
        <v>304.3687513929853</v>
      </c>
      <c r="K1410" s="88">
        <f t="shared" si="242"/>
        <v>304.53138697270794</v>
      </c>
      <c r="L1410" s="79">
        <f t="shared" si="243"/>
        <v>0.16263557972263243</v>
      </c>
      <c r="M1410" s="72" t="str">
        <f t="shared" si="244"/>
        <v/>
      </c>
      <c r="N1410" s="51" t="str">
        <f t="shared" si="252"/>
        <v/>
      </c>
    </row>
    <row r="1411" spans="1:14" x14ac:dyDescent="0.4">
      <c r="A1411" s="108">
        <f t="shared" si="245"/>
        <v>1395</v>
      </c>
      <c r="B1411" s="39">
        <v>42081</v>
      </c>
      <c r="C1411" s="40">
        <v>2099.5</v>
      </c>
      <c r="D1411" s="51">
        <f t="shared" si="246"/>
        <v>1.2158421547431297E-2</v>
      </c>
      <c r="E1411" s="52">
        <v>1.7714558936350999</v>
      </c>
      <c r="F1411" s="53">
        <f t="shared" si="249"/>
        <v>1.7081049253959701E-2</v>
      </c>
      <c r="G1411" s="54">
        <f t="shared" si="250"/>
        <v>2.0769035861357862E-4</v>
      </c>
      <c r="H1411" s="81">
        <f t="shared" si="247"/>
        <v>1.7288739612573281E-2</v>
      </c>
      <c r="I1411" s="83">
        <f t="shared" si="248"/>
        <v>1.7288739612573281</v>
      </c>
      <c r="J1411" s="72">
        <f t="shared" si="251"/>
        <v>306.09762535424261</v>
      </c>
      <c r="K1411" s="88">
        <f t="shared" si="242"/>
        <v>306.09762535424261</v>
      </c>
      <c r="L1411" s="79">
        <f t="shared" si="243"/>
        <v>0</v>
      </c>
      <c r="M1411" s="72">
        <f t="shared" si="244"/>
        <v>0.16263557972263243</v>
      </c>
      <c r="N1411" s="51">
        <f t="shared" si="252"/>
        <v>5.3131931204764005E-4</v>
      </c>
    </row>
    <row r="1412" spans="1:14" x14ac:dyDescent="0.4">
      <c r="A1412" s="108">
        <f t="shared" si="245"/>
        <v>1396</v>
      </c>
      <c r="B1412" s="45">
        <v>42082</v>
      </c>
      <c r="C1412" s="46">
        <v>2089.2700199999999</v>
      </c>
      <c r="D1412" s="47">
        <f t="shared" si="246"/>
        <v>-4.8725791855204204E-3</v>
      </c>
      <c r="E1412" s="48">
        <v>1.7656235082730201</v>
      </c>
      <c r="F1412" s="49">
        <f t="shared" si="249"/>
        <v>-5.8323853620798616E-3</v>
      </c>
      <c r="G1412" s="50">
        <f t="shared" si="250"/>
        <v>2.0769035861357862E-4</v>
      </c>
      <c r="H1412" s="80">
        <f t="shared" si="247"/>
        <v>-5.6246950034662827E-3</v>
      </c>
      <c r="I1412" s="83">
        <f t="shared" si="248"/>
        <v>-0.56246950034662824</v>
      </c>
      <c r="J1412" s="72">
        <f t="shared" si="251"/>
        <v>305.53515585389596</v>
      </c>
      <c r="K1412" s="88">
        <f t="shared" si="242"/>
        <v>306.09762535424261</v>
      </c>
      <c r="L1412" s="79">
        <f t="shared" si="243"/>
        <v>0.56246950034665133</v>
      </c>
      <c r="M1412" s="72" t="str">
        <f t="shared" si="244"/>
        <v/>
      </c>
      <c r="N1412" s="51" t="str">
        <f t="shared" si="252"/>
        <v/>
      </c>
    </row>
    <row r="1413" spans="1:14" x14ac:dyDescent="0.4">
      <c r="A1413" s="108">
        <f t="shared" si="245"/>
        <v>1397</v>
      </c>
      <c r="B1413" s="39">
        <v>42083</v>
      </c>
      <c r="C1413" s="40">
        <v>2108.1000979999999</v>
      </c>
      <c r="D1413" s="51">
        <f t="shared" si="246"/>
        <v>9.0127546079468157E-3</v>
      </c>
      <c r="E1413" s="52">
        <v>1.7844412691168601</v>
      </c>
      <c r="F1413" s="53">
        <f t="shared" si="249"/>
        <v>1.8817760843840015E-2</v>
      </c>
      <c r="G1413" s="54">
        <f t="shared" si="250"/>
        <v>2.0769035861357862E-4</v>
      </c>
      <c r="H1413" s="81">
        <f t="shared" si="247"/>
        <v>1.9025451202453594E-2</v>
      </c>
      <c r="I1413" s="83">
        <f t="shared" si="248"/>
        <v>1.9025451202453594</v>
      </c>
      <c r="J1413" s="72">
        <f t="shared" si="251"/>
        <v>307.43770097414131</v>
      </c>
      <c r="K1413" s="88">
        <f t="shared" si="242"/>
        <v>307.43770097414131</v>
      </c>
      <c r="L1413" s="79">
        <f t="shared" si="243"/>
        <v>0</v>
      </c>
      <c r="M1413" s="72">
        <f t="shared" si="244"/>
        <v>0.56246950034665133</v>
      </c>
      <c r="N1413" s="51">
        <f t="shared" si="252"/>
        <v>1.8295397687545186E-3</v>
      </c>
    </row>
    <row r="1414" spans="1:14" x14ac:dyDescent="0.4">
      <c r="A1414" s="108">
        <f t="shared" si="245"/>
        <v>1398</v>
      </c>
      <c r="B1414" s="45">
        <v>42086</v>
      </c>
      <c r="C1414" s="46">
        <v>2104.419922</v>
      </c>
      <c r="D1414" s="47">
        <f t="shared" si="246"/>
        <v>-1.7457311460168379E-3</v>
      </c>
      <c r="E1414" s="48">
        <v>1.76429902706042</v>
      </c>
      <c r="F1414" s="49">
        <f t="shared" si="249"/>
        <v>-2.0142242056440107E-2</v>
      </c>
      <c r="G1414" s="50">
        <f t="shared" si="250"/>
        <v>2.0769035861357862E-4</v>
      </c>
      <c r="H1414" s="80">
        <f t="shared" si="247"/>
        <v>-1.9934551697826527E-2</v>
      </c>
      <c r="I1414" s="83">
        <f t="shared" si="248"/>
        <v>-1.9934551697826528</v>
      </c>
      <c r="J1414" s="72">
        <f t="shared" si="251"/>
        <v>305.44424580435867</v>
      </c>
      <c r="K1414" s="88">
        <f t="shared" si="242"/>
        <v>307.43770097414131</v>
      </c>
      <c r="L1414" s="79">
        <f t="shared" si="243"/>
        <v>1.993455169782635</v>
      </c>
      <c r="M1414" s="72" t="str">
        <f t="shared" si="244"/>
        <v/>
      </c>
      <c r="N1414" s="51" t="str">
        <f t="shared" si="252"/>
        <v/>
      </c>
    </row>
    <row r="1415" spans="1:14" x14ac:dyDescent="0.4">
      <c r="A1415" s="108">
        <f t="shared" si="245"/>
        <v>1399</v>
      </c>
      <c r="B1415" s="39">
        <v>42087</v>
      </c>
      <c r="C1415" s="40">
        <v>2091.5</v>
      </c>
      <c r="D1415" s="51">
        <f t="shared" si="246"/>
        <v>-6.1394220159830537E-3</v>
      </c>
      <c r="E1415" s="52">
        <v>1.7547675811740899</v>
      </c>
      <c r="F1415" s="53">
        <f t="shared" si="249"/>
        <v>-9.5314458863300366E-3</v>
      </c>
      <c r="G1415" s="54">
        <f t="shared" si="250"/>
        <v>2.0769035861357862E-4</v>
      </c>
      <c r="H1415" s="81">
        <f t="shared" si="247"/>
        <v>-9.3237555277164586E-3</v>
      </c>
      <c r="I1415" s="83">
        <f t="shared" si="248"/>
        <v>-0.93237555277164585</v>
      </c>
      <c r="J1415" s="72">
        <f t="shared" si="251"/>
        <v>304.51187025158703</v>
      </c>
      <c r="K1415" s="88">
        <f t="shared" si="242"/>
        <v>307.43770097414131</v>
      </c>
      <c r="L1415" s="79">
        <f t="shared" si="243"/>
        <v>2.9258307225542808</v>
      </c>
      <c r="M1415" s="72" t="str">
        <f t="shared" si="244"/>
        <v/>
      </c>
      <c r="N1415" s="51" t="str">
        <f t="shared" si="252"/>
        <v/>
      </c>
    </row>
    <row r="1416" spans="1:14" x14ac:dyDescent="0.4">
      <c r="A1416" s="108">
        <f t="shared" si="245"/>
        <v>1400</v>
      </c>
      <c r="B1416" s="45">
        <v>42088</v>
      </c>
      <c r="C1416" s="46">
        <v>2061.0500489999999</v>
      </c>
      <c r="D1416" s="47">
        <f t="shared" si="246"/>
        <v>-1.4558905570164926E-2</v>
      </c>
      <c r="E1416" s="48">
        <v>1.7086652554918</v>
      </c>
      <c r="F1416" s="49">
        <f t="shared" si="249"/>
        <v>-4.6102325682289891E-2</v>
      </c>
      <c r="G1416" s="50">
        <f t="shared" si="250"/>
        <v>2.0769035861357862E-4</v>
      </c>
      <c r="H1416" s="80">
        <f t="shared" si="247"/>
        <v>-4.5894635323676311E-2</v>
      </c>
      <c r="I1416" s="83">
        <f t="shared" si="248"/>
        <v>-4.5894635323676312</v>
      </c>
      <c r="J1416" s="72">
        <f t="shared" si="251"/>
        <v>299.9224067192194</v>
      </c>
      <c r="K1416" s="88">
        <f t="shared" si="242"/>
        <v>307.43770097414131</v>
      </c>
      <c r="L1416" s="79">
        <f t="shared" si="243"/>
        <v>7.5152942549219119</v>
      </c>
      <c r="M1416" s="72" t="str">
        <f t="shared" si="244"/>
        <v/>
      </c>
      <c r="N1416" s="51" t="str">
        <f t="shared" si="252"/>
        <v/>
      </c>
    </row>
    <row r="1417" spans="1:14" x14ac:dyDescent="0.4">
      <c r="A1417" s="108">
        <f t="shared" si="245"/>
        <v>1401</v>
      </c>
      <c r="B1417" s="39">
        <v>42089</v>
      </c>
      <c r="C1417" s="40">
        <v>2056.1499020000001</v>
      </c>
      <c r="D1417" s="51">
        <f t="shared" si="246"/>
        <v>-2.3775002467200101E-3</v>
      </c>
      <c r="E1417" s="52">
        <v>1.69681231026011</v>
      </c>
      <c r="F1417" s="53">
        <f t="shared" si="249"/>
        <v>-1.1852945231690004E-2</v>
      </c>
      <c r="G1417" s="54">
        <f t="shared" si="250"/>
        <v>2.0769035861357862E-4</v>
      </c>
      <c r="H1417" s="81">
        <f t="shared" si="247"/>
        <v>-1.1645254873076426E-2</v>
      </c>
      <c r="I1417" s="83">
        <f t="shared" si="248"/>
        <v>-1.1645254873076427</v>
      </c>
      <c r="J1417" s="72">
        <f t="shared" si="251"/>
        <v>298.75788123191177</v>
      </c>
      <c r="K1417" s="88">
        <f t="shared" si="242"/>
        <v>307.43770097414131</v>
      </c>
      <c r="L1417" s="79">
        <f t="shared" si="243"/>
        <v>8.6798197422295402</v>
      </c>
      <c r="M1417" s="72" t="str">
        <f t="shared" si="244"/>
        <v/>
      </c>
      <c r="N1417" s="51" t="str">
        <f t="shared" si="252"/>
        <v/>
      </c>
    </row>
    <row r="1418" spans="1:14" x14ac:dyDescent="0.4">
      <c r="A1418" s="108">
        <f t="shared" si="245"/>
        <v>1402</v>
      </c>
      <c r="B1418" s="45">
        <v>42090</v>
      </c>
      <c r="C1418" s="46">
        <v>2061.0200199999999</v>
      </c>
      <c r="D1418" s="47">
        <f t="shared" si="246"/>
        <v>2.3685617450666108E-3</v>
      </c>
      <c r="E1418" s="48">
        <v>1.70614959194171</v>
      </c>
      <c r="F1418" s="49">
        <f t="shared" si="249"/>
        <v>9.3372816815999737E-3</v>
      </c>
      <c r="G1418" s="50">
        <f t="shared" si="250"/>
        <v>2.0769035861357862E-4</v>
      </c>
      <c r="H1418" s="80">
        <f t="shared" si="247"/>
        <v>9.5449720402135518E-3</v>
      </c>
      <c r="I1418" s="83">
        <f t="shared" si="248"/>
        <v>0.95449720402135518</v>
      </c>
      <c r="J1418" s="72">
        <f t="shared" si="251"/>
        <v>299.71237843593315</v>
      </c>
      <c r="K1418" s="88">
        <f t="shared" si="242"/>
        <v>307.43770097414131</v>
      </c>
      <c r="L1418" s="79">
        <f t="shared" si="243"/>
        <v>8.6798197422295402</v>
      </c>
      <c r="M1418" s="72" t="str">
        <f t="shared" si="244"/>
        <v/>
      </c>
      <c r="N1418" s="51" t="str">
        <f t="shared" si="252"/>
        <v/>
      </c>
    </row>
    <row r="1419" spans="1:14" x14ac:dyDescent="0.4">
      <c r="A1419" s="108">
        <f t="shared" si="245"/>
        <v>1403</v>
      </c>
      <c r="B1419" s="39">
        <v>42093</v>
      </c>
      <c r="C1419" s="40">
        <v>2086.23999</v>
      </c>
      <c r="D1419" s="51">
        <f t="shared" si="246"/>
        <v>1.2236644843459654E-2</v>
      </c>
      <c r="E1419" s="52">
        <v>1.7449930143130201</v>
      </c>
      <c r="F1419" s="53">
        <f t="shared" si="249"/>
        <v>3.884342237131011E-2</v>
      </c>
      <c r="G1419" s="54">
        <f t="shared" si="250"/>
        <v>2.0769035861357862E-4</v>
      </c>
      <c r="H1419" s="81">
        <f t="shared" si="247"/>
        <v>3.905111272992369E-2</v>
      </c>
      <c r="I1419" s="83">
        <f t="shared" si="248"/>
        <v>3.9051112729923689</v>
      </c>
      <c r="J1419" s="72">
        <f t="shared" si="251"/>
        <v>303.61748970892552</v>
      </c>
      <c r="K1419" s="88">
        <f t="shared" si="242"/>
        <v>307.43770097414131</v>
      </c>
      <c r="L1419" s="79">
        <f t="shared" si="243"/>
        <v>8.6798197422295402</v>
      </c>
      <c r="M1419" s="72" t="str">
        <f t="shared" si="244"/>
        <v/>
      </c>
      <c r="N1419" s="51" t="str">
        <f t="shared" si="252"/>
        <v/>
      </c>
    </row>
    <row r="1420" spans="1:14" x14ac:dyDescent="0.4">
      <c r="A1420" s="108">
        <f t="shared" si="245"/>
        <v>1404</v>
      </c>
      <c r="B1420" s="45">
        <v>42094</v>
      </c>
      <c r="C1420" s="46">
        <v>2067.889893</v>
      </c>
      <c r="D1420" s="47">
        <f t="shared" si="246"/>
        <v>-8.7957747373061945E-3</v>
      </c>
      <c r="E1420" s="48">
        <v>1.72194622651564</v>
      </c>
      <c r="F1420" s="49">
        <f t="shared" si="249"/>
        <v>-2.3046787797380119E-2</v>
      </c>
      <c r="G1420" s="50">
        <f t="shared" si="250"/>
        <v>2.0769035861357862E-4</v>
      </c>
      <c r="H1420" s="80">
        <f t="shared" si="247"/>
        <v>-2.283909743876654E-2</v>
      </c>
      <c r="I1420" s="83">
        <f t="shared" si="248"/>
        <v>-2.283909743876654</v>
      </c>
      <c r="J1420" s="72">
        <f t="shared" si="251"/>
        <v>301.33357996504884</v>
      </c>
      <c r="K1420" s="88">
        <f t="shared" si="242"/>
        <v>307.43770097414131</v>
      </c>
      <c r="L1420" s="79">
        <f t="shared" si="243"/>
        <v>8.6798197422295402</v>
      </c>
      <c r="M1420" s="72" t="str">
        <f t="shared" si="244"/>
        <v/>
      </c>
      <c r="N1420" s="51" t="str">
        <f t="shared" si="252"/>
        <v/>
      </c>
    </row>
    <row r="1421" spans="1:14" x14ac:dyDescent="0.4">
      <c r="A1421" s="108">
        <f t="shared" si="245"/>
        <v>1405</v>
      </c>
      <c r="B1421" s="39">
        <v>42095</v>
      </c>
      <c r="C1421" s="40">
        <v>2059.6899410000001</v>
      </c>
      <c r="D1421" s="51">
        <f t="shared" si="246"/>
        <v>-3.9653716707825915E-3</v>
      </c>
      <c r="E1421" s="52">
        <v>1.7075724153349798</v>
      </c>
      <c r="F1421" s="53">
        <f t="shared" si="249"/>
        <v>-1.4373811180660168E-2</v>
      </c>
      <c r="G1421" s="54">
        <f t="shared" si="250"/>
        <v>2.0769035861357862E-4</v>
      </c>
      <c r="H1421" s="81">
        <f t="shared" si="247"/>
        <v>-1.416612082204659E-2</v>
      </c>
      <c r="I1421" s="83">
        <f t="shared" si="248"/>
        <v>-1.4166120822046591</v>
      </c>
      <c r="J1421" s="72">
        <f t="shared" si="251"/>
        <v>299.91696788284418</v>
      </c>
      <c r="K1421" s="88">
        <f t="shared" si="242"/>
        <v>307.43770097414131</v>
      </c>
      <c r="L1421" s="79">
        <f t="shared" si="243"/>
        <v>8.6798197422295402</v>
      </c>
      <c r="M1421" s="72" t="str">
        <f t="shared" si="244"/>
        <v/>
      </c>
      <c r="N1421" s="51" t="str">
        <f t="shared" si="252"/>
        <v/>
      </c>
    </row>
    <row r="1422" spans="1:14" x14ac:dyDescent="0.4">
      <c r="A1422" s="108">
        <f t="shared" si="245"/>
        <v>1406</v>
      </c>
      <c r="B1422" s="45">
        <v>42096</v>
      </c>
      <c r="C1422" s="46">
        <v>2066.959961</v>
      </c>
      <c r="D1422" s="47">
        <f t="shared" si="246"/>
        <v>3.5296671869311513E-3</v>
      </c>
      <c r="E1422" s="48">
        <v>1.7218566177149501</v>
      </c>
      <c r="F1422" s="49">
        <f t="shared" si="249"/>
        <v>1.4284202379970301E-2</v>
      </c>
      <c r="G1422" s="50">
        <f t="shared" si="250"/>
        <v>2.0769035861357862E-4</v>
      </c>
      <c r="H1422" s="80">
        <f t="shared" si="247"/>
        <v>1.4491892738583879E-2</v>
      </c>
      <c r="I1422" s="83">
        <f t="shared" si="248"/>
        <v>1.4491892738583878</v>
      </c>
      <c r="J1422" s="72">
        <f t="shared" si="251"/>
        <v>301.36615715670257</v>
      </c>
      <c r="K1422" s="88">
        <f t="shared" si="242"/>
        <v>307.43770097414131</v>
      </c>
      <c r="L1422" s="79">
        <f t="shared" si="243"/>
        <v>8.6798197422295402</v>
      </c>
      <c r="M1422" s="72" t="str">
        <f t="shared" si="244"/>
        <v/>
      </c>
      <c r="N1422" s="51" t="str">
        <f t="shared" si="252"/>
        <v/>
      </c>
    </row>
    <row r="1423" spans="1:14" x14ac:dyDescent="0.4">
      <c r="A1423" s="108">
        <f t="shared" si="245"/>
        <v>1407</v>
      </c>
      <c r="B1423" s="39">
        <v>42100</v>
      </c>
      <c r="C1423" s="40">
        <v>2080.6201169999999</v>
      </c>
      <c r="D1423" s="51">
        <f t="shared" si="246"/>
        <v>6.6088150025853665E-3</v>
      </c>
      <c r="E1423" s="52">
        <v>1.7220017943961901</v>
      </c>
      <c r="F1423" s="53">
        <f t="shared" si="249"/>
        <v>1.4517668123992244E-4</v>
      </c>
      <c r="G1423" s="54">
        <f t="shared" si="250"/>
        <v>2.0769035861357862E-4</v>
      </c>
      <c r="H1423" s="81">
        <f t="shared" si="247"/>
        <v>3.5286703985350107E-4</v>
      </c>
      <c r="I1423" s="83">
        <f t="shared" si="248"/>
        <v>3.528670398535011E-2</v>
      </c>
      <c r="J1423" s="72">
        <f t="shared" si="251"/>
        <v>301.40144386068795</v>
      </c>
      <c r="K1423" s="88">
        <f t="shared" si="242"/>
        <v>307.43770097414131</v>
      </c>
      <c r="L1423" s="79">
        <f t="shared" si="243"/>
        <v>8.6798197422295402</v>
      </c>
      <c r="M1423" s="72" t="str">
        <f t="shared" si="244"/>
        <v/>
      </c>
      <c r="N1423" s="51" t="str">
        <f t="shared" si="252"/>
        <v/>
      </c>
    </row>
    <row r="1424" spans="1:14" x14ac:dyDescent="0.4">
      <c r="A1424" s="108">
        <f t="shared" si="245"/>
        <v>1408</v>
      </c>
      <c r="B1424" s="45">
        <v>42101</v>
      </c>
      <c r="C1424" s="46">
        <v>2076.330078</v>
      </c>
      <c r="D1424" s="47">
        <f t="shared" si="246"/>
        <v>-2.0619040280095424E-3</v>
      </c>
      <c r="E1424" s="48">
        <v>1.7135739883002699</v>
      </c>
      <c r="F1424" s="49">
        <f t="shared" si="249"/>
        <v>-8.4278060959201984E-3</v>
      </c>
      <c r="G1424" s="50">
        <f t="shared" si="250"/>
        <v>2.0769035861357862E-4</v>
      </c>
      <c r="H1424" s="80">
        <f t="shared" si="247"/>
        <v>-8.2201157373066203E-3</v>
      </c>
      <c r="I1424" s="83">
        <f t="shared" si="248"/>
        <v>-0.82201157373066203</v>
      </c>
      <c r="J1424" s="72">
        <f t="shared" si="251"/>
        <v>300.57943228695729</v>
      </c>
      <c r="K1424" s="88">
        <f t="shared" si="242"/>
        <v>307.43770097414131</v>
      </c>
      <c r="L1424" s="79">
        <f t="shared" si="243"/>
        <v>8.6798197422295402</v>
      </c>
      <c r="M1424" s="72" t="str">
        <f t="shared" si="244"/>
        <v/>
      </c>
      <c r="N1424" s="51" t="str">
        <f t="shared" si="252"/>
        <v/>
      </c>
    </row>
    <row r="1425" spans="1:14" x14ac:dyDescent="0.4">
      <c r="A1425" s="108">
        <f t="shared" si="245"/>
        <v>1409</v>
      </c>
      <c r="B1425" s="39">
        <v>42102</v>
      </c>
      <c r="C1425" s="40">
        <v>2081.8999020000001</v>
      </c>
      <c r="D1425" s="51">
        <f t="shared" si="246"/>
        <v>2.6825330225748178E-3</v>
      </c>
      <c r="E1425" s="52">
        <v>1.7385437441972602</v>
      </c>
      <c r="F1425" s="53">
        <f t="shared" si="249"/>
        <v>2.4969755896990353E-2</v>
      </c>
      <c r="G1425" s="54">
        <f t="shared" si="250"/>
        <v>2.0769035861357862E-4</v>
      </c>
      <c r="H1425" s="81">
        <f t="shared" si="247"/>
        <v>2.5177446255603933E-2</v>
      </c>
      <c r="I1425" s="83">
        <f t="shared" si="248"/>
        <v>2.5177446255603932</v>
      </c>
      <c r="J1425" s="72">
        <f t="shared" si="251"/>
        <v>303.09717691251768</v>
      </c>
      <c r="K1425" s="88">
        <f t="shared" si="242"/>
        <v>307.43770097414131</v>
      </c>
      <c r="L1425" s="79">
        <f t="shared" si="243"/>
        <v>8.6798197422295402</v>
      </c>
      <c r="M1425" s="72" t="str">
        <f t="shared" si="244"/>
        <v/>
      </c>
      <c r="N1425" s="51" t="str">
        <f t="shared" si="252"/>
        <v/>
      </c>
    </row>
    <row r="1426" spans="1:14" x14ac:dyDescent="0.4">
      <c r="A1426" s="108">
        <f t="shared" si="245"/>
        <v>1410</v>
      </c>
      <c r="B1426" s="45">
        <v>42103</v>
      </c>
      <c r="C1426" s="46">
        <v>2091.179932</v>
      </c>
      <c r="D1426" s="47">
        <f t="shared" si="246"/>
        <v>4.4574813568534211E-3</v>
      </c>
      <c r="E1426" s="48">
        <v>1.7344978972202199</v>
      </c>
      <c r="F1426" s="49">
        <f t="shared" si="249"/>
        <v>-4.0458469770403571E-3</v>
      </c>
      <c r="G1426" s="50">
        <f t="shared" si="250"/>
        <v>2.0769035861357862E-4</v>
      </c>
      <c r="H1426" s="80">
        <f t="shared" si="247"/>
        <v>-3.8381566184267787E-3</v>
      </c>
      <c r="I1426" s="83">
        <f t="shared" si="248"/>
        <v>-0.38381566184267785</v>
      </c>
      <c r="J1426" s="72">
        <f t="shared" si="251"/>
        <v>302.71336125067501</v>
      </c>
      <c r="K1426" s="88">
        <f t="shared" ref="K1426:K1489" si="253">MAX(J1426,K1425)</f>
        <v>307.43770097414131</v>
      </c>
      <c r="L1426" s="79">
        <f t="shared" ref="L1426:L1489" si="254">IF(J1426=K1426,0,MAX(L1425,K1426-J1426))</f>
        <v>8.6798197422295402</v>
      </c>
      <c r="M1426" s="72" t="str">
        <f t="shared" ref="M1426:M1489" si="255">IF(AND(L1425&gt;0,L1426=0),L1425,"")</f>
        <v/>
      </c>
      <c r="N1426" s="51" t="str">
        <f t="shared" si="252"/>
        <v/>
      </c>
    </row>
    <row r="1427" spans="1:14" x14ac:dyDescent="0.4">
      <c r="A1427" s="108">
        <f t="shared" ref="A1427:A1490" si="256">A1426+1</f>
        <v>1411</v>
      </c>
      <c r="B1427" s="39">
        <v>42104</v>
      </c>
      <c r="C1427" s="40">
        <v>2102.0600589999999</v>
      </c>
      <c r="D1427" s="51">
        <f t="shared" ref="D1427:D1490" si="257">C1427/C1426-1</f>
        <v>5.2028650588638037E-3</v>
      </c>
      <c r="E1427" s="52">
        <v>1.73945119263812</v>
      </c>
      <c r="F1427" s="53">
        <f t="shared" si="249"/>
        <v>4.9532954179001276E-3</v>
      </c>
      <c r="G1427" s="54">
        <f t="shared" si="250"/>
        <v>2.0769035861357862E-4</v>
      </c>
      <c r="H1427" s="81">
        <f t="shared" ref="H1427:H1490" si="258">F1427+G1427</f>
        <v>5.1609857765137065E-3</v>
      </c>
      <c r="I1427" s="83">
        <f t="shared" ref="I1427:I1490" si="259">H1427*$I$17</f>
        <v>0.51609857765137068</v>
      </c>
      <c r="J1427" s="72">
        <f t="shared" si="251"/>
        <v>303.22945982832636</v>
      </c>
      <c r="K1427" s="88">
        <f t="shared" si="253"/>
        <v>307.43770097414131</v>
      </c>
      <c r="L1427" s="79">
        <f t="shared" si="254"/>
        <v>8.6798197422295402</v>
      </c>
      <c r="M1427" s="72" t="str">
        <f t="shared" si="255"/>
        <v/>
      </c>
      <c r="N1427" s="51" t="str">
        <f t="shared" si="252"/>
        <v/>
      </c>
    </row>
    <row r="1428" spans="1:14" x14ac:dyDescent="0.4">
      <c r="A1428" s="108">
        <f t="shared" si="256"/>
        <v>1412</v>
      </c>
      <c r="B1428" s="45">
        <v>42107</v>
      </c>
      <c r="C1428" s="46">
        <v>2092.429932</v>
      </c>
      <c r="D1428" s="47">
        <f t="shared" si="257"/>
        <v>-4.5812806150653529E-3</v>
      </c>
      <c r="E1428" s="48">
        <v>1.73475598589714</v>
      </c>
      <c r="F1428" s="49">
        <f t="shared" ref="F1428:F1491" si="260">E1428-E1427</f>
        <v>-4.6952067409800069E-3</v>
      </c>
      <c r="G1428" s="50">
        <f t="shared" ref="G1428:G1491" si="261">G1427</f>
        <v>2.0769035861357862E-4</v>
      </c>
      <c r="H1428" s="80">
        <f t="shared" si="258"/>
        <v>-4.487516382366428E-3</v>
      </c>
      <c r="I1428" s="83">
        <f t="shared" si="259"/>
        <v>-0.44875163823664282</v>
      </c>
      <c r="J1428" s="72">
        <f t="shared" ref="J1428:J1491" si="262">J1427+I1428</f>
        <v>302.78070819008974</v>
      </c>
      <c r="K1428" s="88">
        <f t="shared" si="253"/>
        <v>307.43770097414131</v>
      </c>
      <c r="L1428" s="79">
        <f t="shared" si="254"/>
        <v>8.6798197422295402</v>
      </c>
      <c r="M1428" s="72" t="str">
        <f t="shared" si="255"/>
        <v/>
      </c>
      <c r="N1428" s="51" t="str">
        <f t="shared" ref="N1428:N1491" si="263">IFERROR((M1428/K1428),"")</f>
        <v/>
      </c>
    </row>
    <row r="1429" spans="1:14" x14ac:dyDescent="0.4">
      <c r="A1429" s="108">
        <f t="shared" si="256"/>
        <v>1413</v>
      </c>
      <c r="B1429" s="39">
        <v>42108</v>
      </c>
      <c r="C1429" s="40">
        <v>2095.8400879999999</v>
      </c>
      <c r="D1429" s="51">
        <f t="shared" si="257"/>
        <v>1.6297587545692771E-3</v>
      </c>
      <c r="E1429" s="52">
        <v>1.7349811799128199</v>
      </c>
      <c r="F1429" s="53">
        <f t="shared" si="260"/>
        <v>2.2519401567988595E-4</v>
      </c>
      <c r="G1429" s="54">
        <f t="shared" si="261"/>
        <v>2.0769035861357862E-4</v>
      </c>
      <c r="H1429" s="81">
        <f t="shared" si="258"/>
        <v>4.3288437429346457E-4</v>
      </c>
      <c r="I1429" s="83">
        <f t="shared" si="259"/>
        <v>4.328843742934646E-2</v>
      </c>
      <c r="J1429" s="72">
        <f t="shared" si="262"/>
        <v>302.82399662751908</v>
      </c>
      <c r="K1429" s="88">
        <f t="shared" si="253"/>
        <v>307.43770097414131</v>
      </c>
      <c r="L1429" s="79">
        <f t="shared" si="254"/>
        <v>8.6798197422295402</v>
      </c>
      <c r="M1429" s="72" t="str">
        <f t="shared" si="255"/>
        <v/>
      </c>
      <c r="N1429" s="51" t="str">
        <f t="shared" si="263"/>
        <v/>
      </c>
    </row>
    <row r="1430" spans="1:14" x14ac:dyDescent="0.4">
      <c r="A1430" s="108">
        <f t="shared" si="256"/>
        <v>1414</v>
      </c>
      <c r="B1430" s="45">
        <v>42109</v>
      </c>
      <c r="C1430" s="46">
        <v>2106.6298830000001</v>
      </c>
      <c r="D1430" s="47">
        <f t="shared" si="257"/>
        <v>5.1481957339105655E-3</v>
      </c>
      <c r="E1430" s="48">
        <v>1.7304005202827801</v>
      </c>
      <c r="F1430" s="49">
        <f t="shared" si="260"/>
        <v>-4.5806596300397295E-3</v>
      </c>
      <c r="G1430" s="50">
        <f t="shared" si="261"/>
        <v>2.0769035861357862E-4</v>
      </c>
      <c r="H1430" s="80">
        <f t="shared" si="258"/>
        <v>-4.3729692714261506E-3</v>
      </c>
      <c r="I1430" s="83">
        <f t="shared" si="259"/>
        <v>-0.43729692714261509</v>
      </c>
      <c r="J1430" s="72">
        <f t="shared" si="262"/>
        <v>302.38669970037648</v>
      </c>
      <c r="K1430" s="88">
        <f t="shared" si="253"/>
        <v>307.43770097414131</v>
      </c>
      <c r="L1430" s="79">
        <f t="shared" si="254"/>
        <v>8.6798197422295402</v>
      </c>
      <c r="M1430" s="72" t="str">
        <f t="shared" si="255"/>
        <v/>
      </c>
      <c r="N1430" s="51" t="str">
        <f t="shared" si="263"/>
        <v/>
      </c>
    </row>
    <row r="1431" spans="1:14" x14ac:dyDescent="0.4">
      <c r="A1431" s="108">
        <f t="shared" si="256"/>
        <v>1415</v>
      </c>
      <c r="B1431" s="39">
        <v>42110</v>
      </c>
      <c r="C1431" s="40">
        <v>2104.98999</v>
      </c>
      <c r="D1431" s="51">
        <f t="shared" si="257"/>
        <v>-7.7844381361602544E-4</v>
      </c>
      <c r="E1431" s="52">
        <v>1.7303774968005701</v>
      </c>
      <c r="F1431" s="53">
        <f t="shared" si="260"/>
        <v>-2.3023482210060564E-5</v>
      </c>
      <c r="G1431" s="54">
        <f t="shared" si="261"/>
        <v>2.0769035861357862E-4</v>
      </c>
      <c r="H1431" s="81">
        <f t="shared" si="258"/>
        <v>1.8466687640351806E-4</v>
      </c>
      <c r="I1431" s="83">
        <f t="shared" si="259"/>
        <v>1.8466687640351805E-2</v>
      </c>
      <c r="J1431" s="72">
        <f t="shared" si="262"/>
        <v>302.40516638801682</v>
      </c>
      <c r="K1431" s="88">
        <f t="shared" si="253"/>
        <v>307.43770097414131</v>
      </c>
      <c r="L1431" s="79">
        <f t="shared" si="254"/>
        <v>8.6798197422295402</v>
      </c>
      <c r="M1431" s="72" t="str">
        <f t="shared" si="255"/>
        <v/>
      </c>
      <c r="N1431" s="51" t="str">
        <f t="shared" si="263"/>
        <v/>
      </c>
    </row>
    <row r="1432" spans="1:14" x14ac:dyDescent="0.4">
      <c r="A1432" s="108">
        <f t="shared" si="256"/>
        <v>1416</v>
      </c>
      <c r="B1432" s="45">
        <v>42111</v>
      </c>
      <c r="C1432" s="46">
        <v>2081.179932</v>
      </c>
      <c r="D1432" s="47">
        <f t="shared" si="257"/>
        <v>-1.1311245237798029E-2</v>
      </c>
      <c r="E1432" s="48">
        <v>1.69023877316126</v>
      </c>
      <c r="F1432" s="49">
        <f t="shared" si="260"/>
        <v>-4.0138723639310037E-2</v>
      </c>
      <c r="G1432" s="50">
        <f t="shared" si="261"/>
        <v>2.0769035861357862E-4</v>
      </c>
      <c r="H1432" s="80">
        <f t="shared" si="258"/>
        <v>-3.9931033280696457E-2</v>
      </c>
      <c r="I1432" s="83">
        <f t="shared" si="259"/>
        <v>-3.9931033280696457</v>
      </c>
      <c r="J1432" s="72">
        <f t="shared" si="262"/>
        <v>298.41206305994717</v>
      </c>
      <c r="K1432" s="88">
        <f t="shared" si="253"/>
        <v>307.43770097414131</v>
      </c>
      <c r="L1432" s="79">
        <f t="shared" si="254"/>
        <v>9.0256379141941352</v>
      </c>
      <c r="M1432" s="72" t="str">
        <f t="shared" si="255"/>
        <v/>
      </c>
      <c r="N1432" s="51" t="str">
        <f t="shared" si="263"/>
        <v/>
      </c>
    </row>
    <row r="1433" spans="1:14" x14ac:dyDescent="0.4">
      <c r="A1433" s="108">
        <f t="shared" si="256"/>
        <v>1417</v>
      </c>
      <c r="B1433" s="39">
        <v>42114</v>
      </c>
      <c r="C1433" s="40">
        <v>2100.3999020000001</v>
      </c>
      <c r="D1433" s="51">
        <f t="shared" si="257"/>
        <v>9.2351313331806573E-3</v>
      </c>
      <c r="E1433" s="52">
        <v>1.72136320933084</v>
      </c>
      <c r="F1433" s="53">
        <f t="shared" si="260"/>
        <v>3.1124436169579939E-2</v>
      </c>
      <c r="G1433" s="54">
        <f t="shared" si="261"/>
        <v>2.0769035861357862E-4</v>
      </c>
      <c r="H1433" s="81">
        <f t="shared" si="258"/>
        <v>3.1332126528193519E-2</v>
      </c>
      <c r="I1433" s="83">
        <f t="shared" si="259"/>
        <v>3.1332126528193518</v>
      </c>
      <c r="J1433" s="72">
        <f t="shared" si="262"/>
        <v>301.54527571276651</v>
      </c>
      <c r="K1433" s="88">
        <f t="shared" si="253"/>
        <v>307.43770097414131</v>
      </c>
      <c r="L1433" s="79">
        <f t="shared" si="254"/>
        <v>9.0256379141941352</v>
      </c>
      <c r="M1433" s="72" t="str">
        <f t="shared" si="255"/>
        <v/>
      </c>
      <c r="N1433" s="51" t="str">
        <f t="shared" si="263"/>
        <v/>
      </c>
    </row>
    <row r="1434" spans="1:14" x14ac:dyDescent="0.4">
      <c r="A1434" s="108">
        <f t="shared" si="256"/>
        <v>1418</v>
      </c>
      <c r="B1434" s="45">
        <v>42115</v>
      </c>
      <c r="C1434" s="46">
        <v>2097.290039</v>
      </c>
      <c r="D1434" s="47">
        <f t="shared" si="257"/>
        <v>-1.4806051919155072E-3</v>
      </c>
      <c r="E1434" s="48">
        <v>1.72840998692592</v>
      </c>
      <c r="F1434" s="49">
        <f t="shared" si="260"/>
        <v>7.0467775950799894E-3</v>
      </c>
      <c r="G1434" s="50">
        <f t="shared" si="261"/>
        <v>2.0769035861357862E-4</v>
      </c>
      <c r="H1434" s="80">
        <f t="shared" si="258"/>
        <v>7.2544679536935682E-3</v>
      </c>
      <c r="I1434" s="83">
        <f t="shared" si="259"/>
        <v>0.72544679536935686</v>
      </c>
      <c r="J1434" s="72">
        <f t="shared" si="262"/>
        <v>302.27072250813586</v>
      </c>
      <c r="K1434" s="88">
        <f t="shared" si="253"/>
        <v>307.43770097414131</v>
      </c>
      <c r="L1434" s="79">
        <f t="shared" si="254"/>
        <v>9.0256379141941352</v>
      </c>
      <c r="M1434" s="72" t="str">
        <f t="shared" si="255"/>
        <v/>
      </c>
      <c r="N1434" s="51" t="str">
        <f t="shared" si="263"/>
        <v/>
      </c>
    </row>
    <row r="1435" spans="1:14" x14ac:dyDescent="0.4">
      <c r="A1435" s="108">
        <f t="shared" si="256"/>
        <v>1419</v>
      </c>
      <c r="B1435" s="39">
        <v>42116</v>
      </c>
      <c r="C1435" s="40">
        <v>2107.959961</v>
      </c>
      <c r="D1435" s="51">
        <f t="shared" si="257"/>
        <v>5.0874804159597442E-3</v>
      </c>
      <c r="E1435" s="52">
        <v>1.73098495073517</v>
      </c>
      <c r="F1435" s="53">
        <f t="shared" si="260"/>
        <v>2.5749638092500415E-3</v>
      </c>
      <c r="G1435" s="54">
        <f t="shared" si="261"/>
        <v>2.0769035861357862E-4</v>
      </c>
      <c r="H1435" s="81">
        <f t="shared" si="258"/>
        <v>2.78265416786362E-3</v>
      </c>
      <c r="I1435" s="83">
        <f t="shared" si="259"/>
        <v>0.27826541678636202</v>
      </c>
      <c r="J1435" s="72">
        <f t="shared" si="262"/>
        <v>302.54898792492224</v>
      </c>
      <c r="K1435" s="88">
        <f t="shared" si="253"/>
        <v>307.43770097414131</v>
      </c>
      <c r="L1435" s="79">
        <f t="shared" si="254"/>
        <v>9.0256379141941352</v>
      </c>
      <c r="M1435" s="72" t="str">
        <f t="shared" si="255"/>
        <v/>
      </c>
      <c r="N1435" s="51" t="str">
        <f t="shared" si="263"/>
        <v/>
      </c>
    </row>
    <row r="1436" spans="1:14" x14ac:dyDescent="0.4">
      <c r="A1436" s="108">
        <f t="shared" si="256"/>
        <v>1420</v>
      </c>
      <c r="B1436" s="45">
        <v>42117</v>
      </c>
      <c r="C1436" s="46">
        <v>2112.929932</v>
      </c>
      <c r="D1436" s="47">
        <f t="shared" si="257"/>
        <v>2.3577160344365744E-3</v>
      </c>
      <c r="E1436" s="48">
        <v>1.74331272645264</v>
      </c>
      <c r="F1436" s="49">
        <f t="shared" si="260"/>
        <v>1.2327775717470013E-2</v>
      </c>
      <c r="G1436" s="50">
        <f t="shared" si="261"/>
        <v>2.0769035861357862E-4</v>
      </c>
      <c r="H1436" s="80">
        <f t="shared" si="258"/>
        <v>1.2535466076083591E-2</v>
      </c>
      <c r="I1436" s="83">
        <f t="shared" si="259"/>
        <v>1.253546607608359</v>
      </c>
      <c r="J1436" s="72">
        <f t="shared" si="262"/>
        <v>303.80253453253061</v>
      </c>
      <c r="K1436" s="88">
        <f t="shared" si="253"/>
        <v>307.43770097414131</v>
      </c>
      <c r="L1436" s="79">
        <f t="shared" si="254"/>
        <v>9.0256379141941352</v>
      </c>
      <c r="M1436" s="72" t="str">
        <f t="shared" si="255"/>
        <v/>
      </c>
      <c r="N1436" s="51" t="str">
        <f t="shared" si="263"/>
        <v/>
      </c>
    </row>
    <row r="1437" spans="1:14" x14ac:dyDescent="0.4">
      <c r="A1437" s="108">
        <f t="shared" si="256"/>
        <v>1421</v>
      </c>
      <c r="B1437" s="39">
        <v>42118</v>
      </c>
      <c r="C1437" s="40">
        <v>2117.6899410000001</v>
      </c>
      <c r="D1437" s="51">
        <f t="shared" si="257"/>
        <v>2.2528002125912217E-3</v>
      </c>
      <c r="E1437" s="52">
        <v>1.7358149047698601</v>
      </c>
      <c r="F1437" s="53">
        <f t="shared" si="260"/>
        <v>-7.4978216827799038E-3</v>
      </c>
      <c r="G1437" s="54">
        <f t="shared" si="261"/>
        <v>2.0769035861357862E-4</v>
      </c>
      <c r="H1437" s="81">
        <f t="shared" si="258"/>
        <v>-7.2901313241663249E-3</v>
      </c>
      <c r="I1437" s="83">
        <f t="shared" si="259"/>
        <v>-0.72901313241663246</v>
      </c>
      <c r="J1437" s="72">
        <f t="shared" si="262"/>
        <v>303.07352140011398</v>
      </c>
      <c r="K1437" s="88">
        <f t="shared" si="253"/>
        <v>307.43770097414131</v>
      </c>
      <c r="L1437" s="79">
        <f t="shared" si="254"/>
        <v>9.0256379141941352</v>
      </c>
      <c r="M1437" s="72" t="str">
        <f t="shared" si="255"/>
        <v/>
      </c>
      <c r="N1437" s="51" t="str">
        <f t="shared" si="263"/>
        <v/>
      </c>
    </row>
    <row r="1438" spans="1:14" x14ac:dyDescent="0.4">
      <c r="A1438" s="108">
        <f t="shared" si="256"/>
        <v>1422</v>
      </c>
      <c r="B1438" s="45">
        <v>42121</v>
      </c>
      <c r="C1438" s="46">
        <v>2108.919922</v>
      </c>
      <c r="D1438" s="47">
        <f t="shared" si="257"/>
        <v>-4.14131399984774E-3</v>
      </c>
      <c r="E1438" s="48">
        <v>1.7148864262338099</v>
      </c>
      <c r="F1438" s="49">
        <f t="shared" si="260"/>
        <v>-2.0928478536050177E-2</v>
      </c>
      <c r="G1438" s="50">
        <f t="shared" si="261"/>
        <v>2.0769035861357862E-4</v>
      </c>
      <c r="H1438" s="80">
        <f t="shared" si="258"/>
        <v>-2.0720788177436597E-2</v>
      </c>
      <c r="I1438" s="83">
        <f t="shared" si="259"/>
        <v>-2.0720788177436598</v>
      </c>
      <c r="J1438" s="72">
        <f t="shared" si="262"/>
        <v>301.00144258237032</v>
      </c>
      <c r="K1438" s="88">
        <f t="shared" si="253"/>
        <v>307.43770097414131</v>
      </c>
      <c r="L1438" s="79">
        <f t="shared" si="254"/>
        <v>9.0256379141941352</v>
      </c>
      <c r="M1438" s="72" t="str">
        <f t="shared" si="255"/>
        <v/>
      </c>
      <c r="N1438" s="51" t="str">
        <f t="shared" si="263"/>
        <v/>
      </c>
    </row>
    <row r="1439" spans="1:14" x14ac:dyDescent="0.4">
      <c r="A1439" s="108">
        <f t="shared" si="256"/>
        <v>1423</v>
      </c>
      <c r="B1439" s="39">
        <v>42122</v>
      </c>
      <c r="C1439" s="40">
        <v>2114.76001</v>
      </c>
      <c r="D1439" s="51">
        <f t="shared" si="257"/>
        <v>2.7692317470553451E-3</v>
      </c>
      <c r="E1439" s="52">
        <v>1.7155483197401198</v>
      </c>
      <c r="F1439" s="53">
        <f t="shared" si="260"/>
        <v>6.6189350630985189E-4</v>
      </c>
      <c r="G1439" s="54">
        <f t="shared" si="261"/>
        <v>2.0769035861357862E-4</v>
      </c>
      <c r="H1439" s="81">
        <f t="shared" si="258"/>
        <v>8.6958386492343056E-4</v>
      </c>
      <c r="I1439" s="83">
        <f t="shared" si="259"/>
        <v>8.6958386492343054E-2</v>
      </c>
      <c r="J1439" s="72">
        <f t="shared" si="262"/>
        <v>301.08840096886269</v>
      </c>
      <c r="K1439" s="88">
        <f t="shared" si="253"/>
        <v>307.43770097414131</v>
      </c>
      <c r="L1439" s="79">
        <f t="shared" si="254"/>
        <v>9.0256379141941352</v>
      </c>
      <c r="M1439" s="72" t="str">
        <f t="shared" si="255"/>
        <v/>
      </c>
      <c r="N1439" s="51" t="str">
        <f t="shared" si="263"/>
        <v/>
      </c>
    </row>
    <row r="1440" spans="1:14" x14ac:dyDescent="0.4">
      <c r="A1440" s="108">
        <f t="shared" si="256"/>
        <v>1424</v>
      </c>
      <c r="B1440" s="45">
        <v>42123</v>
      </c>
      <c r="C1440" s="46">
        <v>2106.8500979999999</v>
      </c>
      <c r="D1440" s="47">
        <f t="shared" si="257"/>
        <v>-3.7403355286635964E-3</v>
      </c>
      <c r="E1440" s="48">
        <v>1.68969869902364</v>
      </c>
      <c r="F1440" s="49">
        <f t="shared" si="260"/>
        <v>-2.5849620716479782E-2</v>
      </c>
      <c r="G1440" s="50">
        <f t="shared" si="261"/>
        <v>2.0769035861357862E-4</v>
      </c>
      <c r="H1440" s="80">
        <f t="shared" si="258"/>
        <v>-2.5641930357866202E-2</v>
      </c>
      <c r="I1440" s="83">
        <f t="shared" si="259"/>
        <v>-2.5641930357866203</v>
      </c>
      <c r="J1440" s="72">
        <f t="shared" si="262"/>
        <v>298.52420793307607</v>
      </c>
      <c r="K1440" s="88">
        <f t="shared" si="253"/>
        <v>307.43770097414131</v>
      </c>
      <c r="L1440" s="79">
        <f t="shared" si="254"/>
        <v>9.0256379141941352</v>
      </c>
      <c r="M1440" s="72" t="str">
        <f t="shared" si="255"/>
        <v/>
      </c>
      <c r="N1440" s="51" t="str">
        <f t="shared" si="263"/>
        <v/>
      </c>
    </row>
    <row r="1441" spans="1:14" x14ac:dyDescent="0.4">
      <c r="A1441" s="108">
        <f t="shared" si="256"/>
        <v>1425</v>
      </c>
      <c r="B1441" s="39">
        <v>42124</v>
      </c>
      <c r="C1441" s="40">
        <v>2085.51001</v>
      </c>
      <c r="D1441" s="51">
        <f t="shared" si="257"/>
        <v>-1.0128906665100579E-2</v>
      </c>
      <c r="E1441" s="52">
        <v>1.6613831940092001</v>
      </c>
      <c r="F1441" s="53">
        <f t="shared" si="260"/>
        <v>-2.8315505014439912E-2</v>
      </c>
      <c r="G1441" s="54">
        <f t="shared" si="261"/>
        <v>2.0769035861357862E-4</v>
      </c>
      <c r="H1441" s="81">
        <f t="shared" si="258"/>
        <v>-2.8107814655826333E-2</v>
      </c>
      <c r="I1441" s="83">
        <f t="shared" si="259"/>
        <v>-2.8107814655826333</v>
      </c>
      <c r="J1441" s="72">
        <f t="shared" si="262"/>
        <v>295.71342646749343</v>
      </c>
      <c r="K1441" s="88">
        <f t="shared" si="253"/>
        <v>307.43770097414131</v>
      </c>
      <c r="L1441" s="79">
        <f t="shared" si="254"/>
        <v>11.724274506647873</v>
      </c>
      <c r="M1441" s="72" t="str">
        <f t="shared" si="255"/>
        <v/>
      </c>
      <c r="N1441" s="51" t="str">
        <f t="shared" si="263"/>
        <v/>
      </c>
    </row>
    <row r="1442" spans="1:14" x14ac:dyDescent="0.4">
      <c r="A1442" s="108">
        <f t="shared" si="256"/>
        <v>1426</v>
      </c>
      <c r="B1442" s="45">
        <v>42125</v>
      </c>
      <c r="C1442" s="46">
        <v>2108.290039</v>
      </c>
      <c r="D1442" s="47">
        <f t="shared" si="257"/>
        <v>1.0923001515586117E-2</v>
      </c>
      <c r="E1442" s="48">
        <v>1.70335452663675</v>
      </c>
      <c r="F1442" s="49">
        <f t="shared" si="260"/>
        <v>4.1971332627549929E-2</v>
      </c>
      <c r="G1442" s="50">
        <f t="shared" si="261"/>
        <v>2.0769035861357862E-4</v>
      </c>
      <c r="H1442" s="80">
        <f t="shared" si="258"/>
        <v>4.2179022986163509E-2</v>
      </c>
      <c r="I1442" s="83">
        <f t="shared" si="259"/>
        <v>4.2179022986163508</v>
      </c>
      <c r="J1442" s="72">
        <f t="shared" si="262"/>
        <v>299.9313287661098</v>
      </c>
      <c r="K1442" s="88">
        <f t="shared" si="253"/>
        <v>307.43770097414131</v>
      </c>
      <c r="L1442" s="79">
        <f t="shared" si="254"/>
        <v>11.724274506647873</v>
      </c>
      <c r="M1442" s="72" t="str">
        <f t="shared" si="255"/>
        <v/>
      </c>
      <c r="N1442" s="51" t="str">
        <f t="shared" si="263"/>
        <v/>
      </c>
    </row>
    <row r="1443" spans="1:14" x14ac:dyDescent="0.4">
      <c r="A1443" s="108">
        <f t="shared" si="256"/>
        <v>1427</v>
      </c>
      <c r="B1443" s="39">
        <v>42128</v>
      </c>
      <c r="C1443" s="40">
        <v>2114.48999</v>
      </c>
      <c r="D1443" s="51">
        <f t="shared" si="257"/>
        <v>2.9407486092096757E-3</v>
      </c>
      <c r="E1443" s="52">
        <v>1.7113987397771602</v>
      </c>
      <c r="F1443" s="53">
        <f t="shared" si="260"/>
        <v>8.0442131404101502E-3</v>
      </c>
      <c r="G1443" s="54">
        <f t="shared" si="261"/>
        <v>2.0769035861357862E-4</v>
      </c>
      <c r="H1443" s="81">
        <f t="shared" si="258"/>
        <v>8.2519034990237283E-3</v>
      </c>
      <c r="I1443" s="83">
        <f t="shared" si="259"/>
        <v>0.82519034990237283</v>
      </c>
      <c r="J1443" s="72">
        <f t="shared" si="262"/>
        <v>300.75651911601216</v>
      </c>
      <c r="K1443" s="88">
        <f t="shared" si="253"/>
        <v>307.43770097414131</v>
      </c>
      <c r="L1443" s="79">
        <f t="shared" si="254"/>
        <v>11.724274506647873</v>
      </c>
      <c r="M1443" s="72" t="str">
        <f t="shared" si="255"/>
        <v/>
      </c>
      <c r="N1443" s="51" t="str">
        <f t="shared" si="263"/>
        <v/>
      </c>
    </row>
    <row r="1444" spans="1:14" x14ac:dyDescent="0.4">
      <c r="A1444" s="108">
        <f t="shared" si="256"/>
        <v>1428</v>
      </c>
      <c r="B1444" s="45">
        <v>42129</v>
      </c>
      <c r="C1444" s="46">
        <v>2089.459961</v>
      </c>
      <c r="D1444" s="47">
        <f t="shared" si="257"/>
        <v>-1.1837383538524149E-2</v>
      </c>
      <c r="E1444" s="48">
        <v>1.6840247759889799</v>
      </c>
      <c r="F1444" s="49">
        <f t="shared" si="260"/>
        <v>-2.7373963788180244E-2</v>
      </c>
      <c r="G1444" s="50">
        <f t="shared" si="261"/>
        <v>2.0769035861357862E-4</v>
      </c>
      <c r="H1444" s="80">
        <f t="shared" si="258"/>
        <v>-2.7166273429566665E-2</v>
      </c>
      <c r="I1444" s="83">
        <f t="shared" si="259"/>
        <v>-2.7166273429566665</v>
      </c>
      <c r="J1444" s="72">
        <f t="shared" si="262"/>
        <v>298.0398917730555</v>
      </c>
      <c r="K1444" s="88">
        <f t="shared" si="253"/>
        <v>307.43770097414131</v>
      </c>
      <c r="L1444" s="79">
        <f t="shared" si="254"/>
        <v>11.724274506647873</v>
      </c>
      <c r="M1444" s="72" t="str">
        <f t="shared" si="255"/>
        <v/>
      </c>
      <c r="N1444" s="51" t="str">
        <f t="shared" si="263"/>
        <v/>
      </c>
    </row>
    <row r="1445" spans="1:14" x14ac:dyDescent="0.4">
      <c r="A1445" s="108">
        <f t="shared" si="256"/>
        <v>1429</v>
      </c>
      <c r="B1445" s="39">
        <v>42130</v>
      </c>
      <c r="C1445" s="40">
        <v>2080.1499020000001</v>
      </c>
      <c r="D1445" s="51">
        <f t="shared" si="257"/>
        <v>-4.4557250073096188E-3</v>
      </c>
      <c r="E1445" s="52">
        <v>1.6822306170598902</v>
      </c>
      <c r="F1445" s="53">
        <f t="shared" si="260"/>
        <v>-1.7941589290897397E-3</v>
      </c>
      <c r="G1445" s="54">
        <f t="shared" si="261"/>
        <v>2.0769035861357862E-4</v>
      </c>
      <c r="H1445" s="81">
        <f t="shared" si="258"/>
        <v>-1.5864685704761611E-3</v>
      </c>
      <c r="I1445" s="83">
        <f t="shared" si="259"/>
        <v>-0.15864685704761611</v>
      </c>
      <c r="J1445" s="72">
        <f t="shared" si="262"/>
        <v>297.88124491600786</v>
      </c>
      <c r="K1445" s="88">
        <f t="shared" si="253"/>
        <v>307.43770097414131</v>
      </c>
      <c r="L1445" s="79">
        <f t="shared" si="254"/>
        <v>11.724274506647873</v>
      </c>
      <c r="M1445" s="72" t="str">
        <f t="shared" si="255"/>
        <v/>
      </c>
      <c r="N1445" s="51" t="str">
        <f t="shared" si="263"/>
        <v/>
      </c>
    </row>
    <row r="1446" spans="1:14" x14ac:dyDescent="0.4">
      <c r="A1446" s="108">
        <f t="shared" si="256"/>
        <v>1430</v>
      </c>
      <c r="B1446" s="45">
        <v>42131</v>
      </c>
      <c r="C1446" s="46">
        <v>2088</v>
      </c>
      <c r="D1446" s="47">
        <f t="shared" si="257"/>
        <v>3.7738136047080761E-3</v>
      </c>
      <c r="E1446" s="48">
        <v>1.69903483221713</v>
      </c>
      <c r="F1446" s="49">
        <f t="shared" si="260"/>
        <v>1.6804215157239843E-2</v>
      </c>
      <c r="G1446" s="50">
        <f t="shared" si="261"/>
        <v>2.0769035861357862E-4</v>
      </c>
      <c r="H1446" s="80">
        <f t="shared" si="258"/>
        <v>1.7011905515853423E-2</v>
      </c>
      <c r="I1446" s="83">
        <f t="shared" si="259"/>
        <v>1.7011905515853423</v>
      </c>
      <c r="J1446" s="72">
        <f t="shared" si="262"/>
        <v>299.5824354675932</v>
      </c>
      <c r="K1446" s="88">
        <f t="shared" si="253"/>
        <v>307.43770097414131</v>
      </c>
      <c r="L1446" s="79">
        <f t="shared" si="254"/>
        <v>11.724274506647873</v>
      </c>
      <c r="M1446" s="72" t="str">
        <f t="shared" si="255"/>
        <v/>
      </c>
      <c r="N1446" s="51" t="str">
        <f t="shared" si="263"/>
        <v/>
      </c>
    </row>
    <row r="1447" spans="1:14" x14ac:dyDescent="0.4">
      <c r="A1447" s="108">
        <f t="shared" si="256"/>
        <v>1431</v>
      </c>
      <c r="B1447" s="39">
        <v>42132</v>
      </c>
      <c r="C1447" s="40">
        <v>2116.1000979999999</v>
      </c>
      <c r="D1447" s="51">
        <f t="shared" si="257"/>
        <v>1.3457901340996115E-2</v>
      </c>
      <c r="E1447" s="52">
        <v>1.7350035749260899</v>
      </c>
      <c r="F1447" s="53">
        <f t="shared" si="260"/>
        <v>3.5968742708959889E-2</v>
      </c>
      <c r="G1447" s="54">
        <f t="shared" si="261"/>
        <v>2.0769035861357862E-4</v>
      </c>
      <c r="H1447" s="81">
        <f t="shared" si="258"/>
        <v>3.6176433067573469E-2</v>
      </c>
      <c r="I1447" s="83">
        <f t="shared" si="259"/>
        <v>3.6176433067573468</v>
      </c>
      <c r="J1447" s="72">
        <f t="shared" si="262"/>
        <v>303.20007877435057</v>
      </c>
      <c r="K1447" s="88">
        <f t="shared" si="253"/>
        <v>307.43770097414131</v>
      </c>
      <c r="L1447" s="79">
        <f t="shared" si="254"/>
        <v>11.724274506647873</v>
      </c>
      <c r="M1447" s="72" t="str">
        <f t="shared" si="255"/>
        <v/>
      </c>
      <c r="N1447" s="51" t="str">
        <f t="shared" si="263"/>
        <v/>
      </c>
    </row>
    <row r="1448" spans="1:14" x14ac:dyDescent="0.4">
      <c r="A1448" s="108">
        <f t="shared" si="256"/>
        <v>1432</v>
      </c>
      <c r="B1448" s="45">
        <v>42135</v>
      </c>
      <c r="C1448" s="46">
        <v>2105.330078</v>
      </c>
      <c r="D1448" s="47">
        <f t="shared" si="257"/>
        <v>-5.0895607491248107E-3</v>
      </c>
      <c r="E1448" s="48">
        <v>1.7268708136538999</v>
      </c>
      <c r="F1448" s="49">
        <f t="shared" si="260"/>
        <v>-8.1327612721899811E-3</v>
      </c>
      <c r="G1448" s="50">
        <f t="shared" si="261"/>
        <v>2.0769035861357862E-4</v>
      </c>
      <c r="H1448" s="80">
        <f t="shared" si="258"/>
        <v>-7.9250709135764031E-3</v>
      </c>
      <c r="I1448" s="83">
        <f t="shared" si="259"/>
        <v>-0.7925070913576403</v>
      </c>
      <c r="J1448" s="72">
        <f t="shared" si="262"/>
        <v>302.40757168299291</v>
      </c>
      <c r="K1448" s="88">
        <f t="shared" si="253"/>
        <v>307.43770097414131</v>
      </c>
      <c r="L1448" s="79">
        <f t="shared" si="254"/>
        <v>11.724274506647873</v>
      </c>
      <c r="M1448" s="72" t="str">
        <f t="shared" si="255"/>
        <v/>
      </c>
      <c r="N1448" s="51" t="str">
        <f t="shared" si="263"/>
        <v/>
      </c>
    </row>
    <row r="1449" spans="1:14" x14ac:dyDescent="0.4">
      <c r="A1449" s="108">
        <f t="shared" si="256"/>
        <v>1433</v>
      </c>
      <c r="B1449" s="39">
        <v>42136</v>
      </c>
      <c r="C1449" s="40">
        <v>2099.1201169999999</v>
      </c>
      <c r="D1449" s="51">
        <f t="shared" si="257"/>
        <v>-2.949637714718456E-3</v>
      </c>
      <c r="E1449" s="52">
        <v>1.7162717732699</v>
      </c>
      <c r="F1449" s="53">
        <f t="shared" si="260"/>
        <v>-1.0599040383999947E-2</v>
      </c>
      <c r="G1449" s="54">
        <f t="shared" si="261"/>
        <v>2.0769035861357862E-4</v>
      </c>
      <c r="H1449" s="81">
        <f t="shared" si="258"/>
        <v>-1.0391350025386369E-2</v>
      </c>
      <c r="I1449" s="83">
        <f t="shared" si="259"/>
        <v>-1.039135002538637</v>
      </c>
      <c r="J1449" s="72">
        <f t="shared" si="262"/>
        <v>301.36843668045429</v>
      </c>
      <c r="K1449" s="88">
        <f t="shared" si="253"/>
        <v>307.43770097414131</v>
      </c>
      <c r="L1449" s="79">
        <f t="shared" si="254"/>
        <v>11.724274506647873</v>
      </c>
      <c r="M1449" s="72" t="str">
        <f t="shared" si="255"/>
        <v/>
      </c>
      <c r="N1449" s="51" t="str">
        <f t="shared" si="263"/>
        <v/>
      </c>
    </row>
    <row r="1450" spans="1:14" x14ac:dyDescent="0.4">
      <c r="A1450" s="108">
        <f t="shared" si="256"/>
        <v>1434</v>
      </c>
      <c r="B1450" s="45">
        <v>42137</v>
      </c>
      <c r="C1450" s="46">
        <v>2098.4799800000001</v>
      </c>
      <c r="D1450" s="47">
        <f t="shared" si="257"/>
        <v>-3.0495491649840112E-4</v>
      </c>
      <c r="E1450" s="48">
        <v>1.7038605862057401</v>
      </c>
      <c r="F1450" s="49">
        <f t="shared" si="260"/>
        <v>-1.241118706415989E-2</v>
      </c>
      <c r="G1450" s="50">
        <f t="shared" si="261"/>
        <v>2.0769035861357862E-4</v>
      </c>
      <c r="H1450" s="80">
        <f t="shared" si="258"/>
        <v>-1.2203496705546312E-2</v>
      </c>
      <c r="I1450" s="83">
        <f t="shared" si="259"/>
        <v>-1.2203496705546313</v>
      </c>
      <c r="J1450" s="72">
        <f t="shared" si="262"/>
        <v>300.14808700989965</v>
      </c>
      <c r="K1450" s="88">
        <f t="shared" si="253"/>
        <v>307.43770097414131</v>
      </c>
      <c r="L1450" s="79">
        <f t="shared" si="254"/>
        <v>11.724274506647873</v>
      </c>
      <c r="M1450" s="72" t="str">
        <f t="shared" si="255"/>
        <v/>
      </c>
      <c r="N1450" s="51" t="str">
        <f t="shared" si="263"/>
        <v/>
      </c>
    </row>
    <row r="1451" spans="1:14" x14ac:dyDescent="0.4">
      <c r="A1451" s="108">
        <f t="shared" si="256"/>
        <v>1435</v>
      </c>
      <c r="B1451" s="39">
        <v>42138</v>
      </c>
      <c r="C1451" s="40">
        <v>2121.1000979999999</v>
      </c>
      <c r="D1451" s="51">
        <f t="shared" si="257"/>
        <v>1.077928701516595E-2</v>
      </c>
      <c r="E1451" s="52">
        <v>1.7325771339851901</v>
      </c>
      <c r="F1451" s="53">
        <f t="shared" si="260"/>
        <v>2.8716547779449986E-2</v>
      </c>
      <c r="G1451" s="54">
        <f t="shared" si="261"/>
        <v>2.0769035861357862E-4</v>
      </c>
      <c r="H1451" s="81">
        <f t="shared" si="258"/>
        <v>2.8924238138063565E-2</v>
      </c>
      <c r="I1451" s="83">
        <f t="shared" si="259"/>
        <v>2.8924238138063565</v>
      </c>
      <c r="J1451" s="72">
        <f t="shared" si="262"/>
        <v>303.04051082370603</v>
      </c>
      <c r="K1451" s="88">
        <f t="shared" si="253"/>
        <v>307.43770097414131</v>
      </c>
      <c r="L1451" s="79">
        <f t="shared" si="254"/>
        <v>11.724274506647873</v>
      </c>
      <c r="M1451" s="72" t="str">
        <f t="shared" si="255"/>
        <v/>
      </c>
      <c r="N1451" s="51" t="str">
        <f t="shared" si="263"/>
        <v/>
      </c>
    </row>
    <row r="1452" spans="1:14" x14ac:dyDescent="0.4">
      <c r="A1452" s="108">
        <f t="shared" si="256"/>
        <v>1436</v>
      </c>
      <c r="B1452" s="45">
        <v>42139</v>
      </c>
      <c r="C1452" s="46">
        <v>2122.7299800000001</v>
      </c>
      <c r="D1452" s="47">
        <f t="shared" si="257"/>
        <v>7.6841352349998893E-4</v>
      </c>
      <c r="E1452" s="48">
        <v>1.74222108433795</v>
      </c>
      <c r="F1452" s="49">
        <f t="shared" si="260"/>
        <v>9.6439503527598891E-3</v>
      </c>
      <c r="G1452" s="50">
        <f t="shared" si="261"/>
        <v>2.0769035861357862E-4</v>
      </c>
      <c r="H1452" s="80">
        <f t="shared" si="258"/>
        <v>9.8516407113734671E-3</v>
      </c>
      <c r="I1452" s="83">
        <f t="shared" si="259"/>
        <v>0.98516407113734672</v>
      </c>
      <c r="J1452" s="72">
        <f t="shared" si="262"/>
        <v>304.02567489484335</v>
      </c>
      <c r="K1452" s="88">
        <f t="shared" si="253"/>
        <v>307.43770097414131</v>
      </c>
      <c r="L1452" s="79">
        <f t="shared" si="254"/>
        <v>11.724274506647873</v>
      </c>
      <c r="M1452" s="72" t="str">
        <f t="shared" si="255"/>
        <v/>
      </c>
      <c r="N1452" s="51" t="str">
        <f t="shared" si="263"/>
        <v/>
      </c>
    </row>
    <row r="1453" spans="1:14" x14ac:dyDescent="0.4">
      <c r="A1453" s="108">
        <f t="shared" si="256"/>
        <v>1437</v>
      </c>
      <c r="B1453" s="39">
        <v>42142</v>
      </c>
      <c r="C1453" s="40">
        <v>2129.1999510000001</v>
      </c>
      <c r="D1453" s="51">
        <f t="shared" si="257"/>
        <v>3.0479481898115779E-3</v>
      </c>
      <c r="E1453" s="52">
        <v>1.7602340652905901</v>
      </c>
      <c r="F1453" s="53">
        <f t="shared" si="260"/>
        <v>1.8012980952640145E-2</v>
      </c>
      <c r="G1453" s="54">
        <f t="shared" si="261"/>
        <v>2.0769035861357862E-4</v>
      </c>
      <c r="H1453" s="81">
        <f t="shared" si="258"/>
        <v>1.8220671311253725E-2</v>
      </c>
      <c r="I1453" s="83">
        <f t="shared" si="259"/>
        <v>1.8220671311253724</v>
      </c>
      <c r="J1453" s="72">
        <f t="shared" si="262"/>
        <v>305.84774202596873</v>
      </c>
      <c r="K1453" s="88">
        <f t="shared" si="253"/>
        <v>307.43770097414131</v>
      </c>
      <c r="L1453" s="79">
        <f t="shared" si="254"/>
        <v>11.724274506647873</v>
      </c>
      <c r="M1453" s="72" t="str">
        <f t="shared" si="255"/>
        <v/>
      </c>
      <c r="N1453" s="51" t="str">
        <f t="shared" si="263"/>
        <v/>
      </c>
    </row>
    <row r="1454" spans="1:14" x14ac:dyDescent="0.4">
      <c r="A1454" s="108">
        <f t="shared" si="256"/>
        <v>1438</v>
      </c>
      <c r="B1454" s="45">
        <v>42143</v>
      </c>
      <c r="C1454" s="46">
        <v>2127.830078</v>
      </c>
      <c r="D1454" s="47">
        <f t="shared" si="257"/>
        <v>-6.43374521663298E-4</v>
      </c>
      <c r="E1454" s="48">
        <v>1.76513443837649</v>
      </c>
      <c r="F1454" s="49">
        <f t="shared" si="260"/>
        <v>4.9003730858998562E-3</v>
      </c>
      <c r="G1454" s="50">
        <f t="shared" si="261"/>
        <v>2.0769035861357862E-4</v>
      </c>
      <c r="H1454" s="80">
        <f t="shared" si="258"/>
        <v>5.1080634445134351E-3</v>
      </c>
      <c r="I1454" s="83">
        <f t="shared" si="259"/>
        <v>0.51080634445134354</v>
      </c>
      <c r="J1454" s="72">
        <f t="shared" si="262"/>
        <v>306.35854837042007</v>
      </c>
      <c r="K1454" s="88">
        <f t="shared" si="253"/>
        <v>307.43770097414131</v>
      </c>
      <c r="L1454" s="79">
        <f t="shared" si="254"/>
        <v>11.724274506647873</v>
      </c>
      <c r="M1454" s="72" t="str">
        <f t="shared" si="255"/>
        <v/>
      </c>
      <c r="N1454" s="51" t="str">
        <f t="shared" si="263"/>
        <v/>
      </c>
    </row>
    <row r="1455" spans="1:14" x14ac:dyDescent="0.4">
      <c r="A1455" s="108">
        <f t="shared" si="256"/>
        <v>1439</v>
      </c>
      <c r="B1455" s="39">
        <v>42144</v>
      </c>
      <c r="C1455" s="40">
        <v>2125.8500979999999</v>
      </c>
      <c r="D1455" s="51">
        <f t="shared" si="257"/>
        <v>-9.3051603155314133E-4</v>
      </c>
      <c r="E1455" s="52">
        <v>1.7484781260978999</v>
      </c>
      <c r="F1455" s="53">
        <f t="shared" si="260"/>
        <v>-1.6656312278590102E-2</v>
      </c>
      <c r="G1455" s="54">
        <f t="shared" si="261"/>
        <v>2.0769035861357862E-4</v>
      </c>
      <c r="H1455" s="81">
        <f t="shared" si="258"/>
        <v>-1.6448621919976522E-2</v>
      </c>
      <c r="I1455" s="83">
        <f t="shared" si="259"/>
        <v>-1.6448621919976523</v>
      </c>
      <c r="J1455" s="72">
        <f t="shared" si="262"/>
        <v>304.71368617842239</v>
      </c>
      <c r="K1455" s="88">
        <f t="shared" si="253"/>
        <v>307.43770097414131</v>
      </c>
      <c r="L1455" s="79">
        <f t="shared" si="254"/>
        <v>11.724274506647873</v>
      </c>
      <c r="M1455" s="72" t="str">
        <f t="shared" si="255"/>
        <v/>
      </c>
      <c r="N1455" s="51" t="str">
        <f t="shared" si="263"/>
        <v/>
      </c>
    </row>
    <row r="1456" spans="1:14" x14ac:dyDescent="0.4">
      <c r="A1456" s="108">
        <f t="shared" si="256"/>
        <v>1440</v>
      </c>
      <c r="B1456" s="45">
        <v>42145</v>
      </c>
      <c r="C1456" s="46">
        <v>2130.820068</v>
      </c>
      <c r="D1456" s="47">
        <f t="shared" si="257"/>
        <v>2.3378741542858794E-3</v>
      </c>
      <c r="E1456" s="48">
        <v>1.7517763473689201</v>
      </c>
      <c r="F1456" s="49">
        <f t="shared" si="260"/>
        <v>3.2982212710201964E-3</v>
      </c>
      <c r="G1456" s="50">
        <f t="shared" si="261"/>
        <v>2.0769035861357862E-4</v>
      </c>
      <c r="H1456" s="80">
        <f t="shared" si="258"/>
        <v>3.5059116296337748E-3</v>
      </c>
      <c r="I1456" s="83">
        <f t="shared" si="259"/>
        <v>0.3505911629633775</v>
      </c>
      <c r="J1456" s="72">
        <f t="shared" si="262"/>
        <v>305.06427734138578</v>
      </c>
      <c r="K1456" s="88">
        <f t="shared" si="253"/>
        <v>307.43770097414131</v>
      </c>
      <c r="L1456" s="79">
        <f t="shared" si="254"/>
        <v>11.724274506647873</v>
      </c>
      <c r="M1456" s="72" t="str">
        <f t="shared" si="255"/>
        <v/>
      </c>
      <c r="N1456" s="51" t="str">
        <f t="shared" si="263"/>
        <v/>
      </c>
    </row>
    <row r="1457" spans="1:14" x14ac:dyDescent="0.4">
      <c r="A1457" s="108">
        <f t="shared" si="256"/>
        <v>1441</v>
      </c>
      <c r="B1457" s="39">
        <v>42146</v>
      </c>
      <c r="C1457" s="40">
        <v>2126.0600589999999</v>
      </c>
      <c r="D1457" s="51">
        <f t="shared" si="257"/>
        <v>-2.2338859444231973E-3</v>
      </c>
      <c r="E1457" s="52">
        <v>1.7400716842358599</v>
      </c>
      <c r="F1457" s="53">
        <f t="shared" si="260"/>
        <v>-1.1704663133060178E-2</v>
      </c>
      <c r="G1457" s="54">
        <f t="shared" si="261"/>
        <v>2.0769035861357862E-4</v>
      </c>
      <c r="H1457" s="81">
        <f t="shared" si="258"/>
        <v>-1.14969727744466E-2</v>
      </c>
      <c r="I1457" s="83">
        <f t="shared" si="259"/>
        <v>-1.1496972774446601</v>
      </c>
      <c r="J1457" s="72">
        <f t="shared" si="262"/>
        <v>303.91458006394112</v>
      </c>
      <c r="K1457" s="88">
        <f t="shared" si="253"/>
        <v>307.43770097414131</v>
      </c>
      <c r="L1457" s="79">
        <f t="shared" si="254"/>
        <v>11.724274506647873</v>
      </c>
      <c r="M1457" s="72" t="str">
        <f t="shared" si="255"/>
        <v/>
      </c>
      <c r="N1457" s="51" t="str">
        <f t="shared" si="263"/>
        <v/>
      </c>
    </row>
    <row r="1458" spans="1:14" x14ac:dyDescent="0.4">
      <c r="A1458" s="108">
        <f t="shared" si="256"/>
        <v>1442</v>
      </c>
      <c r="B1458" s="45">
        <v>42150</v>
      </c>
      <c r="C1458" s="46">
        <v>2104.1999510000001</v>
      </c>
      <c r="D1458" s="47">
        <f t="shared" si="257"/>
        <v>-1.028198046779627E-2</v>
      </c>
      <c r="E1458" s="48">
        <v>1.7055914250411102</v>
      </c>
      <c r="F1458" s="49">
        <f t="shared" si="260"/>
        <v>-3.4480259194749729E-2</v>
      </c>
      <c r="G1458" s="50">
        <f t="shared" si="261"/>
        <v>2.0769035861357862E-4</v>
      </c>
      <c r="H1458" s="80">
        <f t="shared" si="258"/>
        <v>-3.427256883613615E-2</v>
      </c>
      <c r="I1458" s="83">
        <f t="shared" si="259"/>
        <v>-3.427256883613615</v>
      </c>
      <c r="J1458" s="72">
        <f t="shared" si="262"/>
        <v>300.48732318032751</v>
      </c>
      <c r="K1458" s="88">
        <f t="shared" si="253"/>
        <v>307.43770097414131</v>
      </c>
      <c r="L1458" s="79">
        <f t="shared" si="254"/>
        <v>11.724274506647873</v>
      </c>
      <c r="M1458" s="72" t="str">
        <f t="shared" si="255"/>
        <v/>
      </c>
      <c r="N1458" s="51" t="str">
        <f t="shared" si="263"/>
        <v/>
      </c>
    </row>
    <row r="1459" spans="1:14" x14ac:dyDescent="0.4">
      <c r="A1459" s="108">
        <f t="shared" si="256"/>
        <v>1443</v>
      </c>
      <c r="B1459" s="39">
        <v>42151</v>
      </c>
      <c r="C1459" s="40">
        <v>2123.4799800000001</v>
      </c>
      <c r="D1459" s="51">
        <f t="shared" si="257"/>
        <v>9.1626411220271375E-3</v>
      </c>
      <c r="E1459" s="52">
        <v>1.7311974509386301</v>
      </c>
      <c r="F1459" s="53">
        <f t="shared" si="260"/>
        <v>2.5606025897519924E-2</v>
      </c>
      <c r="G1459" s="54">
        <f t="shared" si="261"/>
        <v>2.0769035861357862E-4</v>
      </c>
      <c r="H1459" s="81">
        <f t="shared" si="258"/>
        <v>2.5813716256133504E-2</v>
      </c>
      <c r="I1459" s="83">
        <f t="shared" si="259"/>
        <v>2.5813716256133503</v>
      </c>
      <c r="J1459" s="72">
        <f t="shared" si="262"/>
        <v>303.06869480594088</v>
      </c>
      <c r="K1459" s="88">
        <f t="shared" si="253"/>
        <v>307.43770097414131</v>
      </c>
      <c r="L1459" s="79">
        <f t="shared" si="254"/>
        <v>11.724274506647873</v>
      </c>
      <c r="M1459" s="72" t="str">
        <f t="shared" si="255"/>
        <v/>
      </c>
      <c r="N1459" s="51" t="str">
        <f t="shared" si="263"/>
        <v/>
      </c>
    </row>
    <row r="1460" spans="1:14" x14ac:dyDescent="0.4">
      <c r="A1460" s="108">
        <f t="shared" si="256"/>
        <v>1444</v>
      </c>
      <c r="B1460" s="45">
        <v>42152</v>
      </c>
      <c r="C1460" s="46">
        <v>2120.790039</v>
      </c>
      <c r="D1460" s="47">
        <f t="shared" si="257"/>
        <v>-1.2667607066396691E-3</v>
      </c>
      <c r="E1460" s="48">
        <v>1.7259677213787099</v>
      </c>
      <c r="F1460" s="49">
        <f t="shared" si="260"/>
        <v>-5.2297295599201821E-3</v>
      </c>
      <c r="G1460" s="50">
        <f t="shared" si="261"/>
        <v>2.0769035861357862E-4</v>
      </c>
      <c r="H1460" s="80">
        <f t="shared" si="258"/>
        <v>-5.0220392013066032E-3</v>
      </c>
      <c r="I1460" s="83">
        <f t="shared" si="259"/>
        <v>-0.50220392013066029</v>
      </c>
      <c r="J1460" s="72">
        <f t="shared" si="262"/>
        <v>302.5664908858102</v>
      </c>
      <c r="K1460" s="88">
        <f t="shared" si="253"/>
        <v>307.43770097414131</v>
      </c>
      <c r="L1460" s="79">
        <f t="shared" si="254"/>
        <v>11.724274506647873</v>
      </c>
      <c r="M1460" s="72" t="str">
        <f t="shared" si="255"/>
        <v/>
      </c>
      <c r="N1460" s="51" t="str">
        <f t="shared" si="263"/>
        <v/>
      </c>
    </row>
    <row r="1461" spans="1:14" x14ac:dyDescent="0.4">
      <c r="A1461" s="108">
        <f t="shared" si="256"/>
        <v>1445</v>
      </c>
      <c r="B1461" s="39">
        <v>42153</v>
      </c>
      <c r="C1461" s="40">
        <v>2107.389893</v>
      </c>
      <c r="D1461" s="51">
        <f t="shared" si="257"/>
        <v>-6.3184689448647635E-3</v>
      </c>
      <c r="E1461" s="52">
        <v>1.7053407006452699</v>
      </c>
      <c r="F1461" s="53">
        <f t="shared" si="260"/>
        <v>-2.0627020733440027E-2</v>
      </c>
      <c r="G1461" s="54">
        <f t="shared" si="261"/>
        <v>2.0769035861357862E-4</v>
      </c>
      <c r="H1461" s="81">
        <f t="shared" si="258"/>
        <v>-2.0419330374826447E-2</v>
      </c>
      <c r="I1461" s="83">
        <f t="shared" si="259"/>
        <v>-2.0419330374826448</v>
      </c>
      <c r="J1461" s="72">
        <f t="shared" si="262"/>
        <v>300.52455784832756</v>
      </c>
      <c r="K1461" s="88">
        <f t="shared" si="253"/>
        <v>307.43770097414131</v>
      </c>
      <c r="L1461" s="79">
        <f t="shared" si="254"/>
        <v>11.724274506647873</v>
      </c>
      <c r="M1461" s="72" t="str">
        <f t="shared" si="255"/>
        <v/>
      </c>
      <c r="N1461" s="51" t="str">
        <f t="shared" si="263"/>
        <v/>
      </c>
    </row>
    <row r="1462" spans="1:14" x14ac:dyDescent="0.4">
      <c r="A1462" s="108">
        <f t="shared" si="256"/>
        <v>1446</v>
      </c>
      <c r="B1462" s="45">
        <v>42156</v>
      </c>
      <c r="C1462" s="46">
        <v>2111.7299800000001</v>
      </c>
      <c r="D1462" s="47">
        <f t="shared" si="257"/>
        <v>2.0594608593389463E-3</v>
      </c>
      <c r="E1462" s="48">
        <v>1.71284724850069</v>
      </c>
      <c r="F1462" s="49">
        <f t="shared" si="260"/>
        <v>7.5065478554201537E-3</v>
      </c>
      <c r="G1462" s="50">
        <f t="shared" si="261"/>
        <v>2.0769035861357862E-4</v>
      </c>
      <c r="H1462" s="80">
        <f t="shared" si="258"/>
        <v>7.7142382140337326E-3</v>
      </c>
      <c r="I1462" s="83">
        <f t="shared" si="259"/>
        <v>0.77142382140337329</v>
      </c>
      <c r="J1462" s="72">
        <f t="shared" si="262"/>
        <v>301.29598166973091</v>
      </c>
      <c r="K1462" s="88">
        <f t="shared" si="253"/>
        <v>307.43770097414131</v>
      </c>
      <c r="L1462" s="79">
        <f t="shared" si="254"/>
        <v>11.724274506647873</v>
      </c>
      <c r="M1462" s="72" t="str">
        <f t="shared" si="255"/>
        <v/>
      </c>
      <c r="N1462" s="51" t="str">
        <f t="shared" si="263"/>
        <v/>
      </c>
    </row>
    <row r="1463" spans="1:14" x14ac:dyDescent="0.4">
      <c r="A1463" s="108">
        <f t="shared" si="256"/>
        <v>1447</v>
      </c>
      <c r="B1463" s="39">
        <v>42157</v>
      </c>
      <c r="C1463" s="40">
        <v>2109.6000979999999</v>
      </c>
      <c r="D1463" s="51">
        <f t="shared" si="257"/>
        <v>-1.0085958054164568E-3</v>
      </c>
      <c r="E1463" s="52">
        <v>1.710846347026</v>
      </c>
      <c r="F1463" s="53">
        <f t="shared" si="260"/>
        <v>-2.0009014746900089E-3</v>
      </c>
      <c r="G1463" s="54">
        <f t="shared" si="261"/>
        <v>2.0769035861357862E-4</v>
      </c>
      <c r="H1463" s="81">
        <f t="shared" si="258"/>
        <v>-1.7932111160764302E-3</v>
      </c>
      <c r="I1463" s="83">
        <f t="shared" si="259"/>
        <v>-0.17932111160764302</v>
      </c>
      <c r="J1463" s="72">
        <f t="shared" si="262"/>
        <v>301.11666055812327</v>
      </c>
      <c r="K1463" s="88">
        <f t="shared" si="253"/>
        <v>307.43770097414131</v>
      </c>
      <c r="L1463" s="79">
        <f t="shared" si="254"/>
        <v>11.724274506647873</v>
      </c>
      <c r="M1463" s="72" t="str">
        <f t="shared" si="255"/>
        <v/>
      </c>
      <c r="N1463" s="51" t="str">
        <f t="shared" si="263"/>
        <v/>
      </c>
    </row>
    <row r="1464" spans="1:14" x14ac:dyDescent="0.4">
      <c r="A1464" s="108">
        <f t="shared" si="256"/>
        <v>1448</v>
      </c>
      <c r="B1464" s="45">
        <v>42158</v>
      </c>
      <c r="C1464" s="46">
        <v>2114.070068</v>
      </c>
      <c r="D1464" s="47">
        <f t="shared" si="257"/>
        <v>2.1188707775647853E-3</v>
      </c>
      <c r="E1464" s="48">
        <v>1.72534769952678</v>
      </c>
      <c r="F1464" s="49">
        <f t="shared" si="260"/>
        <v>1.4501352500779996E-2</v>
      </c>
      <c r="G1464" s="50">
        <f t="shared" si="261"/>
        <v>2.0769035861357862E-4</v>
      </c>
      <c r="H1464" s="80">
        <f t="shared" si="258"/>
        <v>1.4709042859393574E-2</v>
      </c>
      <c r="I1464" s="83">
        <f t="shared" si="259"/>
        <v>1.4709042859393573</v>
      </c>
      <c r="J1464" s="72">
        <f t="shared" si="262"/>
        <v>302.58756484406263</v>
      </c>
      <c r="K1464" s="88">
        <f t="shared" si="253"/>
        <v>307.43770097414131</v>
      </c>
      <c r="L1464" s="79">
        <f t="shared" si="254"/>
        <v>11.724274506647873</v>
      </c>
      <c r="M1464" s="72" t="str">
        <f t="shared" si="255"/>
        <v/>
      </c>
      <c r="N1464" s="51" t="str">
        <f t="shared" si="263"/>
        <v/>
      </c>
    </row>
    <row r="1465" spans="1:14" x14ac:dyDescent="0.4">
      <c r="A1465" s="108">
        <f t="shared" si="256"/>
        <v>1449</v>
      </c>
      <c r="B1465" s="39">
        <v>42159</v>
      </c>
      <c r="C1465" s="40">
        <v>2095.8400879999999</v>
      </c>
      <c r="D1465" s="51">
        <f t="shared" si="257"/>
        <v>-8.6231673566271594E-3</v>
      </c>
      <c r="E1465" s="52">
        <v>1.6947187909005501</v>
      </c>
      <c r="F1465" s="53">
        <f t="shared" si="260"/>
        <v>-3.0628908626229912E-2</v>
      </c>
      <c r="G1465" s="54">
        <f t="shared" si="261"/>
        <v>2.0769035861357862E-4</v>
      </c>
      <c r="H1465" s="81">
        <f t="shared" si="258"/>
        <v>-3.0421218267616332E-2</v>
      </c>
      <c r="I1465" s="83">
        <f t="shared" si="259"/>
        <v>-3.0421218267616332</v>
      </c>
      <c r="J1465" s="72">
        <f t="shared" si="262"/>
        <v>299.54544301730101</v>
      </c>
      <c r="K1465" s="88">
        <f t="shared" si="253"/>
        <v>307.43770097414131</v>
      </c>
      <c r="L1465" s="79">
        <f t="shared" si="254"/>
        <v>11.724274506647873</v>
      </c>
      <c r="M1465" s="72" t="str">
        <f t="shared" si="255"/>
        <v/>
      </c>
      <c r="N1465" s="51" t="str">
        <f t="shared" si="263"/>
        <v/>
      </c>
    </row>
    <row r="1466" spans="1:14" x14ac:dyDescent="0.4">
      <c r="A1466" s="108">
        <f t="shared" si="256"/>
        <v>1450</v>
      </c>
      <c r="B1466" s="45">
        <v>42160</v>
      </c>
      <c r="C1466" s="46">
        <v>2092.830078</v>
      </c>
      <c r="D1466" s="47">
        <f t="shared" si="257"/>
        <v>-1.4361830452781499E-3</v>
      </c>
      <c r="E1466" s="48">
        <v>1.6938413613079601</v>
      </c>
      <c r="F1466" s="49">
        <f t="shared" si="260"/>
        <v>-8.7742959258996223E-4</v>
      </c>
      <c r="G1466" s="50">
        <f t="shared" si="261"/>
        <v>2.0769035861357862E-4</v>
      </c>
      <c r="H1466" s="80">
        <f t="shared" si="258"/>
        <v>-6.6973923397638355E-4</v>
      </c>
      <c r="I1466" s="83">
        <f t="shared" si="259"/>
        <v>-6.6973923397638357E-2</v>
      </c>
      <c r="J1466" s="72">
        <f t="shared" si="262"/>
        <v>299.47846909390336</v>
      </c>
      <c r="K1466" s="88">
        <f t="shared" si="253"/>
        <v>307.43770097414131</v>
      </c>
      <c r="L1466" s="79">
        <f t="shared" si="254"/>
        <v>11.724274506647873</v>
      </c>
      <c r="M1466" s="72" t="str">
        <f t="shared" si="255"/>
        <v/>
      </c>
      <c r="N1466" s="51" t="str">
        <f t="shared" si="263"/>
        <v/>
      </c>
    </row>
    <row r="1467" spans="1:14" x14ac:dyDescent="0.4">
      <c r="A1467" s="108">
        <f t="shared" si="256"/>
        <v>1451</v>
      </c>
      <c r="B1467" s="39">
        <v>42163</v>
      </c>
      <c r="C1467" s="40">
        <v>2079.280029</v>
      </c>
      <c r="D1467" s="51">
        <f t="shared" si="257"/>
        <v>-6.4745098717947647E-3</v>
      </c>
      <c r="E1467" s="52">
        <v>1.6753703877627399</v>
      </c>
      <c r="F1467" s="53">
        <f t="shared" si="260"/>
        <v>-1.8470973545220204E-2</v>
      </c>
      <c r="G1467" s="54">
        <f t="shared" si="261"/>
        <v>2.0769035861357862E-4</v>
      </c>
      <c r="H1467" s="81">
        <f t="shared" si="258"/>
        <v>-1.8263283186606624E-2</v>
      </c>
      <c r="I1467" s="83">
        <f t="shared" si="259"/>
        <v>-1.8263283186606625</v>
      </c>
      <c r="J1467" s="72">
        <f t="shared" si="262"/>
        <v>297.65214077524269</v>
      </c>
      <c r="K1467" s="88">
        <f t="shared" si="253"/>
        <v>307.43770097414131</v>
      </c>
      <c r="L1467" s="79">
        <f t="shared" si="254"/>
        <v>11.724274506647873</v>
      </c>
      <c r="M1467" s="72" t="str">
        <f t="shared" si="255"/>
        <v/>
      </c>
      <c r="N1467" s="51" t="str">
        <f t="shared" si="263"/>
        <v/>
      </c>
    </row>
    <row r="1468" spans="1:14" x14ac:dyDescent="0.4">
      <c r="A1468" s="108">
        <f t="shared" si="256"/>
        <v>1452</v>
      </c>
      <c r="B1468" s="45">
        <v>42164</v>
      </c>
      <c r="C1468" s="46">
        <v>2080.1499020000001</v>
      </c>
      <c r="D1468" s="47">
        <f t="shared" si="257"/>
        <v>4.1835298173786839E-4</v>
      </c>
      <c r="E1468" s="48">
        <v>1.6688612635323501</v>
      </c>
      <c r="F1468" s="49">
        <f t="shared" si="260"/>
        <v>-6.5091242303898511E-3</v>
      </c>
      <c r="G1468" s="50">
        <f t="shared" si="261"/>
        <v>2.0769035861357862E-4</v>
      </c>
      <c r="H1468" s="80">
        <f t="shared" si="258"/>
        <v>-6.3014338717762722E-3</v>
      </c>
      <c r="I1468" s="83">
        <f t="shared" si="259"/>
        <v>-0.63014338717762719</v>
      </c>
      <c r="J1468" s="72">
        <f t="shared" si="262"/>
        <v>297.02199738806507</v>
      </c>
      <c r="K1468" s="88">
        <f t="shared" si="253"/>
        <v>307.43770097414131</v>
      </c>
      <c r="L1468" s="79">
        <f t="shared" si="254"/>
        <v>11.724274506647873</v>
      </c>
      <c r="M1468" s="72" t="str">
        <f t="shared" si="255"/>
        <v/>
      </c>
      <c r="N1468" s="51" t="str">
        <f t="shared" si="263"/>
        <v/>
      </c>
    </row>
    <row r="1469" spans="1:14" x14ac:dyDescent="0.4">
      <c r="A1469" s="108">
        <f t="shared" si="256"/>
        <v>1453</v>
      </c>
      <c r="B1469" s="39">
        <v>42165</v>
      </c>
      <c r="C1469" s="40">
        <v>2105.1999510000001</v>
      </c>
      <c r="D1469" s="51">
        <f t="shared" si="257"/>
        <v>1.204242491174079E-2</v>
      </c>
      <c r="E1469" s="52">
        <v>1.6992573229201999</v>
      </c>
      <c r="F1469" s="53">
        <f t="shared" si="260"/>
        <v>3.0396059387849839E-2</v>
      </c>
      <c r="G1469" s="54">
        <f t="shared" si="261"/>
        <v>2.0769035861357862E-4</v>
      </c>
      <c r="H1469" s="81">
        <f t="shared" si="258"/>
        <v>3.0603749746463418E-2</v>
      </c>
      <c r="I1469" s="83">
        <f t="shared" si="259"/>
        <v>3.0603749746463418</v>
      </c>
      <c r="J1469" s="72">
        <f t="shared" si="262"/>
        <v>300.0823723627114</v>
      </c>
      <c r="K1469" s="88">
        <f t="shared" si="253"/>
        <v>307.43770097414131</v>
      </c>
      <c r="L1469" s="79">
        <f t="shared" si="254"/>
        <v>11.724274506647873</v>
      </c>
      <c r="M1469" s="72" t="str">
        <f t="shared" si="255"/>
        <v/>
      </c>
      <c r="N1469" s="51" t="str">
        <f t="shared" si="263"/>
        <v/>
      </c>
    </row>
    <row r="1470" spans="1:14" x14ac:dyDescent="0.4">
      <c r="A1470" s="108">
        <f t="shared" si="256"/>
        <v>1454</v>
      </c>
      <c r="B1470" s="45">
        <v>42166</v>
      </c>
      <c r="C1470" s="46">
        <v>2108.860107</v>
      </c>
      <c r="D1470" s="47">
        <f t="shared" si="257"/>
        <v>1.7386262992553636E-3</v>
      </c>
      <c r="E1470" s="48">
        <v>1.7153654812435</v>
      </c>
      <c r="F1470" s="49">
        <f t="shared" si="260"/>
        <v>1.6108158323300037E-2</v>
      </c>
      <c r="G1470" s="50">
        <f t="shared" si="261"/>
        <v>2.0769035861357862E-4</v>
      </c>
      <c r="H1470" s="80">
        <f t="shared" si="258"/>
        <v>1.6315848681913617E-2</v>
      </c>
      <c r="I1470" s="83">
        <f t="shared" si="259"/>
        <v>1.6315848681913616</v>
      </c>
      <c r="J1470" s="72">
        <f t="shared" si="262"/>
        <v>301.71395723090274</v>
      </c>
      <c r="K1470" s="88">
        <f t="shared" si="253"/>
        <v>307.43770097414131</v>
      </c>
      <c r="L1470" s="79">
        <f t="shared" si="254"/>
        <v>11.724274506647873</v>
      </c>
      <c r="M1470" s="72" t="str">
        <f t="shared" si="255"/>
        <v/>
      </c>
      <c r="N1470" s="51" t="str">
        <f t="shared" si="263"/>
        <v/>
      </c>
    </row>
    <row r="1471" spans="1:14" x14ac:dyDescent="0.4">
      <c r="A1471" s="108">
        <f t="shared" si="256"/>
        <v>1455</v>
      </c>
      <c r="B1471" s="39">
        <v>42167</v>
      </c>
      <c r="C1471" s="40">
        <v>2094.110107</v>
      </c>
      <c r="D1471" s="51">
        <f t="shared" si="257"/>
        <v>-6.9942998831643566E-3</v>
      </c>
      <c r="E1471" s="52">
        <v>1.70426894191797</v>
      </c>
      <c r="F1471" s="53">
        <f t="shared" si="260"/>
        <v>-1.1096539325530008E-2</v>
      </c>
      <c r="G1471" s="54">
        <f t="shared" si="261"/>
        <v>2.0769035861357862E-4</v>
      </c>
      <c r="H1471" s="81">
        <f t="shared" si="258"/>
        <v>-1.088884896691643E-2</v>
      </c>
      <c r="I1471" s="83">
        <f t="shared" si="259"/>
        <v>-1.0888848966916431</v>
      </c>
      <c r="J1471" s="72">
        <f t="shared" si="262"/>
        <v>300.6250723342111</v>
      </c>
      <c r="K1471" s="88">
        <f t="shared" si="253"/>
        <v>307.43770097414131</v>
      </c>
      <c r="L1471" s="79">
        <f t="shared" si="254"/>
        <v>11.724274506647873</v>
      </c>
      <c r="M1471" s="72" t="str">
        <f t="shared" si="255"/>
        <v/>
      </c>
      <c r="N1471" s="51" t="str">
        <f t="shared" si="263"/>
        <v/>
      </c>
    </row>
    <row r="1472" spans="1:14" x14ac:dyDescent="0.4">
      <c r="A1472" s="108">
        <f t="shared" si="256"/>
        <v>1456</v>
      </c>
      <c r="B1472" s="45">
        <v>42170</v>
      </c>
      <c r="C1472" s="46">
        <v>2084.429932</v>
      </c>
      <c r="D1472" s="47">
        <f t="shared" si="257"/>
        <v>-4.6225721215145121E-3</v>
      </c>
      <c r="E1472" s="48">
        <v>1.6933643348771499</v>
      </c>
      <c r="F1472" s="49">
        <f t="shared" si="260"/>
        <v>-1.090460704082008E-2</v>
      </c>
      <c r="G1472" s="50">
        <f t="shared" si="261"/>
        <v>2.0769035861357862E-4</v>
      </c>
      <c r="H1472" s="80">
        <f t="shared" si="258"/>
        <v>-1.0696916682206502E-2</v>
      </c>
      <c r="I1472" s="83">
        <f t="shared" si="259"/>
        <v>-1.0696916682206503</v>
      </c>
      <c r="J1472" s="72">
        <f t="shared" si="262"/>
        <v>299.55538066599047</v>
      </c>
      <c r="K1472" s="88">
        <f t="shared" si="253"/>
        <v>307.43770097414131</v>
      </c>
      <c r="L1472" s="79">
        <f t="shared" si="254"/>
        <v>11.724274506647873</v>
      </c>
      <c r="M1472" s="72" t="str">
        <f t="shared" si="255"/>
        <v/>
      </c>
      <c r="N1472" s="51" t="str">
        <f t="shared" si="263"/>
        <v/>
      </c>
    </row>
    <row r="1473" spans="1:14" x14ac:dyDescent="0.4">
      <c r="A1473" s="108">
        <f t="shared" si="256"/>
        <v>1457</v>
      </c>
      <c r="B1473" s="39">
        <v>42171</v>
      </c>
      <c r="C1473" s="40">
        <v>2096.290039</v>
      </c>
      <c r="D1473" s="51">
        <f t="shared" si="257"/>
        <v>5.6898564053051714E-3</v>
      </c>
      <c r="E1473" s="52">
        <v>1.70670740598009</v>
      </c>
      <c r="F1473" s="53">
        <f t="shared" si="260"/>
        <v>1.3343071102940085E-2</v>
      </c>
      <c r="G1473" s="54">
        <f t="shared" si="261"/>
        <v>2.0769035861357862E-4</v>
      </c>
      <c r="H1473" s="81">
        <f t="shared" si="258"/>
        <v>1.3550761461553663E-2</v>
      </c>
      <c r="I1473" s="83">
        <f t="shared" si="259"/>
        <v>1.3550761461553662</v>
      </c>
      <c r="J1473" s="72">
        <f t="shared" si="262"/>
        <v>300.91045681214581</v>
      </c>
      <c r="K1473" s="88">
        <f t="shared" si="253"/>
        <v>307.43770097414131</v>
      </c>
      <c r="L1473" s="79">
        <f t="shared" si="254"/>
        <v>11.724274506647873</v>
      </c>
      <c r="M1473" s="72" t="str">
        <f t="shared" si="255"/>
        <v/>
      </c>
      <c r="N1473" s="51" t="str">
        <f t="shared" si="263"/>
        <v/>
      </c>
    </row>
    <row r="1474" spans="1:14" x14ac:dyDescent="0.4">
      <c r="A1474" s="108">
        <f t="shared" si="256"/>
        <v>1458</v>
      </c>
      <c r="B1474" s="45">
        <v>42172</v>
      </c>
      <c r="C1474" s="46">
        <v>2100.4399410000001</v>
      </c>
      <c r="D1474" s="47">
        <f t="shared" si="257"/>
        <v>1.9796411387709156E-3</v>
      </c>
      <c r="E1474" s="48">
        <v>1.7116650528058199</v>
      </c>
      <c r="F1474" s="49">
        <f t="shared" si="260"/>
        <v>4.9576468257299666E-3</v>
      </c>
      <c r="G1474" s="50">
        <f t="shared" si="261"/>
        <v>2.0769035861357862E-4</v>
      </c>
      <c r="H1474" s="80">
        <f t="shared" si="258"/>
        <v>5.1653371843435455E-3</v>
      </c>
      <c r="I1474" s="83">
        <f t="shared" si="259"/>
        <v>0.51653371843435458</v>
      </c>
      <c r="J1474" s="72">
        <f t="shared" si="262"/>
        <v>301.42699053058016</v>
      </c>
      <c r="K1474" s="88">
        <f t="shared" si="253"/>
        <v>307.43770097414131</v>
      </c>
      <c r="L1474" s="79">
        <f t="shared" si="254"/>
        <v>11.724274506647873</v>
      </c>
      <c r="M1474" s="72" t="str">
        <f t="shared" si="255"/>
        <v/>
      </c>
      <c r="N1474" s="51" t="str">
        <f t="shared" si="263"/>
        <v/>
      </c>
    </row>
    <row r="1475" spans="1:14" x14ac:dyDescent="0.4">
      <c r="A1475" s="108">
        <f t="shared" si="256"/>
        <v>1459</v>
      </c>
      <c r="B1475" s="39">
        <v>42173</v>
      </c>
      <c r="C1475" s="40">
        <v>2121.23999</v>
      </c>
      <c r="D1475" s="51">
        <f t="shared" si="257"/>
        <v>9.9027106626514705E-3</v>
      </c>
      <c r="E1475" s="52">
        <v>1.7438454938606798</v>
      </c>
      <c r="F1475" s="53">
        <f t="shared" si="260"/>
        <v>3.2180441054859843E-2</v>
      </c>
      <c r="G1475" s="54">
        <f t="shared" si="261"/>
        <v>2.0769035861357862E-4</v>
      </c>
      <c r="H1475" s="81">
        <f t="shared" si="258"/>
        <v>3.2388131413473423E-2</v>
      </c>
      <c r="I1475" s="83">
        <f t="shared" si="259"/>
        <v>3.2388131413473422</v>
      </c>
      <c r="J1475" s="72">
        <f t="shared" si="262"/>
        <v>304.66580367192751</v>
      </c>
      <c r="K1475" s="88">
        <f t="shared" si="253"/>
        <v>307.43770097414131</v>
      </c>
      <c r="L1475" s="79">
        <f t="shared" si="254"/>
        <v>11.724274506647873</v>
      </c>
      <c r="M1475" s="72" t="str">
        <f t="shared" si="255"/>
        <v/>
      </c>
      <c r="N1475" s="51" t="str">
        <f t="shared" si="263"/>
        <v/>
      </c>
    </row>
    <row r="1476" spans="1:14" x14ac:dyDescent="0.4">
      <c r="A1476" s="108">
        <f t="shared" si="256"/>
        <v>1460</v>
      </c>
      <c r="B1476" s="45">
        <v>42174</v>
      </c>
      <c r="C1476" s="46">
        <v>2109.98999</v>
      </c>
      <c r="D1476" s="47">
        <f t="shared" si="257"/>
        <v>-5.3035017504078352E-3</v>
      </c>
      <c r="E1476" s="48">
        <v>1.7348461268016999</v>
      </c>
      <c r="F1476" s="49">
        <f t="shared" si="260"/>
        <v>-8.9993670589798569E-3</v>
      </c>
      <c r="G1476" s="50">
        <f t="shared" si="261"/>
        <v>2.0769035861357862E-4</v>
      </c>
      <c r="H1476" s="80">
        <f t="shared" si="258"/>
        <v>-8.7916767003662789E-3</v>
      </c>
      <c r="I1476" s="83">
        <f t="shared" si="259"/>
        <v>-0.87916767003662788</v>
      </c>
      <c r="J1476" s="72">
        <f t="shared" si="262"/>
        <v>303.78663600189088</v>
      </c>
      <c r="K1476" s="88">
        <f t="shared" si="253"/>
        <v>307.43770097414131</v>
      </c>
      <c r="L1476" s="79">
        <f t="shared" si="254"/>
        <v>11.724274506647873</v>
      </c>
      <c r="M1476" s="72" t="str">
        <f t="shared" si="255"/>
        <v/>
      </c>
      <c r="N1476" s="51" t="str">
        <f t="shared" si="263"/>
        <v/>
      </c>
    </row>
    <row r="1477" spans="1:14" x14ac:dyDescent="0.4">
      <c r="A1477" s="108">
        <f t="shared" si="256"/>
        <v>1461</v>
      </c>
      <c r="B1477" s="39">
        <v>42177</v>
      </c>
      <c r="C1477" s="40">
        <v>2122.8500979999999</v>
      </c>
      <c r="D1477" s="51">
        <f t="shared" si="257"/>
        <v>6.094866829202239E-3</v>
      </c>
      <c r="E1477" s="52">
        <v>1.75085416499617</v>
      </c>
      <c r="F1477" s="53">
        <f t="shared" si="260"/>
        <v>1.6008038194470053E-2</v>
      </c>
      <c r="G1477" s="54">
        <f t="shared" si="261"/>
        <v>2.0769035861357862E-4</v>
      </c>
      <c r="H1477" s="81">
        <f t="shared" si="258"/>
        <v>1.6215728553083633E-2</v>
      </c>
      <c r="I1477" s="83">
        <f t="shared" si="259"/>
        <v>1.6215728553083633</v>
      </c>
      <c r="J1477" s="72">
        <f t="shared" si="262"/>
        <v>305.40820885719927</v>
      </c>
      <c r="K1477" s="88">
        <f t="shared" si="253"/>
        <v>307.43770097414131</v>
      </c>
      <c r="L1477" s="79">
        <f t="shared" si="254"/>
        <v>11.724274506647873</v>
      </c>
      <c r="M1477" s="72" t="str">
        <f t="shared" si="255"/>
        <v/>
      </c>
      <c r="N1477" s="51" t="str">
        <f t="shared" si="263"/>
        <v/>
      </c>
    </row>
    <row r="1478" spans="1:14" x14ac:dyDescent="0.4">
      <c r="A1478" s="108">
        <f t="shared" si="256"/>
        <v>1462</v>
      </c>
      <c r="B1478" s="45">
        <v>42178</v>
      </c>
      <c r="C1478" s="46">
        <v>2124.1999510000001</v>
      </c>
      <c r="D1478" s="47">
        <f t="shared" si="257"/>
        <v>6.3586826091577286E-4</v>
      </c>
      <c r="E1478" s="48">
        <v>1.75490264407963</v>
      </c>
      <c r="F1478" s="49">
        <f t="shared" si="260"/>
        <v>4.0484790834600659E-3</v>
      </c>
      <c r="G1478" s="50">
        <f t="shared" si="261"/>
        <v>2.0769035861357862E-4</v>
      </c>
      <c r="H1478" s="80">
        <f t="shared" si="258"/>
        <v>4.2561694420736448E-3</v>
      </c>
      <c r="I1478" s="83">
        <f t="shared" si="259"/>
        <v>0.42561694420736446</v>
      </c>
      <c r="J1478" s="72">
        <f t="shared" si="262"/>
        <v>305.83382580140665</v>
      </c>
      <c r="K1478" s="88">
        <f t="shared" si="253"/>
        <v>307.43770097414131</v>
      </c>
      <c r="L1478" s="79">
        <f t="shared" si="254"/>
        <v>11.724274506647873</v>
      </c>
      <c r="M1478" s="72" t="str">
        <f t="shared" si="255"/>
        <v/>
      </c>
      <c r="N1478" s="51" t="str">
        <f t="shared" si="263"/>
        <v/>
      </c>
    </row>
    <row r="1479" spans="1:14" x14ac:dyDescent="0.4">
      <c r="A1479" s="108">
        <f t="shared" si="256"/>
        <v>1463</v>
      </c>
      <c r="B1479" s="39">
        <v>42179</v>
      </c>
      <c r="C1479" s="40">
        <v>2108.580078</v>
      </c>
      <c r="D1479" s="51">
        <f t="shared" si="257"/>
        <v>-7.3532969401711723E-3</v>
      </c>
      <c r="E1479" s="52">
        <v>1.72954608236886</v>
      </c>
      <c r="F1479" s="53">
        <f t="shared" si="260"/>
        <v>-2.5356561710770054E-2</v>
      </c>
      <c r="G1479" s="54">
        <f t="shared" si="261"/>
        <v>2.0769035861357862E-4</v>
      </c>
      <c r="H1479" s="81">
        <f t="shared" si="258"/>
        <v>-2.5148871352156474E-2</v>
      </c>
      <c r="I1479" s="83">
        <f t="shared" si="259"/>
        <v>-2.5148871352156474</v>
      </c>
      <c r="J1479" s="72">
        <f t="shared" si="262"/>
        <v>303.318938666191</v>
      </c>
      <c r="K1479" s="88">
        <f t="shared" si="253"/>
        <v>307.43770097414131</v>
      </c>
      <c r="L1479" s="79">
        <f t="shared" si="254"/>
        <v>11.724274506647873</v>
      </c>
      <c r="M1479" s="72" t="str">
        <f t="shared" si="255"/>
        <v/>
      </c>
      <c r="N1479" s="51" t="str">
        <f t="shared" si="263"/>
        <v/>
      </c>
    </row>
    <row r="1480" spans="1:14" x14ac:dyDescent="0.4">
      <c r="A1480" s="108">
        <f t="shared" si="256"/>
        <v>1464</v>
      </c>
      <c r="B1480" s="45">
        <v>42180</v>
      </c>
      <c r="C1480" s="46">
        <v>2102.3100589999999</v>
      </c>
      <c r="D1480" s="47">
        <f t="shared" si="257"/>
        <v>-2.973574048915073E-3</v>
      </c>
      <c r="E1480" s="48">
        <v>1.72444886895462</v>
      </c>
      <c r="F1480" s="49">
        <f t="shared" si="260"/>
        <v>-5.097213414239965E-3</v>
      </c>
      <c r="G1480" s="50">
        <f t="shared" si="261"/>
        <v>2.0769035861357862E-4</v>
      </c>
      <c r="H1480" s="80">
        <f t="shared" si="258"/>
        <v>-4.8895230556263861E-3</v>
      </c>
      <c r="I1480" s="83">
        <f t="shared" si="259"/>
        <v>-0.48895230556263863</v>
      </c>
      <c r="J1480" s="72">
        <f t="shared" si="262"/>
        <v>302.82998636062837</v>
      </c>
      <c r="K1480" s="88">
        <f t="shared" si="253"/>
        <v>307.43770097414131</v>
      </c>
      <c r="L1480" s="79">
        <f t="shared" si="254"/>
        <v>11.724274506647873</v>
      </c>
      <c r="M1480" s="72" t="str">
        <f t="shared" si="255"/>
        <v/>
      </c>
      <c r="N1480" s="51" t="str">
        <f t="shared" si="263"/>
        <v/>
      </c>
    </row>
    <row r="1481" spans="1:14" x14ac:dyDescent="0.4">
      <c r="A1481" s="108">
        <f t="shared" si="256"/>
        <v>1465</v>
      </c>
      <c r="B1481" s="39">
        <v>42181</v>
      </c>
      <c r="C1481" s="40">
        <v>2101.48999</v>
      </c>
      <c r="D1481" s="51">
        <f t="shared" si="257"/>
        <v>-3.9007994871598228E-4</v>
      </c>
      <c r="E1481" s="52">
        <v>1.7327637464432299</v>
      </c>
      <c r="F1481" s="53">
        <f t="shared" si="260"/>
        <v>8.3148774886099286E-3</v>
      </c>
      <c r="G1481" s="54">
        <f t="shared" si="261"/>
        <v>2.0769035861357862E-4</v>
      </c>
      <c r="H1481" s="81">
        <f t="shared" si="258"/>
        <v>8.5225678472235066E-3</v>
      </c>
      <c r="I1481" s="83">
        <f t="shared" si="259"/>
        <v>0.85225678472235067</v>
      </c>
      <c r="J1481" s="72">
        <f t="shared" si="262"/>
        <v>303.6822431453507</v>
      </c>
      <c r="K1481" s="88">
        <f t="shared" si="253"/>
        <v>307.43770097414131</v>
      </c>
      <c r="L1481" s="79">
        <f t="shared" si="254"/>
        <v>11.724274506647873</v>
      </c>
      <c r="M1481" s="72" t="str">
        <f t="shared" si="255"/>
        <v/>
      </c>
      <c r="N1481" s="51" t="str">
        <f t="shared" si="263"/>
        <v/>
      </c>
    </row>
    <row r="1482" spans="1:14" x14ac:dyDescent="0.4">
      <c r="A1482" s="108">
        <f t="shared" si="256"/>
        <v>1466</v>
      </c>
      <c r="B1482" s="45">
        <v>42184</v>
      </c>
      <c r="C1482" s="46">
        <v>2057.639893</v>
      </c>
      <c r="D1482" s="47">
        <f t="shared" si="257"/>
        <v>-2.0866193609611283E-2</v>
      </c>
      <c r="E1482" s="48">
        <v>1.6754412036378699</v>
      </c>
      <c r="F1482" s="49">
        <f t="shared" si="260"/>
        <v>-5.7322542805360088E-2</v>
      </c>
      <c r="G1482" s="50">
        <f t="shared" si="261"/>
        <v>2.0769035861357862E-4</v>
      </c>
      <c r="H1482" s="80">
        <f t="shared" si="258"/>
        <v>-5.7114852446746509E-2</v>
      </c>
      <c r="I1482" s="83">
        <f t="shared" si="259"/>
        <v>-5.7114852446746509</v>
      </c>
      <c r="J1482" s="72">
        <f t="shared" si="262"/>
        <v>297.97075790067606</v>
      </c>
      <c r="K1482" s="88">
        <f t="shared" si="253"/>
        <v>307.43770097414131</v>
      </c>
      <c r="L1482" s="79">
        <f t="shared" si="254"/>
        <v>11.724274506647873</v>
      </c>
      <c r="M1482" s="72" t="str">
        <f t="shared" si="255"/>
        <v/>
      </c>
      <c r="N1482" s="51" t="str">
        <f t="shared" si="263"/>
        <v/>
      </c>
    </row>
    <row r="1483" spans="1:14" x14ac:dyDescent="0.4">
      <c r="A1483" s="108">
        <f t="shared" si="256"/>
        <v>1467</v>
      </c>
      <c r="B1483" s="39">
        <v>42185</v>
      </c>
      <c r="C1483" s="40">
        <v>2063.110107</v>
      </c>
      <c r="D1483" s="51">
        <f t="shared" si="257"/>
        <v>2.6584894755439237E-3</v>
      </c>
      <c r="E1483" s="52">
        <v>1.68423759161291</v>
      </c>
      <c r="F1483" s="53">
        <f t="shared" si="260"/>
        <v>8.7963879750401208E-3</v>
      </c>
      <c r="G1483" s="54">
        <f t="shared" si="261"/>
        <v>2.0769035861357862E-4</v>
      </c>
      <c r="H1483" s="81">
        <f t="shared" si="258"/>
        <v>9.0040783336536988E-3</v>
      </c>
      <c r="I1483" s="83">
        <f t="shared" si="259"/>
        <v>0.90040783336536989</v>
      </c>
      <c r="J1483" s="72">
        <f t="shared" si="262"/>
        <v>298.87116573404143</v>
      </c>
      <c r="K1483" s="88">
        <f t="shared" si="253"/>
        <v>307.43770097414131</v>
      </c>
      <c r="L1483" s="79">
        <f t="shared" si="254"/>
        <v>11.724274506647873</v>
      </c>
      <c r="M1483" s="72" t="str">
        <f t="shared" si="255"/>
        <v/>
      </c>
      <c r="N1483" s="51" t="str">
        <f t="shared" si="263"/>
        <v/>
      </c>
    </row>
    <row r="1484" spans="1:14" x14ac:dyDescent="0.4">
      <c r="A1484" s="108">
        <f t="shared" si="256"/>
        <v>1468</v>
      </c>
      <c r="B1484" s="45">
        <v>42186</v>
      </c>
      <c r="C1484" s="46">
        <v>2077.419922</v>
      </c>
      <c r="D1484" s="47">
        <f t="shared" si="257"/>
        <v>6.9360403748921495E-3</v>
      </c>
      <c r="E1484" s="48">
        <v>1.7060385122351098</v>
      </c>
      <c r="F1484" s="49">
        <f t="shared" si="260"/>
        <v>2.1800920622199849E-2</v>
      </c>
      <c r="G1484" s="50">
        <f t="shared" si="261"/>
        <v>2.0769035861357862E-4</v>
      </c>
      <c r="H1484" s="80">
        <f t="shared" si="258"/>
        <v>2.2008610980813428E-2</v>
      </c>
      <c r="I1484" s="83">
        <f t="shared" si="259"/>
        <v>2.2008610980813428</v>
      </c>
      <c r="J1484" s="72">
        <f t="shared" si="262"/>
        <v>301.07202683212279</v>
      </c>
      <c r="K1484" s="88">
        <f t="shared" si="253"/>
        <v>307.43770097414131</v>
      </c>
      <c r="L1484" s="79">
        <f t="shared" si="254"/>
        <v>11.724274506647873</v>
      </c>
      <c r="M1484" s="72" t="str">
        <f t="shared" si="255"/>
        <v/>
      </c>
      <c r="N1484" s="51" t="str">
        <f t="shared" si="263"/>
        <v/>
      </c>
    </row>
    <row r="1485" spans="1:14" x14ac:dyDescent="0.4">
      <c r="A1485" s="108">
        <f t="shared" si="256"/>
        <v>1469</v>
      </c>
      <c r="B1485" s="39">
        <v>42187</v>
      </c>
      <c r="C1485" s="40">
        <v>2076.780029</v>
      </c>
      <c r="D1485" s="51">
        <f t="shared" si="257"/>
        <v>-3.080229438562343E-4</v>
      </c>
      <c r="E1485" s="52">
        <v>1.6982999230451401</v>
      </c>
      <c r="F1485" s="53">
        <f t="shared" si="260"/>
        <v>-7.7385891899697246E-3</v>
      </c>
      <c r="G1485" s="54">
        <f t="shared" si="261"/>
        <v>2.0769035861357862E-4</v>
      </c>
      <c r="H1485" s="81">
        <f t="shared" si="258"/>
        <v>-7.5308988313561457E-3</v>
      </c>
      <c r="I1485" s="83">
        <f t="shared" si="259"/>
        <v>-0.75308988313561454</v>
      </c>
      <c r="J1485" s="72">
        <f t="shared" si="262"/>
        <v>300.31893694898719</v>
      </c>
      <c r="K1485" s="88">
        <f t="shared" si="253"/>
        <v>307.43770097414131</v>
      </c>
      <c r="L1485" s="79">
        <f t="shared" si="254"/>
        <v>11.724274506647873</v>
      </c>
      <c r="M1485" s="72" t="str">
        <f t="shared" si="255"/>
        <v/>
      </c>
      <c r="N1485" s="51" t="str">
        <f t="shared" si="263"/>
        <v/>
      </c>
    </row>
    <row r="1486" spans="1:14" x14ac:dyDescent="0.4">
      <c r="A1486" s="108">
        <f t="shared" si="256"/>
        <v>1470</v>
      </c>
      <c r="B1486" s="45">
        <v>42191</v>
      </c>
      <c r="C1486" s="46">
        <v>2068.76001</v>
      </c>
      <c r="D1486" s="47">
        <f t="shared" si="257"/>
        <v>-3.861756607829947E-3</v>
      </c>
      <c r="E1486" s="48">
        <v>1.6960334373388901</v>
      </c>
      <c r="F1486" s="49">
        <f t="shared" si="260"/>
        <v>-2.2664857062499877E-3</v>
      </c>
      <c r="G1486" s="50">
        <f t="shared" si="261"/>
        <v>2.0769035861357862E-4</v>
      </c>
      <c r="H1486" s="80">
        <f t="shared" si="258"/>
        <v>-2.0587953476364092E-3</v>
      </c>
      <c r="I1486" s="83">
        <f t="shared" si="259"/>
        <v>-0.20587953476364093</v>
      </c>
      <c r="J1486" s="72">
        <f t="shared" si="262"/>
        <v>300.11305741422353</v>
      </c>
      <c r="K1486" s="88">
        <f t="shared" si="253"/>
        <v>307.43770097414131</v>
      </c>
      <c r="L1486" s="79">
        <f t="shared" si="254"/>
        <v>11.724274506647873</v>
      </c>
      <c r="M1486" s="72" t="str">
        <f t="shared" si="255"/>
        <v/>
      </c>
      <c r="N1486" s="51" t="str">
        <f t="shared" si="263"/>
        <v/>
      </c>
    </row>
    <row r="1487" spans="1:14" x14ac:dyDescent="0.4">
      <c r="A1487" s="108">
        <f t="shared" si="256"/>
        <v>1471</v>
      </c>
      <c r="B1487" s="39">
        <v>42192</v>
      </c>
      <c r="C1487" s="40">
        <v>2081.3400879999999</v>
      </c>
      <c r="D1487" s="51">
        <f t="shared" si="257"/>
        <v>6.0809750474632995E-3</v>
      </c>
      <c r="E1487" s="52">
        <v>1.71455748265371</v>
      </c>
      <c r="F1487" s="53">
        <f t="shared" si="260"/>
        <v>1.8524045314819881E-2</v>
      </c>
      <c r="G1487" s="54">
        <f t="shared" si="261"/>
        <v>2.0769035861357862E-4</v>
      </c>
      <c r="H1487" s="81">
        <f t="shared" si="258"/>
        <v>1.8731735673433461E-2</v>
      </c>
      <c r="I1487" s="83">
        <f t="shared" si="259"/>
        <v>1.8731735673433461</v>
      </c>
      <c r="J1487" s="72">
        <f t="shared" si="262"/>
        <v>301.98623098156691</v>
      </c>
      <c r="K1487" s="88">
        <f t="shared" si="253"/>
        <v>307.43770097414131</v>
      </c>
      <c r="L1487" s="79">
        <f t="shared" si="254"/>
        <v>11.724274506647873</v>
      </c>
      <c r="M1487" s="72" t="str">
        <f t="shared" si="255"/>
        <v/>
      </c>
      <c r="N1487" s="51" t="str">
        <f t="shared" si="263"/>
        <v/>
      </c>
    </row>
    <row r="1488" spans="1:14" x14ac:dyDescent="0.4">
      <c r="A1488" s="108">
        <f t="shared" si="256"/>
        <v>1472</v>
      </c>
      <c r="B1488" s="45">
        <v>42193</v>
      </c>
      <c r="C1488" s="46">
        <v>2046.6800539999999</v>
      </c>
      <c r="D1488" s="47">
        <f t="shared" si="257"/>
        <v>-1.6652748966799358E-2</v>
      </c>
      <c r="E1488" s="48">
        <v>1.6686709595079199</v>
      </c>
      <c r="F1488" s="49">
        <f t="shared" si="260"/>
        <v>-4.5886523145790115E-2</v>
      </c>
      <c r="G1488" s="50">
        <f t="shared" si="261"/>
        <v>2.0769035861357862E-4</v>
      </c>
      <c r="H1488" s="80">
        <f t="shared" si="258"/>
        <v>-4.5678832787176535E-2</v>
      </c>
      <c r="I1488" s="83">
        <f t="shared" si="259"/>
        <v>-4.5678832787176535</v>
      </c>
      <c r="J1488" s="72">
        <f t="shared" si="262"/>
        <v>297.41834770284925</v>
      </c>
      <c r="K1488" s="88">
        <f t="shared" si="253"/>
        <v>307.43770097414131</v>
      </c>
      <c r="L1488" s="79">
        <f t="shared" si="254"/>
        <v>11.724274506647873</v>
      </c>
      <c r="M1488" s="72" t="str">
        <f t="shared" si="255"/>
        <v/>
      </c>
      <c r="N1488" s="51" t="str">
        <f t="shared" si="263"/>
        <v/>
      </c>
    </row>
    <row r="1489" spans="1:14" x14ac:dyDescent="0.4">
      <c r="A1489" s="108">
        <f t="shared" si="256"/>
        <v>1473</v>
      </c>
      <c r="B1489" s="39">
        <v>42194</v>
      </c>
      <c r="C1489" s="40">
        <v>2051.3100589999999</v>
      </c>
      <c r="D1489" s="51">
        <f t="shared" si="257"/>
        <v>2.2622026295469055E-3</v>
      </c>
      <c r="E1489" s="52">
        <v>1.6840628067817598</v>
      </c>
      <c r="F1489" s="53">
        <f t="shared" si="260"/>
        <v>1.5391847273839909E-2</v>
      </c>
      <c r="G1489" s="54">
        <f t="shared" si="261"/>
        <v>2.0769035861357862E-4</v>
      </c>
      <c r="H1489" s="81">
        <f t="shared" si="258"/>
        <v>1.5599537632453487E-2</v>
      </c>
      <c r="I1489" s="83">
        <f t="shared" si="259"/>
        <v>1.5599537632453486</v>
      </c>
      <c r="J1489" s="72">
        <f t="shared" si="262"/>
        <v>298.97830146609459</v>
      </c>
      <c r="K1489" s="88">
        <f t="shared" si="253"/>
        <v>307.43770097414131</v>
      </c>
      <c r="L1489" s="79">
        <f t="shared" si="254"/>
        <v>11.724274506647873</v>
      </c>
      <c r="M1489" s="72" t="str">
        <f t="shared" si="255"/>
        <v/>
      </c>
      <c r="N1489" s="51" t="str">
        <f t="shared" si="263"/>
        <v/>
      </c>
    </row>
    <row r="1490" spans="1:14" x14ac:dyDescent="0.4">
      <c r="A1490" s="108">
        <f t="shared" si="256"/>
        <v>1474</v>
      </c>
      <c r="B1490" s="45">
        <v>42195</v>
      </c>
      <c r="C1490" s="46">
        <v>2076.6201169999999</v>
      </c>
      <c r="D1490" s="47">
        <f t="shared" si="257"/>
        <v>1.2338484808258832E-2</v>
      </c>
      <c r="E1490" s="48">
        <v>1.7233763720764199</v>
      </c>
      <c r="F1490" s="49">
        <f t="shared" si="260"/>
        <v>3.9313565294660124E-2</v>
      </c>
      <c r="G1490" s="50">
        <f t="shared" si="261"/>
        <v>2.0769035861357862E-4</v>
      </c>
      <c r="H1490" s="80">
        <f t="shared" si="258"/>
        <v>3.9521255653273704E-2</v>
      </c>
      <c r="I1490" s="83">
        <f t="shared" si="259"/>
        <v>3.9521255653273704</v>
      </c>
      <c r="J1490" s="72">
        <f t="shared" si="262"/>
        <v>302.93042703142197</v>
      </c>
      <c r="K1490" s="88">
        <f t="shared" ref="K1490:K1553" si="264">MAX(J1490,K1489)</f>
        <v>307.43770097414131</v>
      </c>
      <c r="L1490" s="79">
        <f t="shared" ref="L1490:L1553" si="265">IF(J1490=K1490,0,MAX(L1489,K1490-J1490))</f>
        <v>11.724274506647873</v>
      </c>
      <c r="M1490" s="72" t="str">
        <f t="shared" ref="M1490:M1553" si="266">IF(AND(L1489&gt;0,L1490=0),L1489,"")</f>
        <v/>
      </c>
      <c r="N1490" s="51" t="str">
        <f t="shared" si="263"/>
        <v/>
      </c>
    </row>
    <row r="1491" spans="1:14" x14ac:dyDescent="0.4">
      <c r="A1491" s="108">
        <f t="shared" ref="A1491:A1554" si="267">A1490+1</f>
        <v>1475</v>
      </c>
      <c r="B1491" s="39">
        <v>42198</v>
      </c>
      <c r="C1491" s="40">
        <v>2099.6000979999999</v>
      </c>
      <c r="D1491" s="51">
        <f t="shared" ref="D1491:D1554" si="268">C1491/C1490-1</f>
        <v>1.1066049496427866E-2</v>
      </c>
      <c r="E1491" s="52">
        <v>1.7558805941008899</v>
      </c>
      <c r="F1491" s="53">
        <f t="shared" si="260"/>
        <v>3.2504222024470009E-2</v>
      </c>
      <c r="G1491" s="54">
        <f t="shared" si="261"/>
        <v>2.0769035861357862E-4</v>
      </c>
      <c r="H1491" s="81">
        <f t="shared" ref="H1491:H1554" si="269">F1491+G1491</f>
        <v>3.2711912383083588E-2</v>
      </c>
      <c r="I1491" s="83">
        <f t="shared" ref="I1491:I1554" si="270">H1491*$I$17</f>
        <v>3.2711912383083588</v>
      </c>
      <c r="J1491" s="72">
        <f t="shared" si="262"/>
        <v>306.20161826973032</v>
      </c>
      <c r="K1491" s="88">
        <f t="shared" si="264"/>
        <v>307.43770097414131</v>
      </c>
      <c r="L1491" s="79">
        <f t="shared" si="265"/>
        <v>11.724274506647873</v>
      </c>
      <c r="M1491" s="72" t="str">
        <f t="shared" si="266"/>
        <v/>
      </c>
      <c r="N1491" s="51" t="str">
        <f t="shared" si="263"/>
        <v/>
      </c>
    </row>
    <row r="1492" spans="1:14" x14ac:dyDescent="0.4">
      <c r="A1492" s="108">
        <f t="shared" si="267"/>
        <v>1476</v>
      </c>
      <c r="B1492" s="45">
        <v>42199</v>
      </c>
      <c r="C1492" s="46">
        <v>2108.9499510000001</v>
      </c>
      <c r="D1492" s="47">
        <f t="shared" si="268"/>
        <v>4.4531589653222792E-3</v>
      </c>
      <c r="E1492" s="48">
        <v>1.7627647513446498</v>
      </c>
      <c r="F1492" s="49">
        <f t="shared" ref="F1492:F1555" si="271">E1492-E1491</f>
        <v>6.884157243759903E-3</v>
      </c>
      <c r="G1492" s="50">
        <f t="shared" ref="G1492:G1555" si="272">G1491</f>
        <v>2.0769035861357862E-4</v>
      </c>
      <c r="H1492" s="80">
        <f t="shared" si="269"/>
        <v>7.0918476023734819E-3</v>
      </c>
      <c r="I1492" s="83">
        <f t="shared" si="270"/>
        <v>0.70918476023734822</v>
      </c>
      <c r="J1492" s="72">
        <f t="shared" ref="J1492:J1555" si="273">J1491+I1492</f>
        <v>306.91080302996767</v>
      </c>
      <c r="K1492" s="88">
        <f t="shared" si="264"/>
        <v>307.43770097414131</v>
      </c>
      <c r="L1492" s="79">
        <f t="shared" si="265"/>
        <v>11.724274506647873</v>
      </c>
      <c r="M1492" s="72" t="str">
        <f t="shared" si="266"/>
        <v/>
      </c>
      <c r="N1492" s="51" t="str">
        <f t="shared" ref="N1492:N1555" si="274">IFERROR((M1492/K1492),"")</f>
        <v/>
      </c>
    </row>
    <row r="1493" spans="1:14" x14ac:dyDescent="0.4">
      <c r="A1493" s="108">
        <f t="shared" si="267"/>
        <v>1477</v>
      </c>
      <c r="B1493" s="39">
        <v>42200</v>
      </c>
      <c r="C1493" s="40">
        <v>2107.3999020000001</v>
      </c>
      <c r="D1493" s="51">
        <f t="shared" si="268"/>
        <v>-7.349861476158015E-4</v>
      </c>
      <c r="E1493" s="52">
        <v>1.7596381423207799</v>
      </c>
      <c r="F1493" s="53">
        <f t="shared" si="271"/>
        <v>-3.126609023869964E-3</v>
      </c>
      <c r="G1493" s="54">
        <f t="shared" si="272"/>
        <v>2.0769035861357862E-4</v>
      </c>
      <c r="H1493" s="81">
        <f t="shared" si="269"/>
        <v>-2.9189186652563855E-3</v>
      </c>
      <c r="I1493" s="83">
        <f t="shared" si="270"/>
        <v>-0.29189186652563853</v>
      </c>
      <c r="J1493" s="72">
        <f t="shared" si="273"/>
        <v>306.61891116344202</v>
      </c>
      <c r="K1493" s="88">
        <f t="shared" si="264"/>
        <v>307.43770097414131</v>
      </c>
      <c r="L1493" s="79">
        <f t="shared" si="265"/>
        <v>11.724274506647873</v>
      </c>
      <c r="M1493" s="72" t="str">
        <f t="shared" si="266"/>
        <v/>
      </c>
      <c r="N1493" s="51" t="str">
        <f t="shared" si="274"/>
        <v/>
      </c>
    </row>
    <row r="1494" spans="1:14" x14ac:dyDescent="0.4">
      <c r="A1494" s="108">
        <f t="shared" si="267"/>
        <v>1478</v>
      </c>
      <c r="B1494" s="45">
        <v>42201</v>
      </c>
      <c r="C1494" s="46">
        <v>2124.290039</v>
      </c>
      <c r="D1494" s="47">
        <f t="shared" si="268"/>
        <v>8.0146805473277904E-3</v>
      </c>
      <c r="E1494" s="48">
        <v>1.77654915986152</v>
      </c>
      <c r="F1494" s="49">
        <f t="shared" si="271"/>
        <v>1.6911017540740092E-2</v>
      </c>
      <c r="G1494" s="50">
        <f t="shared" si="272"/>
        <v>2.0769035861357862E-4</v>
      </c>
      <c r="H1494" s="80">
        <f t="shared" si="269"/>
        <v>1.7118707899353672E-2</v>
      </c>
      <c r="I1494" s="83">
        <f t="shared" si="270"/>
        <v>1.7118707899353671</v>
      </c>
      <c r="J1494" s="72">
        <f t="shared" si="273"/>
        <v>308.33078195337737</v>
      </c>
      <c r="K1494" s="88">
        <f t="shared" si="264"/>
        <v>308.33078195337737</v>
      </c>
      <c r="L1494" s="79">
        <f t="shared" si="265"/>
        <v>0</v>
      </c>
      <c r="M1494" s="72">
        <f t="shared" si="266"/>
        <v>11.724274506647873</v>
      </c>
      <c r="N1494" s="51">
        <f t="shared" si="274"/>
        <v>3.8024988722730572E-2</v>
      </c>
    </row>
    <row r="1495" spans="1:14" x14ac:dyDescent="0.4">
      <c r="A1495" s="108">
        <f t="shared" si="267"/>
        <v>1479</v>
      </c>
      <c r="B1495" s="39">
        <v>42202</v>
      </c>
      <c r="C1495" s="40">
        <v>2126.639893</v>
      </c>
      <c r="D1495" s="51">
        <f t="shared" si="268"/>
        <v>1.1061832220924384E-3</v>
      </c>
      <c r="E1495" s="52">
        <v>1.76731180815823</v>
      </c>
      <c r="F1495" s="53">
        <f t="shared" si="271"/>
        <v>-9.2373517032899866E-3</v>
      </c>
      <c r="G1495" s="54">
        <f t="shared" si="272"/>
        <v>2.0769035861357862E-4</v>
      </c>
      <c r="H1495" s="81">
        <f t="shared" si="269"/>
        <v>-9.0296613446764085E-3</v>
      </c>
      <c r="I1495" s="83">
        <f t="shared" si="270"/>
        <v>-0.90296613446764085</v>
      </c>
      <c r="J1495" s="72">
        <f t="shared" si="273"/>
        <v>307.42781581890972</v>
      </c>
      <c r="K1495" s="88">
        <f t="shared" si="264"/>
        <v>308.33078195337737</v>
      </c>
      <c r="L1495" s="79">
        <f t="shared" si="265"/>
        <v>0.90296613446764695</v>
      </c>
      <c r="M1495" s="72" t="str">
        <f t="shared" si="266"/>
        <v/>
      </c>
      <c r="N1495" s="51" t="str">
        <f t="shared" si="274"/>
        <v/>
      </c>
    </row>
    <row r="1496" spans="1:14" x14ac:dyDescent="0.4">
      <c r="A1496" s="108">
        <f t="shared" si="267"/>
        <v>1480</v>
      </c>
      <c r="B1496" s="45">
        <v>42205</v>
      </c>
      <c r="C1496" s="46">
        <v>2128.280029</v>
      </c>
      <c r="D1496" s="47">
        <f t="shared" si="268"/>
        <v>7.7123353389474403E-4</v>
      </c>
      <c r="E1496" s="48">
        <v>1.77191459720849</v>
      </c>
      <c r="F1496" s="49">
        <f t="shared" si="271"/>
        <v>4.6027890502600144E-3</v>
      </c>
      <c r="G1496" s="50">
        <f t="shared" si="272"/>
        <v>2.0769035861357862E-4</v>
      </c>
      <c r="H1496" s="80">
        <f t="shared" si="269"/>
        <v>4.8104794088735933E-3</v>
      </c>
      <c r="I1496" s="83">
        <f t="shared" si="270"/>
        <v>0.4810479408873593</v>
      </c>
      <c r="J1496" s="72">
        <f t="shared" si="273"/>
        <v>307.9088637597971</v>
      </c>
      <c r="K1496" s="88">
        <f t="shared" si="264"/>
        <v>308.33078195337737</v>
      </c>
      <c r="L1496" s="79">
        <f t="shared" si="265"/>
        <v>0.90296613446764695</v>
      </c>
      <c r="M1496" s="72" t="str">
        <f t="shared" si="266"/>
        <v/>
      </c>
      <c r="N1496" s="51" t="str">
        <f t="shared" si="274"/>
        <v/>
      </c>
    </row>
    <row r="1497" spans="1:14" x14ac:dyDescent="0.4">
      <c r="A1497" s="108">
        <f t="shared" si="267"/>
        <v>1481</v>
      </c>
      <c r="B1497" s="39">
        <v>42206</v>
      </c>
      <c r="C1497" s="40">
        <v>2119.209961</v>
      </c>
      <c r="D1497" s="51">
        <f t="shared" si="268"/>
        <v>-4.2616891933443535E-3</v>
      </c>
      <c r="E1497" s="52">
        <v>1.7634362205776402</v>
      </c>
      <c r="F1497" s="53">
        <f t="shared" si="271"/>
        <v>-8.4783766308498265E-3</v>
      </c>
      <c r="G1497" s="54">
        <f t="shared" si="272"/>
        <v>2.0769035861357862E-4</v>
      </c>
      <c r="H1497" s="81">
        <f t="shared" si="269"/>
        <v>-8.2706862722362485E-3</v>
      </c>
      <c r="I1497" s="83">
        <f t="shared" si="270"/>
        <v>-0.82706862722362484</v>
      </c>
      <c r="J1497" s="72">
        <f t="shared" si="273"/>
        <v>307.08179513257346</v>
      </c>
      <c r="K1497" s="88">
        <f t="shared" si="264"/>
        <v>308.33078195337737</v>
      </c>
      <c r="L1497" s="79">
        <f t="shared" si="265"/>
        <v>1.248986820803907</v>
      </c>
      <c r="M1497" s="72" t="str">
        <f t="shared" si="266"/>
        <v/>
      </c>
      <c r="N1497" s="51" t="str">
        <f t="shared" si="274"/>
        <v/>
      </c>
    </row>
    <row r="1498" spans="1:14" x14ac:dyDescent="0.4">
      <c r="A1498" s="108">
        <f t="shared" si="267"/>
        <v>1482</v>
      </c>
      <c r="B1498" s="45">
        <v>42207</v>
      </c>
      <c r="C1498" s="46">
        <v>2114.1499020000001</v>
      </c>
      <c r="D1498" s="47">
        <f t="shared" si="268"/>
        <v>-2.3877100868345824E-3</v>
      </c>
      <c r="E1498" s="48">
        <v>1.78046923396659</v>
      </c>
      <c r="F1498" s="49">
        <f t="shared" si="271"/>
        <v>1.7033013388949803E-2</v>
      </c>
      <c r="G1498" s="50">
        <f t="shared" si="272"/>
        <v>2.0769035861357862E-4</v>
      </c>
      <c r="H1498" s="80">
        <f t="shared" si="269"/>
        <v>1.7240703747563382E-2</v>
      </c>
      <c r="I1498" s="83">
        <f t="shared" si="270"/>
        <v>1.7240703747563382</v>
      </c>
      <c r="J1498" s="72">
        <f t="shared" si="273"/>
        <v>308.80586550732983</v>
      </c>
      <c r="K1498" s="88">
        <f t="shared" si="264"/>
        <v>308.80586550732983</v>
      </c>
      <c r="L1498" s="79">
        <f t="shared" si="265"/>
        <v>0</v>
      </c>
      <c r="M1498" s="72">
        <f t="shared" si="266"/>
        <v>1.248986820803907</v>
      </c>
      <c r="N1498" s="51">
        <f t="shared" si="274"/>
        <v>4.0445696157745455E-3</v>
      </c>
    </row>
    <row r="1499" spans="1:14" x14ac:dyDescent="0.4">
      <c r="A1499" s="108">
        <f t="shared" si="267"/>
        <v>1483</v>
      </c>
      <c r="B1499" s="39">
        <v>42208</v>
      </c>
      <c r="C1499" s="40">
        <v>2102.1499020000001</v>
      </c>
      <c r="D1499" s="51">
        <f t="shared" si="268"/>
        <v>-5.676040279191108E-3</v>
      </c>
      <c r="E1499" s="52">
        <v>1.76360019951345</v>
      </c>
      <c r="F1499" s="53">
        <f t="shared" si="271"/>
        <v>-1.6869034453139919E-2</v>
      </c>
      <c r="G1499" s="54">
        <f t="shared" si="272"/>
        <v>2.0769035861357862E-4</v>
      </c>
      <c r="H1499" s="81">
        <f t="shared" si="269"/>
        <v>-1.666134409452634E-2</v>
      </c>
      <c r="I1499" s="83">
        <f t="shared" si="270"/>
        <v>-1.666134409452634</v>
      </c>
      <c r="J1499" s="72">
        <f t="shared" si="273"/>
        <v>307.13973109787719</v>
      </c>
      <c r="K1499" s="88">
        <f t="shared" si="264"/>
        <v>308.80586550732983</v>
      </c>
      <c r="L1499" s="79">
        <f t="shared" si="265"/>
        <v>1.6661344094526385</v>
      </c>
      <c r="M1499" s="72" t="str">
        <f t="shared" si="266"/>
        <v/>
      </c>
      <c r="N1499" s="51" t="str">
        <f t="shared" si="274"/>
        <v/>
      </c>
    </row>
    <row r="1500" spans="1:14" x14ac:dyDescent="0.4">
      <c r="A1500" s="108">
        <f t="shared" si="267"/>
        <v>1484</v>
      </c>
      <c r="B1500" s="45">
        <v>42209</v>
      </c>
      <c r="C1500" s="46">
        <v>2079.6499020000001</v>
      </c>
      <c r="D1500" s="47">
        <f t="shared" si="268"/>
        <v>-1.0703328044585847E-2</v>
      </c>
      <c r="E1500" s="48">
        <v>1.7452503165170501</v>
      </c>
      <c r="F1500" s="49">
        <f t="shared" si="271"/>
        <v>-1.8349882996399947E-2</v>
      </c>
      <c r="G1500" s="50">
        <f t="shared" si="272"/>
        <v>2.0769035861357862E-4</v>
      </c>
      <c r="H1500" s="80">
        <f t="shared" si="269"/>
        <v>-1.8142192637786367E-2</v>
      </c>
      <c r="I1500" s="83">
        <f t="shared" si="270"/>
        <v>-1.8142192637786367</v>
      </c>
      <c r="J1500" s="72">
        <f t="shared" si="273"/>
        <v>305.32551183409856</v>
      </c>
      <c r="K1500" s="88">
        <f t="shared" si="264"/>
        <v>308.80586550732983</v>
      </c>
      <c r="L1500" s="79">
        <f t="shared" si="265"/>
        <v>3.4803536732312637</v>
      </c>
      <c r="M1500" s="72" t="str">
        <f t="shared" si="266"/>
        <v/>
      </c>
      <c r="N1500" s="51" t="str">
        <f t="shared" si="274"/>
        <v/>
      </c>
    </row>
    <row r="1501" spans="1:14" x14ac:dyDescent="0.4">
      <c r="A1501" s="108">
        <f t="shared" si="267"/>
        <v>1485</v>
      </c>
      <c r="B1501" s="39">
        <v>42212</v>
      </c>
      <c r="C1501" s="40">
        <v>2067.639893</v>
      </c>
      <c r="D1501" s="51">
        <f t="shared" si="268"/>
        <v>-5.7750148178546956E-3</v>
      </c>
      <c r="E1501" s="52">
        <v>1.72164385633234</v>
      </c>
      <c r="F1501" s="53">
        <f t="shared" si="271"/>
        <v>-2.3606460184710132E-2</v>
      </c>
      <c r="G1501" s="54">
        <f t="shared" si="272"/>
        <v>2.0769035861357862E-4</v>
      </c>
      <c r="H1501" s="81">
        <f t="shared" si="269"/>
        <v>-2.3398769826096552E-2</v>
      </c>
      <c r="I1501" s="83">
        <f t="shared" si="270"/>
        <v>-2.3398769826096553</v>
      </c>
      <c r="J1501" s="72">
        <f t="shared" si="273"/>
        <v>302.9856348514889</v>
      </c>
      <c r="K1501" s="88">
        <f t="shared" si="264"/>
        <v>308.80586550732983</v>
      </c>
      <c r="L1501" s="79">
        <f t="shared" si="265"/>
        <v>5.8202306558409305</v>
      </c>
      <c r="M1501" s="72" t="str">
        <f t="shared" si="266"/>
        <v/>
      </c>
      <c r="N1501" s="51" t="str">
        <f t="shared" si="274"/>
        <v/>
      </c>
    </row>
    <row r="1502" spans="1:14" x14ac:dyDescent="0.4">
      <c r="A1502" s="108">
        <f t="shared" si="267"/>
        <v>1486</v>
      </c>
      <c r="B1502" s="45">
        <v>42213</v>
      </c>
      <c r="C1502" s="46">
        <v>2093.25</v>
      </c>
      <c r="D1502" s="47">
        <f t="shared" si="268"/>
        <v>1.2386154420169104E-2</v>
      </c>
      <c r="E1502" s="48">
        <v>1.74679111656263</v>
      </c>
      <c r="F1502" s="49">
        <f t="shared" si="271"/>
        <v>2.5147260230290014E-2</v>
      </c>
      <c r="G1502" s="50">
        <f t="shared" si="272"/>
        <v>2.0769035861357862E-4</v>
      </c>
      <c r="H1502" s="80">
        <f t="shared" si="269"/>
        <v>2.5354950588903594E-2</v>
      </c>
      <c r="I1502" s="83">
        <f t="shared" si="270"/>
        <v>2.5354950588903593</v>
      </c>
      <c r="J1502" s="72">
        <f t="shared" si="273"/>
        <v>305.52112991037927</v>
      </c>
      <c r="K1502" s="88">
        <f t="shared" si="264"/>
        <v>308.80586550732983</v>
      </c>
      <c r="L1502" s="79">
        <f t="shared" si="265"/>
        <v>5.8202306558409305</v>
      </c>
      <c r="M1502" s="72" t="str">
        <f t="shared" si="266"/>
        <v/>
      </c>
      <c r="N1502" s="51" t="str">
        <f t="shared" si="274"/>
        <v/>
      </c>
    </row>
    <row r="1503" spans="1:14" x14ac:dyDescent="0.4">
      <c r="A1503" s="108">
        <f t="shared" si="267"/>
        <v>1487</v>
      </c>
      <c r="B1503" s="39">
        <v>42214</v>
      </c>
      <c r="C1503" s="40">
        <v>2108.570068</v>
      </c>
      <c r="D1503" s="51">
        <f t="shared" si="268"/>
        <v>7.3187951749671409E-3</v>
      </c>
      <c r="E1503" s="52">
        <v>1.7773295961856101</v>
      </c>
      <c r="F1503" s="53">
        <f t="shared" si="271"/>
        <v>3.0538479622980175E-2</v>
      </c>
      <c r="G1503" s="54">
        <f t="shared" si="272"/>
        <v>2.0769035861357862E-4</v>
      </c>
      <c r="H1503" s="81">
        <f t="shared" si="269"/>
        <v>3.0746169981593754E-2</v>
      </c>
      <c r="I1503" s="83">
        <f t="shared" si="270"/>
        <v>3.0746169981593754</v>
      </c>
      <c r="J1503" s="72">
        <f t="shared" si="273"/>
        <v>308.59574690853867</v>
      </c>
      <c r="K1503" s="88">
        <f t="shared" si="264"/>
        <v>308.80586550732983</v>
      </c>
      <c r="L1503" s="79">
        <f t="shared" si="265"/>
        <v>5.8202306558409305</v>
      </c>
      <c r="M1503" s="72" t="str">
        <f t="shared" si="266"/>
        <v/>
      </c>
      <c r="N1503" s="51" t="str">
        <f t="shared" si="274"/>
        <v/>
      </c>
    </row>
    <row r="1504" spans="1:14" x14ac:dyDescent="0.4">
      <c r="A1504" s="108">
        <f t="shared" si="267"/>
        <v>1488</v>
      </c>
      <c r="B1504" s="45">
        <v>42215</v>
      </c>
      <c r="C1504" s="46">
        <v>2108.6298830000001</v>
      </c>
      <c r="D1504" s="47">
        <f t="shared" si="268"/>
        <v>2.8367565729991995E-5</v>
      </c>
      <c r="E1504" s="48">
        <v>1.7779750307830802</v>
      </c>
      <c r="F1504" s="49">
        <f t="shared" si="271"/>
        <v>6.4543459747001819E-4</v>
      </c>
      <c r="G1504" s="50">
        <f t="shared" si="272"/>
        <v>2.0769035861357862E-4</v>
      </c>
      <c r="H1504" s="80">
        <f t="shared" si="269"/>
        <v>8.5312495608359687E-4</v>
      </c>
      <c r="I1504" s="83">
        <f t="shared" si="270"/>
        <v>8.5312495608359684E-2</v>
      </c>
      <c r="J1504" s="72">
        <f t="shared" si="273"/>
        <v>308.68105940414705</v>
      </c>
      <c r="K1504" s="88">
        <f t="shared" si="264"/>
        <v>308.80586550732983</v>
      </c>
      <c r="L1504" s="79">
        <f t="shared" si="265"/>
        <v>5.8202306558409305</v>
      </c>
      <c r="M1504" s="72" t="str">
        <f t="shared" si="266"/>
        <v/>
      </c>
      <c r="N1504" s="51" t="str">
        <f t="shared" si="274"/>
        <v/>
      </c>
    </row>
    <row r="1505" spans="1:14" x14ac:dyDescent="0.4">
      <c r="A1505" s="108">
        <f t="shared" si="267"/>
        <v>1489</v>
      </c>
      <c r="B1505" s="39">
        <v>42216</v>
      </c>
      <c r="C1505" s="40">
        <v>2103.8400879999999</v>
      </c>
      <c r="D1505" s="51">
        <f t="shared" si="268"/>
        <v>-2.2715200228432542E-3</v>
      </c>
      <c r="E1505" s="52">
        <v>1.77544991031952</v>
      </c>
      <c r="F1505" s="53">
        <f t="shared" si="271"/>
        <v>-2.5251204635601265E-3</v>
      </c>
      <c r="G1505" s="54">
        <f t="shared" si="272"/>
        <v>2.0769035861357862E-4</v>
      </c>
      <c r="H1505" s="81">
        <f t="shared" si="269"/>
        <v>-2.3174301049465481E-3</v>
      </c>
      <c r="I1505" s="83">
        <f t="shared" si="270"/>
        <v>-0.23174301049465482</v>
      </c>
      <c r="J1505" s="72">
        <f t="shared" si="273"/>
        <v>308.4493163936524</v>
      </c>
      <c r="K1505" s="88">
        <f t="shared" si="264"/>
        <v>308.80586550732983</v>
      </c>
      <c r="L1505" s="79">
        <f t="shared" si="265"/>
        <v>5.8202306558409305</v>
      </c>
      <c r="M1505" s="72" t="str">
        <f t="shared" si="266"/>
        <v/>
      </c>
      <c r="N1505" s="51" t="str">
        <f t="shared" si="274"/>
        <v/>
      </c>
    </row>
    <row r="1506" spans="1:14" x14ac:dyDescent="0.4">
      <c r="A1506" s="108">
        <f t="shared" si="267"/>
        <v>1490</v>
      </c>
      <c r="B1506" s="45">
        <v>42219</v>
      </c>
      <c r="C1506" s="46">
        <v>2098.040039</v>
      </c>
      <c r="D1506" s="47">
        <f t="shared" si="268"/>
        <v>-2.7568868152492154E-3</v>
      </c>
      <c r="E1506" s="48">
        <v>1.77290139501813</v>
      </c>
      <c r="F1506" s="49">
        <f t="shared" si="271"/>
        <v>-2.5485153013899975E-3</v>
      </c>
      <c r="G1506" s="50">
        <f t="shared" si="272"/>
        <v>2.0769035861357862E-4</v>
      </c>
      <c r="H1506" s="80">
        <f t="shared" si="269"/>
        <v>-2.340824942776419E-3</v>
      </c>
      <c r="I1506" s="83">
        <f t="shared" si="270"/>
        <v>-0.23408249427764191</v>
      </c>
      <c r="J1506" s="72">
        <f t="shared" si="273"/>
        <v>308.21523389937477</v>
      </c>
      <c r="K1506" s="88">
        <f t="shared" si="264"/>
        <v>308.80586550732983</v>
      </c>
      <c r="L1506" s="79">
        <f t="shared" si="265"/>
        <v>5.8202306558409305</v>
      </c>
      <c r="M1506" s="72" t="str">
        <f t="shared" si="266"/>
        <v/>
      </c>
      <c r="N1506" s="51" t="str">
        <f t="shared" si="274"/>
        <v/>
      </c>
    </row>
    <row r="1507" spans="1:14" x14ac:dyDescent="0.4">
      <c r="A1507" s="108">
        <f t="shared" si="267"/>
        <v>1491</v>
      </c>
      <c r="B1507" s="39">
        <v>42220</v>
      </c>
      <c r="C1507" s="40">
        <v>2093.320068</v>
      </c>
      <c r="D1507" s="51">
        <f t="shared" si="268"/>
        <v>-2.2497049209078135E-3</v>
      </c>
      <c r="E1507" s="52">
        <v>1.7778255226289301</v>
      </c>
      <c r="F1507" s="53">
        <f t="shared" si="271"/>
        <v>4.9241276108000775E-3</v>
      </c>
      <c r="G1507" s="54">
        <f t="shared" si="272"/>
        <v>2.0769035861357862E-4</v>
      </c>
      <c r="H1507" s="81">
        <f t="shared" si="269"/>
        <v>5.1318179694136564E-3</v>
      </c>
      <c r="I1507" s="83">
        <f t="shared" si="270"/>
        <v>0.51318179694136568</v>
      </c>
      <c r="J1507" s="72">
        <f t="shared" si="273"/>
        <v>308.72841569631612</v>
      </c>
      <c r="K1507" s="88">
        <f t="shared" si="264"/>
        <v>308.80586550732983</v>
      </c>
      <c r="L1507" s="79">
        <f t="shared" si="265"/>
        <v>5.8202306558409305</v>
      </c>
      <c r="M1507" s="72" t="str">
        <f t="shared" si="266"/>
        <v/>
      </c>
      <c r="N1507" s="51" t="str">
        <f t="shared" si="274"/>
        <v/>
      </c>
    </row>
    <row r="1508" spans="1:14" x14ac:dyDescent="0.4">
      <c r="A1508" s="108">
        <f t="shared" si="267"/>
        <v>1492</v>
      </c>
      <c r="B1508" s="45">
        <v>42221</v>
      </c>
      <c r="C1508" s="46">
        <v>2099.8400879999999</v>
      </c>
      <c r="D1508" s="47">
        <f t="shared" si="268"/>
        <v>3.1146789732108271E-3</v>
      </c>
      <c r="E1508" s="48">
        <v>1.78762291688549</v>
      </c>
      <c r="F1508" s="49">
        <f t="shared" si="271"/>
        <v>9.7973942565598993E-3</v>
      </c>
      <c r="G1508" s="50">
        <f t="shared" si="272"/>
        <v>2.0769035861357862E-4</v>
      </c>
      <c r="H1508" s="80">
        <f t="shared" si="269"/>
        <v>1.0005084615173477E-2</v>
      </c>
      <c r="I1508" s="83">
        <f t="shared" si="270"/>
        <v>1.0005084615173476</v>
      </c>
      <c r="J1508" s="72">
        <f t="shared" si="273"/>
        <v>309.72892415783349</v>
      </c>
      <c r="K1508" s="88">
        <f t="shared" si="264"/>
        <v>309.72892415783349</v>
      </c>
      <c r="L1508" s="79">
        <f t="shared" si="265"/>
        <v>0</v>
      </c>
      <c r="M1508" s="72">
        <f t="shared" si="266"/>
        <v>5.8202306558409305</v>
      </c>
      <c r="N1508" s="51">
        <f t="shared" si="274"/>
        <v>1.8791369490810044E-2</v>
      </c>
    </row>
    <row r="1509" spans="1:14" x14ac:dyDescent="0.4">
      <c r="A1509" s="108">
        <f t="shared" si="267"/>
        <v>1493</v>
      </c>
      <c r="B1509" s="39">
        <v>42222</v>
      </c>
      <c r="C1509" s="40">
        <v>2083.5600589999999</v>
      </c>
      <c r="D1509" s="51">
        <f t="shared" si="268"/>
        <v>-7.7529851406474837E-3</v>
      </c>
      <c r="E1509" s="52">
        <v>1.7542903931454199</v>
      </c>
      <c r="F1509" s="53">
        <f t="shared" si="271"/>
        <v>-3.3332523740070119E-2</v>
      </c>
      <c r="G1509" s="54">
        <f t="shared" si="272"/>
        <v>2.0769035861357862E-4</v>
      </c>
      <c r="H1509" s="81">
        <f t="shared" si="269"/>
        <v>-3.3124833381456539E-2</v>
      </c>
      <c r="I1509" s="83">
        <f t="shared" si="270"/>
        <v>-3.312483338145654</v>
      </c>
      <c r="J1509" s="72">
        <f t="shared" si="273"/>
        <v>306.41644081968786</v>
      </c>
      <c r="K1509" s="88">
        <f t="shared" si="264"/>
        <v>309.72892415783349</v>
      </c>
      <c r="L1509" s="79">
        <f t="shared" si="265"/>
        <v>3.3124833381456256</v>
      </c>
      <c r="M1509" s="72" t="str">
        <f t="shared" si="266"/>
        <v/>
      </c>
      <c r="N1509" s="51" t="str">
        <f t="shared" si="274"/>
        <v/>
      </c>
    </row>
    <row r="1510" spans="1:14" x14ac:dyDescent="0.4">
      <c r="A1510" s="108">
        <f t="shared" si="267"/>
        <v>1494</v>
      </c>
      <c r="B1510" s="45">
        <v>42223</v>
      </c>
      <c r="C1510" s="46">
        <v>2077.570068</v>
      </c>
      <c r="D1510" s="47">
        <f t="shared" si="268"/>
        <v>-2.8748828113334124E-3</v>
      </c>
      <c r="E1510" s="48">
        <v>1.7503883528416402</v>
      </c>
      <c r="F1510" s="49">
        <f t="shared" si="271"/>
        <v>-3.9020403037797191E-3</v>
      </c>
      <c r="G1510" s="50">
        <f t="shared" si="272"/>
        <v>2.0769035861357862E-4</v>
      </c>
      <c r="H1510" s="80">
        <f t="shared" si="269"/>
        <v>-3.6943499451661406E-3</v>
      </c>
      <c r="I1510" s="83">
        <f t="shared" si="270"/>
        <v>-0.36943499451661405</v>
      </c>
      <c r="J1510" s="72">
        <f t="shared" si="273"/>
        <v>306.04700582517125</v>
      </c>
      <c r="K1510" s="88">
        <f t="shared" si="264"/>
        <v>309.72892415783349</v>
      </c>
      <c r="L1510" s="79">
        <f t="shared" si="265"/>
        <v>3.6819183326622351</v>
      </c>
      <c r="M1510" s="72" t="str">
        <f t="shared" si="266"/>
        <v/>
      </c>
      <c r="N1510" s="51" t="str">
        <f t="shared" si="274"/>
        <v/>
      </c>
    </row>
    <row r="1511" spans="1:14" x14ac:dyDescent="0.4">
      <c r="A1511" s="108">
        <f t="shared" si="267"/>
        <v>1495</v>
      </c>
      <c r="B1511" s="39">
        <v>42226</v>
      </c>
      <c r="C1511" s="40">
        <v>2104.179932</v>
      </c>
      <c r="D1511" s="51">
        <f t="shared" si="268"/>
        <v>1.2808166814617383E-2</v>
      </c>
      <c r="E1511" s="52">
        <v>1.7821610391367801</v>
      </c>
      <c r="F1511" s="53">
        <f t="shared" si="271"/>
        <v>3.1772686295139962E-2</v>
      </c>
      <c r="G1511" s="54">
        <f t="shared" si="272"/>
        <v>2.0769035861357862E-4</v>
      </c>
      <c r="H1511" s="81">
        <f t="shared" si="269"/>
        <v>3.1980376653753542E-2</v>
      </c>
      <c r="I1511" s="83">
        <f t="shared" si="270"/>
        <v>3.1980376653753542</v>
      </c>
      <c r="J1511" s="72">
        <f t="shared" si="273"/>
        <v>309.24504349054661</v>
      </c>
      <c r="K1511" s="88">
        <f t="shared" si="264"/>
        <v>309.72892415783349</v>
      </c>
      <c r="L1511" s="79">
        <f t="shared" si="265"/>
        <v>3.6819183326622351</v>
      </c>
      <c r="M1511" s="72" t="str">
        <f t="shared" si="266"/>
        <v/>
      </c>
      <c r="N1511" s="51" t="str">
        <f t="shared" si="274"/>
        <v/>
      </c>
    </row>
    <row r="1512" spans="1:14" x14ac:dyDescent="0.4">
      <c r="A1512" s="108">
        <f t="shared" si="267"/>
        <v>1496</v>
      </c>
      <c r="B1512" s="45">
        <v>42227</v>
      </c>
      <c r="C1512" s="46">
        <v>2084.070068</v>
      </c>
      <c r="D1512" s="47">
        <f t="shared" si="268"/>
        <v>-9.5571028381046252E-3</v>
      </c>
      <c r="E1512" s="48">
        <v>1.7596058744683298</v>
      </c>
      <c r="F1512" s="49">
        <f t="shared" si="271"/>
        <v>-2.2555164668450312E-2</v>
      </c>
      <c r="G1512" s="50">
        <f t="shared" si="272"/>
        <v>2.0769035861357862E-4</v>
      </c>
      <c r="H1512" s="80">
        <f t="shared" si="269"/>
        <v>-2.2347474309836732E-2</v>
      </c>
      <c r="I1512" s="83">
        <f t="shared" si="270"/>
        <v>-2.2347474309836732</v>
      </c>
      <c r="J1512" s="72">
        <f t="shared" si="273"/>
        <v>307.01029605956296</v>
      </c>
      <c r="K1512" s="88">
        <f t="shared" si="264"/>
        <v>309.72892415783349</v>
      </c>
      <c r="L1512" s="79">
        <f t="shared" si="265"/>
        <v>3.6819183326622351</v>
      </c>
      <c r="M1512" s="72" t="str">
        <f t="shared" si="266"/>
        <v/>
      </c>
      <c r="N1512" s="51" t="str">
        <f t="shared" si="274"/>
        <v/>
      </c>
    </row>
    <row r="1513" spans="1:14" x14ac:dyDescent="0.4">
      <c r="A1513" s="108">
        <f t="shared" si="267"/>
        <v>1497</v>
      </c>
      <c r="B1513" s="39">
        <v>42228</v>
      </c>
      <c r="C1513" s="40">
        <v>2086.0500489999999</v>
      </c>
      <c r="D1513" s="51">
        <f t="shared" si="268"/>
        <v>9.5005490957422722E-4</v>
      </c>
      <c r="E1513" s="52">
        <v>1.7518640939961501</v>
      </c>
      <c r="F1513" s="53">
        <f t="shared" si="271"/>
        <v>-7.7417804721797712E-3</v>
      </c>
      <c r="G1513" s="54">
        <f t="shared" si="272"/>
        <v>2.0769035861357862E-4</v>
      </c>
      <c r="H1513" s="81">
        <f t="shared" si="269"/>
        <v>-7.5340901135661923E-3</v>
      </c>
      <c r="I1513" s="83">
        <f t="shared" si="270"/>
        <v>-0.7534090113566192</v>
      </c>
      <c r="J1513" s="72">
        <f t="shared" si="273"/>
        <v>306.25688704820635</v>
      </c>
      <c r="K1513" s="88">
        <f t="shared" si="264"/>
        <v>309.72892415783349</v>
      </c>
      <c r="L1513" s="79">
        <f t="shared" si="265"/>
        <v>3.6819183326622351</v>
      </c>
      <c r="M1513" s="72" t="str">
        <f t="shared" si="266"/>
        <v/>
      </c>
      <c r="N1513" s="51" t="str">
        <f t="shared" si="274"/>
        <v/>
      </c>
    </row>
    <row r="1514" spans="1:14" x14ac:dyDescent="0.4">
      <c r="A1514" s="108">
        <f t="shared" si="267"/>
        <v>1498</v>
      </c>
      <c r="B1514" s="45">
        <v>42229</v>
      </c>
      <c r="C1514" s="46">
        <v>2083.389893</v>
      </c>
      <c r="D1514" s="47">
        <f t="shared" si="268"/>
        <v>-1.2752119735933709E-3</v>
      </c>
      <c r="E1514" s="48">
        <v>1.76083563241754</v>
      </c>
      <c r="F1514" s="49">
        <f t="shared" si="271"/>
        <v>8.9715384213899796E-3</v>
      </c>
      <c r="G1514" s="50">
        <f t="shared" si="272"/>
        <v>2.0769035861357862E-4</v>
      </c>
      <c r="H1514" s="80">
        <f t="shared" si="269"/>
        <v>9.1792287800035576E-3</v>
      </c>
      <c r="I1514" s="83">
        <f t="shared" si="270"/>
        <v>0.91792287800035577</v>
      </c>
      <c r="J1514" s="72">
        <f t="shared" si="273"/>
        <v>307.17480992620671</v>
      </c>
      <c r="K1514" s="88">
        <f t="shared" si="264"/>
        <v>309.72892415783349</v>
      </c>
      <c r="L1514" s="79">
        <f t="shared" si="265"/>
        <v>3.6819183326622351</v>
      </c>
      <c r="M1514" s="72" t="str">
        <f t="shared" si="266"/>
        <v/>
      </c>
      <c r="N1514" s="51" t="str">
        <f t="shared" si="274"/>
        <v/>
      </c>
    </row>
    <row r="1515" spans="1:14" x14ac:dyDescent="0.4">
      <c r="A1515" s="108">
        <f t="shared" si="267"/>
        <v>1499</v>
      </c>
      <c r="B1515" s="39">
        <v>42230</v>
      </c>
      <c r="C1515" s="40">
        <v>2091.540039</v>
      </c>
      <c r="D1515" s="51">
        <f t="shared" si="268"/>
        <v>3.9119638755009678E-3</v>
      </c>
      <c r="E1515" s="52">
        <v>1.77139749811944</v>
      </c>
      <c r="F1515" s="53">
        <f t="shared" si="271"/>
        <v>1.0561865701899986E-2</v>
      </c>
      <c r="G1515" s="54">
        <f t="shared" si="272"/>
        <v>2.0769035861357862E-4</v>
      </c>
      <c r="H1515" s="81">
        <f t="shared" si="269"/>
        <v>1.0769556060513564E-2</v>
      </c>
      <c r="I1515" s="83">
        <f t="shared" si="270"/>
        <v>1.0769556060513563</v>
      </c>
      <c r="J1515" s="72">
        <f t="shared" si="273"/>
        <v>308.25176553225805</v>
      </c>
      <c r="K1515" s="88">
        <f t="shared" si="264"/>
        <v>309.72892415783349</v>
      </c>
      <c r="L1515" s="79">
        <f t="shared" si="265"/>
        <v>3.6819183326622351</v>
      </c>
      <c r="M1515" s="72" t="str">
        <f t="shared" si="266"/>
        <v/>
      </c>
      <c r="N1515" s="51" t="str">
        <f t="shared" si="274"/>
        <v/>
      </c>
    </row>
    <row r="1516" spans="1:14" x14ac:dyDescent="0.4">
      <c r="A1516" s="108">
        <f t="shared" si="267"/>
        <v>1500</v>
      </c>
      <c r="B1516" s="45">
        <v>42233</v>
      </c>
      <c r="C1516" s="46">
        <v>2102.4399410000001</v>
      </c>
      <c r="D1516" s="47">
        <f t="shared" si="268"/>
        <v>5.2114240209388818E-3</v>
      </c>
      <c r="E1516" s="48">
        <v>1.7947312629305798</v>
      </c>
      <c r="F1516" s="49">
        <f t="shared" si="271"/>
        <v>2.3333764811139801E-2</v>
      </c>
      <c r="G1516" s="50">
        <f t="shared" si="272"/>
        <v>2.0769035861357862E-4</v>
      </c>
      <c r="H1516" s="80">
        <f t="shared" si="269"/>
        <v>2.3541455169753381E-2</v>
      </c>
      <c r="I1516" s="83">
        <f t="shared" si="270"/>
        <v>2.354145516975338</v>
      </c>
      <c r="J1516" s="72">
        <f t="shared" si="273"/>
        <v>310.60591104923338</v>
      </c>
      <c r="K1516" s="88">
        <f t="shared" si="264"/>
        <v>310.60591104923338</v>
      </c>
      <c r="L1516" s="79">
        <f t="shared" si="265"/>
        <v>0</v>
      </c>
      <c r="M1516" s="72">
        <f t="shared" si="266"/>
        <v>3.6819183326622351</v>
      </c>
      <c r="N1516" s="51">
        <f t="shared" si="274"/>
        <v>1.1853986681144079E-2</v>
      </c>
    </row>
    <row r="1517" spans="1:14" x14ac:dyDescent="0.4">
      <c r="A1517" s="108">
        <f t="shared" si="267"/>
        <v>1501</v>
      </c>
      <c r="B1517" s="39">
        <v>42234</v>
      </c>
      <c r="C1517" s="40">
        <v>2096.919922</v>
      </c>
      <c r="D1517" s="51">
        <f t="shared" si="268"/>
        <v>-2.6255299342222704E-3</v>
      </c>
      <c r="E1517" s="52">
        <v>1.8088852631581802</v>
      </c>
      <c r="F1517" s="53">
        <f t="shared" si="271"/>
        <v>1.4154000227600383E-2</v>
      </c>
      <c r="G1517" s="54">
        <f t="shared" si="272"/>
        <v>2.0769035861357862E-4</v>
      </c>
      <c r="H1517" s="81">
        <f t="shared" si="269"/>
        <v>1.4361690586213961E-2</v>
      </c>
      <c r="I1517" s="83">
        <f t="shared" si="270"/>
        <v>1.436169058621396</v>
      </c>
      <c r="J1517" s="72">
        <f t="shared" si="273"/>
        <v>312.04208010785476</v>
      </c>
      <c r="K1517" s="88">
        <f t="shared" si="264"/>
        <v>312.04208010785476</v>
      </c>
      <c r="L1517" s="79">
        <f t="shared" si="265"/>
        <v>0</v>
      </c>
      <c r="M1517" s="72" t="str">
        <f t="shared" si="266"/>
        <v/>
      </c>
      <c r="N1517" s="51" t="str">
        <f t="shared" si="274"/>
        <v/>
      </c>
    </row>
    <row r="1518" spans="1:14" x14ac:dyDescent="0.4">
      <c r="A1518" s="108">
        <f t="shared" si="267"/>
        <v>1502</v>
      </c>
      <c r="B1518" s="45">
        <v>42235</v>
      </c>
      <c r="C1518" s="46">
        <v>2079.610107</v>
      </c>
      <c r="D1518" s="47">
        <f t="shared" si="268"/>
        <v>-8.2548765064381913E-3</v>
      </c>
      <c r="E1518" s="48">
        <v>1.78733170225764</v>
      </c>
      <c r="F1518" s="49">
        <f t="shared" si="271"/>
        <v>-2.155356090054017E-2</v>
      </c>
      <c r="G1518" s="50">
        <f t="shared" si="272"/>
        <v>2.0769035861357862E-4</v>
      </c>
      <c r="H1518" s="80">
        <f t="shared" si="269"/>
        <v>-2.134587054192659E-2</v>
      </c>
      <c r="I1518" s="83">
        <f t="shared" si="270"/>
        <v>-2.134587054192659</v>
      </c>
      <c r="J1518" s="72">
        <f t="shared" si="273"/>
        <v>309.90749305366211</v>
      </c>
      <c r="K1518" s="88">
        <f t="shared" si="264"/>
        <v>312.04208010785476</v>
      </c>
      <c r="L1518" s="79">
        <f t="shared" si="265"/>
        <v>2.1345870541926502</v>
      </c>
      <c r="M1518" s="72" t="str">
        <f t="shared" si="266"/>
        <v/>
      </c>
      <c r="N1518" s="51" t="str">
        <f t="shared" si="274"/>
        <v/>
      </c>
    </row>
    <row r="1519" spans="1:14" x14ac:dyDescent="0.4">
      <c r="A1519" s="108">
        <f t="shared" si="267"/>
        <v>1503</v>
      </c>
      <c r="B1519" s="39">
        <v>42236</v>
      </c>
      <c r="C1519" s="40">
        <v>2035.7299800000001</v>
      </c>
      <c r="D1519" s="51">
        <f t="shared" si="268"/>
        <v>-2.1100170100298521E-2</v>
      </c>
      <c r="E1519" s="52">
        <v>1.72442012695594</v>
      </c>
      <c r="F1519" s="53">
        <f t="shared" si="271"/>
        <v>-6.2911575301699996E-2</v>
      </c>
      <c r="G1519" s="54">
        <f t="shared" si="272"/>
        <v>2.0769035861357862E-4</v>
      </c>
      <c r="H1519" s="81">
        <f t="shared" si="269"/>
        <v>-6.2703884943086416E-2</v>
      </c>
      <c r="I1519" s="83">
        <f t="shared" si="270"/>
        <v>-6.2703884943086416</v>
      </c>
      <c r="J1519" s="72">
        <f t="shared" si="273"/>
        <v>303.63710455935347</v>
      </c>
      <c r="K1519" s="88">
        <f t="shared" si="264"/>
        <v>312.04208010785476</v>
      </c>
      <c r="L1519" s="79">
        <f t="shared" si="265"/>
        <v>8.4049755485012838</v>
      </c>
      <c r="M1519" s="72" t="str">
        <f t="shared" si="266"/>
        <v/>
      </c>
      <c r="N1519" s="51" t="str">
        <f t="shared" si="274"/>
        <v/>
      </c>
    </row>
    <row r="1520" spans="1:14" x14ac:dyDescent="0.4">
      <c r="A1520" s="108">
        <f t="shared" si="267"/>
        <v>1504</v>
      </c>
      <c r="B1520" s="45">
        <v>42237</v>
      </c>
      <c r="C1520" s="46">
        <v>1970.8900149999999</v>
      </c>
      <c r="D1520" s="47">
        <f t="shared" si="268"/>
        <v>-3.1850965323014013E-2</v>
      </c>
      <c r="E1520" s="48">
        <v>1.6285641900849002</v>
      </c>
      <c r="F1520" s="49">
        <f t="shared" si="271"/>
        <v>-9.5855936871039882E-2</v>
      </c>
      <c r="G1520" s="50">
        <f t="shared" si="272"/>
        <v>2.0769035861357862E-4</v>
      </c>
      <c r="H1520" s="80">
        <f t="shared" si="269"/>
        <v>-9.5648246512426302E-2</v>
      </c>
      <c r="I1520" s="83">
        <f t="shared" si="270"/>
        <v>-9.5648246512426294</v>
      </c>
      <c r="J1520" s="72">
        <f t="shared" si="273"/>
        <v>294.07227990811083</v>
      </c>
      <c r="K1520" s="88">
        <f t="shared" si="264"/>
        <v>312.04208010785476</v>
      </c>
      <c r="L1520" s="79">
        <f t="shared" si="265"/>
        <v>17.969800199743929</v>
      </c>
      <c r="M1520" s="72" t="str">
        <f t="shared" si="266"/>
        <v/>
      </c>
      <c r="N1520" s="51" t="str">
        <f t="shared" si="274"/>
        <v/>
      </c>
    </row>
    <row r="1521" spans="1:14" x14ac:dyDescent="0.4">
      <c r="A1521" s="108">
        <f t="shared" si="267"/>
        <v>1505</v>
      </c>
      <c r="B1521" s="39">
        <v>42240</v>
      </c>
      <c r="C1521" s="40">
        <v>1893.209961</v>
      </c>
      <c r="D1521" s="51">
        <f t="shared" si="268"/>
        <v>-3.9413693006101091E-2</v>
      </c>
      <c r="E1521" s="52">
        <v>1.5315341180990298</v>
      </c>
      <c r="F1521" s="53">
        <f t="shared" si="271"/>
        <v>-9.7030071985870325E-2</v>
      </c>
      <c r="G1521" s="54">
        <f t="shared" si="272"/>
        <v>2.0769035861357862E-4</v>
      </c>
      <c r="H1521" s="81">
        <f t="shared" si="269"/>
        <v>-9.6822381627256746E-2</v>
      </c>
      <c r="I1521" s="83">
        <f t="shared" si="270"/>
        <v>-9.6822381627256746</v>
      </c>
      <c r="J1521" s="72">
        <f t="shared" si="273"/>
        <v>284.39004174538513</v>
      </c>
      <c r="K1521" s="88">
        <f t="shared" si="264"/>
        <v>312.04208010785476</v>
      </c>
      <c r="L1521" s="79">
        <f t="shared" si="265"/>
        <v>27.652038362469625</v>
      </c>
      <c r="M1521" s="72" t="str">
        <f t="shared" si="266"/>
        <v/>
      </c>
      <c r="N1521" s="51" t="str">
        <f t="shared" si="274"/>
        <v/>
      </c>
    </row>
    <row r="1522" spans="1:14" x14ac:dyDescent="0.4">
      <c r="A1522" s="108">
        <f t="shared" si="267"/>
        <v>1506</v>
      </c>
      <c r="B1522" s="45">
        <v>42241</v>
      </c>
      <c r="C1522" s="46">
        <v>1867.6099850000001</v>
      </c>
      <c r="D1522" s="47">
        <f t="shared" si="268"/>
        <v>-1.3521995197235293E-2</v>
      </c>
      <c r="E1522" s="48">
        <v>1.5066777724302698</v>
      </c>
      <c r="F1522" s="49">
        <f t="shared" si="271"/>
        <v>-2.4856345668760049E-2</v>
      </c>
      <c r="G1522" s="50">
        <f t="shared" si="272"/>
        <v>2.0769035861357862E-4</v>
      </c>
      <c r="H1522" s="80">
        <f t="shared" si="269"/>
        <v>-2.4648655310146469E-2</v>
      </c>
      <c r="I1522" s="83">
        <f t="shared" si="270"/>
        <v>-2.464865531014647</v>
      </c>
      <c r="J1522" s="72">
        <f t="shared" si="273"/>
        <v>281.92517621437048</v>
      </c>
      <c r="K1522" s="88">
        <f t="shared" si="264"/>
        <v>312.04208010785476</v>
      </c>
      <c r="L1522" s="79">
        <f t="shared" si="265"/>
        <v>30.116903893484277</v>
      </c>
      <c r="M1522" s="72" t="str">
        <f t="shared" si="266"/>
        <v/>
      </c>
      <c r="N1522" s="51" t="str">
        <f t="shared" si="274"/>
        <v/>
      </c>
    </row>
    <row r="1523" spans="1:14" x14ac:dyDescent="0.4">
      <c r="A1523" s="108">
        <f t="shared" si="267"/>
        <v>1507</v>
      </c>
      <c r="B1523" s="39">
        <v>42242</v>
      </c>
      <c r="C1523" s="40">
        <v>1940.51001</v>
      </c>
      <c r="D1523" s="51">
        <f t="shared" si="268"/>
        <v>3.9033859095586321E-2</v>
      </c>
      <c r="E1523" s="52">
        <v>1.5928508250671001</v>
      </c>
      <c r="F1523" s="53">
        <f t="shared" si="271"/>
        <v>8.6173052636830283E-2</v>
      </c>
      <c r="G1523" s="54">
        <f t="shared" si="272"/>
        <v>2.0769035861357862E-4</v>
      </c>
      <c r="H1523" s="81">
        <f t="shared" si="269"/>
        <v>8.6380742995443863E-2</v>
      </c>
      <c r="I1523" s="83">
        <f t="shared" si="270"/>
        <v>8.6380742995443871</v>
      </c>
      <c r="J1523" s="72">
        <f t="shared" si="273"/>
        <v>290.56325051391485</v>
      </c>
      <c r="K1523" s="88">
        <f t="shared" si="264"/>
        <v>312.04208010785476</v>
      </c>
      <c r="L1523" s="79">
        <f t="shared" si="265"/>
        <v>30.116903893484277</v>
      </c>
      <c r="M1523" s="72" t="str">
        <f t="shared" si="266"/>
        <v/>
      </c>
      <c r="N1523" s="51" t="str">
        <f t="shared" si="274"/>
        <v/>
      </c>
    </row>
    <row r="1524" spans="1:14" x14ac:dyDescent="0.4">
      <c r="A1524" s="108">
        <f t="shared" si="267"/>
        <v>1508</v>
      </c>
      <c r="B1524" s="45">
        <v>42243</v>
      </c>
      <c r="C1524" s="46">
        <v>1987.660034</v>
      </c>
      <c r="D1524" s="47">
        <f t="shared" si="268"/>
        <v>2.4297748404812358E-2</v>
      </c>
      <c r="E1524" s="48">
        <v>1.64967162905304</v>
      </c>
      <c r="F1524" s="49">
        <f t="shared" si="271"/>
        <v>5.6820803985939916E-2</v>
      </c>
      <c r="G1524" s="50">
        <f t="shared" si="272"/>
        <v>2.0769035861357862E-4</v>
      </c>
      <c r="H1524" s="80">
        <f t="shared" si="269"/>
        <v>5.7028494344553496E-2</v>
      </c>
      <c r="I1524" s="83">
        <f t="shared" si="270"/>
        <v>5.7028494344553495</v>
      </c>
      <c r="J1524" s="72">
        <f t="shared" si="273"/>
        <v>296.2660999483702</v>
      </c>
      <c r="K1524" s="88">
        <f t="shared" si="264"/>
        <v>312.04208010785476</v>
      </c>
      <c r="L1524" s="79">
        <f t="shared" si="265"/>
        <v>30.116903893484277</v>
      </c>
      <c r="M1524" s="72" t="str">
        <f t="shared" si="266"/>
        <v/>
      </c>
      <c r="N1524" s="51" t="str">
        <f t="shared" si="274"/>
        <v/>
      </c>
    </row>
    <row r="1525" spans="1:14" x14ac:dyDescent="0.4">
      <c r="A1525" s="108">
        <f t="shared" si="267"/>
        <v>1509</v>
      </c>
      <c r="B1525" s="39">
        <v>42244</v>
      </c>
      <c r="C1525" s="40">
        <v>1988.869995</v>
      </c>
      <c r="D1525" s="51">
        <f t="shared" si="268"/>
        <v>6.0873639319747319E-4</v>
      </c>
      <c r="E1525" s="52">
        <v>1.6402866695621001</v>
      </c>
      <c r="F1525" s="53">
        <f t="shared" si="271"/>
        <v>-9.3849594909398704E-3</v>
      </c>
      <c r="G1525" s="54">
        <f t="shared" si="272"/>
        <v>2.0769035861357862E-4</v>
      </c>
      <c r="H1525" s="81">
        <f t="shared" si="269"/>
        <v>-9.1772691323262923E-3</v>
      </c>
      <c r="I1525" s="83">
        <f t="shared" si="270"/>
        <v>-0.91772691323262923</v>
      </c>
      <c r="J1525" s="72">
        <f t="shared" si="273"/>
        <v>295.34837303513757</v>
      </c>
      <c r="K1525" s="88">
        <f t="shared" si="264"/>
        <v>312.04208010785476</v>
      </c>
      <c r="L1525" s="79">
        <f t="shared" si="265"/>
        <v>30.116903893484277</v>
      </c>
      <c r="M1525" s="72" t="str">
        <f t="shared" si="266"/>
        <v/>
      </c>
      <c r="N1525" s="51" t="str">
        <f t="shared" si="274"/>
        <v/>
      </c>
    </row>
    <row r="1526" spans="1:14" x14ac:dyDescent="0.4">
      <c r="A1526" s="108">
        <f t="shared" si="267"/>
        <v>1510</v>
      </c>
      <c r="B1526" s="45">
        <v>42247</v>
      </c>
      <c r="C1526" s="46">
        <v>1972.1800539999999</v>
      </c>
      <c r="D1526" s="47">
        <f t="shared" si="268"/>
        <v>-8.3916701654499493E-3</v>
      </c>
      <c r="E1526" s="48">
        <v>1.6117748102942702</v>
      </c>
      <c r="F1526" s="49">
        <f t="shared" si="271"/>
        <v>-2.8511859267829953E-2</v>
      </c>
      <c r="G1526" s="50">
        <f t="shared" si="272"/>
        <v>2.0769035861357862E-4</v>
      </c>
      <c r="H1526" s="80">
        <f t="shared" si="269"/>
        <v>-2.8304168909216373E-2</v>
      </c>
      <c r="I1526" s="83">
        <f t="shared" si="270"/>
        <v>-2.8304168909216374</v>
      </c>
      <c r="J1526" s="72">
        <f t="shared" si="273"/>
        <v>292.51795614421593</v>
      </c>
      <c r="K1526" s="88">
        <f t="shared" si="264"/>
        <v>312.04208010785476</v>
      </c>
      <c r="L1526" s="79">
        <f t="shared" si="265"/>
        <v>30.116903893484277</v>
      </c>
      <c r="M1526" s="72" t="str">
        <f t="shared" si="266"/>
        <v/>
      </c>
      <c r="N1526" s="51" t="str">
        <f t="shared" si="274"/>
        <v/>
      </c>
    </row>
    <row r="1527" spans="1:14" x14ac:dyDescent="0.4">
      <c r="A1527" s="108">
        <f t="shared" si="267"/>
        <v>1511</v>
      </c>
      <c r="B1527" s="39">
        <v>42248</v>
      </c>
      <c r="C1527" s="40">
        <v>1913.849976</v>
      </c>
      <c r="D1527" s="51">
        <f t="shared" si="268"/>
        <v>-2.9576446573270077E-2</v>
      </c>
      <c r="E1527" s="52">
        <v>1.5431215567568901</v>
      </c>
      <c r="F1527" s="53">
        <f t="shared" si="271"/>
        <v>-6.8653253537380055E-2</v>
      </c>
      <c r="G1527" s="54">
        <f t="shared" si="272"/>
        <v>2.0769035861357862E-4</v>
      </c>
      <c r="H1527" s="81">
        <f t="shared" si="269"/>
        <v>-6.8445563178766475E-2</v>
      </c>
      <c r="I1527" s="83">
        <f t="shared" si="270"/>
        <v>-6.8445563178766475</v>
      </c>
      <c r="J1527" s="72">
        <f t="shared" si="273"/>
        <v>285.67339982633928</v>
      </c>
      <c r="K1527" s="88">
        <f t="shared" si="264"/>
        <v>312.04208010785476</v>
      </c>
      <c r="L1527" s="79">
        <f t="shared" si="265"/>
        <v>30.116903893484277</v>
      </c>
      <c r="M1527" s="72" t="str">
        <f t="shared" si="266"/>
        <v/>
      </c>
      <c r="N1527" s="51" t="str">
        <f t="shared" si="274"/>
        <v/>
      </c>
    </row>
    <row r="1528" spans="1:14" x14ac:dyDescent="0.4">
      <c r="A1528" s="108">
        <f t="shared" si="267"/>
        <v>1512</v>
      </c>
      <c r="B1528" s="45">
        <v>42249</v>
      </c>
      <c r="C1528" s="46">
        <v>1948.8599850000001</v>
      </c>
      <c r="D1528" s="47">
        <f t="shared" si="268"/>
        <v>1.8292974600429224E-2</v>
      </c>
      <c r="E1528" s="48">
        <v>1.5951389505698299</v>
      </c>
      <c r="F1528" s="49">
        <f t="shared" si="271"/>
        <v>5.2017393812939794E-2</v>
      </c>
      <c r="G1528" s="50">
        <f t="shared" si="272"/>
        <v>2.0769035861357862E-4</v>
      </c>
      <c r="H1528" s="80">
        <f t="shared" si="269"/>
        <v>5.2225084171553374E-2</v>
      </c>
      <c r="I1528" s="83">
        <f t="shared" si="270"/>
        <v>5.2225084171553373</v>
      </c>
      <c r="J1528" s="72">
        <f t="shared" si="273"/>
        <v>290.8959082434946</v>
      </c>
      <c r="K1528" s="88">
        <f t="shared" si="264"/>
        <v>312.04208010785476</v>
      </c>
      <c r="L1528" s="79">
        <f t="shared" si="265"/>
        <v>30.116903893484277</v>
      </c>
      <c r="M1528" s="72" t="str">
        <f t="shared" si="266"/>
        <v/>
      </c>
      <c r="N1528" s="51" t="str">
        <f t="shared" si="274"/>
        <v/>
      </c>
    </row>
    <row r="1529" spans="1:14" x14ac:dyDescent="0.4">
      <c r="A1529" s="108">
        <f t="shared" si="267"/>
        <v>1513</v>
      </c>
      <c r="B1529" s="39">
        <v>42250</v>
      </c>
      <c r="C1529" s="40">
        <v>1951.130005</v>
      </c>
      <c r="D1529" s="51">
        <f t="shared" si="268"/>
        <v>1.1647937858398905E-3</v>
      </c>
      <c r="E1529" s="52">
        <v>1.60181324194441</v>
      </c>
      <c r="F1529" s="53">
        <f t="shared" si="271"/>
        <v>6.674291374580088E-3</v>
      </c>
      <c r="G1529" s="54">
        <f t="shared" si="272"/>
        <v>2.0769035861357862E-4</v>
      </c>
      <c r="H1529" s="81">
        <f t="shared" si="269"/>
        <v>6.8819817331936669E-3</v>
      </c>
      <c r="I1529" s="83">
        <f t="shared" si="270"/>
        <v>0.68819817331936672</v>
      </c>
      <c r="J1529" s="72">
        <f t="shared" si="273"/>
        <v>291.584106416814</v>
      </c>
      <c r="K1529" s="88">
        <f t="shared" si="264"/>
        <v>312.04208010785476</v>
      </c>
      <c r="L1529" s="79">
        <f t="shared" si="265"/>
        <v>30.116903893484277</v>
      </c>
      <c r="M1529" s="72" t="str">
        <f t="shared" si="266"/>
        <v/>
      </c>
      <c r="N1529" s="51" t="str">
        <f t="shared" si="274"/>
        <v/>
      </c>
    </row>
    <row r="1530" spans="1:14" x14ac:dyDescent="0.4">
      <c r="A1530" s="108">
        <f t="shared" si="267"/>
        <v>1514</v>
      </c>
      <c r="B1530" s="45">
        <v>42251</v>
      </c>
      <c r="C1530" s="46">
        <v>1921.219971</v>
      </c>
      <c r="D1530" s="47">
        <f t="shared" si="268"/>
        <v>-1.5329595630917514E-2</v>
      </c>
      <c r="E1530" s="48">
        <v>1.5692494462042501</v>
      </c>
      <c r="F1530" s="49">
        <f t="shared" si="271"/>
        <v>-3.2563795740159884E-2</v>
      </c>
      <c r="G1530" s="50">
        <f t="shared" si="272"/>
        <v>2.0769035861357862E-4</v>
      </c>
      <c r="H1530" s="80">
        <f t="shared" si="269"/>
        <v>-3.2356105381546305E-2</v>
      </c>
      <c r="I1530" s="83">
        <f t="shared" si="270"/>
        <v>-3.2356105381546305</v>
      </c>
      <c r="J1530" s="72">
        <f t="shared" si="273"/>
        <v>288.34849587865938</v>
      </c>
      <c r="K1530" s="88">
        <f t="shared" si="264"/>
        <v>312.04208010785476</v>
      </c>
      <c r="L1530" s="79">
        <f t="shared" si="265"/>
        <v>30.116903893484277</v>
      </c>
      <c r="M1530" s="72" t="str">
        <f t="shared" si="266"/>
        <v/>
      </c>
      <c r="N1530" s="51" t="str">
        <f t="shared" si="274"/>
        <v/>
      </c>
    </row>
    <row r="1531" spans="1:14" x14ac:dyDescent="0.4">
      <c r="A1531" s="108">
        <f t="shared" si="267"/>
        <v>1515</v>
      </c>
      <c r="B1531" s="39">
        <v>42255</v>
      </c>
      <c r="C1531" s="40">
        <v>1969.410034</v>
      </c>
      <c r="D1531" s="51">
        <f t="shared" si="268"/>
        <v>2.5083053334552297E-2</v>
      </c>
      <c r="E1531" s="52">
        <v>1.6327448229627399</v>
      </c>
      <c r="F1531" s="53">
        <f t="shared" si="271"/>
        <v>6.3495376758489819E-2</v>
      </c>
      <c r="G1531" s="54">
        <f t="shared" si="272"/>
        <v>2.0769035861357862E-4</v>
      </c>
      <c r="H1531" s="81">
        <f t="shared" si="269"/>
        <v>6.3703067117103399E-2</v>
      </c>
      <c r="I1531" s="83">
        <f t="shared" si="270"/>
        <v>6.3703067117103398</v>
      </c>
      <c r="J1531" s="72">
        <f t="shared" si="273"/>
        <v>294.71880259036971</v>
      </c>
      <c r="K1531" s="88">
        <f t="shared" si="264"/>
        <v>312.04208010785476</v>
      </c>
      <c r="L1531" s="79">
        <f t="shared" si="265"/>
        <v>30.116903893484277</v>
      </c>
      <c r="M1531" s="72" t="str">
        <f t="shared" si="266"/>
        <v/>
      </c>
      <c r="N1531" s="51" t="str">
        <f t="shared" si="274"/>
        <v/>
      </c>
    </row>
    <row r="1532" spans="1:14" x14ac:dyDescent="0.4">
      <c r="A1532" s="108">
        <f t="shared" si="267"/>
        <v>1516</v>
      </c>
      <c r="B1532" s="45">
        <v>42256</v>
      </c>
      <c r="C1532" s="46">
        <v>1942.040039</v>
      </c>
      <c r="D1532" s="47">
        <f t="shared" si="268"/>
        <v>-1.389756045083701E-2</v>
      </c>
      <c r="E1532" s="48">
        <v>1.60372486227334</v>
      </c>
      <c r="F1532" s="49">
        <f t="shared" si="271"/>
        <v>-2.9019960689399937E-2</v>
      </c>
      <c r="G1532" s="50">
        <f t="shared" si="272"/>
        <v>2.0769035861357862E-4</v>
      </c>
      <c r="H1532" s="80">
        <f t="shared" si="269"/>
        <v>-2.8812270330786358E-2</v>
      </c>
      <c r="I1532" s="83">
        <f t="shared" si="270"/>
        <v>-2.8812270330786358</v>
      </c>
      <c r="J1532" s="72">
        <f t="shared" si="273"/>
        <v>291.83757555729107</v>
      </c>
      <c r="K1532" s="88">
        <f t="shared" si="264"/>
        <v>312.04208010785476</v>
      </c>
      <c r="L1532" s="79">
        <f t="shared" si="265"/>
        <v>30.116903893484277</v>
      </c>
      <c r="M1532" s="72" t="str">
        <f t="shared" si="266"/>
        <v/>
      </c>
      <c r="N1532" s="51" t="str">
        <f t="shared" si="274"/>
        <v/>
      </c>
    </row>
    <row r="1533" spans="1:14" x14ac:dyDescent="0.4">
      <c r="A1533" s="108">
        <f t="shared" si="267"/>
        <v>1517</v>
      </c>
      <c r="B1533" s="39">
        <v>42257</v>
      </c>
      <c r="C1533" s="40">
        <v>1952.290039</v>
      </c>
      <c r="D1533" s="51">
        <f t="shared" si="268"/>
        <v>5.2779550339641101E-3</v>
      </c>
      <c r="E1533" s="52">
        <v>1.6152167601544301</v>
      </c>
      <c r="F1533" s="53">
        <f t="shared" si="271"/>
        <v>1.1491897881090063E-2</v>
      </c>
      <c r="G1533" s="54">
        <f t="shared" si="272"/>
        <v>2.0769035861357862E-4</v>
      </c>
      <c r="H1533" s="81">
        <f t="shared" si="269"/>
        <v>1.1699588239703641E-2</v>
      </c>
      <c r="I1533" s="83">
        <f t="shared" si="270"/>
        <v>1.169958823970364</v>
      </c>
      <c r="J1533" s="72">
        <f t="shared" si="273"/>
        <v>293.00753438126145</v>
      </c>
      <c r="K1533" s="88">
        <f t="shared" si="264"/>
        <v>312.04208010785476</v>
      </c>
      <c r="L1533" s="79">
        <f t="shared" si="265"/>
        <v>30.116903893484277</v>
      </c>
      <c r="M1533" s="72" t="str">
        <f t="shared" si="266"/>
        <v/>
      </c>
      <c r="N1533" s="51" t="str">
        <f t="shared" si="274"/>
        <v/>
      </c>
    </row>
    <row r="1534" spans="1:14" x14ac:dyDescent="0.4">
      <c r="A1534" s="108">
        <f t="shared" si="267"/>
        <v>1518</v>
      </c>
      <c r="B1534" s="45">
        <v>42258</v>
      </c>
      <c r="C1534" s="46">
        <v>1961.0500489999999</v>
      </c>
      <c r="D1534" s="47">
        <f t="shared" si="268"/>
        <v>4.4870433311676727E-3</v>
      </c>
      <c r="E1534" s="48">
        <v>1.6369555654280701</v>
      </c>
      <c r="F1534" s="49">
        <f t="shared" si="271"/>
        <v>2.1738805273640027E-2</v>
      </c>
      <c r="G1534" s="50">
        <f t="shared" si="272"/>
        <v>2.0769035861357862E-4</v>
      </c>
      <c r="H1534" s="80">
        <f t="shared" si="269"/>
        <v>2.1946495632253607E-2</v>
      </c>
      <c r="I1534" s="83">
        <f t="shared" si="270"/>
        <v>2.1946495632253606</v>
      </c>
      <c r="J1534" s="72">
        <f t="shared" si="273"/>
        <v>295.20218394448682</v>
      </c>
      <c r="K1534" s="88">
        <f t="shared" si="264"/>
        <v>312.04208010785476</v>
      </c>
      <c r="L1534" s="79">
        <f t="shared" si="265"/>
        <v>30.116903893484277</v>
      </c>
      <c r="M1534" s="72" t="str">
        <f t="shared" si="266"/>
        <v/>
      </c>
      <c r="N1534" s="51" t="str">
        <f t="shared" si="274"/>
        <v/>
      </c>
    </row>
    <row r="1535" spans="1:14" x14ac:dyDescent="0.4">
      <c r="A1535" s="108">
        <f t="shared" si="267"/>
        <v>1519</v>
      </c>
      <c r="B1535" s="39">
        <v>42261</v>
      </c>
      <c r="C1535" s="40">
        <v>1953.030029</v>
      </c>
      <c r="D1535" s="51">
        <f t="shared" si="268"/>
        <v>-4.0896559494183471E-3</v>
      </c>
      <c r="E1535" s="52">
        <v>1.6229443669850401</v>
      </c>
      <c r="F1535" s="53">
        <f t="shared" si="271"/>
        <v>-1.4011198443030004E-2</v>
      </c>
      <c r="G1535" s="54">
        <f t="shared" si="272"/>
        <v>2.0769035861357862E-4</v>
      </c>
      <c r="H1535" s="81">
        <f t="shared" si="269"/>
        <v>-1.3803508084416426E-2</v>
      </c>
      <c r="I1535" s="83">
        <f t="shared" si="270"/>
        <v>-1.3803508084416427</v>
      </c>
      <c r="J1535" s="72">
        <f t="shared" si="273"/>
        <v>293.8218331360452</v>
      </c>
      <c r="K1535" s="88">
        <f t="shared" si="264"/>
        <v>312.04208010785476</v>
      </c>
      <c r="L1535" s="79">
        <f t="shared" si="265"/>
        <v>30.116903893484277</v>
      </c>
      <c r="M1535" s="72" t="str">
        <f t="shared" si="266"/>
        <v/>
      </c>
      <c r="N1535" s="51" t="str">
        <f t="shared" si="274"/>
        <v/>
      </c>
    </row>
    <row r="1536" spans="1:14" x14ac:dyDescent="0.4">
      <c r="A1536" s="108">
        <f t="shared" si="267"/>
        <v>1520</v>
      </c>
      <c r="B1536" s="45">
        <v>42262</v>
      </c>
      <c r="C1536" s="46">
        <v>1978.089966</v>
      </c>
      <c r="D1536" s="47">
        <f t="shared" si="268"/>
        <v>1.2831311668480172E-2</v>
      </c>
      <c r="E1536" s="48">
        <v>1.6532005487013699</v>
      </c>
      <c r="F1536" s="49">
        <f t="shared" si="271"/>
        <v>3.0256181716329822E-2</v>
      </c>
      <c r="G1536" s="50">
        <f t="shared" si="272"/>
        <v>2.0769035861357862E-4</v>
      </c>
      <c r="H1536" s="80">
        <f t="shared" si="269"/>
        <v>3.0463872074943402E-2</v>
      </c>
      <c r="I1536" s="83">
        <f t="shared" si="270"/>
        <v>3.0463872074943401</v>
      </c>
      <c r="J1536" s="72">
        <f t="shared" si="273"/>
        <v>296.86822034353952</v>
      </c>
      <c r="K1536" s="88">
        <f t="shared" si="264"/>
        <v>312.04208010785476</v>
      </c>
      <c r="L1536" s="79">
        <f t="shared" si="265"/>
        <v>30.116903893484277</v>
      </c>
      <c r="M1536" s="72" t="str">
        <f t="shared" si="266"/>
        <v/>
      </c>
      <c r="N1536" s="51" t="str">
        <f t="shared" si="274"/>
        <v/>
      </c>
    </row>
    <row r="1537" spans="1:14" x14ac:dyDescent="0.4">
      <c r="A1537" s="108">
        <f t="shared" si="267"/>
        <v>1521</v>
      </c>
      <c r="B1537" s="39">
        <v>42263</v>
      </c>
      <c r="C1537" s="40">
        <v>1995.3100589999999</v>
      </c>
      <c r="D1537" s="51">
        <f t="shared" si="268"/>
        <v>8.7054144634388653E-3</v>
      </c>
      <c r="E1537" s="52">
        <v>1.6742490718914602</v>
      </c>
      <c r="F1537" s="53">
        <f t="shared" si="271"/>
        <v>2.1048523190090318E-2</v>
      </c>
      <c r="G1537" s="54">
        <f t="shared" si="272"/>
        <v>2.0769035861357862E-4</v>
      </c>
      <c r="H1537" s="81">
        <f t="shared" si="269"/>
        <v>2.1256213548703898E-2</v>
      </c>
      <c r="I1537" s="83">
        <f t="shared" si="270"/>
        <v>2.1256213548703897</v>
      </c>
      <c r="J1537" s="72">
        <f t="shared" si="273"/>
        <v>298.99384169840994</v>
      </c>
      <c r="K1537" s="88">
        <f t="shared" si="264"/>
        <v>312.04208010785476</v>
      </c>
      <c r="L1537" s="79">
        <f t="shared" si="265"/>
        <v>30.116903893484277</v>
      </c>
      <c r="M1537" s="72" t="str">
        <f t="shared" si="266"/>
        <v/>
      </c>
      <c r="N1537" s="51" t="str">
        <f t="shared" si="274"/>
        <v/>
      </c>
    </row>
    <row r="1538" spans="1:14" x14ac:dyDescent="0.4">
      <c r="A1538" s="108">
        <f t="shared" si="267"/>
        <v>1522</v>
      </c>
      <c r="B1538" s="45">
        <v>42264</v>
      </c>
      <c r="C1538" s="46">
        <v>1990.1999510000001</v>
      </c>
      <c r="D1538" s="47">
        <f t="shared" si="268"/>
        <v>-2.5610596092323634E-3</v>
      </c>
      <c r="E1538" s="48">
        <v>1.67137228312992</v>
      </c>
      <c r="F1538" s="49">
        <f t="shared" si="271"/>
        <v>-2.8767887615401833E-3</v>
      </c>
      <c r="G1538" s="50">
        <f t="shared" si="272"/>
        <v>2.0769035861357862E-4</v>
      </c>
      <c r="H1538" s="80">
        <f t="shared" si="269"/>
        <v>-2.6690984029266048E-3</v>
      </c>
      <c r="I1538" s="83">
        <f t="shared" si="270"/>
        <v>-0.26690984029266046</v>
      </c>
      <c r="J1538" s="72">
        <f t="shared" si="273"/>
        <v>298.72693185811727</v>
      </c>
      <c r="K1538" s="88">
        <f t="shared" si="264"/>
        <v>312.04208010785476</v>
      </c>
      <c r="L1538" s="79">
        <f t="shared" si="265"/>
        <v>30.116903893484277</v>
      </c>
      <c r="M1538" s="72" t="str">
        <f t="shared" si="266"/>
        <v/>
      </c>
      <c r="N1538" s="51" t="str">
        <f t="shared" si="274"/>
        <v/>
      </c>
    </row>
    <row r="1539" spans="1:14" x14ac:dyDescent="0.4">
      <c r="A1539" s="108">
        <f t="shared" si="267"/>
        <v>1523</v>
      </c>
      <c r="B1539" s="39">
        <v>42265</v>
      </c>
      <c r="C1539" s="40">
        <v>1958.030029</v>
      </c>
      <c r="D1539" s="51">
        <f t="shared" si="268"/>
        <v>-1.6164165808483677E-2</v>
      </c>
      <c r="E1539" s="52">
        <v>1.6266956986176999</v>
      </c>
      <c r="F1539" s="53">
        <f t="shared" si="271"/>
        <v>-4.4676584512220119E-2</v>
      </c>
      <c r="G1539" s="54">
        <f t="shared" si="272"/>
        <v>2.0769035861357862E-4</v>
      </c>
      <c r="H1539" s="81">
        <f t="shared" si="269"/>
        <v>-4.4468894153606539E-2</v>
      </c>
      <c r="I1539" s="83">
        <f t="shared" si="270"/>
        <v>-4.446889415360654</v>
      </c>
      <c r="J1539" s="72">
        <f t="shared" si="273"/>
        <v>294.28004244275661</v>
      </c>
      <c r="K1539" s="88">
        <f t="shared" si="264"/>
        <v>312.04208010785476</v>
      </c>
      <c r="L1539" s="79">
        <f t="shared" si="265"/>
        <v>30.116903893484277</v>
      </c>
      <c r="M1539" s="72" t="str">
        <f t="shared" si="266"/>
        <v/>
      </c>
      <c r="N1539" s="51" t="str">
        <f t="shared" si="274"/>
        <v/>
      </c>
    </row>
    <row r="1540" spans="1:14" x14ac:dyDescent="0.4">
      <c r="A1540" s="108">
        <f t="shared" si="267"/>
        <v>1524</v>
      </c>
      <c r="B1540" s="45">
        <v>42268</v>
      </c>
      <c r="C1540" s="46">
        <v>1966.969971</v>
      </c>
      <c r="D1540" s="47">
        <f t="shared" si="268"/>
        <v>4.5657839091290953E-3</v>
      </c>
      <c r="E1540" s="48">
        <v>1.64146650602415</v>
      </c>
      <c r="F1540" s="49">
        <f t="shared" si="271"/>
        <v>1.4770807406450093E-2</v>
      </c>
      <c r="G1540" s="50">
        <f t="shared" si="272"/>
        <v>2.0769035861357862E-4</v>
      </c>
      <c r="H1540" s="80">
        <f t="shared" si="269"/>
        <v>1.4978497765063671E-2</v>
      </c>
      <c r="I1540" s="83">
        <f t="shared" si="270"/>
        <v>1.497849776506367</v>
      </c>
      <c r="J1540" s="72">
        <f t="shared" si="273"/>
        <v>295.77789221926298</v>
      </c>
      <c r="K1540" s="88">
        <f t="shared" si="264"/>
        <v>312.04208010785476</v>
      </c>
      <c r="L1540" s="79">
        <f t="shared" si="265"/>
        <v>30.116903893484277</v>
      </c>
      <c r="M1540" s="72" t="str">
        <f t="shared" si="266"/>
        <v/>
      </c>
      <c r="N1540" s="51" t="str">
        <f t="shared" si="274"/>
        <v/>
      </c>
    </row>
    <row r="1541" spans="1:14" x14ac:dyDescent="0.4">
      <c r="A1541" s="108">
        <f t="shared" si="267"/>
        <v>1525</v>
      </c>
      <c r="B1541" s="39">
        <v>42269</v>
      </c>
      <c r="C1541" s="40">
        <v>1942.73999</v>
      </c>
      <c r="D1541" s="51">
        <f t="shared" si="268"/>
        <v>-1.2318429542511833E-2</v>
      </c>
      <c r="E1541" s="52">
        <v>1.60631855724509</v>
      </c>
      <c r="F1541" s="53">
        <f t="shared" si="271"/>
        <v>-3.5147948779060023E-2</v>
      </c>
      <c r="G1541" s="54">
        <f t="shared" si="272"/>
        <v>2.0769035861357862E-4</v>
      </c>
      <c r="H1541" s="81">
        <f t="shared" si="269"/>
        <v>-3.4940258420446443E-2</v>
      </c>
      <c r="I1541" s="83">
        <f t="shared" si="270"/>
        <v>-3.4940258420446444</v>
      </c>
      <c r="J1541" s="72">
        <f t="shared" si="273"/>
        <v>292.28386637721832</v>
      </c>
      <c r="K1541" s="88">
        <f t="shared" si="264"/>
        <v>312.04208010785476</v>
      </c>
      <c r="L1541" s="79">
        <f t="shared" si="265"/>
        <v>30.116903893484277</v>
      </c>
      <c r="M1541" s="72" t="str">
        <f t="shared" si="266"/>
        <v/>
      </c>
      <c r="N1541" s="51" t="str">
        <f t="shared" si="274"/>
        <v/>
      </c>
    </row>
    <row r="1542" spans="1:14" x14ac:dyDescent="0.4">
      <c r="A1542" s="108">
        <f t="shared" si="267"/>
        <v>1526</v>
      </c>
      <c r="B1542" s="45">
        <v>42270</v>
      </c>
      <c r="C1542" s="46">
        <v>1938.76001</v>
      </c>
      <c r="D1542" s="47">
        <f t="shared" si="268"/>
        <v>-2.0486426492924981E-3</v>
      </c>
      <c r="E1542" s="48">
        <v>1.60517741807445</v>
      </c>
      <c r="F1542" s="49">
        <f t="shared" si="271"/>
        <v>-1.1411391706399598E-3</v>
      </c>
      <c r="G1542" s="50">
        <f t="shared" si="272"/>
        <v>2.0769035861357862E-4</v>
      </c>
      <c r="H1542" s="80">
        <f t="shared" si="269"/>
        <v>-9.3344881202638117E-4</v>
      </c>
      <c r="I1542" s="83">
        <f t="shared" si="270"/>
        <v>-9.3344881202638119E-2</v>
      </c>
      <c r="J1542" s="72">
        <f t="shared" si="273"/>
        <v>292.19052149601566</v>
      </c>
      <c r="K1542" s="88">
        <f t="shared" si="264"/>
        <v>312.04208010785476</v>
      </c>
      <c r="L1542" s="79">
        <f t="shared" si="265"/>
        <v>30.116903893484277</v>
      </c>
      <c r="M1542" s="72" t="str">
        <f t="shared" si="266"/>
        <v/>
      </c>
      <c r="N1542" s="51" t="str">
        <f t="shared" si="274"/>
        <v/>
      </c>
    </row>
    <row r="1543" spans="1:14" x14ac:dyDescent="0.4">
      <c r="A1543" s="108">
        <f t="shared" si="267"/>
        <v>1527</v>
      </c>
      <c r="B1543" s="39">
        <v>42271</v>
      </c>
      <c r="C1543" s="40">
        <v>1932.23999</v>
      </c>
      <c r="D1543" s="51">
        <f t="shared" si="268"/>
        <v>-3.3629845707411343E-3</v>
      </c>
      <c r="E1543" s="52">
        <v>1.5887320939522498</v>
      </c>
      <c r="F1543" s="53">
        <f t="shared" si="271"/>
        <v>-1.6445324122200233E-2</v>
      </c>
      <c r="G1543" s="54">
        <f t="shared" si="272"/>
        <v>2.0769035861357862E-4</v>
      </c>
      <c r="H1543" s="81">
        <f t="shared" si="269"/>
        <v>-1.6237633763586654E-2</v>
      </c>
      <c r="I1543" s="83">
        <f t="shared" si="270"/>
        <v>-1.6237633763586654</v>
      </c>
      <c r="J1543" s="72">
        <f t="shared" si="273"/>
        <v>290.56675811965698</v>
      </c>
      <c r="K1543" s="88">
        <f t="shared" si="264"/>
        <v>312.04208010785476</v>
      </c>
      <c r="L1543" s="79">
        <f t="shared" si="265"/>
        <v>30.116903893484277</v>
      </c>
      <c r="M1543" s="72" t="str">
        <f t="shared" si="266"/>
        <v/>
      </c>
      <c r="N1543" s="51" t="str">
        <f t="shared" si="274"/>
        <v/>
      </c>
    </row>
    <row r="1544" spans="1:14" x14ac:dyDescent="0.4">
      <c r="A1544" s="108">
        <f t="shared" si="267"/>
        <v>1528</v>
      </c>
      <c r="B1544" s="45">
        <v>42272</v>
      </c>
      <c r="C1544" s="46">
        <v>1931.339966</v>
      </c>
      <c r="D1544" s="47">
        <f t="shared" si="268"/>
        <v>-4.6579307159455574E-4</v>
      </c>
      <c r="E1544" s="48">
        <v>1.5941023618297299</v>
      </c>
      <c r="F1544" s="49">
        <f t="shared" si="271"/>
        <v>5.3702678774800727E-3</v>
      </c>
      <c r="G1544" s="50">
        <f t="shared" si="272"/>
        <v>2.0769035861357862E-4</v>
      </c>
      <c r="H1544" s="80">
        <f t="shared" si="269"/>
        <v>5.5779582360936516E-3</v>
      </c>
      <c r="I1544" s="83">
        <f t="shared" si="270"/>
        <v>0.55779582360936519</v>
      </c>
      <c r="J1544" s="72">
        <f t="shared" si="273"/>
        <v>291.12455394326633</v>
      </c>
      <c r="K1544" s="88">
        <f t="shared" si="264"/>
        <v>312.04208010785476</v>
      </c>
      <c r="L1544" s="79">
        <f t="shared" si="265"/>
        <v>30.116903893484277</v>
      </c>
      <c r="M1544" s="72" t="str">
        <f t="shared" si="266"/>
        <v/>
      </c>
      <c r="N1544" s="51" t="str">
        <f t="shared" si="274"/>
        <v/>
      </c>
    </row>
    <row r="1545" spans="1:14" x14ac:dyDescent="0.4">
      <c r="A1545" s="108">
        <f t="shared" si="267"/>
        <v>1529</v>
      </c>
      <c r="B1545" s="39">
        <v>42275</v>
      </c>
      <c r="C1545" s="40">
        <v>1881.7700199999999</v>
      </c>
      <c r="D1545" s="51">
        <f t="shared" si="268"/>
        <v>-2.5666090316902812E-2</v>
      </c>
      <c r="E1545" s="52">
        <v>1.5225058777319</v>
      </c>
      <c r="F1545" s="53">
        <f t="shared" si="271"/>
        <v>-7.1596484097829816E-2</v>
      </c>
      <c r="G1545" s="54">
        <f t="shared" si="272"/>
        <v>2.0769035861357862E-4</v>
      </c>
      <c r="H1545" s="81">
        <f t="shared" si="269"/>
        <v>-7.1388793739216236E-2</v>
      </c>
      <c r="I1545" s="83">
        <f t="shared" si="270"/>
        <v>-7.1388793739216236</v>
      </c>
      <c r="J1545" s="72">
        <f t="shared" si="273"/>
        <v>283.98567456934472</v>
      </c>
      <c r="K1545" s="88">
        <f t="shared" si="264"/>
        <v>312.04208010785476</v>
      </c>
      <c r="L1545" s="79">
        <f t="shared" si="265"/>
        <v>30.116903893484277</v>
      </c>
      <c r="M1545" s="72" t="str">
        <f t="shared" si="266"/>
        <v/>
      </c>
      <c r="N1545" s="51" t="str">
        <f t="shared" si="274"/>
        <v/>
      </c>
    </row>
    <row r="1546" spans="1:14" x14ac:dyDescent="0.4">
      <c r="A1546" s="108">
        <f t="shared" si="267"/>
        <v>1530</v>
      </c>
      <c r="B1546" s="45">
        <v>42276</v>
      </c>
      <c r="C1546" s="46">
        <v>1884.089966</v>
      </c>
      <c r="D1546" s="47">
        <f t="shared" si="268"/>
        <v>1.2328530985949993E-3</v>
      </c>
      <c r="E1546" s="48">
        <v>1.53210628931238</v>
      </c>
      <c r="F1546" s="49">
        <f t="shared" si="271"/>
        <v>9.6004115804799728E-3</v>
      </c>
      <c r="G1546" s="50">
        <f t="shared" si="272"/>
        <v>2.0769035861357862E-4</v>
      </c>
      <c r="H1546" s="80">
        <f t="shared" si="269"/>
        <v>9.8081019390935508E-3</v>
      </c>
      <c r="I1546" s="83">
        <f t="shared" si="270"/>
        <v>0.98081019390935509</v>
      </c>
      <c r="J1546" s="72">
        <f t="shared" si="273"/>
        <v>284.96648476325407</v>
      </c>
      <c r="K1546" s="88">
        <f t="shared" si="264"/>
        <v>312.04208010785476</v>
      </c>
      <c r="L1546" s="79">
        <f t="shared" si="265"/>
        <v>30.116903893484277</v>
      </c>
      <c r="M1546" s="72" t="str">
        <f t="shared" si="266"/>
        <v/>
      </c>
      <c r="N1546" s="51" t="str">
        <f t="shared" si="274"/>
        <v/>
      </c>
    </row>
    <row r="1547" spans="1:14" x14ac:dyDescent="0.4">
      <c r="A1547" s="108">
        <f t="shared" si="267"/>
        <v>1531</v>
      </c>
      <c r="B1547" s="39">
        <v>42277</v>
      </c>
      <c r="C1547" s="40">
        <v>1920.030029</v>
      </c>
      <c r="D1547" s="51">
        <f t="shared" si="268"/>
        <v>1.9075555652102061E-2</v>
      </c>
      <c r="E1547" s="52">
        <v>1.5749216875259799</v>
      </c>
      <c r="F1547" s="53">
        <f t="shared" si="271"/>
        <v>4.281539821359992E-2</v>
      </c>
      <c r="G1547" s="54">
        <f t="shared" si="272"/>
        <v>2.0769035861357862E-4</v>
      </c>
      <c r="H1547" s="81">
        <f t="shared" si="269"/>
        <v>4.30230885722135E-2</v>
      </c>
      <c r="I1547" s="83">
        <f t="shared" si="270"/>
        <v>4.3023088572213499</v>
      </c>
      <c r="J1547" s="72">
        <f t="shared" si="273"/>
        <v>289.26879362047544</v>
      </c>
      <c r="K1547" s="88">
        <f t="shared" si="264"/>
        <v>312.04208010785476</v>
      </c>
      <c r="L1547" s="79">
        <f t="shared" si="265"/>
        <v>30.116903893484277</v>
      </c>
      <c r="M1547" s="72" t="str">
        <f t="shared" si="266"/>
        <v/>
      </c>
      <c r="N1547" s="51" t="str">
        <f t="shared" si="274"/>
        <v/>
      </c>
    </row>
    <row r="1548" spans="1:14" x14ac:dyDescent="0.4">
      <c r="A1548" s="108">
        <f t="shared" si="267"/>
        <v>1532</v>
      </c>
      <c r="B1548" s="45">
        <v>42278</v>
      </c>
      <c r="C1548" s="46">
        <v>1923.8199460000001</v>
      </c>
      <c r="D1548" s="47">
        <f t="shared" si="268"/>
        <v>1.9738842324117378E-3</v>
      </c>
      <c r="E1548" s="48">
        <v>1.58211083436099</v>
      </c>
      <c r="F1548" s="49">
        <f t="shared" si="271"/>
        <v>7.1891468350100407E-3</v>
      </c>
      <c r="G1548" s="50">
        <f t="shared" si="272"/>
        <v>2.0769035861357862E-4</v>
      </c>
      <c r="H1548" s="80">
        <f t="shared" si="269"/>
        <v>7.3968371936236196E-3</v>
      </c>
      <c r="I1548" s="83">
        <f t="shared" si="270"/>
        <v>0.73968371936236199</v>
      </c>
      <c r="J1548" s="72">
        <f t="shared" si="273"/>
        <v>290.00847733983778</v>
      </c>
      <c r="K1548" s="88">
        <f t="shared" si="264"/>
        <v>312.04208010785476</v>
      </c>
      <c r="L1548" s="79">
        <f t="shared" si="265"/>
        <v>30.116903893484277</v>
      </c>
      <c r="M1548" s="72" t="str">
        <f t="shared" si="266"/>
        <v/>
      </c>
      <c r="N1548" s="51" t="str">
        <f t="shared" si="274"/>
        <v/>
      </c>
    </row>
    <row r="1549" spans="1:14" x14ac:dyDescent="0.4">
      <c r="A1549" s="108">
        <f t="shared" si="267"/>
        <v>1533</v>
      </c>
      <c r="B1549" s="39">
        <v>42279</v>
      </c>
      <c r="C1549" s="40">
        <v>1951.3599850000001</v>
      </c>
      <c r="D1549" s="51">
        <f t="shared" si="268"/>
        <v>1.4315289254205554E-2</v>
      </c>
      <c r="E1549" s="52">
        <v>1.6127693411241901</v>
      </c>
      <c r="F1549" s="53">
        <f t="shared" si="271"/>
        <v>3.0658506763200144E-2</v>
      </c>
      <c r="G1549" s="54">
        <f t="shared" si="272"/>
        <v>2.0769035861357862E-4</v>
      </c>
      <c r="H1549" s="81">
        <f t="shared" si="269"/>
        <v>3.0866197121813724E-2</v>
      </c>
      <c r="I1549" s="83">
        <f t="shared" si="270"/>
        <v>3.0866197121813723</v>
      </c>
      <c r="J1549" s="72">
        <f t="shared" si="273"/>
        <v>293.09509705201913</v>
      </c>
      <c r="K1549" s="88">
        <f t="shared" si="264"/>
        <v>312.04208010785476</v>
      </c>
      <c r="L1549" s="79">
        <f t="shared" si="265"/>
        <v>30.116903893484277</v>
      </c>
      <c r="M1549" s="72" t="str">
        <f t="shared" si="266"/>
        <v/>
      </c>
      <c r="N1549" s="51" t="str">
        <f t="shared" si="274"/>
        <v/>
      </c>
    </row>
    <row r="1550" spans="1:14" x14ac:dyDescent="0.4">
      <c r="A1550" s="108">
        <f t="shared" si="267"/>
        <v>1534</v>
      </c>
      <c r="B1550" s="45">
        <v>42282</v>
      </c>
      <c r="C1550" s="46">
        <v>1987.0500489999999</v>
      </c>
      <c r="D1550" s="47">
        <f t="shared" si="268"/>
        <v>1.8289841072046009E-2</v>
      </c>
      <c r="E1550" s="48">
        <v>1.6566833094170801</v>
      </c>
      <c r="F1550" s="49">
        <f t="shared" si="271"/>
        <v>4.391396829288996E-2</v>
      </c>
      <c r="G1550" s="50">
        <f t="shared" si="272"/>
        <v>2.0769035861357862E-4</v>
      </c>
      <c r="H1550" s="80">
        <f t="shared" si="269"/>
        <v>4.412165865150354E-2</v>
      </c>
      <c r="I1550" s="83">
        <f t="shared" si="270"/>
        <v>4.4121658651503539</v>
      </c>
      <c r="J1550" s="72">
        <f t="shared" si="273"/>
        <v>297.5072629171695</v>
      </c>
      <c r="K1550" s="88">
        <f t="shared" si="264"/>
        <v>312.04208010785476</v>
      </c>
      <c r="L1550" s="79">
        <f t="shared" si="265"/>
        <v>30.116903893484277</v>
      </c>
      <c r="M1550" s="72" t="str">
        <f t="shared" si="266"/>
        <v/>
      </c>
      <c r="N1550" s="51" t="str">
        <f t="shared" si="274"/>
        <v/>
      </c>
    </row>
    <row r="1551" spans="1:14" x14ac:dyDescent="0.4">
      <c r="A1551" s="108">
        <f t="shared" si="267"/>
        <v>1535</v>
      </c>
      <c r="B1551" s="39">
        <v>42283</v>
      </c>
      <c r="C1551" s="40">
        <v>1979.920044</v>
      </c>
      <c r="D1551" s="51">
        <f t="shared" si="268"/>
        <v>-3.5882362417535285E-3</v>
      </c>
      <c r="E1551" s="52">
        <v>1.6267777379283002</v>
      </c>
      <c r="F1551" s="53">
        <f t="shared" si="271"/>
        <v>-2.9905571488779925E-2</v>
      </c>
      <c r="G1551" s="54">
        <f t="shared" si="272"/>
        <v>2.0769035861357862E-4</v>
      </c>
      <c r="H1551" s="81">
        <f t="shared" si="269"/>
        <v>-2.9697881130166345E-2</v>
      </c>
      <c r="I1551" s="83">
        <f t="shared" si="270"/>
        <v>-2.9697881130166346</v>
      </c>
      <c r="J1551" s="72">
        <f t="shared" si="273"/>
        <v>294.53747480415285</v>
      </c>
      <c r="K1551" s="88">
        <f t="shared" si="264"/>
        <v>312.04208010785476</v>
      </c>
      <c r="L1551" s="79">
        <f t="shared" si="265"/>
        <v>30.116903893484277</v>
      </c>
      <c r="M1551" s="72" t="str">
        <f t="shared" si="266"/>
        <v/>
      </c>
      <c r="N1551" s="51" t="str">
        <f t="shared" si="274"/>
        <v/>
      </c>
    </row>
    <row r="1552" spans="1:14" x14ac:dyDescent="0.4">
      <c r="A1552" s="108">
        <f t="shared" si="267"/>
        <v>1536</v>
      </c>
      <c r="B1552" s="45">
        <v>42284</v>
      </c>
      <c r="C1552" s="46">
        <v>1995.829956</v>
      </c>
      <c r="D1552" s="47">
        <f t="shared" si="268"/>
        <v>8.035633584403401E-3</v>
      </c>
      <c r="E1552" s="48">
        <v>1.6548883259761602</v>
      </c>
      <c r="F1552" s="49">
        <f t="shared" si="271"/>
        <v>2.8110588047860041E-2</v>
      </c>
      <c r="G1552" s="50">
        <f t="shared" si="272"/>
        <v>2.0769035861357862E-4</v>
      </c>
      <c r="H1552" s="80">
        <f t="shared" si="269"/>
        <v>2.8318278406473621E-2</v>
      </c>
      <c r="I1552" s="83">
        <f t="shared" si="270"/>
        <v>2.831827840647362</v>
      </c>
      <c r="J1552" s="72">
        <f t="shared" si="273"/>
        <v>297.3693026448002</v>
      </c>
      <c r="K1552" s="88">
        <f t="shared" si="264"/>
        <v>312.04208010785476</v>
      </c>
      <c r="L1552" s="79">
        <f t="shared" si="265"/>
        <v>30.116903893484277</v>
      </c>
      <c r="M1552" s="72" t="str">
        <f t="shared" si="266"/>
        <v/>
      </c>
      <c r="N1552" s="51" t="str">
        <f t="shared" si="274"/>
        <v/>
      </c>
    </row>
    <row r="1553" spans="1:14" x14ac:dyDescent="0.4">
      <c r="A1553" s="108">
        <f t="shared" si="267"/>
        <v>1537</v>
      </c>
      <c r="B1553" s="39">
        <v>42285</v>
      </c>
      <c r="C1553" s="40">
        <v>2013.4300539999999</v>
      </c>
      <c r="D1553" s="51">
        <f t="shared" si="268"/>
        <v>8.8184356322988933E-3</v>
      </c>
      <c r="E1553" s="52">
        <v>1.6790935437480801</v>
      </c>
      <c r="F1553" s="53">
        <f t="shared" si="271"/>
        <v>2.4205217771919862E-2</v>
      </c>
      <c r="G1553" s="54">
        <f t="shared" si="272"/>
        <v>2.0769035861357862E-4</v>
      </c>
      <c r="H1553" s="81">
        <f t="shared" si="269"/>
        <v>2.4412908130533442E-2</v>
      </c>
      <c r="I1553" s="83">
        <f t="shared" si="270"/>
        <v>2.4412908130533442</v>
      </c>
      <c r="J1553" s="72">
        <f t="shared" si="273"/>
        <v>299.81059345785354</v>
      </c>
      <c r="K1553" s="88">
        <f t="shared" si="264"/>
        <v>312.04208010785476</v>
      </c>
      <c r="L1553" s="79">
        <f t="shared" si="265"/>
        <v>30.116903893484277</v>
      </c>
      <c r="M1553" s="72" t="str">
        <f t="shared" si="266"/>
        <v/>
      </c>
      <c r="N1553" s="51" t="str">
        <f t="shared" si="274"/>
        <v/>
      </c>
    </row>
    <row r="1554" spans="1:14" x14ac:dyDescent="0.4">
      <c r="A1554" s="108">
        <f t="shared" si="267"/>
        <v>1538</v>
      </c>
      <c r="B1554" s="45">
        <v>42286</v>
      </c>
      <c r="C1554" s="46">
        <v>2014.8900149999999</v>
      </c>
      <c r="D1554" s="47">
        <f t="shared" si="268"/>
        <v>7.251113576554058E-4</v>
      </c>
      <c r="E1554" s="48">
        <v>1.6906177481026501</v>
      </c>
      <c r="F1554" s="49">
        <f t="shared" si="271"/>
        <v>1.1524204354570022E-2</v>
      </c>
      <c r="G1554" s="50">
        <f t="shared" si="272"/>
        <v>2.0769035861357862E-4</v>
      </c>
      <c r="H1554" s="80">
        <f t="shared" si="269"/>
        <v>1.17318947131836E-2</v>
      </c>
      <c r="I1554" s="83">
        <f t="shared" si="270"/>
        <v>1.1731894713183599</v>
      </c>
      <c r="J1554" s="72">
        <f t="shared" si="273"/>
        <v>300.98378292917192</v>
      </c>
      <c r="K1554" s="88">
        <f t="shared" ref="K1554:K1617" si="275">MAX(J1554,K1553)</f>
        <v>312.04208010785476</v>
      </c>
      <c r="L1554" s="79">
        <f t="shared" ref="L1554:L1617" si="276">IF(J1554=K1554,0,MAX(L1553,K1554-J1554))</f>
        <v>30.116903893484277</v>
      </c>
      <c r="M1554" s="72" t="str">
        <f t="shared" ref="M1554:M1617" si="277">IF(AND(L1553&gt;0,L1554=0),L1553,"")</f>
        <v/>
      </c>
      <c r="N1554" s="51" t="str">
        <f t="shared" si="274"/>
        <v/>
      </c>
    </row>
    <row r="1555" spans="1:14" x14ac:dyDescent="0.4">
      <c r="A1555" s="108">
        <f t="shared" ref="A1555:A1618" si="278">A1554+1</f>
        <v>1539</v>
      </c>
      <c r="B1555" s="39">
        <v>42289</v>
      </c>
      <c r="C1555" s="40">
        <v>2017.459961</v>
      </c>
      <c r="D1555" s="51">
        <f t="shared" ref="D1555:D1618" si="279">C1555/C1554-1</f>
        <v>1.2754770636946855E-3</v>
      </c>
      <c r="E1555" s="52">
        <v>1.70723238384067</v>
      </c>
      <c r="F1555" s="53">
        <f t="shared" si="271"/>
        <v>1.6614635738019912E-2</v>
      </c>
      <c r="G1555" s="54">
        <f t="shared" si="272"/>
        <v>2.0769035861357862E-4</v>
      </c>
      <c r="H1555" s="81">
        <f t="shared" ref="H1555:H1618" si="280">F1555+G1555</f>
        <v>1.6822326096633491E-2</v>
      </c>
      <c r="I1555" s="83">
        <f t="shared" ref="I1555:I1618" si="281">H1555*$I$17</f>
        <v>1.6822326096633491</v>
      </c>
      <c r="J1555" s="72">
        <f t="shared" si="273"/>
        <v>302.66601553883527</v>
      </c>
      <c r="K1555" s="88">
        <f t="shared" si="275"/>
        <v>312.04208010785476</v>
      </c>
      <c r="L1555" s="79">
        <f t="shared" si="276"/>
        <v>30.116903893484277</v>
      </c>
      <c r="M1555" s="72" t="str">
        <f t="shared" si="277"/>
        <v/>
      </c>
      <c r="N1555" s="51" t="str">
        <f t="shared" si="274"/>
        <v/>
      </c>
    </row>
    <row r="1556" spans="1:14" x14ac:dyDescent="0.4">
      <c r="A1556" s="108">
        <f t="shared" si="278"/>
        <v>1540</v>
      </c>
      <c r="B1556" s="45">
        <v>42290</v>
      </c>
      <c r="C1556" s="46">
        <v>2003.6899410000001</v>
      </c>
      <c r="D1556" s="47">
        <f t="shared" si="279"/>
        <v>-6.8254241800043136E-3</v>
      </c>
      <c r="E1556" s="48">
        <v>1.6876269550093099</v>
      </c>
      <c r="F1556" s="49">
        <f t="shared" ref="F1556:F1619" si="282">E1556-E1555</f>
        <v>-1.9605428831360072E-2</v>
      </c>
      <c r="G1556" s="50">
        <f t="shared" ref="G1556:G1619" si="283">G1555</f>
        <v>2.0769035861357862E-4</v>
      </c>
      <c r="H1556" s="80">
        <f t="shared" si="280"/>
        <v>-1.9397738472746492E-2</v>
      </c>
      <c r="I1556" s="83">
        <f t="shared" si="281"/>
        <v>-1.9397738472746493</v>
      </c>
      <c r="J1556" s="72">
        <f t="shared" ref="J1556:J1619" si="284">J1555+I1556</f>
        <v>300.72624169156063</v>
      </c>
      <c r="K1556" s="88">
        <f t="shared" si="275"/>
        <v>312.04208010785476</v>
      </c>
      <c r="L1556" s="79">
        <f t="shared" si="276"/>
        <v>30.116903893484277</v>
      </c>
      <c r="M1556" s="72" t="str">
        <f t="shared" si="277"/>
        <v/>
      </c>
      <c r="N1556" s="51" t="str">
        <f t="shared" ref="N1556:N1619" si="285">IFERROR((M1556/K1556),"")</f>
        <v/>
      </c>
    </row>
    <row r="1557" spans="1:14" x14ac:dyDescent="0.4">
      <c r="A1557" s="108">
        <f t="shared" si="278"/>
        <v>1541</v>
      </c>
      <c r="B1557" s="39">
        <v>42291</v>
      </c>
      <c r="C1557" s="40">
        <v>1994.23999</v>
      </c>
      <c r="D1557" s="51">
        <f t="shared" si="279"/>
        <v>-4.7162741133909281E-3</v>
      </c>
      <c r="E1557" s="52">
        <v>1.6571308628144898</v>
      </c>
      <c r="F1557" s="53">
        <f t="shared" si="282"/>
        <v>-3.0496092194820079E-2</v>
      </c>
      <c r="G1557" s="54">
        <f t="shared" si="283"/>
        <v>2.0769035861357862E-4</v>
      </c>
      <c r="H1557" s="81">
        <f t="shared" si="280"/>
        <v>-3.0288401836206499E-2</v>
      </c>
      <c r="I1557" s="83">
        <f t="shared" si="281"/>
        <v>-3.02884018362065</v>
      </c>
      <c r="J1557" s="72">
        <f t="shared" si="284"/>
        <v>297.69740150793996</v>
      </c>
      <c r="K1557" s="88">
        <f t="shared" si="275"/>
        <v>312.04208010785476</v>
      </c>
      <c r="L1557" s="79">
        <f t="shared" si="276"/>
        <v>30.116903893484277</v>
      </c>
      <c r="M1557" s="72" t="str">
        <f t="shared" si="277"/>
        <v/>
      </c>
      <c r="N1557" s="51" t="str">
        <f t="shared" si="285"/>
        <v/>
      </c>
    </row>
    <row r="1558" spans="1:14" x14ac:dyDescent="0.4">
      <c r="A1558" s="108">
        <f t="shared" si="278"/>
        <v>1542</v>
      </c>
      <c r="B1558" s="45">
        <v>42292</v>
      </c>
      <c r="C1558" s="46">
        <v>2023.8599850000001</v>
      </c>
      <c r="D1558" s="47">
        <f t="shared" si="279"/>
        <v>1.485277356212289E-2</v>
      </c>
      <c r="E1558" s="48">
        <v>1.6926637841294498</v>
      </c>
      <c r="F1558" s="49">
        <f t="shared" si="282"/>
        <v>3.5532921314959998E-2</v>
      </c>
      <c r="G1558" s="50">
        <f t="shared" si="283"/>
        <v>2.0769035861357862E-4</v>
      </c>
      <c r="H1558" s="80">
        <f t="shared" si="280"/>
        <v>3.5740611673573577E-2</v>
      </c>
      <c r="I1558" s="83">
        <f t="shared" si="281"/>
        <v>3.5740611673573577</v>
      </c>
      <c r="J1558" s="72">
        <f t="shared" si="284"/>
        <v>301.2714626752973</v>
      </c>
      <c r="K1558" s="88">
        <f t="shared" si="275"/>
        <v>312.04208010785476</v>
      </c>
      <c r="L1558" s="79">
        <f t="shared" si="276"/>
        <v>30.116903893484277</v>
      </c>
      <c r="M1558" s="72" t="str">
        <f t="shared" si="277"/>
        <v/>
      </c>
      <c r="N1558" s="51" t="str">
        <f t="shared" si="285"/>
        <v/>
      </c>
    </row>
    <row r="1559" spans="1:14" x14ac:dyDescent="0.4">
      <c r="A1559" s="108">
        <f t="shared" si="278"/>
        <v>1543</v>
      </c>
      <c r="B1559" s="39">
        <v>42293</v>
      </c>
      <c r="C1559" s="40">
        <v>2033.1099850000001</v>
      </c>
      <c r="D1559" s="51">
        <f t="shared" si="279"/>
        <v>4.5704742761638606E-3</v>
      </c>
      <c r="E1559" s="52">
        <v>1.7045521781536999</v>
      </c>
      <c r="F1559" s="53">
        <f t="shared" si="282"/>
        <v>1.1888394024250015E-2</v>
      </c>
      <c r="G1559" s="54">
        <f t="shared" si="283"/>
        <v>2.0769035861357862E-4</v>
      </c>
      <c r="H1559" s="81">
        <f t="shared" si="280"/>
        <v>1.2096084382863593E-2</v>
      </c>
      <c r="I1559" s="83">
        <f t="shared" si="281"/>
        <v>1.2096084382863592</v>
      </c>
      <c r="J1559" s="72">
        <f t="shared" si="284"/>
        <v>302.48107111358365</v>
      </c>
      <c r="K1559" s="88">
        <f t="shared" si="275"/>
        <v>312.04208010785476</v>
      </c>
      <c r="L1559" s="79">
        <f t="shared" si="276"/>
        <v>30.116903893484277</v>
      </c>
      <c r="M1559" s="72" t="str">
        <f t="shared" si="277"/>
        <v/>
      </c>
      <c r="N1559" s="51" t="str">
        <f t="shared" si="285"/>
        <v/>
      </c>
    </row>
    <row r="1560" spans="1:14" x14ac:dyDescent="0.4">
      <c r="A1560" s="108">
        <f t="shared" si="278"/>
        <v>1544</v>
      </c>
      <c r="B1560" s="45">
        <v>42296</v>
      </c>
      <c r="C1560" s="46">
        <v>2033.660034</v>
      </c>
      <c r="D1560" s="47">
        <f t="shared" si="279"/>
        <v>2.7054561930150989E-4</v>
      </c>
      <c r="E1560" s="48">
        <v>1.7163868761804302</v>
      </c>
      <c r="F1560" s="49">
        <f t="shared" si="282"/>
        <v>1.1834698026730317E-2</v>
      </c>
      <c r="G1560" s="50">
        <f t="shared" si="283"/>
        <v>2.0769035861357862E-4</v>
      </c>
      <c r="H1560" s="80">
        <f t="shared" si="280"/>
        <v>1.2042388385343895E-2</v>
      </c>
      <c r="I1560" s="83">
        <f t="shared" si="281"/>
        <v>1.2042388385343894</v>
      </c>
      <c r="J1560" s="72">
        <f t="shared" si="284"/>
        <v>303.68530995211802</v>
      </c>
      <c r="K1560" s="88">
        <f t="shared" si="275"/>
        <v>312.04208010785476</v>
      </c>
      <c r="L1560" s="79">
        <f t="shared" si="276"/>
        <v>30.116903893484277</v>
      </c>
      <c r="M1560" s="72" t="str">
        <f t="shared" si="277"/>
        <v/>
      </c>
      <c r="N1560" s="51" t="str">
        <f t="shared" si="285"/>
        <v/>
      </c>
    </row>
    <row r="1561" spans="1:14" x14ac:dyDescent="0.4">
      <c r="A1561" s="108">
        <f t="shared" si="278"/>
        <v>1545</v>
      </c>
      <c r="B1561" s="39">
        <v>42297</v>
      </c>
      <c r="C1561" s="40">
        <v>2030.7700199999999</v>
      </c>
      <c r="D1561" s="51">
        <f t="shared" si="279"/>
        <v>-1.421090030626071E-3</v>
      </c>
      <c r="E1561" s="52">
        <v>1.7198384732126299</v>
      </c>
      <c r="F1561" s="53">
        <f t="shared" si="282"/>
        <v>3.4515970321997713E-3</v>
      </c>
      <c r="G1561" s="54">
        <f t="shared" si="283"/>
        <v>2.0769035861357862E-4</v>
      </c>
      <c r="H1561" s="81">
        <f t="shared" si="280"/>
        <v>3.6592873908133498E-3</v>
      </c>
      <c r="I1561" s="83">
        <f t="shared" si="281"/>
        <v>0.365928739081335</v>
      </c>
      <c r="J1561" s="72">
        <f t="shared" si="284"/>
        <v>304.05123869119933</v>
      </c>
      <c r="K1561" s="88">
        <f t="shared" si="275"/>
        <v>312.04208010785476</v>
      </c>
      <c r="L1561" s="79">
        <f t="shared" si="276"/>
        <v>30.116903893484277</v>
      </c>
      <c r="M1561" s="72" t="str">
        <f t="shared" si="277"/>
        <v/>
      </c>
      <c r="N1561" s="51" t="str">
        <f t="shared" si="285"/>
        <v/>
      </c>
    </row>
    <row r="1562" spans="1:14" x14ac:dyDescent="0.4">
      <c r="A1562" s="108">
        <f t="shared" si="278"/>
        <v>1546</v>
      </c>
      <c r="B1562" s="45">
        <v>42298</v>
      </c>
      <c r="C1562" s="46">
        <v>2018.9399410000001</v>
      </c>
      <c r="D1562" s="47">
        <f t="shared" si="279"/>
        <v>-5.8254154254255841E-3</v>
      </c>
      <c r="E1562" s="48">
        <v>1.70038456467771</v>
      </c>
      <c r="F1562" s="49">
        <f t="shared" si="282"/>
        <v>-1.9453908534919906E-2</v>
      </c>
      <c r="G1562" s="50">
        <f t="shared" si="283"/>
        <v>2.0769035861357862E-4</v>
      </c>
      <c r="H1562" s="80">
        <f t="shared" si="280"/>
        <v>-1.9246218176306326E-2</v>
      </c>
      <c r="I1562" s="83">
        <f t="shared" si="281"/>
        <v>-1.9246218176306327</v>
      </c>
      <c r="J1562" s="72">
        <f t="shared" si="284"/>
        <v>302.12661687356871</v>
      </c>
      <c r="K1562" s="88">
        <f t="shared" si="275"/>
        <v>312.04208010785476</v>
      </c>
      <c r="L1562" s="79">
        <f t="shared" si="276"/>
        <v>30.116903893484277</v>
      </c>
      <c r="M1562" s="72" t="str">
        <f t="shared" si="277"/>
        <v/>
      </c>
      <c r="N1562" s="51" t="str">
        <f t="shared" si="285"/>
        <v/>
      </c>
    </row>
    <row r="1563" spans="1:14" x14ac:dyDescent="0.4">
      <c r="A1563" s="108">
        <f t="shared" si="278"/>
        <v>1547</v>
      </c>
      <c r="B1563" s="39">
        <v>42299</v>
      </c>
      <c r="C1563" s="40">
        <v>2052.51001</v>
      </c>
      <c r="D1563" s="51">
        <f t="shared" si="279"/>
        <v>1.6627571884764603E-2</v>
      </c>
      <c r="E1563" s="52">
        <v>1.75732126638992</v>
      </c>
      <c r="F1563" s="53">
        <f t="shared" si="282"/>
        <v>5.6936701712209992E-2</v>
      </c>
      <c r="G1563" s="54">
        <f t="shared" si="283"/>
        <v>2.0769035861357862E-4</v>
      </c>
      <c r="H1563" s="81">
        <f t="shared" si="280"/>
        <v>5.7144392070823571E-2</v>
      </c>
      <c r="I1563" s="83">
        <f t="shared" si="281"/>
        <v>5.7144392070823571</v>
      </c>
      <c r="J1563" s="72">
        <f t="shared" si="284"/>
        <v>307.84105608065107</v>
      </c>
      <c r="K1563" s="88">
        <f t="shared" si="275"/>
        <v>312.04208010785476</v>
      </c>
      <c r="L1563" s="79">
        <f t="shared" si="276"/>
        <v>30.116903893484277</v>
      </c>
      <c r="M1563" s="72" t="str">
        <f t="shared" si="277"/>
        <v/>
      </c>
      <c r="N1563" s="51" t="str">
        <f t="shared" si="285"/>
        <v/>
      </c>
    </row>
    <row r="1564" spans="1:14" x14ac:dyDescent="0.4">
      <c r="A1564" s="108">
        <f t="shared" si="278"/>
        <v>1548</v>
      </c>
      <c r="B1564" s="45">
        <v>42300</v>
      </c>
      <c r="C1564" s="46">
        <v>2075.1499020000001</v>
      </c>
      <c r="D1564" s="47">
        <f t="shared" si="279"/>
        <v>1.1030344256396596E-2</v>
      </c>
      <c r="E1564" s="48">
        <v>1.7704854057725101</v>
      </c>
      <c r="F1564" s="49">
        <f t="shared" si="282"/>
        <v>1.316413938259009E-2</v>
      </c>
      <c r="G1564" s="50">
        <f t="shared" si="283"/>
        <v>2.0769035861357862E-4</v>
      </c>
      <c r="H1564" s="80">
        <f t="shared" si="280"/>
        <v>1.3371829741203668E-2</v>
      </c>
      <c r="I1564" s="83">
        <f t="shared" si="281"/>
        <v>1.3371829741203667</v>
      </c>
      <c r="J1564" s="72">
        <f t="shared" si="284"/>
        <v>309.17823905477144</v>
      </c>
      <c r="K1564" s="88">
        <f t="shared" si="275"/>
        <v>312.04208010785476</v>
      </c>
      <c r="L1564" s="79">
        <f t="shared" si="276"/>
        <v>30.116903893484277</v>
      </c>
      <c r="M1564" s="72" t="str">
        <f t="shared" si="277"/>
        <v/>
      </c>
      <c r="N1564" s="51" t="str">
        <f t="shared" si="285"/>
        <v/>
      </c>
    </row>
    <row r="1565" spans="1:14" x14ac:dyDescent="0.4">
      <c r="A1565" s="108">
        <f t="shared" si="278"/>
        <v>1549</v>
      </c>
      <c r="B1565" s="39">
        <v>42303</v>
      </c>
      <c r="C1565" s="40">
        <v>2071.179932</v>
      </c>
      <c r="D1565" s="51">
        <f t="shared" si="279"/>
        <v>-1.9131003481598352E-3</v>
      </c>
      <c r="E1565" s="52">
        <v>1.77652328596687</v>
      </c>
      <c r="F1565" s="53">
        <f t="shared" si="282"/>
        <v>6.0378801943599125E-3</v>
      </c>
      <c r="G1565" s="54">
        <f t="shared" si="283"/>
        <v>2.0769035861357862E-4</v>
      </c>
      <c r="H1565" s="81">
        <f t="shared" si="280"/>
        <v>6.2455705529734914E-3</v>
      </c>
      <c r="I1565" s="83">
        <f t="shared" si="281"/>
        <v>0.62455705529734917</v>
      </c>
      <c r="J1565" s="72">
        <f t="shared" si="284"/>
        <v>309.80279611006881</v>
      </c>
      <c r="K1565" s="88">
        <f t="shared" si="275"/>
        <v>312.04208010785476</v>
      </c>
      <c r="L1565" s="79">
        <f t="shared" si="276"/>
        <v>30.116903893484277</v>
      </c>
      <c r="M1565" s="72" t="str">
        <f t="shared" si="277"/>
        <v/>
      </c>
      <c r="N1565" s="51" t="str">
        <f t="shared" si="285"/>
        <v/>
      </c>
    </row>
    <row r="1566" spans="1:14" x14ac:dyDescent="0.4">
      <c r="A1566" s="108">
        <f t="shared" si="278"/>
        <v>1550</v>
      </c>
      <c r="B1566" s="45">
        <v>42304</v>
      </c>
      <c r="C1566" s="46">
        <v>2065.889893</v>
      </c>
      <c r="D1566" s="47">
        <f t="shared" si="279"/>
        <v>-2.5541185091011442E-3</v>
      </c>
      <c r="E1566" s="48">
        <v>1.7663283019665201</v>
      </c>
      <c r="F1566" s="49">
        <f t="shared" si="282"/>
        <v>-1.0194984000349905E-2</v>
      </c>
      <c r="G1566" s="50">
        <f t="shared" si="283"/>
        <v>2.0769035861357862E-4</v>
      </c>
      <c r="H1566" s="80">
        <f t="shared" si="280"/>
        <v>-9.9872936417363268E-3</v>
      </c>
      <c r="I1566" s="83">
        <f t="shared" si="281"/>
        <v>-0.99872936417363267</v>
      </c>
      <c r="J1566" s="72">
        <f t="shared" si="284"/>
        <v>308.80406674589517</v>
      </c>
      <c r="K1566" s="88">
        <f t="shared" si="275"/>
        <v>312.04208010785476</v>
      </c>
      <c r="L1566" s="79">
        <f t="shared" si="276"/>
        <v>30.116903893484277</v>
      </c>
      <c r="M1566" s="72" t="str">
        <f t="shared" si="277"/>
        <v/>
      </c>
      <c r="N1566" s="51" t="str">
        <f t="shared" si="285"/>
        <v/>
      </c>
    </row>
    <row r="1567" spans="1:14" x14ac:dyDescent="0.4">
      <c r="A1567" s="108">
        <f t="shared" si="278"/>
        <v>1551</v>
      </c>
      <c r="B1567" s="39">
        <v>42305</v>
      </c>
      <c r="C1567" s="40">
        <v>2090.3500979999999</v>
      </c>
      <c r="D1567" s="51">
        <f t="shared" si="279"/>
        <v>1.1840033238402548E-2</v>
      </c>
      <c r="E1567" s="52">
        <v>1.78835019565699</v>
      </c>
      <c r="F1567" s="53">
        <f t="shared" si="282"/>
        <v>2.2021893690469918E-2</v>
      </c>
      <c r="G1567" s="54">
        <f t="shared" si="283"/>
        <v>2.0769035861357862E-4</v>
      </c>
      <c r="H1567" s="81">
        <f t="shared" si="280"/>
        <v>2.2229584049083498E-2</v>
      </c>
      <c r="I1567" s="83">
        <f t="shared" si="281"/>
        <v>2.2229584049083497</v>
      </c>
      <c r="J1567" s="72">
        <f t="shared" si="284"/>
        <v>311.02702515080352</v>
      </c>
      <c r="K1567" s="88">
        <f t="shared" si="275"/>
        <v>312.04208010785476</v>
      </c>
      <c r="L1567" s="79">
        <f t="shared" si="276"/>
        <v>30.116903893484277</v>
      </c>
      <c r="M1567" s="72" t="str">
        <f t="shared" si="277"/>
        <v/>
      </c>
      <c r="N1567" s="51" t="str">
        <f t="shared" si="285"/>
        <v/>
      </c>
    </row>
    <row r="1568" spans="1:14" x14ac:dyDescent="0.4">
      <c r="A1568" s="108">
        <f t="shared" si="278"/>
        <v>1552</v>
      </c>
      <c r="B1568" s="45">
        <v>42306</v>
      </c>
      <c r="C1568" s="46">
        <v>2089.4099120000001</v>
      </c>
      <c r="D1568" s="47">
        <f t="shared" si="279"/>
        <v>-4.4977441860072354E-4</v>
      </c>
      <c r="E1568" s="48">
        <v>1.7907684353521101</v>
      </c>
      <c r="F1568" s="49">
        <f t="shared" si="282"/>
        <v>2.4182396951200058E-3</v>
      </c>
      <c r="G1568" s="50">
        <f t="shared" si="283"/>
        <v>2.0769035861357862E-4</v>
      </c>
      <c r="H1568" s="80">
        <f t="shared" si="280"/>
        <v>2.6259300537335843E-3</v>
      </c>
      <c r="I1568" s="83">
        <f t="shared" si="281"/>
        <v>0.26259300537335845</v>
      </c>
      <c r="J1568" s="72">
        <f t="shared" si="284"/>
        <v>311.28961815617686</v>
      </c>
      <c r="K1568" s="88">
        <f t="shared" si="275"/>
        <v>312.04208010785476</v>
      </c>
      <c r="L1568" s="79">
        <f t="shared" si="276"/>
        <v>30.116903893484277</v>
      </c>
      <c r="M1568" s="72" t="str">
        <f t="shared" si="277"/>
        <v/>
      </c>
      <c r="N1568" s="51" t="str">
        <f t="shared" si="285"/>
        <v/>
      </c>
    </row>
    <row r="1569" spans="1:14" x14ac:dyDescent="0.4">
      <c r="A1569" s="108">
        <f t="shared" si="278"/>
        <v>1553</v>
      </c>
      <c r="B1569" s="39">
        <v>42307</v>
      </c>
      <c r="C1569" s="40">
        <v>2079.360107</v>
      </c>
      <c r="D1569" s="51">
        <f t="shared" si="279"/>
        <v>-4.809877153488018E-3</v>
      </c>
      <c r="E1569" s="52">
        <v>1.77094383621643</v>
      </c>
      <c r="F1569" s="53">
        <f t="shared" si="282"/>
        <v>-1.9824599135680021E-2</v>
      </c>
      <c r="G1569" s="54">
        <f t="shared" si="283"/>
        <v>2.0769035861357862E-4</v>
      </c>
      <c r="H1569" s="81">
        <f t="shared" si="280"/>
        <v>-1.9616908777066441E-2</v>
      </c>
      <c r="I1569" s="83">
        <f t="shared" si="281"/>
        <v>-1.9616908777066442</v>
      </c>
      <c r="J1569" s="72">
        <f t="shared" si="284"/>
        <v>309.32792727847021</v>
      </c>
      <c r="K1569" s="88">
        <f t="shared" si="275"/>
        <v>312.04208010785476</v>
      </c>
      <c r="L1569" s="79">
        <f t="shared" si="276"/>
        <v>30.116903893484277</v>
      </c>
      <c r="M1569" s="72" t="str">
        <f t="shared" si="277"/>
        <v/>
      </c>
      <c r="N1569" s="51" t="str">
        <f t="shared" si="285"/>
        <v/>
      </c>
    </row>
    <row r="1570" spans="1:14" x14ac:dyDescent="0.4">
      <c r="A1570" s="108">
        <f t="shared" si="278"/>
        <v>1554</v>
      </c>
      <c r="B1570" s="45">
        <v>42310</v>
      </c>
      <c r="C1570" s="46">
        <v>2104.0500489999999</v>
      </c>
      <c r="D1570" s="47">
        <f t="shared" si="279"/>
        <v>1.1873817294504763E-2</v>
      </c>
      <c r="E1570" s="48">
        <v>1.7916681932924499</v>
      </c>
      <c r="F1570" s="49">
        <f t="shared" si="282"/>
        <v>2.0724357076019828E-2</v>
      </c>
      <c r="G1570" s="50">
        <f t="shared" si="283"/>
        <v>2.0769035861357862E-4</v>
      </c>
      <c r="H1570" s="80">
        <f t="shared" si="280"/>
        <v>2.0932047434633408E-2</v>
      </c>
      <c r="I1570" s="83">
        <f t="shared" si="281"/>
        <v>2.0932047434633407</v>
      </c>
      <c r="J1570" s="72">
        <f t="shared" si="284"/>
        <v>311.42113202193354</v>
      </c>
      <c r="K1570" s="88">
        <f t="shared" si="275"/>
        <v>312.04208010785476</v>
      </c>
      <c r="L1570" s="79">
        <f t="shared" si="276"/>
        <v>30.116903893484277</v>
      </c>
      <c r="M1570" s="72" t="str">
        <f t="shared" si="277"/>
        <v/>
      </c>
      <c r="N1570" s="51" t="str">
        <f t="shared" si="285"/>
        <v/>
      </c>
    </row>
    <row r="1571" spans="1:14" x14ac:dyDescent="0.4">
      <c r="A1571" s="108">
        <f t="shared" si="278"/>
        <v>1555</v>
      </c>
      <c r="B1571" s="39">
        <v>42311</v>
      </c>
      <c r="C1571" s="40">
        <v>2109.790039</v>
      </c>
      <c r="D1571" s="51">
        <f t="shared" si="279"/>
        <v>2.7280672352485436E-3</v>
      </c>
      <c r="E1571" s="52">
        <v>1.8021474590634401</v>
      </c>
      <c r="F1571" s="53">
        <f t="shared" si="282"/>
        <v>1.0479265770990231E-2</v>
      </c>
      <c r="G1571" s="54">
        <f t="shared" si="283"/>
        <v>2.0769035861357862E-4</v>
      </c>
      <c r="H1571" s="81">
        <f t="shared" si="280"/>
        <v>1.068695612960381E-2</v>
      </c>
      <c r="I1571" s="83">
        <f t="shared" si="281"/>
        <v>1.0686956129603808</v>
      </c>
      <c r="J1571" s="72">
        <f t="shared" si="284"/>
        <v>312.48982763489391</v>
      </c>
      <c r="K1571" s="88">
        <f t="shared" si="275"/>
        <v>312.48982763489391</v>
      </c>
      <c r="L1571" s="79">
        <f t="shared" si="276"/>
        <v>0</v>
      </c>
      <c r="M1571" s="72">
        <f t="shared" si="277"/>
        <v>30.116903893484277</v>
      </c>
      <c r="N1571" s="51">
        <f t="shared" si="285"/>
        <v>9.6377229689128277E-2</v>
      </c>
    </row>
    <row r="1572" spans="1:14" x14ac:dyDescent="0.4">
      <c r="A1572" s="108">
        <f t="shared" si="278"/>
        <v>1556</v>
      </c>
      <c r="B1572" s="45">
        <v>42312</v>
      </c>
      <c r="C1572" s="46">
        <v>2102.3100589999999</v>
      </c>
      <c r="D1572" s="47">
        <f t="shared" si="279"/>
        <v>-3.5453670089111711E-3</v>
      </c>
      <c r="E1572" s="48">
        <v>1.7907580466883999</v>
      </c>
      <c r="F1572" s="49">
        <f t="shared" si="282"/>
        <v>-1.1389412375040209E-2</v>
      </c>
      <c r="G1572" s="50">
        <f t="shared" si="283"/>
        <v>2.0769035861357862E-4</v>
      </c>
      <c r="H1572" s="80">
        <f t="shared" si="280"/>
        <v>-1.1181722016426631E-2</v>
      </c>
      <c r="I1572" s="83">
        <f t="shared" si="281"/>
        <v>-1.1181722016426632</v>
      </c>
      <c r="J1572" s="72">
        <f t="shared" si="284"/>
        <v>311.37165543325125</v>
      </c>
      <c r="K1572" s="88">
        <f t="shared" si="275"/>
        <v>312.48982763489391</v>
      </c>
      <c r="L1572" s="79">
        <f t="shared" si="276"/>
        <v>1.1181722016426647</v>
      </c>
      <c r="M1572" s="72" t="str">
        <f t="shared" si="277"/>
        <v/>
      </c>
      <c r="N1572" s="51" t="str">
        <f t="shared" si="285"/>
        <v/>
      </c>
    </row>
    <row r="1573" spans="1:14" x14ac:dyDescent="0.4">
      <c r="A1573" s="108">
        <f t="shared" si="278"/>
        <v>1557</v>
      </c>
      <c r="B1573" s="39">
        <v>42313</v>
      </c>
      <c r="C1573" s="40">
        <v>2099.929932</v>
      </c>
      <c r="D1573" s="51">
        <f t="shared" si="279"/>
        <v>-1.1321484144598548E-3</v>
      </c>
      <c r="E1573" s="52">
        <v>1.79817319151788</v>
      </c>
      <c r="F1573" s="53">
        <f t="shared" si="282"/>
        <v>7.4151448294801359E-3</v>
      </c>
      <c r="G1573" s="54">
        <f t="shared" si="283"/>
        <v>2.0769035861357862E-4</v>
      </c>
      <c r="H1573" s="81">
        <f t="shared" si="280"/>
        <v>7.6228351880937148E-3</v>
      </c>
      <c r="I1573" s="83">
        <f t="shared" si="281"/>
        <v>0.76228351880937151</v>
      </c>
      <c r="J1573" s="72">
        <f t="shared" si="284"/>
        <v>312.13393895206065</v>
      </c>
      <c r="K1573" s="88">
        <f t="shared" si="275"/>
        <v>312.48982763489391</v>
      </c>
      <c r="L1573" s="79">
        <f t="shared" si="276"/>
        <v>1.1181722016426647</v>
      </c>
      <c r="M1573" s="72" t="str">
        <f t="shared" si="277"/>
        <v/>
      </c>
      <c r="N1573" s="51" t="str">
        <f t="shared" si="285"/>
        <v/>
      </c>
    </row>
    <row r="1574" spans="1:14" x14ac:dyDescent="0.4">
      <c r="A1574" s="108">
        <f t="shared" si="278"/>
        <v>1558</v>
      </c>
      <c r="B1574" s="45">
        <v>42314</v>
      </c>
      <c r="C1574" s="46">
        <v>2099.1999510000001</v>
      </c>
      <c r="D1574" s="47">
        <f t="shared" si="279"/>
        <v>-3.4762159864287767E-4</v>
      </c>
      <c r="E1574" s="48">
        <v>1.7958044986016402</v>
      </c>
      <c r="F1574" s="49">
        <f t="shared" si="282"/>
        <v>-2.3686929162398673E-3</v>
      </c>
      <c r="G1574" s="50">
        <f t="shared" si="283"/>
        <v>2.0769035861357862E-4</v>
      </c>
      <c r="H1574" s="80">
        <f t="shared" si="280"/>
        <v>-2.1610025576262889E-3</v>
      </c>
      <c r="I1574" s="83">
        <f t="shared" si="281"/>
        <v>-0.2161002557626289</v>
      </c>
      <c r="J1574" s="72">
        <f t="shared" si="284"/>
        <v>311.91783869629802</v>
      </c>
      <c r="K1574" s="88">
        <f t="shared" si="275"/>
        <v>312.48982763489391</v>
      </c>
      <c r="L1574" s="79">
        <f t="shared" si="276"/>
        <v>1.1181722016426647</v>
      </c>
      <c r="M1574" s="72" t="str">
        <f t="shared" si="277"/>
        <v/>
      </c>
      <c r="N1574" s="51" t="str">
        <f t="shared" si="285"/>
        <v/>
      </c>
    </row>
    <row r="1575" spans="1:14" x14ac:dyDescent="0.4">
      <c r="A1575" s="108">
        <f t="shared" si="278"/>
        <v>1559</v>
      </c>
      <c r="B1575" s="39">
        <v>42317</v>
      </c>
      <c r="C1575" s="40">
        <v>2078.580078</v>
      </c>
      <c r="D1575" s="51">
        <f t="shared" si="279"/>
        <v>-9.8227293641929281E-3</v>
      </c>
      <c r="E1575" s="52">
        <v>1.76867079448056</v>
      </c>
      <c r="F1575" s="53">
        <f t="shared" si="282"/>
        <v>-2.7133704121080182E-2</v>
      </c>
      <c r="G1575" s="54">
        <f t="shared" si="283"/>
        <v>2.0769035861357862E-4</v>
      </c>
      <c r="H1575" s="81">
        <f t="shared" si="280"/>
        <v>-2.6926013762466602E-2</v>
      </c>
      <c r="I1575" s="83">
        <f t="shared" si="281"/>
        <v>-2.6926013762466603</v>
      </c>
      <c r="J1575" s="72">
        <f t="shared" si="284"/>
        <v>309.22523732005135</v>
      </c>
      <c r="K1575" s="88">
        <f t="shared" si="275"/>
        <v>312.48982763489391</v>
      </c>
      <c r="L1575" s="79">
        <f t="shared" si="276"/>
        <v>3.2645903148425646</v>
      </c>
      <c r="M1575" s="72" t="str">
        <f t="shared" si="277"/>
        <v/>
      </c>
      <c r="N1575" s="51" t="str">
        <f t="shared" si="285"/>
        <v/>
      </c>
    </row>
    <row r="1576" spans="1:14" x14ac:dyDescent="0.4">
      <c r="A1576" s="108">
        <f t="shared" si="278"/>
        <v>1560</v>
      </c>
      <c r="B1576" s="45">
        <v>42318</v>
      </c>
      <c r="C1576" s="46">
        <v>2081.719971</v>
      </c>
      <c r="D1576" s="47">
        <f t="shared" si="279"/>
        <v>1.5105951573544107E-3</v>
      </c>
      <c r="E1576" s="48">
        <v>1.7781573542207301</v>
      </c>
      <c r="F1576" s="49">
        <f t="shared" si="282"/>
        <v>9.4865597401700974E-3</v>
      </c>
      <c r="G1576" s="50">
        <f t="shared" si="283"/>
        <v>2.0769035861357862E-4</v>
      </c>
      <c r="H1576" s="80">
        <f t="shared" si="280"/>
        <v>9.6942500987836754E-3</v>
      </c>
      <c r="I1576" s="83">
        <f t="shared" si="281"/>
        <v>0.96942500987836755</v>
      </c>
      <c r="J1576" s="72">
        <f t="shared" si="284"/>
        <v>310.19466232992971</v>
      </c>
      <c r="K1576" s="88">
        <f t="shared" si="275"/>
        <v>312.48982763489391</v>
      </c>
      <c r="L1576" s="79">
        <f t="shared" si="276"/>
        <v>3.2645903148425646</v>
      </c>
      <c r="M1576" s="72" t="str">
        <f t="shared" si="277"/>
        <v/>
      </c>
      <c r="N1576" s="51" t="str">
        <f t="shared" si="285"/>
        <v/>
      </c>
    </row>
    <row r="1577" spans="1:14" x14ac:dyDescent="0.4">
      <c r="A1577" s="108">
        <f t="shared" si="278"/>
        <v>1561</v>
      </c>
      <c r="B1577" s="39">
        <v>42319</v>
      </c>
      <c r="C1577" s="40">
        <v>2075</v>
      </c>
      <c r="D1577" s="51">
        <f t="shared" si="279"/>
        <v>-3.2280859546982565E-3</v>
      </c>
      <c r="E1577" s="52">
        <v>1.7647933021729199</v>
      </c>
      <c r="F1577" s="53">
        <f t="shared" si="282"/>
        <v>-1.3364052047810215E-2</v>
      </c>
      <c r="G1577" s="54">
        <f t="shared" si="283"/>
        <v>2.0769035861357862E-4</v>
      </c>
      <c r="H1577" s="81">
        <f t="shared" si="280"/>
        <v>-1.3156361689196637E-2</v>
      </c>
      <c r="I1577" s="83">
        <f t="shared" si="281"/>
        <v>-1.3156361689196638</v>
      </c>
      <c r="J1577" s="72">
        <f t="shared" si="284"/>
        <v>308.87902616101007</v>
      </c>
      <c r="K1577" s="88">
        <f t="shared" si="275"/>
        <v>312.48982763489391</v>
      </c>
      <c r="L1577" s="79">
        <f t="shared" si="276"/>
        <v>3.6108014738838392</v>
      </c>
      <c r="M1577" s="72" t="str">
        <f t="shared" si="277"/>
        <v/>
      </c>
      <c r="N1577" s="51" t="str">
        <f t="shared" si="285"/>
        <v/>
      </c>
    </row>
    <row r="1578" spans="1:14" x14ac:dyDescent="0.4">
      <c r="A1578" s="108">
        <f t="shared" si="278"/>
        <v>1562</v>
      </c>
      <c r="B1578" s="45">
        <v>42320</v>
      </c>
      <c r="C1578" s="46">
        <v>2045.969971</v>
      </c>
      <c r="D1578" s="47">
        <f t="shared" si="279"/>
        <v>-1.3990375421686796E-2</v>
      </c>
      <c r="E1578" s="48">
        <v>1.7309462598899901</v>
      </c>
      <c r="F1578" s="49">
        <f t="shared" si="282"/>
        <v>-3.3847042282929785E-2</v>
      </c>
      <c r="G1578" s="50">
        <f t="shared" si="283"/>
        <v>2.0769035861357862E-4</v>
      </c>
      <c r="H1578" s="80">
        <f t="shared" si="280"/>
        <v>-3.3639351924316205E-2</v>
      </c>
      <c r="I1578" s="83">
        <f t="shared" si="281"/>
        <v>-3.3639351924316205</v>
      </c>
      <c r="J1578" s="72">
        <f t="shared" si="284"/>
        <v>305.51509096857848</v>
      </c>
      <c r="K1578" s="88">
        <f t="shared" si="275"/>
        <v>312.48982763489391</v>
      </c>
      <c r="L1578" s="79">
        <f t="shared" si="276"/>
        <v>6.9747366663154367</v>
      </c>
      <c r="M1578" s="72" t="str">
        <f t="shared" si="277"/>
        <v/>
      </c>
      <c r="N1578" s="51" t="str">
        <f t="shared" si="285"/>
        <v/>
      </c>
    </row>
    <row r="1579" spans="1:14" x14ac:dyDescent="0.4">
      <c r="A1579" s="108">
        <f t="shared" si="278"/>
        <v>1563</v>
      </c>
      <c r="B1579" s="39">
        <v>42321</v>
      </c>
      <c r="C1579" s="40">
        <v>2023.040039</v>
      </c>
      <c r="D1579" s="51">
        <f t="shared" si="279"/>
        <v>-1.1207364880723381E-2</v>
      </c>
      <c r="E1579" s="52">
        <v>1.6818427154956899</v>
      </c>
      <c r="F1579" s="53">
        <f t="shared" si="282"/>
        <v>-4.9103544394300203E-2</v>
      </c>
      <c r="G1579" s="54">
        <f t="shared" si="283"/>
        <v>2.0769035861357862E-4</v>
      </c>
      <c r="H1579" s="81">
        <f t="shared" si="280"/>
        <v>-4.8895854035686623E-2</v>
      </c>
      <c r="I1579" s="83">
        <f t="shared" si="281"/>
        <v>-4.8895854035686623</v>
      </c>
      <c r="J1579" s="72">
        <f t="shared" si="284"/>
        <v>300.6255055650098</v>
      </c>
      <c r="K1579" s="88">
        <f t="shared" si="275"/>
        <v>312.48982763489391</v>
      </c>
      <c r="L1579" s="79">
        <f t="shared" si="276"/>
        <v>11.864322069884111</v>
      </c>
      <c r="M1579" s="72" t="str">
        <f t="shared" si="277"/>
        <v/>
      </c>
      <c r="N1579" s="51" t="str">
        <f t="shared" si="285"/>
        <v/>
      </c>
    </row>
    <row r="1580" spans="1:14" x14ac:dyDescent="0.4">
      <c r="A1580" s="108">
        <f t="shared" si="278"/>
        <v>1564</v>
      </c>
      <c r="B1580" s="45">
        <v>42324</v>
      </c>
      <c r="C1580" s="46">
        <v>2053.1899410000001</v>
      </c>
      <c r="D1580" s="47">
        <f t="shared" si="279"/>
        <v>1.490326509548634E-2</v>
      </c>
      <c r="E1580" s="48">
        <v>1.7230297157879999</v>
      </c>
      <c r="F1580" s="49">
        <f t="shared" si="282"/>
        <v>4.1187000292310039E-2</v>
      </c>
      <c r="G1580" s="50">
        <f t="shared" si="283"/>
        <v>2.0769035861357862E-4</v>
      </c>
      <c r="H1580" s="80">
        <f t="shared" si="280"/>
        <v>4.1394690650923618E-2</v>
      </c>
      <c r="I1580" s="83">
        <f t="shared" si="281"/>
        <v>4.1394690650923618</v>
      </c>
      <c r="J1580" s="72">
        <f t="shared" si="284"/>
        <v>304.76497463010219</v>
      </c>
      <c r="K1580" s="88">
        <f t="shared" si="275"/>
        <v>312.48982763489391</v>
      </c>
      <c r="L1580" s="79">
        <f t="shared" si="276"/>
        <v>11.864322069884111</v>
      </c>
      <c r="M1580" s="72" t="str">
        <f t="shared" si="277"/>
        <v/>
      </c>
      <c r="N1580" s="51" t="str">
        <f t="shared" si="285"/>
        <v/>
      </c>
    </row>
    <row r="1581" spans="1:14" x14ac:dyDescent="0.4">
      <c r="A1581" s="108">
        <f t="shared" si="278"/>
        <v>1565</v>
      </c>
      <c r="B1581" s="39">
        <v>42325</v>
      </c>
      <c r="C1581" s="40">
        <v>2050.4399410000001</v>
      </c>
      <c r="D1581" s="51">
        <f t="shared" si="279"/>
        <v>-1.3393792484004408E-3</v>
      </c>
      <c r="E1581" s="52">
        <v>1.7416582603450101</v>
      </c>
      <c r="F1581" s="53">
        <f t="shared" si="282"/>
        <v>1.862854455701024E-2</v>
      </c>
      <c r="G1581" s="54">
        <f t="shared" si="283"/>
        <v>2.0769035861357862E-4</v>
      </c>
      <c r="H1581" s="81">
        <f t="shared" si="280"/>
        <v>1.883623491562382E-2</v>
      </c>
      <c r="I1581" s="83">
        <f t="shared" si="281"/>
        <v>1.883623491562382</v>
      </c>
      <c r="J1581" s="72">
        <f t="shared" si="284"/>
        <v>306.64859812166458</v>
      </c>
      <c r="K1581" s="88">
        <f t="shared" si="275"/>
        <v>312.48982763489391</v>
      </c>
      <c r="L1581" s="79">
        <f t="shared" si="276"/>
        <v>11.864322069884111</v>
      </c>
      <c r="M1581" s="72" t="str">
        <f t="shared" si="277"/>
        <v/>
      </c>
      <c r="N1581" s="51" t="str">
        <f t="shared" si="285"/>
        <v/>
      </c>
    </row>
    <row r="1582" spans="1:14" x14ac:dyDescent="0.4">
      <c r="A1582" s="108">
        <f t="shared" si="278"/>
        <v>1566</v>
      </c>
      <c r="B1582" s="45">
        <v>42326</v>
      </c>
      <c r="C1582" s="46">
        <v>2083.580078</v>
      </c>
      <c r="D1582" s="47">
        <f t="shared" si="279"/>
        <v>1.616245193889343E-2</v>
      </c>
      <c r="E1582" s="48">
        <v>1.7837294641245101</v>
      </c>
      <c r="F1582" s="49">
        <f t="shared" si="282"/>
        <v>4.2071203779499911E-2</v>
      </c>
      <c r="G1582" s="50">
        <f t="shared" si="283"/>
        <v>2.0769035861357862E-4</v>
      </c>
      <c r="H1582" s="80">
        <f t="shared" si="280"/>
        <v>4.227889413811349E-2</v>
      </c>
      <c r="I1582" s="83">
        <f t="shared" si="281"/>
        <v>4.227889413811349</v>
      </c>
      <c r="J1582" s="72">
        <f t="shared" si="284"/>
        <v>310.87648753547592</v>
      </c>
      <c r="K1582" s="88">
        <f t="shared" si="275"/>
        <v>312.48982763489391</v>
      </c>
      <c r="L1582" s="79">
        <f t="shared" si="276"/>
        <v>11.864322069884111</v>
      </c>
      <c r="M1582" s="72" t="str">
        <f t="shared" si="277"/>
        <v/>
      </c>
      <c r="N1582" s="51" t="str">
        <f t="shared" si="285"/>
        <v/>
      </c>
    </row>
    <row r="1583" spans="1:14" x14ac:dyDescent="0.4">
      <c r="A1583" s="108">
        <f t="shared" si="278"/>
        <v>1567</v>
      </c>
      <c r="B1583" s="39">
        <v>42327</v>
      </c>
      <c r="C1583" s="40">
        <v>2081.23999</v>
      </c>
      <c r="D1583" s="51">
        <f t="shared" si="279"/>
        <v>-1.1231092218189076E-3</v>
      </c>
      <c r="E1583" s="52">
        <v>1.7714750305920601</v>
      </c>
      <c r="F1583" s="53">
        <f t="shared" si="282"/>
        <v>-1.2254433532449927E-2</v>
      </c>
      <c r="G1583" s="54">
        <f t="shared" si="283"/>
        <v>2.0769035861357862E-4</v>
      </c>
      <c r="H1583" s="81">
        <f t="shared" si="280"/>
        <v>-1.2046743173836348E-2</v>
      </c>
      <c r="I1583" s="83">
        <f t="shared" si="281"/>
        <v>-1.204674317383635</v>
      </c>
      <c r="J1583" s="72">
        <f t="shared" si="284"/>
        <v>309.67181321809227</v>
      </c>
      <c r="K1583" s="88">
        <f t="shared" si="275"/>
        <v>312.48982763489391</v>
      </c>
      <c r="L1583" s="79">
        <f t="shared" si="276"/>
        <v>11.864322069884111</v>
      </c>
      <c r="M1583" s="72" t="str">
        <f t="shared" si="277"/>
        <v/>
      </c>
      <c r="N1583" s="51" t="str">
        <f t="shared" si="285"/>
        <v/>
      </c>
    </row>
    <row r="1584" spans="1:14" x14ac:dyDescent="0.4">
      <c r="A1584" s="108">
        <f t="shared" si="278"/>
        <v>1568</v>
      </c>
      <c r="B1584" s="45">
        <v>42328</v>
      </c>
      <c r="C1584" s="46">
        <v>2089.169922</v>
      </c>
      <c r="D1584" s="47">
        <f t="shared" si="279"/>
        <v>3.8101958630922805E-3</v>
      </c>
      <c r="E1584" s="48">
        <v>1.8034012656306899</v>
      </c>
      <c r="F1584" s="49">
        <f t="shared" si="282"/>
        <v>3.1926235038629791E-2</v>
      </c>
      <c r="G1584" s="50">
        <f t="shared" si="283"/>
        <v>2.0769035861357862E-4</v>
      </c>
      <c r="H1584" s="80">
        <f t="shared" si="280"/>
        <v>3.2133925397243371E-2</v>
      </c>
      <c r="I1584" s="83">
        <f t="shared" si="281"/>
        <v>3.213392539724337</v>
      </c>
      <c r="J1584" s="72">
        <f t="shared" si="284"/>
        <v>312.88520575781661</v>
      </c>
      <c r="K1584" s="88">
        <f t="shared" si="275"/>
        <v>312.88520575781661</v>
      </c>
      <c r="L1584" s="79">
        <f t="shared" si="276"/>
        <v>0</v>
      </c>
      <c r="M1584" s="72">
        <f t="shared" si="277"/>
        <v>11.864322069884111</v>
      </c>
      <c r="N1584" s="51">
        <f t="shared" si="285"/>
        <v>3.7919089338686998E-2</v>
      </c>
    </row>
    <row r="1585" spans="1:14" x14ac:dyDescent="0.4">
      <c r="A1585" s="108">
        <f t="shared" si="278"/>
        <v>1569</v>
      </c>
      <c r="B1585" s="39">
        <v>42331</v>
      </c>
      <c r="C1585" s="40">
        <v>2086.5900879999999</v>
      </c>
      <c r="D1585" s="51">
        <f t="shared" si="279"/>
        <v>-1.2348607802712408E-3</v>
      </c>
      <c r="E1585" s="52">
        <v>1.80697748577036</v>
      </c>
      <c r="F1585" s="53">
        <f t="shared" si="282"/>
        <v>3.5762201396700721E-3</v>
      </c>
      <c r="G1585" s="54">
        <f t="shared" si="283"/>
        <v>2.0769035861357862E-4</v>
      </c>
      <c r="H1585" s="81">
        <f t="shared" si="280"/>
        <v>3.7839104982836506E-3</v>
      </c>
      <c r="I1585" s="83">
        <f t="shared" si="281"/>
        <v>0.37839104982836508</v>
      </c>
      <c r="J1585" s="72">
        <f t="shared" si="284"/>
        <v>313.26359680764494</v>
      </c>
      <c r="K1585" s="88">
        <f t="shared" si="275"/>
        <v>313.26359680764494</v>
      </c>
      <c r="L1585" s="79">
        <f t="shared" si="276"/>
        <v>0</v>
      </c>
      <c r="M1585" s="72" t="str">
        <f t="shared" si="277"/>
        <v/>
      </c>
      <c r="N1585" s="51" t="str">
        <f t="shared" si="285"/>
        <v/>
      </c>
    </row>
    <row r="1586" spans="1:14" x14ac:dyDescent="0.4">
      <c r="A1586" s="108">
        <f t="shared" si="278"/>
        <v>1570</v>
      </c>
      <c r="B1586" s="45">
        <v>42332</v>
      </c>
      <c r="C1586" s="46">
        <v>2089.139893</v>
      </c>
      <c r="D1586" s="47">
        <f t="shared" si="279"/>
        <v>1.2219961240418353E-3</v>
      </c>
      <c r="E1586" s="48">
        <v>1.8028612242030599</v>
      </c>
      <c r="F1586" s="49">
        <f t="shared" si="282"/>
        <v>-4.1162615673000502E-3</v>
      </c>
      <c r="G1586" s="50">
        <f t="shared" si="283"/>
        <v>2.0769035861357862E-4</v>
      </c>
      <c r="H1586" s="80">
        <f t="shared" si="280"/>
        <v>-3.9085712086864713E-3</v>
      </c>
      <c r="I1586" s="83">
        <f t="shared" si="281"/>
        <v>-0.39085712086864716</v>
      </c>
      <c r="J1586" s="72">
        <f t="shared" si="284"/>
        <v>312.8727396867763</v>
      </c>
      <c r="K1586" s="88">
        <f t="shared" si="275"/>
        <v>313.26359680764494</v>
      </c>
      <c r="L1586" s="79">
        <f t="shared" si="276"/>
        <v>0.39085712086864532</v>
      </c>
      <c r="M1586" s="72" t="str">
        <f t="shared" si="277"/>
        <v/>
      </c>
      <c r="N1586" s="51" t="str">
        <f t="shared" si="285"/>
        <v/>
      </c>
    </row>
    <row r="1587" spans="1:14" x14ac:dyDescent="0.4">
      <c r="A1587" s="108">
        <f t="shared" si="278"/>
        <v>1571</v>
      </c>
      <c r="B1587" s="39">
        <v>42333</v>
      </c>
      <c r="C1587" s="40">
        <v>2088.8701169999999</v>
      </c>
      <c r="D1587" s="51">
        <f t="shared" si="279"/>
        <v>-1.2913256833779752E-4</v>
      </c>
      <c r="E1587" s="52">
        <v>1.8159448614847902</v>
      </c>
      <c r="F1587" s="53">
        <f t="shared" si="282"/>
        <v>1.3083637281730232E-2</v>
      </c>
      <c r="G1587" s="54">
        <f t="shared" si="283"/>
        <v>2.0769035861357862E-4</v>
      </c>
      <c r="H1587" s="81">
        <f t="shared" si="280"/>
        <v>1.329132764034381E-2</v>
      </c>
      <c r="I1587" s="83">
        <f t="shared" si="281"/>
        <v>1.3291327640343809</v>
      </c>
      <c r="J1587" s="72">
        <f t="shared" si="284"/>
        <v>314.2018724508107</v>
      </c>
      <c r="K1587" s="88">
        <f t="shared" si="275"/>
        <v>314.2018724508107</v>
      </c>
      <c r="L1587" s="79">
        <f t="shared" si="276"/>
        <v>0</v>
      </c>
      <c r="M1587" s="72">
        <f t="shared" si="277"/>
        <v>0.39085712086864532</v>
      </c>
      <c r="N1587" s="51">
        <f t="shared" si="285"/>
        <v>1.2439681464019132E-3</v>
      </c>
    </row>
    <row r="1588" spans="1:14" x14ac:dyDescent="0.4">
      <c r="A1588" s="108">
        <f t="shared" si="278"/>
        <v>1572</v>
      </c>
      <c r="B1588" s="45">
        <v>42335</v>
      </c>
      <c r="C1588" s="46">
        <v>2090.110107</v>
      </c>
      <c r="D1588" s="47">
        <f t="shared" si="279"/>
        <v>5.9361756861209258E-4</v>
      </c>
      <c r="E1588" s="48">
        <v>1.8192438721972599</v>
      </c>
      <c r="F1588" s="49">
        <f t="shared" si="282"/>
        <v>3.299010712469741E-3</v>
      </c>
      <c r="G1588" s="50">
        <f t="shared" si="283"/>
        <v>2.0769035861357862E-4</v>
      </c>
      <c r="H1588" s="80">
        <f t="shared" si="280"/>
        <v>3.5067010710833194E-3</v>
      </c>
      <c r="I1588" s="83">
        <f t="shared" si="281"/>
        <v>0.35067010710833196</v>
      </c>
      <c r="J1588" s="72">
        <f t="shared" si="284"/>
        <v>314.55254255791903</v>
      </c>
      <c r="K1588" s="88">
        <f t="shared" si="275"/>
        <v>314.55254255791903</v>
      </c>
      <c r="L1588" s="79">
        <f t="shared" si="276"/>
        <v>0</v>
      </c>
      <c r="M1588" s="72" t="str">
        <f t="shared" si="277"/>
        <v/>
      </c>
      <c r="N1588" s="51" t="str">
        <f t="shared" si="285"/>
        <v/>
      </c>
    </row>
    <row r="1589" spans="1:14" x14ac:dyDescent="0.4">
      <c r="A1589" s="108">
        <f t="shared" si="278"/>
        <v>1573</v>
      </c>
      <c r="B1589" s="39">
        <v>42338</v>
      </c>
      <c r="C1589" s="40">
        <v>2080.4099120000001</v>
      </c>
      <c r="D1589" s="51">
        <f t="shared" si="279"/>
        <v>-4.6409971261862637E-3</v>
      </c>
      <c r="E1589" s="52">
        <v>1.7995853315466102</v>
      </c>
      <c r="F1589" s="53">
        <f t="shared" si="282"/>
        <v>-1.9658540650649758E-2</v>
      </c>
      <c r="G1589" s="54">
        <f t="shared" si="283"/>
        <v>2.0769035861357862E-4</v>
      </c>
      <c r="H1589" s="81">
        <f t="shared" si="280"/>
        <v>-1.9450850292036179E-2</v>
      </c>
      <c r="I1589" s="83">
        <f t="shared" si="281"/>
        <v>-1.9450850292036179</v>
      </c>
      <c r="J1589" s="72">
        <f t="shared" si="284"/>
        <v>312.60745752871543</v>
      </c>
      <c r="K1589" s="88">
        <f t="shared" si="275"/>
        <v>314.55254255791903</v>
      </c>
      <c r="L1589" s="79">
        <f t="shared" si="276"/>
        <v>1.9450850292035966</v>
      </c>
      <c r="M1589" s="72" t="str">
        <f t="shared" si="277"/>
        <v/>
      </c>
      <c r="N1589" s="51" t="str">
        <f t="shared" si="285"/>
        <v/>
      </c>
    </row>
    <row r="1590" spans="1:14" x14ac:dyDescent="0.4">
      <c r="A1590" s="108">
        <f t="shared" si="278"/>
        <v>1574</v>
      </c>
      <c r="B1590" s="45">
        <v>42339</v>
      </c>
      <c r="C1590" s="46">
        <v>2102.6298830000001</v>
      </c>
      <c r="D1590" s="47">
        <f t="shared" si="279"/>
        <v>1.0680573511899327E-2</v>
      </c>
      <c r="E1590" s="48">
        <v>1.8279852087928099</v>
      </c>
      <c r="F1590" s="49">
        <f t="shared" si="282"/>
        <v>2.8399877246199745E-2</v>
      </c>
      <c r="G1590" s="50">
        <f t="shared" si="283"/>
        <v>2.0769035861357862E-4</v>
      </c>
      <c r="H1590" s="80">
        <f t="shared" si="280"/>
        <v>2.8607567604813325E-2</v>
      </c>
      <c r="I1590" s="83">
        <f t="shared" si="281"/>
        <v>2.8607567604813324</v>
      </c>
      <c r="J1590" s="72">
        <f t="shared" si="284"/>
        <v>315.46821428919674</v>
      </c>
      <c r="K1590" s="88">
        <f t="shared" si="275"/>
        <v>315.46821428919674</v>
      </c>
      <c r="L1590" s="79">
        <f t="shared" si="276"/>
        <v>0</v>
      </c>
      <c r="M1590" s="72">
        <f t="shared" si="277"/>
        <v>1.9450850292035966</v>
      </c>
      <c r="N1590" s="51">
        <f t="shared" si="285"/>
        <v>6.1657084330546657E-3</v>
      </c>
    </row>
    <row r="1591" spans="1:14" x14ac:dyDescent="0.4">
      <c r="A1591" s="108">
        <f t="shared" si="278"/>
        <v>1575</v>
      </c>
      <c r="B1591" s="39">
        <v>42340</v>
      </c>
      <c r="C1591" s="40">
        <v>2079.51001</v>
      </c>
      <c r="D1591" s="51">
        <f t="shared" si="279"/>
        <v>-1.0995693149292163E-2</v>
      </c>
      <c r="E1591" s="52">
        <v>1.81394819490284</v>
      </c>
      <c r="F1591" s="53">
        <f t="shared" si="282"/>
        <v>-1.4037013889969918E-2</v>
      </c>
      <c r="G1591" s="54">
        <f t="shared" si="283"/>
        <v>2.0769035861357862E-4</v>
      </c>
      <c r="H1591" s="81">
        <f t="shared" si="280"/>
        <v>-1.382932353135634E-2</v>
      </c>
      <c r="I1591" s="83">
        <f t="shared" si="281"/>
        <v>-1.3829323531356341</v>
      </c>
      <c r="J1591" s="72">
        <f t="shared" si="284"/>
        <v>314.08528193606111</v>
      </c>
      <c r="K1591" s="88">
        <f t="shared" si="275"/>
        <v>315.46821428919674</v>
      </c>
      <c r="L1591" s="79">
        <f t="shared" si="276"/>
        <v>1.3829323531356295</v>
      </c>
      <c r="M1591" s="72" t="str">
        <f t="shared" si="277"/>
        <v/>
      </c>
      <c r="N1591" s="51" t="str">
        <f t="shared" si="285"/>
        <v/>
      </c>
    </row>
    <row r="1592" spans="1:14" x14ac:dyDescent="0.4">
      <c r="A1592" s="108">
        <f t="shared" si="278"/>
        <v>1576</v>
      </c>
      <c r="B1592" s="45">
        <v>42341</v>
      </c>
      <c r="C1592" s="46">
        <v>2049.6201169999999</v>
      </c>
      <c r="D1592" s="47">
        <f t="shared" si="279"/>
        <v>-1.4373526867514363E-2</v>
      </c>
      <c r="E1592" s="48">
        <v>1.76875199017853</v>
      </c>
      <c r="F1592" s="49">
        <f t="shared" si="282"/>
        <v>-4.5196204724309963E-2</v>
      </c>
      <c r="G1592" s="50">
        <f t="shared" si="283"/>
        <v>2.0769035861357862E-4</v>
      </c>
      <c r="H1592" s="80">
        <f t="shared" si="280"/>
        <v>-4.4988514365696383E-2</v>
      </c>
      <c r="I1592" s="83">
        <f t="shared" si="281"/>
        <v>-4.4988514365696384</v>
      </c>
      <c r="J1592" s="72">
        <f t="shared" si="284"/>
        <v>309.58643049949148</v>
      </c>
      <c r="K1592" s="88">
        <f t="shared" si="275"/>
        <v>315.46821428919674</v>
      </c>
      <c r="L1592" s="79">
        <f t="shared" si="276"/>
        <v>5.8817837897052527</v>
      </c>
      <c r="M1592" s="72" t="str">
        <f t="shared" si="277"/>
        <v/>
      </c>
      <c r="N1592" s="51" t="str">
        <f t="shared" si="285"/>
        <v/>
      </c>
    </row>
    <row r="1593" spans="1:14" x14ac:dyDescent="0.4">
      <c r="A1593" s="108">
        <f t="shared" si="278"/>
        <v>1577</v>
      </c>
      <c r="B1593" s="39">
        <v>42342</v>
      </c>
      <c r="C1593" s="40">
        <v>2091.6899410000001</v>
      </c>
      <c r="D1593" s="51">
        <f t="shared" si="279"/>
        <v>2.0525668952535936E-2</v>
      </c>
      <c r="E1593" s="52">
        <v>1.8362105414398999</v>
      </c>
      <c r="F1593" s="53">
        <f t="shared" si="282"/>
        <v>6.7458551261369903E-2</v>
      </c>
      <c r="G1593" s="54">
        <f t="shared" si="283"/>
        <v>2.0769035861357862E-4</v>
      </c>
      <c r="H1593" s="81">
        <f t="shared" si="280"/>
        <v>6.7666241619983483E-2</v>
      </c>
      <c r="I1593" s="83">
        <f t="shared" si="281"/>
        <v>6.7666241619983483</v>
      </c>
      <c r="J1593" s="72">
        <f t="shared" si="284"/>
        <v>316.35305466148981</v>
      </c>
      <c r="K1593" s="88">
        <f t="shared" si="275"/>
        <v>316.35305466148981</v>
      </c>
      <c r="L1593" s="79">
        <f t="shared" si="276"/>
        <v>0</v>
      </c>
      <c r="M1593" s="72">
        <f t="shared" si="277"/>
        <v>5.8817837897052527</v>
      </c>
      <c r="N1593" s="51">
        <f t="shared" si="285"/>
        <v>1.8592467191438984E-2</v>
      </c>
    </row>
    <row r="1594" spans="1:14" x14ac:dyDescent="0.4">
      <c r="A1594" s="108">
        <f t="shared" si="278"/>
        <v>1578</v>
      </c>
      <c r="B1594" s="45">
        <v>42345</v>
      </c>
      <c r="C1594" s="46">
        <v>2077.070068</v>
      </c>
      <c r="D1594" s="47">
        <f t="shared" si="279"/>
        <v>-6.9895029437349043E-3</v>
      </c>
      <c r="E1594" s="48">
        <v>1.82710594847783</v>
      </c>
      <c r="F1594" s="49">
        <f t="shared" si="282"/>
        <v>-9.1045929620698907E-3</v>
      </c>
      <c r="G1594" s="50">
        <f t="shared" si="283"/>
        <v>2.0769035861357862E-4</v>
      </c>
      <c r="H1594" s="80">
        <f t="shared" si="280"/>
        <v>-8.8969026034563126E-3</v>
      </c>
      <c r="I1594" s="83">
        <f t="shared" si="281"/>
        <v>-0.88969026034563126</v>
      </c>
      <c r="J1594" s="72">
        <f t="shared" si="284"/>
        <v>315.46336440114419</v>
      </c>
      <c r="K1594" s="88">
        <f t="shared" si="275"/>
        <v>316.35305466148981</v>
      </c>
      <c r="L1594" s="79">
        <f t="shared" si="276"/>
        <v>0.88969026034561693</v>
      </c>
      <c r="M1594" s="72" t="str">
        <f t="shared" si="277"/>
        <v/>
      </c>
      <c r="N1594" s="51" t="str">
        <f t="shared" si="285"/>
        <v/>
      </c>
    </row>
    <row r="1595" spans="1:14" x14ac:dyDescent="0.4">
      <c r="A1595" s="108">
        <f t="shared" si="278"/>
        <v>1579</v>
      </c>
      <c r="B1595" s="39">
        <v>42346</v>
      </c>
      <c r="C1595" s="40">
        <v>2063.5900879999999</v>
      </c>
      <c r="D1595" s="51">
        <f t="shared" si="279"/>
        <v>-6.4899014278222422E-3</v>
      </c>
      <c r="E1595" s="52">
        <v>1.8012211132771798</v>
      </c>
      <c r="F1595" s="53">
        <f t="shared" si="282"/>
        <v>-2.5884835200650214E-2</v>
      </c>
      <c r="G1595" s="54">
        <f t="shared" si="283"/>
        <v>2.0769035861357862E-4</v>
      </c>
      <c r="H1595" s="81">
        <f t="shared" si="280"/>
        <v>-2.5677144842036634E-2</v>
      </c>
      <c r="I1595" s="83">
        <f t="shared" si="281"/>
        <v>-2.5677144842036634</v>
      </c>
      <c r="J1595" s="72">
        <f t="shared" si="284"/>
        <v>312.8956499169405</v>
      </c>
      <c r="K1595" s="88">
        <f t="shared" si="275"/>
        <v>316.35305466148981</v>
      </c>
      <c r="L1595" s="79">
        <f t="shared" si="276"/>
        <v>3.4574047445493079</v>
      </c>
      <c r="M1595" s="72" t="str">
        <f t="shared" si="277"/>
        <v/>
      </c>
      <c r="N1595" s="51" t="str">
        <f t="shared" si="285"/>
        <v/>
      </c>
    </row>
    <row r="1596" spans="1:14" x14ac:dyDescent="0.4">
      <c r="A1596" s="108">
        <f t="shared" si="278"/>
        <v>1580</v>
      </c>
      <c r="B1596" s="45">
        <v>42347</v>
      </c>
      <c r="C1596" s="46">
        <v>2047.619995</v>
      </c>
      <c r="D1596" s="47">
        <f t="shared" si="279"/>
        <v>-7.738985127360154E-3</v>
      </c>
      <c r="E1596" s="48">
        <v>1.7753754804192201</v>
      </c>
      <c r="F1596" s="49">
        <f t="shared" si="282"/>
        <v>-2.5845632857959711E-2</v>
      </c>
      <c r="G1596" s="50">
        <f t="shared" si="283"/>
        <v>2.0769035861357862E-4</v>
      </c>
      <c r="H1596" s="80">
        <f t="shared" si="280"/>
        <v>-2.5637942499346131E-2</v>
      </c>
      <c r="I1596" s="83">
        <f t="shared" si="281"/>
        <v>-2.5637942499346131</v>
      </c>
      <c r="J1596" s="72">
        <f t="shared" si="284"/>
        <v>310.33185566700587</v>
      </c>
      <c r="K1596" s="88">
        <f t="shared" si="275"/>
        <v>316.35305466148981</v>
      </c>
      <c r="L1596" s="79">
        <f t="shared" si="276"/>
        <v>6.0211989944839388</v>
      </c>
      <c r="M1596" s="72" t="str">
        <f t="shared" si="277"/>
        <v/>
      </c>
      <c r="N1596" s="51" t="str">
        <f t="shared" si="285"/>
        <v/>
      </c>
    </row>
    <row r="1597" spans="1:14" x14ac:dyDescent="0.4">
      <c r="A1597" s="108">
        <f t="shared" si="278"/>
        <v>1581</v>
      </c>
      <c r="B1597" s="39">
        <v>42348</v>
      </c>
      <c r="C1597" s="40">
        <v>2052.2299800000001</v>
      </c>
      <c r="D1597" s="51">
        <f t="shared" si="279"/>
        <v>2.2513869815967702E-3</v>
      </c>
      <c r="E1597" s="52">
        <v>1.7887992337368299</v>
      </c>
      <c r="F1597" s="53">
        <f t="shared" si="282"/>
        <v>1.342375331760981E-2</v>
      </c>
      <c r="G1597" s="54">
        <f t="shared" si="283"/>
        <v>2.0769035861357862E-4</v>
      </c>
      <c r="H1597" s="81">
        <f t="shared" si="280"/>
        <v>1.3631443676223388E-2</v>
      </c>
      <c r="I1597" s="83">
        <f t="shared" si="281"/>
        <v>1.3631443676223387</v>
      </c>
      <c r="J1597" s="72">
        <f t="shared" si="284"/>
        <v>311.69500003462821</v>
      </c>
      <c r="K1597" s="88">
        <f t="shared" si="275"/>
        <v>316.35305466148981</v>
      </c>
      <c r="L1597" s="79">
        <f t="shared" si="276"/>
        <v>6.0211989944839388</v>
      </c>
      <c r="M1597" s="72" t="str">
        <f t="shared" si="277"/>
        <v/>
      </c>
      <c r="N1597" s="51" t="str">
        <f t="shared" si="285"/>
        <v/>
      </c>
    </row>
    <row r="1598" spans="1:14" x14ac:dyDescent="0.4">
      <c r="A1598" s="108">
        <f t="shared" si="278"/>
        <v>1582</v>
      </c>
      <c r="B1598" s="45">
        <v>42349</v>
      </c>
      <c r="C1598" s="46">
        <v>2012.369995</v>
      </c>
      <c r="D1598" s="47">
        <f t="shared" si="279"/>
        <v>-1.9422767130611751E-2</v>
      </c>
      <c r="E1598" s="48">
        <v>1.7392125309453601</v>
      </c>
      <c r="F1598" s="49">
        <f t="shared" si="282"/>
        <v>-4.9586702791469817E-2</v>
      </c>
      <c r="G1598" s="50">
        <f t="shared" si="283"/>
        <v>2.0769035861357862E-4</v>
      </c>
      <c r="H1598" s="80">
        <f t="shared" si="280"/>
        <v>-4.9379012432856237E-2</v>
      </c>
      <c r="I1598" s="83">
        <f t="shared" si="281"/>
        <v>-4.9379012432856237</v>
      </c>
      <c r="J1598" s="72">
        <f t="shared" si="284"/>
        <v>306.75709879134257</v>
      </c>
      <c r="K1598" s="88">
        <f t="shared" si="275"/>
        <v>316.35305466148981</v>
      </c>
      <c r="L1598" s="79">
        <f t="shared" si="276"/>
        <v>9.5959558701472361</v>
      </c>
      <c r="M1598" s="72" t="str">
        <f t="shared" si="277"/>
        <v/>
      </c>
      <c r="N1598" s="51" t="str">
        <f t="shared" si="285"/>
        <v/>
      </c>
    </row>
    <row r="1599" spans="1:14" x14ac:dyDescent="0.4">
      <c r="A1599" s="108">
        <f t="shared" si="278"/>
        <v>1583</v>
      </c>
      <c r="B1599" s="39">
        <v>42352</v>
      </c>
      <c r="C1599" s="40">
        <v>2021.9399410000001</v>
      </c>
      <c r="D1599" s="51">
        <f t="shared" si="279"/>
        <v>4.7555598740678384E-3</v>
      </c>
      <c r="E1599" s="52">
        <v>1.7581435043602702</v>
      </c>
      <c r="F1599" s="53">
        <f t="shared" si="282"/>
        <v>1.8930973414910124E-2</v>
      </c>
      <c r="G1599" s="54">
        <f t="shared" si="283"/>
        <v>2.0769035861357862E-4</v>
      </c>
      <c r="H1599" s="81">
        <f t="shared" si="280"/>
        <v>1.9138663773523704E-2</v>
      </c>
      <c r="I1599" s="83">
        <f t="shared" si="281"/>
        <v>1.9138663773523703</v>
      </c>
      <c r="J1599" s="72">
        <f t="shared" si="284"/>
        <v>308.67096516869492</v>
      </c>
      <c r="K1599" s="88">
        <f t="shared" si="275"/>
        <v>316.35305466148981</v>
      </c>
      <c r="L1599" s="79">
        <f t="shared" si="276"/>
        <v>9.5959558701472361</v>
      </c>
      <c r="M1599" s="72" t="str">
        <f t="shared" si="277"/>
        <v/>
      </c>
      <c r="N1599" s="51" t="str">
        <f t="shared" si="285"/>
        <v/>
      </c>
    </row>
    <row r="1600" spans="1:14" x14ac:dyDescent="0.4">
      <c r="A1600" s="108">
        <f t="shared" si="278"/>
        <v>1584</v>
      </c>
      <c r="B1600" s="45">
        <v>42353</v>
      </c>
      <c r="C1600" s="46">
        <v>2043.410034</v>
      </c>
      <c r="D1600" s="47">
        <f t="shared" si="279"/>
        <v>1.0618561196917398E-2</v>
      </c>
      <c r="E1600" s="48">
        <v>1.77871689033965</v>
      </c>
      <c r="F1600" s="49">
        <f t="shared" si="282"/>
        <v>2.0573385979379744E-2</v>
      </c>
      <c r="G1600" s="50">
        <f t="shared" si="283"/>
        <v>2.0769035861357862E-4</v>
      </c>
      <c r="H1600" s="80">
        <f t="shared" si="280"/>
        <v>2.0781076337993323E-2</v>
      </c>
      <c r="I1600" s="83">
        <f t="shared" si="281"/>
        <v>2.0781076337993323</v>
      </c>
      <c r="J1600" s="72">
        <f t="shared" si="284"/>
        <v>310.74907280249425</v>
      </c>
      <c r="K1600" s="88">
        <f t="shared" si="275"/>
        <v>316.35305466148981</v>
      </c>
      <c r="L1600" s="79">
        <f t="shared" si="276"/>
        <v>9.5959558701472361</v>
      </c>
      <c r="M1600" s="72" t="str">
        <f t="shared" si="277"/>
        <v/>
      </c>
      <c r="N1600" s="51" t="str">
        <f t="shared" si="285"/>
        <v/>
      </c>
    </row>
    <row r="1601" spans="1:14" x14ac:dyDescent="0.4">
      <c r="A1601" s="108">
        <f t="shared" si="278"/>
        <v>1585</v>
      </c>
      <c r="B1601" s="39">
        <v>42354</v>
      </c>
      <c r="C1601" s="40">
        <v>2073.070068</v>
      </c>
      <c r="D1601" s="51">
        <f t="shared" si="279"/>
        <v>1.4514969343641715E-2</v>
      </c>
      <c r="E1601" s="52">
        <v>1.81626973891691</v>
      </c>
      <c r="F1601" s="53">
        <f t="shared" si="282"/>
        <v>3.7552848577260045E-2</v>
      </c>
      <c r="G1601" s="54">
        <f t="shared" si="283"/>
        <v>2.0769035861357862E-4</v>
      </c>
      <c r="H1601" s="81">
        <f t="shared" si="280"/>
        <v>3.7760538935873625E-2</v>
      </c>
      <c r="I1601" s="83">
        <f t="shared" si="281"/>
        <v>3.7760538935873624</v>
      </c>
      <c r="J1601" s="72">
        <f t="shared" si="284"/>
        <v>314.5251266960816</v>
      </c>
      <c r="K1601" s="88">
        <f t="shared" si="275"/>
        <v>316.35305466148981</v>
      </c>
      <c r="L1601" s="79">
        <f t="shared" si="276"/>
        <v>9.5959558701472361</v>
      </c>
      <c r="M1601" s="72" t="str">
        <f t="shared" si="277"/>
        <v/>
      </c>
      <c r="N1601" s="51" t="str">
        <f t="shared" si="285"/>
        <v/>
      </c>
    </row>
    <row r="1602" spans="1:14" x14ac:dyDescent="0.4">
      <c r="A1602" s="108">
        <f t="shared" si="278"/>
        <v>1586</v>
      </c>
      <c r="B1602" s="45">
        <v>42355</v>
      </c>
      <c r="C1602" s="46">
        <v>2041.8900149999999</v>
      </c>
      <c r="D1602" s="47">
        <f t="shared" si="279"/>
        <v>-1.5040520569611582E-2</v>
      </c>
      <c r="E1602" s="48">
        <v>1.77340494638993</v>
      </c>
      <c r="F1602" s="49">
        <f t="shared" si="282"/>
        <v>-4.2864792526980056E-2</v>
      </c>
      <c r="G1602" s="50">
        <f t="shared" si="283"/>
        <v>2.0769035861357862E-4</v>
      </c>
      <c r="H1602" s="80">
        <f t="shared" si="280"/>
        <v>-4.2657102168366476E-2</v>
      </c>
      <c r="I1602" s="83">
        <f t="shared" si="281"/>
        <v>-4.2657102168366476</v>
      </c>
      <c r="J1602" s="72">
        <f t="shared" si="284"/>
        <v>310.25941647924498</v>
      </c>
      <c r="K1602" s="88">
        <f t="shared" si="275"/>
        <v>316.35305466148981</v>
      </c>
      <c r="L1602" s="79">
        <f t="shared" si="276"/>
        <v>9.5959558701472361</v>
      </c>
      <c r="M1602" s="72" t="str">
        <f t="shared" si="277"/>
        <v/>
      </c>
      <c r="N1602" s="51" t="str">
        <f t="shared" si="285"/>
        <v/>
      </c>
    </row>
    <row r="1603" spans="1:14" x14ac:dyDescent="0.4">
      <c r="A1603" s="108">
        <f t="shared" si="278"/>
        <v>1587</v>
      </c>
      <c r="B1603" s="39">
        <v>42356</v>
      </c>
      <c r="C1603" s="40">
        <v>2005.5500489999999</v>
      </c>
      <c r="D1603" s="51">
        <f t="shared" si="279"/>
        <v>-1.779722009170015E-2</v>
      </c>
      <c r="E1603" s="52">
        <v>1.72226048175165</v>
      </c>
      <c r="F1603" s="53">
        <f t="shared" si="282"/>
        <v>-5.114446463827993E-2</v>
      </c>
      <c r="G1603" s="54">
        <f t="shared" si="283"/>
        <v>2.0769035861357862E-4</v>
      </c>
      <c r="H1603" s="81">
        <f t="shared" si="280"/>
        <v>-5.093677427966635E-2</v>
      </c>
      <c r="I1603" s="83">
        <f t="shared" si="281"/>
        <v>-5.093677427966635</v>
      </c>
      <c r="J1603" s="72">
        <f t="shared" si="284"/>
        <v>305.16573905127836</v>
      </c>
      <c r="K1603" s="88">
        <f t="shared" si="275"/>
        <v>316.35305466148981</v>
      </c>
      <c r="L1603" s="79">
        <f t="shared" si="276"/>
        <v>11.187315610211442</v>
      </c>
      <c r="M1603" s="72" t="str">
        <f t="shared" si="277"/>
        <v/>
      </c>
      <c r="N1603" s="51" t="str">
        <f t="shared" si="285"/>
        <v/>
      </c>
    </row>
    <row r="1604" spans="1:14" x14ac:dyDescent="0.4">
      <c r="A1604" s="108">
        <f t="shared" si="278"/>
        <v>1588</v>
      </c>
      <c r="B1604" s="45">
        <v>42359</v>
      </c>
      <c r="C1604" s="46">
        <v>2021.150024</v>
      </c>
      <c r="D1604" s="47">
        <f t="shared" si="279"/>
        <v>7.7784022432043631E-3</v>
      </c>
      <c r="E1604" s="48">
        <v>1.744571027079</v>
      </c>
      <c r="F1604" s="49">
        <f t="shared" si="282"/>
        <v>2.2310545327349995E-2</v>
      </c>
      <c r="G1604" s="50">
        <f t="shared" si="283"/>
        <v>2.0769035861357862E-4</v>
      </c>
      <c r="H1604" s="80">
        <f t="shared" si="280"/>
        <v>2.2518235685963575E-2</v>
      </c>
      <c r="I1604" s="83">
        <f t="shared" si="281"/>
        <v>2.2518235685963575</v>
      </c>
      <c r="J1604" s="72">
        <f t="shared" si="284"/>
        <v>307.41756261987473</v>
      </c>
      <c r="K1604" s="88">
        <f t="shared" si="275"/>
        <v>316.35305466148981</v>
      </c>
      <c r="L1604" s="79">
        <f t="shared" si="276"/>
        <v>11.187315610211442</v>
      </c>
      <c r="M1604" s="72" t="str">
        <f t="shared" si="277"/>
        <v/>
      </c>
      <c r="N1604" s="51" t="str">
        <f t="shared" si="285"/>
        <v/>
      </c>
    </row>
    <row r="1605" spans="1:14" x14ac:dyDescent="0.4">
      <c r="A1605" s="108">
        <f t="shared" si="278"/>
        <v>1589</v>
      </c>
      <c r="B1605" s="39">
        <v>42360</v>
      </c>
      <c r="C1605" s="40">
        <v>2038.969971</v>
      </c>
      <c r="D1605" s="51">
        <f t="shared" si="279"/>
        <v>8.8167364066982223E-3</v>
      </c>
      <c r="E1605" s="52">
        <v>1.7700915205937902</v>
      </c>
      <c r="F1605" s="53">
        <f t="shared" si="282"/>
        <v>2.5520493514790132E-2</v>
      </c>
      <c r="G1605" s="54">
        <f t="shared" si="283"/>
        <v>2.0769035861357862E-4</v>
      </c>
      <c r="H1605" s="81">
        <f t="shared" si="280"/>
        <v>2.5728183873403712E-2</v>
      </c>
      <c r="I1605" s="83">
        <f t="shared" si="281"/>
        <v>2.5728183873403712</v>
      </c>
      <c r="J1605" s="72">
        <f t="shared" si="284"/>
        <v>309.99038100721509</v>
      </c>
      <c r="K1605" s="88">
        <f t="shared" si="275"/>
        <v>316.35305466148981</v>
      </c>
      <c r="L1605" s="79">
        <f t="shared" si="276"/>
        <v>11.187315610211442</v>
      </c>
      <c r="M1605" s="72" t="str">
        <f t="shared" si="277"/>
        <v/>
      </c>
      <c r="N1605" s="51" t="str">
        <f t="shared" si="285"/>
        <v/>
      </c>
    </row>
    <row r="1606" spans="1:14" x14ac:dyDescent="0.4">
      <c r="A1606" s="108">
        <f t="shared" si="278"/>
        <v>1590</v>
      </c>
      <c r="B1606" s="45">
        <v>42361</v>
      </c>
      <c r="C1606" s="46">
        <v>2064.290039</v>
      </c>
      <c r="D1606" s="47">
        <f t="shared" si="279"/>
        <v>1.2418068122691306E-2</v>
      </c>
      <c r="E1606" s="48">
        <v>1.78787011384795</v>
      </c>
      <c r="F1606" s="49">
        <f t="shared" si="282"/>
        <v>1.7778593254159869E-2</v>
      </c>
      <c r="G1606" s="50">
        <f t="shared" si="283"/>
        <v>2.0769035861357862E-4</v>
      </c>
      <c r="H1606" s="80">
        <f t="shared" si="280"/>
        <v>1.7986283612773449E-2</v>
      </c>
      <c r="I1606" s="83">
        <f t="shared" si="281"/>
        <v>1.7986283612773448</v>
      </c>
      <c r="J1606" s="72">
        <f t="shared" si="284"/>
        <v>311.78900936849243</v>
      </c>
      <c r="K1606" s="88">
        <f t="shared" si="275"/>
        <v>316.35305466148981</v>
      </c>
      <c r="L1606" s="79">
        <f t="shared" si="276"/>
        <v>11.187315610211442</v>
      </c>
      <c r="M1606" s="72" t="str">
        <f t="shared" si="277"/>
        <v/>
      </c>
      <c r="N1606" s="51" t="str">
        <f t="shared" si="285"/>
        <v/>
      </c>
    </row>
    <row r="1607" spans="1:14" x14ac:dyDescent="0.4">
      <c r="A1607" s="108">
        <f t="shared" si="278"/>
        <v>1591</v>
      </c>
      <c r="B1607" s="39">
        <v>42362</v>
      </c>
      <c r="C1607" s="40">
        <v>2060.98999</v>
      </c>
      <c r="D1607" s="51">
        <f t="shared" si="279"/>
        <v>-1.5986363048084984E-3</v>
      </c>
      <c r="E1607" s="52">
        <v>1.78819914842495</v>
      </c>
      <c r="F1607" s="53">
        <f t="shared" si="282"/>
        <v>3.2903457699995364E-4</v>
      </c>
      <c r="G1607" s="54">
        <f t="shared" si="283"/>
        <v>2.0769035861357862E-4</v>
      </c>
      <c r="H1607" s="81">
        <f t="shared" si="280"/>
        <v>5.3672493561353232E-4</v>
      </c>
      <c r="I1607" s="83">
        <f t="shared" si="281"/>
        <v>5.3672493561353229E-2</v>
      </c>
      <c r="J1607" s="72">
        <f t="shared" si="284"/>
        <v>311.84268186205378</v>
      </c>
      <c r="K1607" s="88">
        <f t="shared" si="275"/>
        <v>316.35305466148981</v>
      </c>
      <c r="L1607" s="79">
        <f t="shared" si="276"/>
        <v>11.187315610211442</v>
      </c>
      <c r="M1607" s="72" t="str">
        <f t="shared" si="277"/>
        <v/>
      </c>
      <c r="N1607" s="51" t="str">
        <f t="shared" si="285"/>
        <v/>
      </c>
    </row>
    <row r="1608" spans="1:14" x14ac:dyDescent="0.4">
      <c r="A1608" s="108">
        <f t="shared" si="278"/>
        <v>1592</v>
      </c>
      <c r="B1608" s="45">
        <v>42366</v>
      </c>
      <c r="C1608" s="46">
        <v>2056.5</v>
      </c>
      <c r="D1608" s="47">
        <f t="shared" si="279"/>
        <v>-2.1785598289102426E-3</v>
      </c>
      <c r="E1608" s="48">
        <v>1.7874378212231099</v>
      </c>
      <c r="F1608" s="49">
        <f t="shared" si="282"/>
        <v>-7.6132720184007852E-4</v>
      </c>
      <c r="G1608" s="50">
        <f t="shared" si="283"/>
        <v>2.0769035861357862E-4</v>
      </c>
      <c r="H1608" s="80">
        <f t="shared" si="280"/>
        <v>-5.5363684322649984E-4</v>
      </c>
      <c r="I1608" s="83">
        <f t="shared" si="281"/>
        <v>-5.5363684322649986E-2</v>
      </c>
      <c r="J1608" s="72">
        <f t="shared" si="284"/>
        <v>311.78731817773115</v>
      </c>
      <c r="K1608" s="88">
        <f t="shared" si="275"/>
        <v>316.35305466148981</v>
      </c>
      <c r="L1608" s="79">
        <f t="shared" si="276"/>
        <v>11.187315610211442</v>
      </c>
      <c r="M1608" s="72" t="str">
        <f t="shared" si="277"/>
        <v/>
      </c>
      <c r="N1608" s="51" t="str">
        <f t="shared" si="285"/>
        <v/>
      </c>
    </row>
    <row r="1609" spans="1:14" x14ac:dyDescent="0.4">
      <c r="A1609" s="108">
        <f t="shared" si="278"/>
        <v>1593</v>
      </c>
      <c r="B1609" s="39">
        <v>42367</v>
      </c>
      <c r="C1609" s="40">
        <v>2078.360107</v>
      </c>
      <c r="D1609" s="51">
        <f t="shared" si="279"/>
        <v>1.0629762703622703E-2</v>
      </c>
      <c r="E1609" s="52">
        <v>1.81621619967216</v>
      </c>
      <c r="F1609" s="53">
        <f t="shared" si="282"/>
        <v>2.8778378449050068E-2</v>
      </c>
      <c r="G1609" s="54">
        <f t="shared" si="283"/>
        <v>2.0769035861357862E-4</v>
      </c>
      <c r="H1609" s="81">
        <f t="shared" si="280"/>
        <v>2.8986068807663648E-2</v>
      </c>
      <c r="I1609" s="83">
        <f t="shared" si="281"/>
        <v>2.8986068807663647</v>
      </c>
      <c r="J1609" s="72">
        <f t="shared" si="284"/>
        <v>314.6859250584975</v>
      </c>
      <c r="K1609" s="88">
        <f t="shared" si="275"/>
        <v>316.35305466148981</v>
      </c>
      <c r="L1609" s="79">
        <f t="shared" si="276"/>
        <v>11.187315610211442</v>
      </c>
      <c r="M1609" s="72" t="str">
        <f t="shared" si="277"/>
        <v/>
      </c>
      <c r="N1609" s="51" t="str">
        <f t="shared" si="285"/>
        <v/>
      </c>
    </row>
    <row r="1610" spans="1:14" x14ac:dyDescent="0.4">
      <c r="A1610" s="108">
        <f t="shared" si="278"/>
        <v>1594</v>
      </c>
      <c r="B1610" s="45">
        <v>42368</v>
      </c>
      <c r="C1610" s="46">
        <v>2063.360107</v>
      </c>
      <c r="D1610" s="47">
        <f t="shared" si="279"/>
        <v>-7.2172285974309025E-3</v>
      </c>
      <c r="E1610" s="48">
        <v>1.7959575928920402</v>
      </c>
      <c r="F1610" s="49">
        <f t="shared" si="282"/>
        <v>-2.0258606780119814E-2</v>
      </c>
      <c r="G1610" s="50">
        <f t="shared" si="283"/>
        <v>2.0769035861357862E-4</v>
      </c>
      <c r="H1610" s="80">
        <f t="shared" si="280"/>
        <v>-2.0050916421506235E-2</v>
      </c>
      <c r="I1610" s="83">
        <f t="shared" si="281"/>
        <v>-2.0050916421506235</v>
      </c>
      <c r="J1610" s="72">
        <f t="shared" si="284"/>
        <v>312.6808334163469</v>
      </c>
      <c r="K1610" s="88">
        <f t="shared" si="275"/>
        <v>316.35305466148981</v>
      </c>
      <c r="L1610" s="79">
        <f t="shared" si="276"/>
        <v>11.187315610211442</v>
      </c>
      <c r="M1610" s="72" t="str">
        <f t="shared" si="277"/>
        <v/>
      </c>
      <c r="N1610" s="51" t="str">
        <f t="shared" si="285"/>
        <v/>
      </c>
    </row>
    <row r="1611" spans="1:14" x14ac:dyDescent="0.4">
      <c r="A1611" s="108">
        <f t="shared" si="278"/>
        <v>1595</v>
      </c>
      <c r="B1611" s="39">
        <v>42369</v>
      </c>
      <c r="C1611" s="40">
        <v>2043.9399410000001</v>
      </c>
      <c r="D1611" s="51">
        <f t="shared" si="279"/>
        <v>-9.4119130897784009E-3</v>
      </c>
      <c r="E1611" s="52">
        <v>1.7676729402301601</v>
      </c>
      <c r="F1611" s="53">
        <f t="shared" si="282"/>
        <v>-2.8284652661880072E-2</v>
      </c>
      <c r="G1611" s="54">
        <f t="shared" si="283"/>
        <v>2.0769035861357862E-4</v>
      </c>
      <c r="H1611" s="81">
        <f t="shared" si="280"/>
        <v>-2.8076962303266492E-2</v>
      </c>
      <c r="I1611" s="83">
        <f t="shared" si="281"/>
        <v>-2.8076962303266493</v>
      </c>
      <c r="J1611" s="72">
        <f t="shared" si="284"/>
        <v>309.87313718602024</v>
      </c>
      <c r="K1611" s="88">
        <f t="shared" si="275"/>
        <v>316.35305466148981</v>
      </c>
      <c r="L1611" s="79">
        <f t="shared" si="276"/>
        <v>11.187315610211442</v>
      </c>
      <c r="M1611" s="72" t="str">
        <f t="shared" si="277"/>
        <v/>
      </c>
      <c r="N1611" s="51" t="str">
        <f t="shared" si="285"/>
        <v/>
      </c>
    </row>
    <row r="1612" spans="1:14" x14ac:dyDescent="0.4">
      <c r="A1612" s="108">
        <f t="shared" si="278"/>
        <v>1596</v>
      </c>
      <c r="B1612" s="45">
        <v>42373</v>
      </c>
      <c r="C1612" s="46">
        <v>2012.660034</v>
      </c>
      <c r="D1612" s="47">
        <f t="shared" si="279"/>
        <v>-1.5303730981790165E-2</v>
      </c>
      <c r="E1612" s="48">
        <v>1.7223122145534799</v>
      </c>
      <c r="F1612" s="49">
        <f t="shared" si="282"/>
        <v>-4.5360725676680147E-2</v>
      </c>
      <c r="G1612" s="50">
        <f t="shared" si="283"/>
        <v>2.0769035861357862E-4</v>
      </c>
      <c r="H1612" s="80">
        <f t="shared" si="280"/>
        <v>-4.5153035318066567E-2</v>
      </c>
      <c r="I1612" s="83">
        <f t="shared" si="281"/>
        <v>-4.5153035318066568</v>
      </c>
      <c r="J1612" s="72">
        <f t="shared" si="284"/>
        <v>305.35783365421361</v>
      </c>
      <c r="K1612" s="88">
        <f t="shared" si="275"/>
        <v>316.35305466148981</v>
      </c>
      <c r="L1612" s="79">
        <f t="shared" si="276"/>
        <v>11.187315610211442</v>
      </c>
      <c r="M1612" s="72" t="str">
        <f t="shared" si="277"/>
        <v/>
      </c>
      <c r="N1612" s="51" t="str">
        <f t="shared" si="285"/>
        <v/>
      </c>
    </row>
    <row r="1613" spans="1:14" x14ac:dyDescent="0.4">
      <c r="A1613" s="108">
        <f t="shared" si="278"/>
        <v>1597</v>
      </c>
      <c r="B1613" s="39">
        <v>42374</v>
      </c>
      <c r="C1613" s="40">
        <v>2016.709961</v>
      </c>
      <c r="D1613" s="51">
        <f t="shared" si="279"/>
        <v>2.0122260747390541E-3</v>
      </c>
      <c r="E1613" s="52">
        <v>1.7324774799596501</v>
      </c>
      <c r="F1613" s="53">
        <f t="shared" si="282"/>
        <v>1.0165265406170132E-2</v>
      </c>
      <c r="G1613" s="54">
        <f t="shared" si="283"/>
        <v>2.0769035861357862E-4</v>
      </c>
      <c r="H1613" s="81">
        <f t="shared" si="280"/>
        <v>1.037295576478371E-2</v>
      </c>
      <c r="I1613" s="83">
        <f t="shared" si="281"/>
        <v>1.0372955764783709</v>
      </c>
      <c r="J1613" s="72">
        <f t="shared" si="284"/>
        <v>306.39512923069196</v>
      </c>
      <c r="K1613" s="88">
        <f t="shared" si="275"/>
        <v>316.35305466148981</v>
      </c>
      <c r="L1613" s="79">
        <f t="shared" si="276"/>
        <v>11.187315610211442</v>
      </c>
      <c r="M1613" s="72" t="str">
        <f t="shared" si="277"/>
        <v/>
      </c>
      <c r="N1613" s="51" t="str">
        <f t="shared" si="285"/>
        <v/>
      </c>
    </row>
    <row r="1614" spans="1:14" x14ac:dyDescent="0.4">
      <c r="A1614" s="108">
        <f t="shared" si="278"/>
        <v>1598</v>
      </c>
      <c r="B1614" s="45">
        <v>42375</v>
      </c>
      <c r="C1614" s="46">
        <v>1990.26001</v>
      </c>
      <c r="D1614" s="47">
        <f t="shared" si="279"/>
        <v>-1.3115396617015107E-2</v>
      </c>
      <c r="E1614" s="48">
        <v>1.6991842489000002</v>
      </c>
      <c r="F1614" s="49">
        <f t="shared" si="282"/>
        <v>-3.3293231059649875E-2</v>
      </c>
      <c r="G1614" s="50">
        <f t="shared" si="283"/>
        <v>2.0769035861357862E-4</v>
      </c>
      <c r="H1614" s="80">
        <f t="shared" si="280"/>
        <v>-3.3085540701036295E-2</v>
      </c>
      <c r="I1614" s="83">
        <f t="shared" si="281"/>
        <v>-3.3085540701036296</v>
      </c>
      <c r="J1614" s="72">
        <f t="shared" si="284"/>
        <v>303.08657516058832</v>
      </c>
      <c r="K1614" s="88">
        <f t="shared" si="275"/>
        <v>316.35305466148981</v>
      </c>
      <c r="L1614" s="79">
        <f t="shared" si="276"/>
        <v>13.266479500901482</v>
      </c>
      <c r="M1614" s="72" t="str">
        <f t="shared" si="277"/>
        <v/>
      </c>
      <c r="N1614" s="51" t="str">
        <f t="shared" si="285"/>
        <v/>
      </c>
    </row>
    <row r="1615" spans="1:14" x14ac:dyDescent="0.4">
      <c r="A1615" s="108">
        <f t="shared" si="278"/>
        <v>1599</v>
      </c>
      <c r="B1615" s="39">
        <v>42376</v>
      </c>
      <c r="C1615" s="40">
        <v>1943.089966</v>
      </c>
      <c r="D1615" s="51">
        <f t="shared" si="279"/>
        <v>-2.3700443039098129E-2</v>
      </c>
      <c r="E1615" s="52">
        <v>1.6426692909368501</v>
      </c>
      <c r="F1615" s="53">
        <f t="shared" si="282"/>
        <v>-5.6514957963150092E-2</v>
      </c>
      <c r="G1615" s="54">
        <f t="shared" si="283"/>
        <v>2.0769035861357862E-4</v>
      </c>
      <c r="H1615" s="81">
        <f t="shared" si="280"/>
        <v>-5.6307267604536512E-2</v>
      </c>
      <c r="I1615" s="83">
        <f t="shared" si="281"/>
        <v>-5.6307267604536513</v>
      </c>
      <c r="J1615" s="72">
        <f t="shared" si="284"/>
        <v>297.4558484001347</v>
      </c>
      <c r="K1615" s="88">
        <f t="shared" si="275"/>
        <v>316.35305466148981</v>
      </c>
      <c r="L1615" s="79">
        <f t="shared" si="276"/>
        <v>18.897206261355109</v>
      </c>
      <c r="M1615" s="72" t="str">
        <f t="shared" si="277"/>
        <v/>
      </c>
      <c r="N1615" s="51" t="str">
        <f t="shared" si="285"/>
        <v/>
      </c>
    </row>
    <row r="1616" spans="1:14" x14ac:dyDescent="0.4">
      <c r="A1616" s="108">
        <f t="shared" si="278"/>
        <v>1600</v>
      </c>
      <c r="B1616" s="45">
        <v>42377</v>
      </c>
      <c r="C1616" s="46">
        <v>1922.030029</v>
      </c>
      <c r="D1616" s="47">
        <f t="shared" si="279"/>
        <v>-1.0838374634476344E-2</v>
      </c>
      <c r="E1616" s="48">
        <v>1.60839239570243</v>
      </c>
      <c r="F1616" s="49">
        <f t="shared" si="282"/>
        <v>-3.4276895234420124E-2</v>
      </c>
      <c r="G1616" s="50">
        <f t="shared" si="283"/>
        <v>2.0769035861357862E-4</v>
      </c>
      <c r="H1616" s="80">
        <f t="shared" si="280"/>
        <v>-3.4069204875806544E-2</v>
      </c>
      <c r="I1616" s="83">
        <f t="shared" si="281"/>
        <v>-3.4069204875806545</v>
      </c>
      <c r="J1616" s="72">
        <f t="shared" si="284"/>
        <v>294.04892791255406</v>
      </c>
      <c r="K1616" s="88">
        <f t="shared" si="275"/>
        <v>316.35305466148981</v>
      </c>
      <c r="L1616" s="79">
        <f t="shared" si="276"/>
        <v>22.304126748935744</v>
      </c>
      <c r="M1616" s="72" t="str">
        <f t="shared" si="277"/>
        <v/>
      </c>
      <c r="N1616" s="51" t="str">
        <f t="shared" si="285"/>
        <v/>
      </c>
    </row>
    <row r="1617" spans="1:14" x14ac:dyDescent="0.4">
      <c r="A1617" s="108">
        <f t="shared" si="278"/>
        <v>1601</v>
      </c>
      <c r="B1617" s="39">
        <v>42380</v>
      </c>
      <c r="C1617" s="40">
        <v>1923.670044</v>
      </c>
      <c r="D1617" s="51">
        <f t="shared" si="279"/>
        <v>8.5327230857745739E-4</v>
      </c>
      <c r="E1617" s="52">
        <v>1.60778066684875</v>
      </c>
      <c r="F1617" s="53">
        <f t="shared" si="282"/>
        <v>-6.1172885367999363E-4</v>
      </c>
      <c r="G1617" s="54">
        <f t="shared" si="283"/>
        <v>2.0769035861357862E-4</v>
      </c>
      <c r="H1617" s="81">
        <f t="shared" si="280"/>
        <v>-4.0403849506641501E-4</v>
      </c>
      <c r="I1617" s="83">
        <f t="shared" si="281"/>
        <v>-4.0403849506641498E-2</v>
      </c>
      <c r="J1617" s="72">
        <f t="shared" si="284"/>
        <v>294.00852406304745</v>
      </c>
      <c r="K1617" s="88">
        <f t="shared" si="275"/>
        <v>316.35305466148981</v>
      </c>
      <c r="L1617" s="79">
        <f t="shared" si="276"/>
        <v>22.344530598442361</v>
      </c>
      <c r="M1617" s="72" t="str">
        <f t="shared" si="277"/>
        <v/>
      </c>
      <c r="N1617" s="51" t="str">
        <f t="shared" si="285"/>
        <v/>
      </c>
    </row>
    <row r="1618" spans="1:14" x14ac:dyDescent="0.4">
      <c r="A1618" s="108">
        <f t="shared" si="278"/>
        <v>1602</v>
      </c>
      <c r="B1618" s="45">
        <v>42381</v>
      </c>
      <c r="C1618" s="46">
        <v>1938.6800539999999</v>
      </c>
      <c r="D1618" s="47">
        <f t="shared" si="279"/>
        <v>7.8027986383719661E-3</v>
      </c>
      <c r="E1618" s="48">
        <v>1.6460552011874199</v>
      </c>
      <c r="F1618" s="49">
        <f t="shared" si="282"/>
        <v>3.8274534338669897E-2</v>
      </c>
      <c r="G1618" s="50">
        <f t="shared" si="283"/>
        <v>2.0769035861357862E-4</v>
      </c>
      <c r="H1618" s="80">
        <f t="shared" si="280"/>
        <v>3.8482224697283476E-2</v>
      </c>
      <c r="I1618" s="83">
        <f t="shared" si="281"/>
        <v>3.8482224697283476</v>
      </c>
      <c r="J1618" s="72">
        <f t="shared" si="284"/>
        <v>297.85674653277579</v>
      </c>
      <c r="K1618" s="88">
        <f t="shared" ref="K1618:K1681" si="286">MAX(J1618,K1617)</f>
        <v>316.35305466148981</v>
      </c>
      <c r="L1618" s="79">
        <f t="shared" ref="L1618:L1681" si="287">IF(J1618=K1618,0,MAX(L1617,K1618-J1618))</f>
        <v>22.344530598442361</v>
      </c>
      <c r="M1618" s="72" t="str">
        <f t="shared" ref="M1618:M1681" si="288">IF(AND(L1617&gt;0,L1618=0),L1617,"")</f>
        <v/>
      </c>
      <c r="N1618" s="51" t="str">
        <f t="shared" si="285"/>
        <v/>
      </c>
    </row>
    <row r="1619" spans="1:14" x14ac:dyDescent="0.4">
      <c r="A1619" s="108">
        <f t="shared" ref="A1619:A1682" si="289">A1618+1</f>
        <v>1603</v>
      </c>
      <c r="B1619" s="39">
        <v>42382</v>
      </c>
      <c r="C1619" s="40">
        <v>1890.280029</v>
      </c>
      <c r="D1619" s="51">
        <f t="shared" ref="D1619:D1682" si="290">C1619/C1618-1</f>
        <v>-2.496545260273253E-2</v>
      </c>
      <c r="E1619" s="52">
        <v>1.5731128142998698</v>
      </c>
      <c r="F1619" s="53">
        <f t="shared" si="282"/>
        <v>-7.2942386887550059E-2</v>
      </c>
      <c r="G1619" s="54">
        <f t="shared" si="283"/>
        <v>2.0769035861357862E-4</v>
      </c>
      <c r="H1619" s="81">
        <f t="shared" ref="H1619:H1682" si="291">F1619+G1619</f>
        <v>-7.2734696528936479E-2</v>
      </c>
      <c r="I1619" s="83">
        <f t="shared" ref="I1619:I1682" si="292">H1619*$I$17</f>
        <v>-7.273469652893648</v>
      </c>
      <c r="J1619" s="72">
        <f t="shared" si="284"/>
        <v>290.58327687988213</v>
      </c>
      <c r="K1619" s="88">
        <f t="shared" si="286"/>
        <v>316.35305466148981</v>
      </c>
      <c r="L1619" s="79">
        <f t="shared" si="287"/>
        <v>25.769777781607672</v>
      </c>
      <c r="M1619" s="72" t="str">
        <f t="shared" si="288"/>
        <v/>
      </c>
      <c r="N1619" s="51" t="str">
        <f t="shared" si="285"/>
        <v/>
      </c>
    </row>
    <row r="1620" spans="1:14" x14ac:dyDescent="0.4">
      <c r="A1620" s="108">
        <f t="shared" si="289"/>
        <v>1604</v>
      </c>
      <c r="B1620" s="45">
        <v>42383</v>
      </c>
      <c r="C1620" s="46">
        <v>1921.839966</v>
      </c>
      <c r="D1620" s="47">
        <f t="shared" si="290"/>
        <v>1.6695905641396447E-2</v>
      </c>
      <c r="E1620" s="48">
        <v>1.5985485359671601</v>
      </c>
      <c r="F1620" s="49">
        <f t="shared" ref="F1620:F1683" si="293">E1620-E1619</f>
        <v>2.5435721667290245E-2</v>
      </c>
      <c r="G1620" s="50">
        <f t="shared" ref="G1620:G1683" si="294">G1619</f>
        <v>2.0769035861357862E-4</v>
      </c>
      <c r="H1620" s="80">
        <f t="shared" si="291"/>
        <v>2.5643412025903825E-2</v>
      </c>
      <c r="I1620" s="83">
        <f t="shared" si="292"/>
        <v>2.5643412025903825</v>
      </c>
      <c r="J1620" s="72">
        <f t="shared" ref="J1620:J1683" si="295">J1619+I1620</f>
        <v>293.14761808247249</v>
      </c>
      <c r="K1620" s="88">
        <f t="shared" si="286"/>
        <v>316.35305466148981</v>
      </c>
      <c r="L1620" s="79">
        <f t="shared" si="287"/>
        <v>25.769777781607672</v>
      </c>
      <c r="M1620" s="72" t="str">
        <f t="shared" si="288"/>
        <v/>
      </c>
      <c r="N1620" s="51" t="str">
        <f t="shared" ref="N1620:N1683" si="296">IFERROR((M1620/K1620),"")</f>
        <v/>
      </c>
    </row>
    <row r="1621" spans="1:14" x14ac:dyDescent="0.4">
      <c r="A1621" s="108">
        <f t="shared" si="289"/>
        <v>1605</v>
      </c>
      <c r="B1621" s="39">
        <v>42384</v>
      </c>
      <c r="C1621" s="40">
        <v>1880.329956</v>
      </c>
      <c r="D1621" s="51">
        <f t="shared" si="290"/>
        <v>-2.1599098121783955E-2</v>
      </c>
      <c r="E1621" s="52">
        <v>1.54979999707392</v>
      </c>
      <c r="F1621" s="53">
        <f t="shared" si="293"/>
        <v>-4.8748538893240045E-2</v>
      </c>
      <c r="G1621" s="54">
        <f t="shared" si="294"/>
        <v>2.0769035861357862E-4</v>
      </c>
      <c r="H1621" s="81">
        <f t="shared" si="291"/>
        <v>-4.8540848534626466E-2</v>
      </c>
      <c r="I1621" s="83">
        <f t="shared" si="292"/>
        <v>-4.8540848534626466</v>
      </c>
      <c r="J1621" s="72">
        <f t="shared" si="295"/>
        <v>288.29353322900982</v>
      </c>
      <c r="K1621" s="88">
        <f t="shared" si="286"/>
        <v>316.35305466148981</v>
      </c>
      <c r="L1621" s="79">
        <f t="shared" si="287"/>
        <v>28.059521432479983</v>
      </c>
      <c r="M1621" s="72" t="str">
        <f t="shared" si="288"/>
        <v/>
      </c>
      <c r="N1621" s="51" t="str">
        <f t="shared" si="296"/>
        <v/>
      </c>
    </row>
    <row r="1622" spans="1:14" x14ac:dyDescent="0.4">
      <c r="A1622" s="108">
        <f t="shared" si="289"/>
        <v>1606</v>
      </c>
      <c r="B1622" s="45">
        <v>42388</v>
      </c>
      <c r="C1622" s="46">
        <v>1881.329956</v>
      </c>
      <c r="D1622" s="47">
        <f t="shared" si="290"/>
        <v>5.318215544081184E-4</v>
      </c>
      <c r="E1622" s="48">
        <v>1.5533274042870098</v>
      </c>
      <c r="F1622" s="49">
        <f t="shared" si="293"/>
        <v>3.5274072130897505E-3</v>
      </c>
      <c r="G1622" s="50">
        <f t="shared" si="294"/>
        <v>2.0769035861357862E-4</v>
      </c>
      <c r="H1622" s="80">
        <f t="shared" si="291"/>
        <v>3.7350975717033289E-3</v>
      </c>
      <c r="I1622" s="83">
        <f t="shared" si="292"/>
        <v>0.37350975717033291</v>
      </c>
      <c r="J1622" s="72">
        <f t="shared" si="295"/>
        <v>288.66704298618015</v>
      </c>
      <c r="K1622" s="88">
        <f t="shared" si="286"/>
        <v>316.35305466148981</v>
      </c>
      <c r="L1622" s="79">
        <f t="shared" si="287"/>
        <v>28.059521432479983</v>
      </c>
      <c r="M1622" s="72" t="str">
        <f t="shared" si="288"/>
        <v/>
      </c>
      <c r="N1622" s="51" t="str">
        <f t="shared" si="296"/>
        <v/>
      </c>
    </row>
    <row r="1623" spans="1:14" x14ac:dyDescent="0.4">
      <c r="A1623" s="108">
        <f t="shared" si="289"/>
        <v>1607</v>
      </c>
      <c r="B1623" s="39">
        <v>42389</v>
      </c>
      <c r="C1623" s="40">
        <v>1859.329956</v>
      </c>
      <c r="D1623" s="51">
        <f t="shared" si="290"/>
        <v>-1.1693855152753452E-2</v>
      </c>
      <c r="E1623" s="52">
        <v>1.52771481105317</v>
      </c>
      <c r="F1623" s="53">
        <f t="shared" si="293"/>
        <v>-2.5612593233839798E-2</v>
      </c>
      <c r="G1623" s="54">
        <f t="shared" si="294"/>
        <v>2.0769035861357862E-4</v>
      </c>
      <c r="H1623" s="81">
        <f t="shared" si="291"/>
        <v>-2.5404902875226218E-2</v>
      </c>
      <c r="I1623" s="83">
        <f t="shared" si="292"/>
        <v>-2.5404902875226218</v>
      </c>
      <c r="J1623" s="72">
        <f t="shared" si="295"/>
        <v>286.12655269865752</v>
      </c>
      <c r="K1623" s="88">
        <f t="shared" si="286"/>
        <v>316.35305466148981</v>
      </c>
      <c r="L1623" s="79">
        <f t="shared" si="287"/>
        <v>30.226501962832288</v>
      </c>
      <c r="M1623" s="72" t="str">
        <f t="shared" si="288"/>
        <v/>
      </c>
      <c r="N1623" s="51" t="str">
        <f t="shared" si="296"/>
        <v/>
      </c>
    </row>
    <row r="1624" spans="1:14" x14ac:dyDescent="0.4">
      <c r="A1624" s="108">
        <f t="shared" si="289"/>
        <v>1608</v>
      </c>
      <c r="B1624" s="45">
        <v>42390</v>
      </c>
      <c r="C1624" s="46">
        <v>1868.98999</v>
      </c>
      <c r="D1624" s="47">
        <f t="shared" si="290"/>
        <v>5.1954382646433039E-3</v>
      </c>
      <c r="E1624" s="48">
        <v>1.5420209493647499</v>
      </c>
      <c r="F1624" s="49">
        <f t="shared" si="293"/>
        <v>1.4306138311579897E-2</v>
      </c>
      <c r="G1624" s="50">
        <f t="shared" si="294"/>
        <v>2.0769035861357862E-4</v>
      </c>
      <c r="H1624" s="80">
        <f t="shared" si="291"/>
        <v>1.4513828670193475E-2</v>
      </c>
      <c r="I1624" s="83">
        <f t="shared" si="292"/>
        <v>1.4513828670193474</v>
      </c>
      <c r="J1624" s="72">
        <f t="shared" si="295"/>
        <v>287.57793556567685</v>
      </c>
      <c r="K1624" s="88">
        <f t="shared" si="286"/>
        <v>316.35305466148981</v>
      </c>
      <c r="L1624" s="79">
        <f t="shared" si="287"/>
        <v>30.226501962832288</v>
      </c>
      <c r="M1624" s="72" t="str">
        <f t="shared" si="288"/>
        <v/>
      </c>
      <c r="N1624" s="51" t="str">
        <f t="shared" si="296"/>
        <v/>
      </c>
    </row>
    <row r="1625" spans="1:14" x14ac:dyDescent="0.4">
      <c r="A1625" s="108">
        <f t="shared" si="289"/>
        <v>1609</v>
      </c>
      <c r="B1625" s="39">
        <v>42391</v>
      </c>
      <c r="C1625" s="40">
        <v>1906.900024</v>
      </c>
      <c r="D1625" s="51">
        <f t="shared" si="290"/>
        <v>2.0283700930896931E-2</v>
      </c>
      <c r="E1625" s="52">
        <v>1.57927748830283</v>
      </c>
      <c r="F1625" s="53">
        <f t="shared" si="293"/>
        <v>3.7256538938080119E-2</v>
      </c>
      <c r="G1625" s="54">
        <f t="shared" si="294"/>
        <v>2.0769035861357862E-4</v>
      </c>
      <c r="H1625" s="81">
        <f t="shared" si="291"/>
        <v>3.7464229296693699E-2</v>
      </c>
      <c r="I1625" s="83">
        <f t="shared" si="292"/>
        <v>3.7464229296693699</v>
      </c>
      <c r="J1625" s="72">
        <f t="shared" si="295"/>
        <v>291.32435849534625</v>
      </c>
      <c r="K1625" s="88">
        <f t="shared" si="286"/>
        <v>316.35305466148981</v>
      </c>
      <c r="L1625" s="79">
        <f t="shared" si="287"/>
        <v>30.226501962832288</v>
      </c>
      <c r="M1625" s="72" t="str">
        <f t="shared" si="288"/>
        <v/>
      </c>
      <c r="N1625" s="51" t="str">
        <f t="shared" si="296"/>
        <v/>
      </c>
    </row>
    <row r="1626" spans="1:14" x14ac:dyDescent="0.4">
      <c r="A1626" s="108">
        <f t="shared" si="289"/>
        <v>1610</v>
      </c>
      <c r="B1626" s="45">
        <v>42394</v>
      </c>
      <c r="C1626" s="46">
        <v>1877.079956</v>
      </c>
      <c r="D1626" s="47">
        <f t="shared" si="290"/>
        <v>-1.5637981868314221E-2</v>
      </c>
      <c r="E1626" s="48">
        <v>1.5503771835542199</v>
      </c>
      <c r="F1626" s="49">
        <f t="shared" si="293"/>
        <v>-2.8900304748610051E-2</v>
      </c>
      <c r="G1626" s="50">
        <f t="shared" si="294"/>
        <v>2.0769035861357862E-4</v>
      </c>
      <c r="H1626" s="80">
        <f t="shared" si="291"/>
        <v>-2.8692614389996471E-2</v>
      </c>
      <c r="I1626" s="83">
        <f t="shared" si="292"/>
        <v>-2.8692614389996471</v>
      </c>
      <c r="J1626" s="72">
        <f t="shared" si="295"/>
        <v>288.45509705634657</v>
      </c>
      <c r="K1626" s="88">
        <f t="shared" si="286"/>
        <v>316.35305466148981</v>
      </c>
      <c r="L1626" s="79">
        <f t="shared" si="287"/>
        <v>30.226501962832288</v>
      </c>
      <c r="M1626" s="72" t="str">
        <f t="shared" si="288"/>
        <v/>
      </c>
      <c r="N1626" s="51" t="str">
        <f t="shared" si="296"/>
        <v/>
      </c>
    </row>
    <row r="1627" spans="1:14" x14ac:dyDescent="0.4">
      <c r="A1627" s="108">
        <f t="shared" si="289"/>
        <v>1611</v>
      </c>
      <c r="B1627" s="39">
        <v>42395</v>
      </c>
      <c r="C1627" s="40">
        <v>1903.630005</v>
      </c>
      <c r="D1627" s="51">
        <f t="shared" si="290"/>
        <v>1.4144335682203524E-2</v>
      </c>
      <c r="E1627" s="52">
        <v>1.5768537976071202</v>
      </c>
      <c r="F1627" s="53">
        <f t="shared" si="293"/>
        <v>2.6476614052900249E-2</v>
      </c>
      <c r="G1627" s="54">
        <f t="shared" si="294"/>
        <v>2.0769035861357862E-4</v>
      </c>
      <c r="H1627" s="81">
        <f t="shared" si="291"/>
        <v>2.6684304411513829E-2</v>
      </c>
      <c r="I1627" s="83">
        <f t="shared" si="292"/>
        <v>2.6684304411513828</v>
      </c>
      <c r="J1627" s="72">
        <f t="shared" si="295"/>
        <v>291.12352749749795</v>
      </c>
      <c r="K1627" s="88">
        <f t="shared" si="286"/>
        <v>316.35305466148981</v>
      </c>
      <c r="L1627" s="79">
        <f t="shared" si="287"/>
        <v>30.226501962832288</v>
      </c>
      <c r="M1627" s="72" t="str">
        <f t="shared" si="288"/>
        <v/>
      </c>
      <c r="N1627" s="51" t="str">
        <f t="shared" si="296"/>
        <v/>
      </c>
    </row>
    <row r="1628" spans="1:14" x14ac:dyDescent="0.4">
      <c r="A1628" s="108">
        <f t="shared" si="289"/>
        <v>1612</v>
      </c>
      <c r="B1628" s="45">
        <v>42396</v>
      </c>
      <c r="C1628" s="46">
        <v>1882.9499510000001</v>
      </c>
      <c r="D1628" s="47">
        <f t="shared" si="290"/>
        <v>-1.0863483946818686E-2</v>
      </c>
      <c r="E1628" s="48">
        <v>1.5419994573506199</v>
      </c>
      <c r="F1628" s="49">
        <f t="shared" si="293"/>
        <v>-3.4854340256500249E-2</v>
      </c>
      <c r="G1628" s="50">
        <f t="shared" si="294"/>
        <v>2.0769035861357862E-4</v>
      </c>
      <c r="H1628" s="80">
        <f t="shared" si="291"/>
        <v>-3.4646649897886669E-2</v>
      </c>
      <c r="I1628" s="83">
        <f t="shared" si="292"/>
        <v>-3.464664989788667</v>
      </c>
      <c r="J1628" s="72">
        <f t="shared" si="295"/>
        <v>287.65886250770927</v>
      </c>
      <c r="K1628" s="88">
        <f t="shared" si="286"/>
        <v>316.35305466148981</v>
      </c>
      <c r="L1628" s="79">
        <f t="shared" si="287"/>
        <v>30.226501962832288</v>
      </c>
      <c r="M1628" s="72" t="str">
        <f t="shared" si="288"/>
        <v/>
      </c>
      <c r="N1628" s="51" t="str">
        <f t="shared" si="296"/>
        <v/>
      </c>
    </row>
    <row r="1629" spans="1:14" x14ac:dyDescent="0.4">
      <c r="A1629" s="108">
        <f t="shared" si="289"/>
        <v>1613</v>
      </c>
      <c r="B1629" s="39">
        <v>42397</v>
      </c>
      <c r="C1629" s="40">
        <v>1893.3599850000001</v>
      </c>
      <c r="D1629" s="51">
        <f t="shared" si="290"/>
        <v>5.5285771108635196E-3</v>
      </c>
      <c r="E1629" s="52">
        <v>1.5414420550283199</v>
      </c>
      <c r="F1629" s="53">
        <f t="shared" si="293"/>
        <v>-5.5740232230006015E-4</v>
      </c>
      <c r="G1629" s="54">
        <f t="shared" si="294"/>
        <v>2.0769035861357862E-4</v>
      </c>
      <c r="H1629" s="81">
        <f t="shared" si="291"/>
        <v>-3.4971196368648153E-4</v>
      </c>
      <c r="I1629" s="83">
        <f t="shared" si="292"/>
        <v>-3.497119636864815E-2</v>
      </c>
      <c r="J1629" s="72">
        <f t="shared" si="295"/>
        <v>287.62389131134063</v>
      </c>
      <c r="K1629" s="88">
        <f t="shared" si="286"/>
        <v>316.35305466148981</v>
      </c>
      <c r="L1629" s="79">
        <f t="shared" si="287"/>
        <v>30.226501962832288</v>
      </c>
      <c r="M1629" s="72" t="str">
        <f t="shared" si="288"/>
        <v/>
      </c>
      <c r="N1629" s="51" t="str">
        <f t="shared" si="296"/>
        <v/>
      </c>
    </row>
    <row r="1630" spans="1:14" x14ac:dyDescent="0.4">
      <c r="A1630" s="108">
        <f t="shared" si="289"/>
        <v>1614</v>
      </c>
      <c r="B1630" s="45">
        <v>42398</v>
      </c>
      <c r="C1630" s="46">
        <v>1940.23999</v>
      </c>
      <c r="D1630" s="47">
        <f t="shared" si="290"/>
        <v>2.476021748183288E-2</v>
      </c>
      <c r="E1630" s="48">
        <v>1.6184985373656202</v>
      </c>
      <c r="F1630" s="49">
        <f t="shared" si="293"/>
        <v>7.7056482337300336E-2</v>
      </c>
      <c r="G1630" s="50">
        <f t="shared" si="294"/>
        <v>2.0769035861357862E-4</v>
      </c>
      <c r="H1630" s="80">
        <f t="shared" si="291"/>
        <v>7.7264172695913916E-2</v>
      </c>
      <c r="I1630" s="83">
        <f t="shared" si="292"/>
        <v>7.7264172695913915</v>
      </c>
      <c r="J1630" s="72">
        <f t="shared" si="295"/>
        <v>295.35030858093199</v>
      </c>
      <c r="K1630" s="88">
        <f t="shared" si="286"/>
        <v>316.35305466148981</v>
      </c>
      <c r="L1630" s="79">
        <f t="shared" si="287"/>
        <v>30.226501962832288</v>
      </c>
      <c r="M1630" s="72" t="str">
        <f t="shared" si="288"/>
        <v/>
      </c>
      <c r="N1630" s="51" t="str">
        <f t="shared" si="296"/>
        <v/>
      </c>
    </row>
    <row r="1631" spans="1:14" x14ac:dyDescent="0.4">
      <c r="A1631" s="108">
        <f t="shared" si="289"/>
        <v>1615</v>
      </c>
      <c r="B1631" s="39">
        <v>42401</v>
      </c>
      <c r="C1631" s="40">
        <v>1939.380005</v>
      </c>
      <c r="D1631" s="51">
        <f t="shared" si="290"/>
        <v>-4.4323640602828007E-4</v>
      </c>
      <c r="E1631" s="52">
        <v>1.6254034018972499</v>
      </c>
      <c r="F1631" s="53">
        <f t="shared" si="293"/>
        <v>6.9048645316296398E-3</v>
      </c>
      <c r="G1631" s="54">
        <f t="shared" si="294"/>
        <v>2.0769035861357862E-4</v>
      </c>
      <c r="H1631" s="81">
        <f t="shared" si="291"/>
        <v>7.1125548902432187E-3</v>
      </c>
      <c r="I1631" s="83">
        <f t="shared" si="292"/>
        <v>0.7112554890243219</v>
      </c>
      <c r="J1631" s="72">
        <f t="shared" si="295"/>
        <v>296.06156406995632</v>
      </c>
      <c r="K1631" s="88">
        <f t="shared" si="286"/>
        <v>316.35305466148981</v>
      </c>
      <c r="L1631" s="79">
        <f t="shared" si="287"/>
        <v>30.226501962832288</v>
      </c>
      <c r="M1631" s="72" t="str">
        <f t="shared" si="288"/>
        <v/>
      </c>
      <c r="N1631" s="51" t="str">
        <f t="shared" si="296"/>
        <v/>
      </c>
    </row>
    <row r="1632" spans="1:14" x14ac:dyDescent="0.4">
      <c r="A1632" s="108">
        <f t="shared" si="289"/>
        <v>1616</v>
      </c>
      <c r="B1632" s="45">
        <v>42402</v>
      </c>
      <c r="C1632" s="46">
        <v>1903.030029</v>
      </c>
      <c r="D1632" s="47">
        <f t="shared" si="290"/>
        <v>-1.8743091042644822E-2</v>
      </c>
      <c r="E1632" s="48">
        <v>1.5789953495575499</v>
      </c>
      <c r="F1632" s="49">
        <f t="shared" si="293"/>
        <v>-4.6408052339699912E-2</v>
      </c>
      <c r="G1632" s="50">
        <f t="shared" si="294"/>
        <v>2.0769035861357862E-4</v>
      </c>
      <c r="H1632" s="80">
        <f t="shared" si="291"/>
        <v>-4.6200361981086333E-2</v>
      </c>
      <c r="I1632" s="83">
        <f t="shared" si="292"/>
        <v>-4.6200361981086333</v>
      </c>
      <c r="J1632" s="72">
        <f t="shared" si="295"/>
        <v>291.44152787184771</v>
      </c>
      <c r="K1632" s="88">
        <f t="shared" si="286"/>
        <v>316.35305466148981</v>
      </c>
      <c r="L1632" s="79">
        <f t="shared" si="287"/>
        <v>30.226501962832288</v>
      </c>
      <c r="M1632" s="72" t="str">
        <f t="shared" si="288"/>
        <v/>
      </c>
      <c r="N1632" s="51" t="str">
        <f t="shared" si="296"/>
        <v/>
      </c>
    </row>
    <row r="1633" spans="1:14" x14ac:dyDescent="0.4">
      <c r="A1633" s="108">
        <f t="shared" si="289"/>
        <v>1617</v>
      </c>
      <c r="B1633" s="39">
        <v>42403</v>
      </c>
      <c r="C1633" s="40">
        <v>1912.530029</v>
      </c>
      <c r="D1633" s="51">
        <f t="shared" si="290"/>
        <v>4.9920389353981243E-3</v>
      </c>
      <c r="E1633" s="52">
        <v>1.57752340098737</v>
      </c>
      <c r="F1633" s="53">
        <f t="shared" si="293"/>
        <v>-1.4719485701799595E-3</v>
      </c>
      <c r="G1633" s="54">
        <f t="shared" si="294"/>
        <v>2.0769035861357862E-4</v>
      </c>
      <c r="H1633" s="81">
        <f t="shared" si="291"/>
        <v>-1.2642582115663808E-3</v>
      </c>
      <c r="I1633" s="83">
        <f t="shared" si="292"/>
        <v>-0.12642582115663809</v>
      </c>
      <c r="J1633" s="72">
        <f t="shared" si="295"/>
        <v>291.31510205069105</v>
      </c>
      <c r="K1633" s="88">
        <f t="shared" si="286"/>
        <v>316.35305466148981</v>
      </c>
      <c r="L1633" s="79">
        <f t="shared" si="287"/>
        <v>30.226501962832288</v>
      </c>
      <c r="M1633" s="72" t="str">
        <f t="shared" si="288"/>
        <v/>
      </c>
      <c r="N1633" s="51" t="str">
        <f t="shared" si="296"/>
        <v/>
      </c>
    </row>
    <row r="1634" spans="1:14" x14ac:dyDescent="0.4">
      <c r="A1634" s="108">
        <f t="shared" si="289"/>
        <v>1618</v>
      </c>
      <c r="B1634" s="45">
        <v>42404</v>
      </c>
      <c r="C1634" s="46">
        <v>1915.4499510000001</v>
      </c>
      <c r="D1634" s="47">
        <f t="shared" si="290"/>
        <v>1.5267326294097217E-3</v>
      </c>
      <c r="E1634" s="48">
        <v>1.56281927741869</v>
      </c>
      <c r="F1634" s="49">
        <f t="shared" si="293"/>
        <v>-1.4704123568680005E-2</v>
      </c>
      <c r="G1634" s="50">
        <f t="shared" si="294"/>
        <v>2.0769035861357862E-4</v>
      </c>
      <c r="H1634" s="80">
        <f t="shared" si="291"/>
        <v>-1.4496433210066427E-2</v>
      </c>
      <c r="I1634" s="83">
        <f t="shared" si="292"/>
        <v>-1.4496433210066428</v>
      </c>
      <c r="J1634" s="72">
        <f t="shared" si="295"/>
        <v>289.86545872968441</v>
      </c>
      <c r="K1634" s="88">
        <f t="shared" si="286"/>
        <v>316.35305466148981</v>
      </c>
      <c r="L1634" s="79">
        <f t="shared" si="287"/>
        <v>30.226501962832288</v>
      </c>
      <c r="M1634" s="72" t="str">
        <f t="shared" si="288"/>
        <v/>
      </c>
      <c r="N1634" s="51" t="str">
        <f t="shared" si="296"/>
        <v/>
      </c>
    </row>
    <row r="1635" spans="1:14" x14ac:dyDescent="0.4">
      <c r="A1635" s="108">
        <f t="shared" si="289"/>
        <v>1619</v>
      </c>
      <c r="B1635" s="39">
        <v>42405</v>
      </c>
      <c r="C1635" s="40">
        <v>1880.0500489999999</v>
      </c>
      <c r="D1635" s="51">
        <f t="shared" si="290"/>
        <v>-1.8481246133065898E-2</v>
      </c>
      <c r="E1635" s="52">
        <v>1.5230301681821501</v>
      </c>
      <c r="F1635" s="53">
        <f t="shared" si="293"/>
        <v>-3.9789109236539888E-2</v>
      </c>
      <c r="G1635" s="54">
        <f t="shared" si="294"/>
        <v>2.0769035861357862E-4</v>
      </c>
      <c r="H1635" s="81">
        <f t="shared" si="291"/>
        <v>-3.9581418877926308E-2</v>
      </c>
      <c r="I1635" s="83">
        <f t="shared" si="292"/>
        <v>-3.9581418877926309</v>
      </c>
      <c r="J1635" s="72">
        <f t="shared" si="295"/>
        <v>285.90731684189177</v>
      </c>
      <c r="K1635" s="88">
        <f t="shared" si="286"/>
        <v>316.35305466148981</v>
      </c>
      <c r="L1635" s="79">
        <f t="shared" si="287"/>
        <v>30.445737819598037</v>
      </c>
      <c r="M1635" s="72" t="str">
        <f t="shared" si="288"/>
        <v/>
      </c>
      <c r="N1635" s="51" t="str">
        <f t="shared" si="296"/>
        <v/>
      </c>
    </row>
    <row r="1636" spans="1:14" x14ac:dyDescent="0.4">
      <c r="A1636" s="108">
        <f t="shared" si="289"/>
        <v>1620</v>
      </c>
      <c r="B1636" s="45">
        <v>42408</v>
      </c>
      <c r="C1636" s="46">
        <v>1853.4399410000001</v>
      </c>
      <c r="D1636" s="47">
        <f t="shared" si="290"/>
        <v>-1.4153935962584518E-2</v>
      </c>
      <c r="E1636" s="48">
        <v>1.4901937724860201</v>
      </c>
      <c r="F1636" s="49">
        <f t="shared" si="293"/>
        <v>-3.283639569612995E-2</v>
      </c>
      <c r="G1636" s="50">
        <f t="shared" si="294"/>
        <v>2.0769035861357862E-4</v>
      </c>
      <c r="H1636" s="80">
        <f t="shared" si="291"/>
        <v>-3.262870533751637E-2</v>
      </c>
      <c r="I1636" s="83">
        <f t="shared" si="292"/>
        <v>-3.262870533751637</v>
      </c>
      <c r="J1636" s="72">
        <f t="shared" si="295"/>
        <v>282.64444630814012</v>
      </c>
      <c r="K1636" s="88">
        <f t="shared" si="286"/>
        <v>316.35305466148981</v>
      </c>
      <c r="L1636" s="79">
        <f t="shared" si="287"/>
        <v>33.708608353349689</v>
      </c>
      <c r="M1636" s="72" t="str">
        <f t="shared" si="288"/>
        <v/>
      </c>
      <c r="N1636" s="51" t="str">
        <f t="shared" si="296"/>
        <v/>
      </c>
    </row>
    <row r="1637" spans="1:14" x14ac:dyDescent="0.4">
      <c r="A1637" s="108">
        <f t="shared" si="289"/>
        <v>1621</v>
      </c>
      <c r="B1637" s="39">
        <v>42409</v>
      </c>
      <c r="C1637" s="40">
        <v>1852.209961</v>
      </c>
      <c r="D1637" s="51">
        <f t="shared" si="290"/>
        <v>-6.6362010054477061E-4</v>
      </c>
      <c r="E1637" s="52">
        <v>1.51325316121966</v>
      </c>
      <c r="F1637" s="53">
        <f t="shared" si="293"/>
        <v>2.3059388733639885E-2</v>
      </c>
      <c r="G1637" s="54">
        <f t="shared" si="294"/>
        <v>2.0769035861357862E-4</v>
      </c>
      <c r="H1637" s="81">
        <f t="shared" si="291"/>
        <v>2.3267079092253465E-2</v>
      </c>
      <c r="I1637" s="83">
        <f t="shared" si="292"/>
        <v>2.3267079092253464</v>
      </c>
      <c r="J1637" s="72">
        <f t="shared" si="295"/>
        <v>284.97115421736544</v>
      </c>
      <c r="K1637" s="88">
        <f t="shared" si="286"/>
        <v>316.35305466148981</v>
      </c>
      <c r="L1637" s="79">
        <f t="shared" si="287"/>
        <v>33.708608353349689</v>
      </c>
      <c r="M1637" s="72" t="str">
        <f t="shared" si="288"/>
        <v/>
      </c>
      <c r="N1637" s="51" t="str">
        <f t="shared" si="296"/>
        <v/>
      </c>
    </row>
    <row r="1638" spans="1:14" x14ac:dyDescent="0.4">
      <c r="A1638" s="108">
        <f t="shared" si="289"/>
        <v>1622</v>
      </c>
      <c r="B1638" s="45">
        <v>42410</v>
      </c>
      <c r="C1638" s="46">
        <v>1851.8599850000001</v>
      </c>
      <c r="D1638" s="47">
        <f t="shared" si="290"/>
        <v>-1.8895050095235622E-4</v>
      </c>
      <c r="E1638" s="48">
        <v>1.5251232678028699</v>
      </c>
      <c r="F1638" s="49">
        <f t="shared" si="293"/>
        <v>1.1870106583209861E-2</v>
      </c>
      <c r="G1638" s="50">
        <f t="shared" si="294"/>
        <v>2.0769035861357862E-4</v>
      </c>
      <c r="H1638" s="80">
        <f t="shared" si="291"/>
        <v>1.2077796941823439E-2</v>
      </c>
      <c r="I1638" s="83">
        <f t="shared" si="292"/>
        <v>1.2077796941823438</v>
      </c>
      <c r="J1638" s="72">
        <f t="shared" si="295"/>
        <v>286.1789339115478</v>
      </c>
      <c r="K1638" s="88">
        <f t="shared" si="286"/>
        <v>316.35305466148981</v>
      </c>
      <c r="L1638" s="79">
        <f t="shared" si="287"/>
        <v>33.708608353349689</v>
      </c>
      <c r="M1638" s="72" t="str">
        <f t="shared" si="288"/>
        <v/>
      </c>
      <c r="N1638" s="51" t="str">
        <f t="shared" si="296"/>
        <v/>
      </c>
    </row>
    <row r="1639" spans="1:14" x14ac:dyDescent="0.4">
      <c r="A1639" s="108">
        <f t="shared" si="289"/>
        <v>1623</v>
      </c>
      <c r="B1639" s="39">
        <v>42411</v>
      </c>
      <c r="C1639" s="40">
        <v>1829.079956</v>
      </c>
      <c r="D1639" s="51">
        <f t="shared" si="290"/>
        <v>-1.2301161634528213E-2</v>
      </c>
      <c r="E1639" s="52">
        <v>1.4870192515981902</v>
      </c>
      <c r="F1639" s="53">
        <f t="shared" si="293"/>
        <v>-3.8104016204679736E-2</v>
      </c>
      <c r="G1639" s="54">
        <f t="shared" si="294"/>
        <v>2.0769035861357862E-4</v>
      </c>
      <c r="H1639" s="81">
        <f t="shared" si="291"/>
        <v>-3.7896325846066156E-2</v>
      </c>
      <c r="I1639" s="83">
        <f t="shared" si="292"/>
        <v>-3.7896325846066157</v>
      </c>
      <c r="J1639" s="72">
        <f t="shared" si="295"/>
        <v>282.38930132694117</v>
      </c>
      <c r="K1639" s="88">
        <f t="shared" si="286"/>
        <v>316.35305466148981</v>
      </c>
      <c r="L1639" s="79">
        <f t="shared" si="287"/>
        <v>33.963753334548642</v>
      </c>
      <c r="M1639" s="72" t="str">
        <f t="shared" si="288"/>
        <v/>
      </c>
      <c r="N1639" s="51" t="str">
        <f t="shared" si="296"/>
        <v/>
      </c>
    </row>
    <row r="1640" spans="1:14" x14ac:dyDescent="0.4">
      <c r="A1640" s="108">
        <f t="shared" si="289"/>
        <v>1624</v>
      </c>
      <c r="B1640" s="45">
        <v>42412</v>
      </c>
      <c r="C1640" s="46">
        <v>1864.780029</v>
      </c>
      <c r="D1640" s="47">
        <f t="shared" si="290"/>
        <v>1.9518049434029239E-2</v>
      </c>
      <c r="E1640" s="48">
        <v>1.5328504817967701</v>
      </c>
      <c r="F1640" s="49">
        <f t="shared" si="293"/>
        <v>4.5831230198579931E-2</v>
      </c>
      <c r="G1640" s="50">
        <f t="shared" si="294"/>
        <v>2.0769035861357862E-4</v>
      </c>
      <c r="H1640" s="80">
        <f t="shared" si="291"/>
        <v>4.6038920557193511E-2</v>
      </c>
      <c r="I1640" s="83">
        <f t="shared" si="292"/>
        <v>4.603892055719351</v>
      </c>
      <c r="J1640" s="72">
        <f t="shared" si="295"/>
        <v>286.99319338266054</v>
      </c>
      <c r="K1640" s="88">
        <f t="shared" si="286"/>
        <v>316.35305466148981</v>
      </c>
      <c r="L1640" s="79">
        <f t="shared" si="287"/>
        <v>33.963753334548642</v>
      </c>
      <c r="M1640" s="72" t="str">
        <f t="shared" si="288"/>
        <v/>
      </c>
      <c r="N1640" s="51" t="str">
        <f t="shared" si="296"/>
        <v/>
      </c>
    </row>
    <row r="1641" spans="1:14" x14ac:dyDescent="0.4">
      <c r="A1641" s="108">
        <f t="shared" si="289"/>
        <v>1625</v>
      </c>
      <c r="B1641" s="39">
        <v>42416</v>
      </c>
      <c r="C1641" s="40">
        <v>1895.579956</v>
      </c>
      <c r="D1641" s="51">
        <f t="shared" si="290"/>
        <v>1.6516654254666641E-2</v>
      </c>
      <c r="E1641" s="52">
        <v>1.5869792351015</v>
      </c>
      <c r="F1641" s="53">
        <f t="shared" si="293"/>
        <v>5.4128753304729882E-2</v>
      </c>
      <c r="G1641" s="54">
        <f t="shared" si="294"/>
        <v>2.0769035861357862E-4</v>
      </c>
      <c r="H1641" s="81">
        <f t="shared" si="291"/>
        <v>5.4336443663343462E-2</v>
      </c>
      <c r="I1641" s="83">
        <f t="shared" si="292"/>
        <v>5.4336443663343461</v>
      </c>
      <c r="J1641" s="72">
        <f t="shared" si="295"/>
        <v>292.4268377489949</v>
      </c>
      <c r="K1641" s="88">
        <f t="shared" si="286"/>
        <v>316.35305466148981</v>
      </c>
      <c r="L1641" s="79">
        <f t="shared" si="287"/>
        <v>33.963753334548642</v>
      </c>
      <c r="M1641" s="72" t="str">
        <f t="shared" si="288"/>
        <v/>
      </c>
      <c r="N1641" s="51" t="str">
        <f t="shared" si="296"/>
        <v/>
      </c>
    </row>
    <row r="1642" spans="1:14" x14ac:dyDescent="0.4">
      <c r="A1642" s="108">
        <f t="shared" si="289"/>
        <v>1626</v>
      </c>
      <c r="B1642" s="45">
        <v>42417</v>
      </c>
      <c r="C1642" s="46">
        <v>1926.8199460000001</v>
      </c>
      <c r="D1642" s="47">
        <f t="shared" si="290"/>
        <v>1.6480439087318555E-2</v>
      </c>
      <c r="E1642" s="48">
        <v>1.6301221160638</v>
      </c>
      <c r="F1642" s="49">
        <f t="shared" si="293"/>
        <v>4.3142880962300012E-2</v>
      </c>
      <c r="G1642" s="50">
        <f t="shared" si="294"/>
        <v>2.0769035861357862E-4</v>
      </c>
      <c r="H1642" s="80">
        <f t="shared" si="291"/>
        <v>4.3350571320913592E-2</v>
      </c>
      <c r="I1642" s="83">
        <f t="shared" si="292"/>
        <v>4.3350571320913591</v>
      </c>
      <c r="J1642" s="72">
        <f t="shared" si="295"/>
        <v>296.76189488108628</v>
      </c>
      <c r="K1642" s="88">
        <f t="shared" si="286"/>
        <v>316.35305466148981</v>
      </c>
      <c r="L1642" s="79">
        <f t="shared" si="287"/>
        <v>33.963753334548642</v>
      </c>
      <c r="M1642" s="72" t="str">
        <f t="shared" si="288"/>
        <v/>
      </c>
      <c r="N1642" s="51" t="str">
        <f t="shared" si="296"/>
        <v/>
      </c>
    </row>
    <row r="1643" spans="1:14" x14ac:dyDescent="0.4">
      <c r="A1643" s="108">
        <f t="shared" si="289"/>
        <v>1627</v>
      </c>
      <c r="B1643" s="39">
        <v>42418</v>
      </c>
      <c r="C1643" s="40">
        <v>1917.829956</v>
      </c>
      <c r="D1643" s="51">
        <f t="shared" si="290"/>
        <v>-4.6657135860892485E-3</v>
      </c>
      <c r="E1643" s="52">
        <v>1.61308440083947</v>
      </c>
      <c r="F1643" s="53">
        <f t="shared" si="293"/>
        <v>-1.7037715224329952E-2</v>
      </c>
      <c r="G1643" s="54">
        <f t="shared" si="294"/>
        <v>2.0769035861357862E-4</v>
      </c>
      <c r="H1643" s="81">
        <f t="shared" si="291"/>
        <v>-1.6830024865716373E-2</v>
      </c>
      <c r="I1643" s="83">
        <f t="shared" si="292"/>
        <v>-1.6830024865716373</v>
      </c>
      <c r="J1643" s="72">
        <f t="shared" si="295"/>
        <v>295.07889239451464</v>
      </c>
      <c r="K1643" s="88">
        <f t="shared" si="286"/>
        <v>316.35305466148981</v>
      </c>
      <c r="L1643" s="79">
        <f t="shared" si="287"/>
        <v>33.963753334548642</v>
      </c>
      <c r="M1643" s="72" t="str">
        <f t="shared" si="288"/>
        <v/>
      </c>
      <c r="N1643" s="51" t="str">
        <f t="shared" si="296"/>
        <v/>
      </c>
    </row>
    <row r="1644" spans="1:14" x14ac:dyDescent="0.4">
      <c r="A1644" s="108">
        <f t="shared" si="289"/>
        <v>1628</v>
      </c>
      <c r="B1644" s="45">
        <v>42419</v>
      </c>
      <c r="C1644" s="46">
        <v>1917.780029</v>
      </c>
      <c r="D1644" s="47">
        <f t="shared" si="290"/>
        <v>-2.6033069221664817E-5</v>
      </c>
      <c r="E1644" s="48">
        <v>1.6150265977634002</v>
      </c>
      <c r="F1644" s="49">
        <f t="shared" si="293"/>
        <v>1.9421969239301617E-3</v>
      </c>
      <c r="G1644" s="50">
        <f t="shared" si="294"/>
        <v>2.0769035861357862E-4</v>
      </c>
      <c r="H1644" s="80">
        <f t="shared" si="291"/>
        <v>2.1498872825437402E-3</v>
      </c>
      <c r="I1644" s="83">
        <f t="shared" si="292"/>
        <v>0.21498872825437401</v>
      </c>
      <c r="J1644" s="72">
        <f t="shared" si="295"/>
        <v>295.29388112276899</v>
      </c>
      <c r="K1644" s="88">
        <f t="shared" si="286"/>
        <v>316.35305466148981</v>
      </c>
      <c r="L1644" s="79">
        <f t="shared" si="287"/>
        <v>33.963753334548642</v>
      </c>
      <c r="M1644" s="72" t="str">
        <f t="shared" si="288"/>
        <v/>
      </c>
      <c r="N1644" s="51" t="str">
        <f t="shared" si="296"/>
        <v/>
      </c>
    </row>
    <row r="1645" spans="1:14" x14ac:dyDescent="0.4">
      <c r="A1645" s="108">
        <f t="shared" si="289"/>
        <v>1629</v>
      </c>
      <c r="B1645" s="39">
        <v>42422</v>
      </c>
      <c r="C1645" s="40">
        <v>1945.5</v>
      </c>
      <c r="D1645" s="51">
        <f t="shared" si="290"/>
        <v>1.4454197343192865E-2</v>
      </c>
      <c r="E1645" s="52">
        <v>1.6494870064815299</v>
      </c>
      <c r="F1645" s="53">
        <f t="shared" si="293"/>
        <v>3.446040871812972E-2</v>
      </c>
      <c r="G1645" s="54">
        <f t="shared" si="294"/>
        <v>2.0769035861357862E-4</v>
      </c>
      <c r="H1645" s="81">
        <f t="shared" si="291"/>
        <v>3.46680990767433E-2</v>
      </c>
      <c r="I1645" s="83">
        <f t="shared" si="292"/>
        <v>3.4668099076743299</v>
      </c>
      <c r="J1645" s="72">
        <f t="shared" si="295"/>
        <v>298.7606910304433</v>
      </c>
      <c r="K1645" s="88">
        <f t="shared" si="286"/>
        <v>316.35305466148981</v>
      </c>
      <c r="L1645" s="79">
        <f t="shared" si="287"/>
        <v>33.963753334548642</v>
      </c>
      <c r="M1645" s="72" t="str">
        <f t="shared" si="288"/>
        <v/>
      </c>
      <c r="N1645" s="51" t="str">
        <f t="shared" si="296"/>
        <v/>
      </c>
    </row>
    <row r="1646" spans="1:14" x14ac:dyDescent="0.4">
      <c r="A1646" s="108">
        <f t="shared" si="289"/>
        <v>1630</v>
      </c>
      <c r="B1646" s="45">
        <v>42423</v>
      </c>
      <c r="C1646" s="46">
        <v>1921.2700199999999</v>
      </c>
      <c r="D1646" s="47">
        <f t="shared" si="290"/>
        <v>-1.2454371626831162E-2</v>
      </c>
      <c r="E1646" s="48">
        <v>1.6427139521465199</v>
      </c>
      <c r="F1646" s="49">
        <f t="shared" si="293"/>
        <v>-6.7730543350099648E-3</v>
      </c>
      <c r="G1646" s="50">
        <f t="shared" si="294"/>
        <v>2.0769035861357862E-4</v>
      </c>
      <c r="H1646" s="80">
        <f t="shared" si="291"/>
        <v>-6.5653639763963859E-3</v>
      </c>
      <c r="I1646" s="83">
        <f t="shared" si="292"/>
        <v>-0.65653639763963856</v>
      </c>
      <c r="J1646" s="72">
        <f t="shared" si="295"/>
        <v>298.10415463280367</v>
      </c>
      <c r="K1646" s="88">
        <f t="shared" si="286"/>
        <v>316.35305466148981</v>
      </c>
      <c r="L1646" s="79">
        <f t="shared" si="287"/>
        <v>33.963753334548642</v>
      </c>
      <c r="M1646" s="72" t="str">
        <f t="shared" si="288"/>
        <v/>
      </c>
      <c r="N1646" s="51" t="str">
        <f t="shared" si="296"/>
        <v/>
      </c>
    </row>
    <row r="1647" spans="1:14" x14ac:dyDescent="0.4">
      <c r="A1647" s="108">
        <f t="shared" si="289"/>
        <v>1631</v>
      </c>
      <c r="B1647" s="39">
        <v>42424</v>
      </c>
      <c r="C1647" s="40">
        <v>1929.8000489999999</v>
      </c>
      <c r="D1647" s="51">
        <f t="shared" si="290"/>
        <v>4.4397866573695488E-3</v>
      </c>
      <c r="E1647" s="52">
        <v>1.6486177486411402</v>
      </c>
      <c r="F1647" s="53">
        <f t="shared" si="293"/>
        <v>5.9037964946202504E-3</v>
      </c>
      <c r="G1647" s="54">
        <f t="shared" si="294"/>
        <v>2.0769035861357862E-4</v>
      </c>
      <c r="H1647" s="81">
        <f t="shared" si="291"/>
        <v>6.1114868532338293E-3</v>
      </c>
      <c r="I1647" s="83">
        <f t="shared" si="292"/>
        <v>0.61114868532338296</v>
      </c>
      <c r="J1647" s="72">
        <f t="shared" si="295"/>
        <v>298.71530331812704</v>
      </c>
      <c r="K1647" s="88">
        <f t="shared" si="286"/>
        <v>316.35305466148981</v>
      </c>
      <c r="L1647" s="79">
        <f t="shared" si="287"/>
        <v>33.963753334548642</v>
      </c>
      <c r="M1647" s="72" t="str">
        <f t="shared" si="288"/>
        <v/>
      </c>
      <c r="N1647" s="51" t="str">
        <f t="shared" si="296"/>
        <v/>
      </c>
    </row>
    <row r="1648" spans="1:14" x14ac:dyDescent="0.4">
      <c r="A1648" s="108">
        <f t="shared" si="289"/>
        <v>1632</v>
      </c>
      <c r="B1648" s="45">
        <v>42425</v>
      </c>
      <c r="C1648" s="46">
        <v>1951.6999510000001</v>
      </c>
      <c r="D1648" s="47">
        <f t="shared" si="290"/>
        <v>1.1348275180813827E-2</v>
      </c>
      <c r="E1648" s="48">
        <v>1.6727517895033099</v>
      </c>
      <c r="F1648" s="49">
        <f t="shared" si="293"/>
        <v>2.4134040862169748E-2</v>
      </c>
      <c r="G1648" s="50">
        <f t="shared" si="294"/>
        <v>2.0769035861357862E-4</v>
      </c>
      <c r="H1648" s="80">
        <f t="shared" si="291"/>
        <v>2.4341731220783328E-2</v>
      </c>
      <c r="I1648" s="83">
        <f t="shared" si="292"/>
        <v>2.4341731220783327</v>
      </c>
      <c r="J1648" s="72">
        <f t="shared" si="295"/>
        <v>301.14947644020538</v>
      </c>
      <c r="K1648" s="88">
        <f t="shared" si="286"/>
        <v>316.35305466148981</v>
      </c>
      <c r="L1648" s="79">
        <f t="shared" si="287"/>
        <v>33.963753334548642</v>
      </c>
      <c r="M1648" s="72" t="str">
        <f t="shared" si="288"/>
        <v/>
      </c>
      <c r="N1648" s="51" t="str">
        <f t="shared" si="296"/>
        <v/>
      </c>
    </row>
    <row r="1649" spans="1:14" x14ac:dyDescent="0.4">
      <c r="A1649" s="108">
        <f t="shared" si="289"/>
        <v>1633</v>
      </c>
      <c r="B1649" s="39">
        <v>42426</v>
      </c>
      <c r="C1649" s="40">
        <v>1948.0500489999999</v>
      </c>
      <c r="D1649" s="51">
        <f t="shared" si="290"/>
        <v>-1.8701143063153403E-3</v>
      </c>
      <c r="E1649" s="52">
        <v>1.6686739369564199</v>
      </c>
      <c r="F1649" s="53">
        <f t="shared" si="293"/>
        <v>-4.0778525468900817E-3</v>
      </c>
      <c r="G1649" s="54">
        <f t="shared" si="294"/>
        <v>2.0769035861357862E-4</v>
      </c>
      <c r="H1649" s="81">
        <f t="shared" si="291"/>
        <v>-3.8701621882765032E-3</v>
      </c>
      <c r="I1649" s="83">
        <f t="shared" si="292"/>
        <v>-0.3870162188276503</v>
      </c>
      <c r="J1649" s="72">
        <f t="shared" si="295"/>
        <v>300.76246022137775</v>
      </c>
      <c r="K1649" s="88">
        <f t="shared" si="286"/>
        <v>316.35305466148981</v>
      </c>
      <c r="L1649" s="79">
        <f t="shared" si="287"/>
        <v>33.963753334548642</v>
      </c>
      <c r="M1649" s="72" t="str">
        <f t="shared" si="288"/>
        <v/>
      </c>
      <c r="N1649" s="51" t="str">
        <f t="shared" si="296"/>
        <v/>
      </c>
    </row>
    <row r="1650" spans="1:14" x14ac:dyDescent="0.4">
      <c r="A1650" s="108">
        <f t="shared" si="289"/>
        <v>1634</v>
      </c>
      <c r="B1650" s="45">
        <v>42429</v>
      </c>
      <c r="C1650" s="46">
        <v>1932.2299800000001</v>
      </c>
      <c r="D1650" s="47">
        <f t="shared" si="290"/>
        <v>-8.120976670040303E-3</v>
      </c>
      <c r="E1650" s="48">
        <v>1.6462558087285002</v>
      </c>
      <c r="F1650" s="49">
        <f t="shared" si="293"/>
        <v>-2.2418128227919665E-2</v>
      </c>
      <c r="G1650" s="50">
        <f t="shared" si="294"/>
        <v>2.0769035861357862E-4</v>
      </c>
      <c r="H1650" s="80">
        <f t="shared" si="291"/>
        <v>-2.2210437869306085E-2</v>
      </c>
      <c r="I1650" s="83">
        <f t="shared" si="292"/>
        <v>-2.2210437869306086</v>
      </c>
      <c r="J1650" s="72">
        <f t="shared" si="295"/>
        <v>298.54141643444711</v>
      </c>
      <c r="K1650" s="88">
        <f t="shared" si="286"/>
        <v>316.35305466148981</v>
      </c>
      <c r="L1650" s="79">
        <f t="shared" si="287"/>
        <v>33.963753334548642</v>
      </c>
      <c r="M1650" s="72" t="str">
        <f t="shared" si="288"/>
        <v/>
      </c>
      <c r="N1650" s="51" t="str">
        <f t="shared" si="296"/>
        <v/>
      </c>
    </row>
    <row r="1651" spans="1:14" x14ac:dyDescent="0.4">
      <c r="A1651" s="108">
        <f t="shared" si="289"/>
        <v>1635</v>
      </c>
      <c r="B1651" s="39">
        <v>42430</v>
      </c>
      <c r="C1651" s="40">
        <v>1978.349976</v>
      </c>
      <c r="D1651" s="51">
        <f t="shared" si="290"/>
        <v>2.3868792264572836E-2</v>
      </c>
      <c r="E1651" s="52">
        <v>1.69577490543941</v>
      </c>
      <c r="F1651" s="53">
        <f t="shared" si="293"/>
        <v>4.9519096710909816E-2</v>
      </c>
      <c r="G1651" s="54">
        <f t="shared" si="294"/>
        <v>2.0769035861357862E-4</v>
      </c>
      <c r="H1651" s="81">
        <f t="shared" si="291"/>
        <v>4.9726787069523395E-2</v>
      </c>
      <c r="I1651" s="83">
        <f t="shared" si="292"/>
        <v>4.9726787069523395</v>
      </c>
      <c r="J1651" s="72">
        <f t="shared" si="295"/>
        <v>303.51409514139948</v>
      </c>
      <c r="K1651" s="88">
        <f t="shared" si="286"/>
        <v>316.35305466148981</v>
      </c>
      <c r="L1651" s="79">
        <f t="shared" si="287"/>
        <v>33.963753334548642</v>
      </c>
      <c r="M1651" s="72" t="str">
        <f t="shared" si="288"/>
        <v/>
      </c>
      <c r="N1651" s="51" t="str">
        <f t="shared" si="296"/>
        <v/>
      </c>
    </row>
    <row r="1652" spans="1:14" x14ac:dyDescent="0.4">
      <c r="A1652" s="108">
        <f t="shared" si="289"/>
        <v>1636</v>
      </c>
      <c r="B1652" s="45">
        <v>42431</v>
      </c>
      <c r="C1652" s="46">
        <v>1986.4499510000001</v>
      </c>
      <c r="D1652" s="47">
        <f t="shared" si="290"/>
        <v>4.0943084379727601E-3</v>
      </c>
      <c r="E1652" s="48">
        <v>1.6992554215968301</v>
      </c>
      <c r="F1652" s="49">
        <f t="shared" si="293"/>
        <v>3.480516157420066E-3</v>
      </c>
      <c r="G1652" s="50">
        <f t="shared" si="294"/>
        <v>2.0769035861357862E-4</v>
      </c>
      <c r="H1652" s="80">
        <f t="shared" si="291"/>
        <v>3.6882065160336445E-3</v>
      </c>
      <c r="I1652" s="83">
        <f t="shared" si="292"/>
        <v>0.36882065160336447</v>
      </c>
      <c r="J1652" s="72">
        <f t="shared" si="295"/>
        <v>303.88291579300284</v>
      </c>
      <c r="K1652" s="88">
        <f t="shared" si="286"/>
        <v>316.35305466148981</v>
      </c>
      <c r="L1652" s="79">
        <f t="shared" si="287"/>
        <v>33.963753334548642</v>
      </c>
      <c r="M1652" s="72" t="str">
        <f t="shared" si="288"/>
        <v/>
      </c>
      <c r="N1652" s="51" t="str">
        <f t="shared" si="296"/>
        <v/>
      </c>
    </row>
    <row r="1653" spans="1:14" x14ac:dyDescent="0.4">
      <c r="A1653" s="108">
        <f t="shared" si="289"/>
        <v>1637</v>
      </c>
      <c r="B1653" s="39">
        <v>42432</v>
      </c>
      <c r="C1653" s="40">
        <v>1993.400024</v>
      </c>
      <c r="D1653" s="51">
        <f t="shared" si="290"/>
        <v>3.4987405529653959E-3</v>
      </c>
      <c r="E1653" s="52">
        <v>1.7008536757175099</v>
      </c>
      <c r="F1653" s="53">
        <f t="shared" si="293"/>
        <v>1.5982541206798206E-3</v>
      </c>
      <c r="G1653" s="54">
        <f t="shared" si="294"/>
        <v>2.0769035861357862E-4</v>
      </c>
      <c r="H1653" s="81">
        <f t="shared" si="291"/>
        <v>1.8059444792933993E-3</v>
      </c>
      <c r="I1653" s="83">
        <f t="shared" si="292"/>
        <v>0.18059444792933993</v>
      </c>
      <c r="J1653" s="72">
        <f t="shared" si="295"/>
        <v>304.0635102409322</v>
      </c>
      <c r="K1653" s="88">
        <f t="shared" si="286"/>
        <v>316.35305466148981</v>
      </c>
      <c r="L1653" s="79">
        <f t="shared" si="287"/>
        <v>33.963753334548642</v>
      </c>
      <c r="M1653" s="72" t="str">
        <f t="shared" si="288"/>
        <v/>
      </c>
      <c r="N1653" s="51" t="str">
        <f t="shared" si="296"/>
        <v/>
      </c>
    </row>
    <row r="1654" spans="1:14" x14ac:dyDescent="0.4">
      <c r="A1654" s="108">
        <f t="shared" si="289"/>
        <v>1638</v>
      </c>
      <c r="B1654" s="45">
        <v>42433</v>
      </c>
      <c r="C1654" s="46">
        <v>1999.98999</v>
      </c>
      <c r="D1654" s="47">
        <f t="shared" si="290"/>
        <v>3.305892405266686E-3</v>
      </c>
      <c r="E1654" s="48">
        <v>1.6935899696698602</v>
      </c>
      <c r="F1654" s="49">
        <f t="shared" si="293"/>
        <v>-7.2637060476496984E-3</v>
      </c>
      <c r="G1654" s="50">
        <f t="shared" si="294"/>
        <v>2.0769035861357862E-4</v>
      </c>
      <c r="H1654" s="80">
        <f t="shared" si="291"/>
        <v>-7.0560156890361195E-3</v>
      </c>
      <c r="I1654" s="83">
        <f t="shared" si="292"/>
        <v>-0.70560156890361192</v>
      </c>
      <c r="J1654" s="72">
        <f t="shared" si="295"/>
        <v>303.3579086720286</v>
      </c>
      <c r="K1654" s="88">
        <f t="shared" si="286"/>
        <v>316.35305466148981</v>
      </c>
      <c r="L1654" s="79">
        <f t="shared" si="287"/>
        <v>33.963753334548642</v>
      </c>
      <c r="M1654" s="72" t="str">
        <f t="shared" si="288"/>
        <v/>
      </c>
      <c r="N1654" s="51" t="str">
        <f t="shared" si="296"/>
        <v/>
      </c>
    </row>
    <row r="1655" spans="1:14" x14ac:dyDescent="0.4">
      <c r="A1655" s="108">
        <f t="shared" si="289"/>
        <v>1639</v>
      </c>
      <c r="B1655" s="39">
        <v>42436</v>
      </c>
      <c r="C1655" s="40">
        <v>2001.76001</v>
      </c>
      <c r="D1655" s="51">
        <f t="shared" si="290"/>
        <v>8.8501442949717735E-4</v>
      </c>
      <c r="E1655" s="52">
        <v>1.6956021104943</v>
      </c>
      <c r="F1655" s="53">
        <f t="shared" si="293"/>
        <v>2.0121408244397898E-3</v>
      </c>
      <c r="G1655" s="54">
        <f t="shared" si="294"/>
        <v>2.0769035861357862E-4</v>
      </c>
      <c r="H1655" s="81">
        <f t="shared" si="291"/>
        <v>2.2198311830533683E-3</v>
      </c>
      <c r="I1655" s="83">
        <f t="shared" si="292"/>
        <v>0.22198311830533682</v>
      </c>
      <c r="J1655" s="72">
        <f t="shared" si="295"/>
        <v>303.57989179033393</v>
      </c>
      <c r="K1655" s="88">
        <f t="shared" si="286"/>
        <v>316.35305466148981</v>
      </c>
      <c r="L1655" s="79">
        <f t="shared" si="287"/>
        <v>33.963753334548642</v>
      </c>
      <c r="M1655" s="72" t="str">
        <f t="shared" si="288"/>
        <v/>
      </c>
      <c r="N1655" s="51" t="str">
        <f t="shared" si="296"/>
        <v/>
      </c>
    </row>
    <row r="1656" spans="1:14" x14ac:dyDescent="0.4">
      <c r="A1656" s="108">
        <f t="shared" si="289"/>
        <v>1640</v>
      </c>
      <c r="B1656" s="45">
        <v>42437</v>
      </c>
      <c r="C1656" s="46">
        <v>1979.26001</v>
      </c>
      <c r="D1656" s="47">
        <f t="shared" si="290"/>
        <v>-1.1240108648189029E-2</v>
      </c>
      <c r="E1656" s="48">
        <v>1.6806588587559301</v>
      </c>
      <c r="F1656" s="49">
        <f t="shared" si="293"/>
        <v>-1.4943251738369856E-2</v>
      </c>
      <c r="G1656" s="50">
        <f t="shared" si="294"/>
        <v>2.0769035861357862E-4</v>
      </c>
      <c r="H1656" s="80">
        <f t="shared" si="291"/>
        <v>-1.4735561379756278E-2</v>
      </c>
      <c r="I1656" s="83">
        <f t="shared" si="292"/>
        <v>-1.4735561379756279</v>
      </c>
      <c r="J1656" s="72">
        <f t="shared" si="295"/>
        <v>302.10633565235833</v>
      </c>
      <c r="K1656" s="88">
        <f t="shared" si="286"/>
        <v>316.35305466148981</v>
      </c>
      <c r="L1656" s="79">
        <f t="shared" si="287"/>
        <v>33.963753334548642</v>
      </c>
      <c r="M1656" s="72" t="str">
        <f t="shared" si="288"/>
        <v/>
      </c>
      <c r="N1656" s="51" t="str">
        <f t="shared" si="296"/>
        <v/>
      </c>
    </row>
    <row r="1657" spans="1:14" x14ac:dyDescent="0.4">
      <c r="A1657" s="108">
        <f t="shared" si="289"/>
        <v>1641</v>
      </c>
      <c r="B1657" s="39">
        <v>42438</v>
      </c>
      <c r="C1657" s="40">
        <v>1989.26001</v>
      </c>
      <c r="D1657" s="51">
        <f t="shared" si="290"/>
        <v>5.0523932931882953E-3</v>
      </c>
      <c r="E1657" s="52">
        <v>1.68364056106698</v>
      </c>
      <c r="F1657" s="53">
        <f t="shared" si="293"/>
        <v>2.981702311049883E-3</v>
      </c>
      <c r="G1657" s="54">
        <f t="shared" si="294"/>
        <v>2.0769035861357862E-4</v>
      </c>
      <c r="H1657" s="81">
        <f t="shared" si="291"/>
        <v>3.1893926696634615E-3</v>
      </c>
      <c r="I1657" s="83">
        <f t="shared" si="292"/>
        <v>0.31893926696634617</v>
      </c>
      <c r="J1657" s="72">
        <f t="shared" si="295"/>
        <v>302.42527491932469</v>
      </c>
      <c r="K1657" s="88">
        <f t="shared" si="286"/>
        <v>316.35305466148981</v>
      </c>
      <c r="L1657" s="79">
        <f t="shared" si="287"/>
        <v>33.963753334548642</v>
      </c>
      <c r="M1657" s="72" t="str">
        <f t="shared" si="288"/>
        <v/>
      </c>
      <c r="N1657" s="51" t="str">
        <f t="shared" si="296"/>
        <v/>
      </c>
    </row>
    <row r="1658" spans="1:14" x14ac:dyDescent="0.4">
      <c r="A1658" s="108">
        <f t="shared" si="289"/>
        <v>1642</v>
      </c>
      <c r="B1658" s="45">
        <v>42439</v>
      </c>
      <c r="C1658" s="46">
        <v>1989.5699460000001</v>
      </c>
      <c r="D1658" s="47">
        <f t="shared" si="290"/>
        <v>1.5580467030051892E-4</v>
      </c>
      <c r="E1658" s="48">
        <v>1.68539287591654</v>
      </c>
      <c r="F1658" s="49">
        <f t="shared" si="293"/>
        <v>1.752314849559955E-3</v>
      </c>
      <c r="G1658" s="50">
        <f t="shared" si="294"/>
        <v>2.0769035861357862E-4</v>
      </c>
      <c r="H1658" s="80">
        <f t="shared" si="291"/>
        <v>1.9600052081735334E-3</v>
      </c>
      <c r="I1658" s="83">
        <f t="shared" si="292"/>
        <v>0.19600052081735334</v>
      </c>
      <c r="J1658" s="72">
        <f t="shared" si="295"/>
        <v>302.62127544014203</v>
      </c>
      <c r="K1658" s="88">
        <f t="shared" si="286"/>
        <v>316.35305466148981</v>
      </c>
      <c r="L1658" s="79">
        <f t="shared" si="287"/>
        <v>33.963753334548642</v>
      </c>
      <c r="M1658" s="72" t="str">
        <f t="shared" si="288"/>
        <v/>
      </c>
      <c r="N1658" s="51" t="str">
        <f t="shared" si="296"/>
        <v/>
      </c>
    </row>
    <row r="1659" spans="1:14" x14ac:dyDescent="0.4">
      <c r="A1659" s="108">
        <f t="shared" si="289"/>
        <v>1643</v>
      </c>
      <c r="B1659" s="39">
        <v>42440</v>
      </c>
      <c r="C1659" s="40">
        <v>2022.1899410000001</v>
      </c>
      <c r="D1659" s="51">
        <f t="shared" si="290"/>
        <v>1.6395500477669467E-2</v>
      </c>
      <c r="E1659" s="52">
        <v>1.7293715660876601</v>
      </c>
      <c r="F1659" s="53">
        <f t="shared" si="293"/>
        <v>4.3978690171120105E-2</v>
      </c>
      <c r="G1659" s="54">
        <f t="shared" si="294"/>
        <v>2.0769035861357862E-4</v>
      </c>
      <c r="H1659" s="81">
        <f t="shared" si="291"/>
        <v>4.4186380529733685E-2</v>
      </c>
      <c r="I1659" s="83">
        <f t="shared" si="292"/>
        <v>4.4186380529733684</v>
      </c>
      <c r="J1659" s="72">
        <f t="shared" si="295"/>
        <v>307.03991349311542</v>
      </c>
      <c r="K1659" s="88">
        <f t="shared" si="286"/>
        <v>316.35305466148981</v>
      </c>
      <c r="L1659" s="79">
        <f t="shared" si="287"/>
        <v>33.963753334548642</v>
      </c>
      <c r="M1659" s="72" t="str">
        <f t="shared" si="288"/>
        <v/>
      </c>
      <c r="N1659" s="51" t="str">
        <f t="shared" si="296"/>
        <v/>
      </c>
    </row>
    <row r="1660" spans="1:14" x14ac:dyDescent="0.4">
      <c r="A1660" s="108">
        <f t="shared" si="289"/>
        <v>1644</v>
      </c>
      <c r="B1660" s="45">
        <v>42443</v>
      </c>
      <c r="C1660" s="46">
        <v>2019.6400149999999</v>
      </c>
      <c r="D1660" s="47">
        <f t="shared" si="290"/>
        <v>-1.2609725467921384E-3</v>
      </c>
      <c r="E1660" s="48">
        <v>1.7355533046249598</v>
      </c>
      <c r="F1660" s="49">
        <f t="shared" si="293"/>
        <v>6.1817385372997524E-3</v>
      </c>
      <c r="G1660" s="50">
        <f t="shared" si="294"/>
        <v>2.0769035861357862E-4</v>
      </c>
      <c r="H1660" s="80">
        <f t="shared" si="291"/>
        <v>6.3894288959133313E-3</v>
      </c>
      <c r="I1660" s="83">
        <f t="shared" si="292"/>
        <v>0.63894288959133316</v>
      </c>
      <c r="J1660" s="72">
        <f t="shared" si="295"/>
        <v>307.67885638270673</v>
      </c>
      <c r="K1660" s="88">
        <f t="shared" si="286"/>
        <v>316.35305466148981</v>
      </c>
      <c r="L1660" s="79">
        <f t="shared" si="287"/>
        <v>33.963753334548642</v>
      </c>
      <c r="M1660" s="72" t="str">
        <f t="shared" si="288"/>
        <v/>
      </c>
      <c r="N1660" s="51" t="str">
        <f t="shared" si="296"/>
        <v/>
      </c>
    </row>
    <row r="1661" spans="1:14" x14ac:dyDescent="0.4">
      <c r="A1661" s="108">
        <f t="shared" si="289"/>
        <v>1645</v>
      </c>
      <c r="B1661" s="39">
        <v>42444</v>
      </c>
      <c r="C1661" s="40">
        <v>2015.9300539999999</v>
      </c>
      <c r="D1661" s="51">
        <f t="shared" si="290"/>
        <v>-1.8369417185468695E-3</v>
      </c>
      <c r="E1661" s="52">
        <v>1.7299921198105099</v>
      </c>
      <c r="F1661" s="53">
        <f t="shared" si="293"/>
        <v>-5.5611848144498932E-3</v>
      </c>
      <c r="G1661" s="54">
        <f t="shared" si="294"/>
        <v>2.0769035861357862E-4</v>
      </c>
      <c r="H1661" s="81">
        <f t="shared" si="291"/>
        <v>-5.3534944558363143E-3</v>
      </c>
      <c r="I1661" s="83">
        <f t="shared" si="292"/>
        <v>-0.5353494455836314</v>
      </c>
      <c r="J1661" s="72">
        <f t="shared" si="295"/>
        <v>307.14350693712311</v>
      </c>
      <c r="K1661" s="88">
        <f t="shared" si="286"/>
        <v>316.35305466148981</v>
      </c>
      <c r="L1661" s="79">
        <f t="shared" si="287"/>
        <v>33.963753334548642</v>
      </c>
      <c r="M1661" s="72" t="str">
        <f t="shared" si="288"/>
        <v/>
      </c>
      <c r="N1661" s="51" t="str">
        <f t="shared" si="296"/>
        <v/>
      </c>
    </row>
    <row r="1662" spans="1:14" x14ac:dyDescent="0.4">
      <c r="A1662" s="108">
        <f t="shared" si="289"/>
        <v>1646</v>
      </c>
      <c r="B1662" s="45">
        <v>42445</v>
      </c>
      <c r="C1662" s="46">
        <v>2027.219971</v>
      </c>
      <c r="D1662" s="47">
        <f t="shared" si="290"/>
        <v>5.6003515487050848E-3</v>
      </c>
      <c r="E1662" s="48">
        <v>1.7423949748982099</v>
      </c>
      <c r="F1662" s="49">
        <f t="shared" si="293"/>
        <v>1.2402855087700004E-2</v>
      </c>
      <c r="G1662" s="50">
        <f t="shared" si="294"/>
        <v>2.0769035861357862E-4</v>
      </c>
      <c r="H1662" s="80">
        <f t="shared" si="291"/>
        <v>1.2610545446313582E-2</v>
      </c>
      <c r="I1662" s="83">
        <f t="shared" si="292"/>
        <v>1.2610545446313581</v>
      </c>
      <c r="J1662" s="72">
        <f t="shared" si="295"/>
        <v>308.40456148175446</v>
      </c>
      <c r="K1662" s="88">
        <f t="shared" si="286"/>
        <v>316.35305466148981</v>
      </c>
      <c r="L1662" s="79">
        <f t="shared" si="287"/>
        <v>33.963753334548642</v>
      </c>
      <c r="M1662" s="72" t="str">
        <f t="shared" si="288"/>
        <v/>
      </c>
      <c r="N1662" s="51" t="str">
        <f t="shared" si="296"/>
        <v/>
      </c>
    </row>
    <row r="1663" spans="1:14" x14ac:dyDescent="0.4">
      <c r="A1663" s="108">
        <f t="shared" si="289"/>
        <v>1647</v>
      </c>
      <c r="B1663" s="39">
        <v>42446</v>
      </c>
      <c r="C1663" s="40">
        <v>2040.589966</v>
      </c>
      <c r="D1663" s="51">
        <f t="shared" si="290"/>
        <v>6.5952364278478726E-3</v>
      </c>
      <c r="E1663" s="52">
        <v>1.75189898407513</v>
      </c>
      <c r="F1663" s="53">
        <f t="shared" si="293"/>
        <v>9.5040091769200696E-3</v>
      </c>
      <c r="G1663" s="54">
        <f t="shared" si="294"/>
        <v>2.0769035861357862E-4</v>
      </c>
      <c r="H1663" s="81">
        <f t="shared" si="291"/>
        <v>9.7116995355336477E-3</v>
      </c>
      <c r="I1663" s="83">
        <f t="shared" si="292"/>
        <v>0.97116995355336477</v>
      </c>
      <c r="J1663" s="72">
        <f t="shared" si="295"/>
        <v>309.37573143530784</v>
      </c>
      <c r="K1663" s="88">
        <f t="shared" si="286"/>
        <v>316.35305466148981</v>
      </c>
      <c r="L1663" s="79">
        <f t="shared" si="287"/>
        <v>33.963753334548642</v>
      </c>
      <c r="M1663" s="72" t="str">
        <f t="shared" si="288"/>
        <v/>
      </c>
      <c r="N1663" s="51" t="str">
        <f t="shared" si="296"/>
        <v/>
      </c>
    </row>
    <row r="1664" spans="1:14" x14ac:dyDescent="0.4">
      <c r="A1664" s="108">
        <f t="shared" si="289"/>
        <v>1648</v>
      </c>
      <c r="B1664" s="45">
        <v>42447</v>
      </c>
      <c r="C1664" s="46">
        <v>2049.580078</v>
      </c>
      <c r="D1664" s="47">
        <f t="shared" si="290"/>
        <v>4.405643539266535E-3</v>
      </c>
      <c r="E1664" s="48">
        <v>1.77411531605568</v>
      </c>
      <c r="F1664" s="49">
        <f t="shared" si="293"/>
        <v>2.2216331980549953E-2</v>
      </c>
      <c r="G1664" s="50">
        <f t="shared" si="294"/>
        <v>2.0769035861357862E-4</v>
      </c>
      <c r="H1664" s="80">
        <f t="shared" si="291"/>
        <v>2.2424022339163532E-2</v>
      </c>
      <c r="I1664" s="83">
        <f t="shared" si="292"/>
        <v>2.2424022339163532</v>
      </c>
      <c r="J1664" s="72">
        <f t="shared" si="295"/>
        <v>311.61813366922422</v>
      </c>
      <c r="K1664" s="88">
        <f t="shared" si="286"/>
        <v>316.35305466148981</v>
      </c>
      <c r="L1664" s="79">
        <f t="shared" si="287"/>
        <v>33.963753334548642</v>
      </c>
      <c r="M1664" s="72" t="str">
        <f t="shared" si="288"/>
        <v/>
      </c>
      <c r="N1664" s="51" t="str">
        <f t="shared" si="296"/>
        <v/>
      </c>
    </row>
    <row r="1665" spans="1:14" x14ac:dyDescent="0.4">
      <c r="A1665" s="108">
        <f t="shared" si="289"/>
        <v>1649</v>
      </c>
      <c r="B1665" s="39">
        <v>42450</v>
      </c>
      <c r="C1665" s="40">
        <v>2051.6000979999999</v>
      </c>
      <c r="D1665" s="51">
        <f t="shared" si="290"/>
        <v>9.8557749545014062E-4</v>
      </c>
      <c r="E1665" s="52">
        <v>1.7690130236674499</v>
      </c>
      <c r="F1665" s="53">
        <f t="shared" si="293"/>
        <v>-5.102292388230012E-3</v>
      </c>
      <c r="G1665" s="54">
        <f t="shared" si="294"/>
        <v>2.0769035861357862E-4</v>
      </c>
      <c r="H1665" s="81">
        <f t="shared" si="291"/>
        <v>-4.8946020296164331E-3</v>
      </c>
      <c r="I1665" s="83">
        <f t="shared" si="292"/>
        <v>-0.48946020296164333</v>
      </c>
      <c r="J1665" s="72">
        <f t="shared" si="295"/>
        <v>311.12867346626257</v>
      </c>
      <c r="K1665" s="88">
        <f t="shared" si="286"/>
        <v>316.35305466148981</v>
      </c>
      <c r="L1665" s="79">
        <f t="shared" si="287"/>
        <v>33.963753334548642</v>
      </c>
      <c r="M1665" s="72" t="str">
        <f t="shared" si="288"/>
        <v/>
      </c>
      <c r="N1665" s="51" t="str">
        <f t="shared" si="296"/>
        <v/>
      </c>
    </row>
    <row r="1666" spans="1:14" x14ac:dyDescent="0.4">
      <c r="A1666" s="108">
        <f t="shared" si="289"/>
        <v>1650</v>
      </c>
      <c r="B1666" s="45">
        <v>42451</v>
      </c>
      <c r="C1666" s="46">
        <v>2049.8000489999999</v>
      </c>
      <c r="D1666" s="47">
        <f t="shared" si="290"/>
        <v>-8.7738785046598267E-4</v>
      </c>
      <c r="E1666" s="48">
        <v>1.76738693823197</v>
      </c>
      <c r="F1666" s="49">
        <f t="shared" si="293"/>
        <v>-1.6260854354799292E-3</v>
      </c>
      <c r="G1666" s="50">
        <f t="shared" si="294"/>
        <v>2.0769035861357862E-4</v>
      </c>
      <c r="H1666" s="80">
        <f t="shared" si="291"/>
        <v>-1.4183950768663506E-3</v>
      </c>
      <c r="I1666" s="83">
        <f t="shared" si="292"/>
        <v>-0.14183950768663506</v>
      </c>
      <c r="J1666" s="72">
        <f t="shared" si="295"/>
        <v>310.98683395857591</v>
      </c>
      <c r="K1666" s="88">
        <f t="shared" si="286"/>
        <v>316.35305466148981</v>
      </c>
      <c r="L1666" s="79">
        <f t="shared" si="287"/>
        <v>33.963753334548642</v>
      </c>
      <c r="M1666" s="72" t="str">
        <f t="shared" si="288"/>
        <v/>
      </c>
      <c r="N1666" s="51" t="str">
        <f t="shared" si="296"/>
        <v/>
      </c>
    </row>
    <row r="1667" spans="1:14" x14ac:dyDescent="0.4">
      <c r="A1667" s="108">
        <f t="shared" si="289"/>
        <v>1651</v>
      </c>
      <c r="B1667" s="39">
        <v>42452</v>
      </c>
      <c r="C1667" s="40">
        <v>2036.709961</v>
      </c>
      <c r="D1667" s="51">
        <f t="shared" si="290"/>
        <v>-6.3860316553245866E-3</v>
      </c>
      <c r="E1667" s="52">
        <v>1.7552172785681901</v>
      </c>
      <c r="F1667" s="53">
        <f t="shared" si="293"/>
        <v>-1.2169659663779919E-2</v>
      </c>
      <c r="G1667" s="54">
        <f t="shared" si="294"/>
        <v>2.0769035861357862E-4</v>
      </c>
      <c r="H1667" s="81">
        <f t="shared" si="291"/>
        <v>-1.1961969305166341E-2</v>
      </c>
      <c r="I1667" s="83">
        <f t="shared" si="292"/>
        <v>-1.1961969305166342</v>
      </c>
      <c r="J1667" s="72">
        <f t="shared" si="295"/>
        <v>309.79063702805928</v>
      </c>
      <c r="K1667" s="88">
        <f t="shared" si="286"/>
        <v>316.35305466148981</v>
      </c>
      <c r="L1667" s="79">
        <f t="shared" si="287"/>
        <v>33.963753334548642</v>
      </c>
      <c r="M1667" s="72" t="str">
        <f t="shared" si="288"/>
        <v/>
      </c>
      <c r="N1667" s="51" t="str">
        <f t="shared" si="296"/>
        <v/>
      </c>
    </row>
    <row r="1668" spans="1:14" x14ac:dyDescent="0.4">
      <c r="A1668" s="108">
        <f t="shared" si="289"/>
        <v>1652</v>
      </c>
      <c r="B1668" s="45">
        <v>42453</v>
      </c>
      <c r="C1668" s="46">
        <v>2035.9399410000001</v>
      </c>
      <c r="D1668" s="47">
        <f t="shared" si="290"/>
        <v>-3.7807052292404553E-4</v>
      </c>
      <c r="E1668" s="48">
        <v>1.74697676300461</v>
      </c>
      <c r="F1668" s="49">
        <f t="shared" si="293"/>
        <v>-8.2405155635800753E-3</v>
      </c>
      <c r="G1668" s="50">
        <f t="shared" si="294"/>
        <v>2.0769035861357862E-4</v>
      </c>
      <c r="H1668" s="80">
        <f t="shared" si="291"/>
        <v>-8.0328252049664973E-3</v>
      </c>
      <c r="I1668" s="83">
        <f t="shared" si="292"/>
        <v>-0.80328252049664972</v>
      </c>
      <c r="J1668" s="72">
        <f t="shared" si="295"/>
        <v>308.98735450756266</v>
      </c>
      <c r="K1668" s="88">
        <f t="shared" si="286"/>
        <v>316.35305466148981</v>
      </c>
      <c r="L1668" s="79">
        <f t="shared" si="287"/>
        <v>33.963753334548642</v>
      </c>
      <c r="M1668" s="72" t="str">
        <f t="shared" si="288"/>
        <v/>
      </c>
      <c r="N1668" s="51" t="str">
        <f t="shared" si="296"/>
        <v/>
      </c>
    </row>
    <row r="1669" spans="1:14" x14ac:dyDescent="0.4">
      <c r="A1669" s="108">
        <f t="shared" si="289"/>
        <v>1653</v>
      </c>
      <c r="B1669" s="39">
        <v>42457</v>
      </c>
      <c r="C1669" s="40">
        <v>2037.0500489999999</v>
      </c>
      <c r="D1669" s="51">
        <f t="shared" si="290"/>
        <v>5.4525576989994384E-4</v>
      </c>
      <c r="E1669" s="52">
        <v>1.75826917731763</v>
      </c>
      <c r="F1669" s="53">
        <f t="shared" si="293"/>
        <v>1.1292414313019972E-2</v>
      </c>
      <c r="G1669" s="54">
        <f t="shared" si="294"/>
        <v>2.0769035861357862E-4</v>
      </c>
      <c r="H1669" s="81">
        <f t="shared" si="291"/>
        <v>1.150010467163355E-2</v>
      </c>
      <c r="I1669" s="83">
        <f t="shared" si="292"/>
        <v>1.1500104671633549</v>
      </c>
      <c r="J1669" s="72">
        <f t="shared" si="295"/>
        <v>310.13736497472598</v>
      </c>
      <c r="K1669" s="88">
        <f t="shared" si="286"/>
        <v>316.35305466148981</v>
      </c>
      <c r="L1669" s="79">
        <f t="shared" si="287"/>
        <v>33.963753334548642</v>
      </c>
      <c r="M1669" s="72" t="str">
        <f t="shared" si="288"/>
        <v/>
      </c>
      <c r="N1669" s="51" t="str">
        <f t="shared" si="296"/>
        <v/>
      </c>
    </row>
    <row r="1670" spans="1:14" x14ac:dyDescent="0.4">
      <c r="A1670" s="108">
        <f t="shared" si="289"/>
        <v>1654</v>
      </c>
      <c r="B1670" s="45">
        <v>42458</v>
      </c>
      <c r="C1670" s="46">
        <v>2055.01001</v>
      </c>
      <c r="D1670" s="47">
        <f t="shared" si="290"/>
        <v>8.8166518092260837E-3</v>
      </c>
      <c r="E1670" s="48">
        <v>1.7745807754846101</v>
      </c>
      <c r="F1670" s="49">
        <f t="shared" si="293"/>
        <v>1.6311598166980135E-2</v>
      </c>
      <c r="G1670" s="50">
        <f t="shared" si="294"/>
        <v>2.0769035861357862E-4</v>
      </c>
      <c r="H1670" s="80">
        <f t="shared" si="291"/>
        <v>1.6519288525593714E-2</v>
      </c>
      <c r="I1670" s="83">
        <f t="shared" si="292"/>
        <v>1.6519288525593714</v>
      </c>
      <c r="J1670" s="72">
        <f t="shared" si="295"/>
        <v>311.78929382728535</v>
      </c>
      <c r="K1670" s="88">
        <f t="shared" si="286"/>
        <v>316.35305466148981</v>
      </c>
      <c r="L1670" s="79">
        <f t="shared" si="287"/>
        <v>33.963753334548642</v>
      </c>
      <c r="M1670" s="72" t="str">
        <f t="shared" si="288"/>
        <v/>
      </c>
      <c r="N1670" s="51" t="str">
        <f t="shared" si="296"/>
        <v/>
      </c>
    </row>
    <row r="1671" spans="1:14" x14ac:dyDescent="0.4">
      <c r="A1671" s="108">
        <f t="shared" si="289"/>
        <v>1655</v>
      </c>
      <c r="B1671" s="39">
        <v>42459</v>
      </c>
      <c r="C1671" s="40">
        <v>2063.9499510000001</v>
      </c>
      <c r="D1671" s="51">
        <f t="shared" si="290"/>
        <v>4.3503150624555342E-3</v>
      </c>
      <c r="E1671" s="52">
        <v>1.78450472463712</v>
      </c>
      <c r="F1671" s="53">
        <f t="shared" si="293"/>
        <v>9.9239491525098256E-3</v>
      </c>
      <c r="G1671" s="54">
        <f t="shared" si="294"/>
        <v>2.0769035861357862E-4</v>
      </c>
      <c r="H1671" s="81">
        <f t="shared" si="291"/>
        <v>1.0131639511123404E-2</v>
      </c>
      <c r="I1671" s="83">
        <f t="shared" si="292"/>
        <v>1.0131639511123403</v>
      </c>
      <c r="J1671" s="72">
        <f t="shared" si="295"/>
        <v>312.8024577783977</v>
      </c>
      <c r="K1671" s="88">
        <f t="shared" si="286"/>
        <v>316.35305466148981</v>
      </c>
      <c r="L1671" s="79">
        <f t="shared" si="287"/>
        <v>33.963753334548642</v>
      </c>
      <c r="M1671" s="72" t="str">
        <f t="shared" si="288"/>
        <v/>
      </c>
      <c r="N1671" s="51" t="str">
        <f t="shared" si="296"/>
        <v/>
      </c>
    </row>
    <row r="1672" spans="1:14" x14ac:dyDescent="0.4">
      <c r="A1672" s="108">
        <f t="shared" si="289"/>
        <v>1656</v>
      </c>
      <c r="B1672" s="45">
        <v>42460</v>
      </c>
      <c r="C1672" s="46">
        <v>2059.73999</v>
      </c>
      <c r="D1672" s="47">
        <f t="shared" si="290"/>
        <v>-2.039759248018691E-3</v>
      </c>
      <c r="E1672" s="48">
        <v>1.77454492950325</v>
      </c>
      <c r="F1672" s="49">
        <f t="shared" si="293"/>
        <v>-9.9597951338699087E-3</v>
      </c>
      <c r="G1672" s="50">
        <f t="shared" si="294"/>
        <v>2.0769035861357862E-4</v>
      </c>
      <c r="H1672" s="80">
        <f t="shared" si="291"/>
        <v>-9.7521047752563306E-3</v>
      </c>
      <c r="I1672" s="83">
        <f t="shared" si="292"/>
        <v>-0.97521047752563306</v>
      </c>
      <c r="J1672" s="72">
        <f t="shared" si="295"/>
        <v>311.82724730087205</v>
      </c>
      <c r="K1672" s="88">
        <f t="shared" si="286"/>
        <v>316.35305466148981</v>
      </c>
      <c r="L1672" s="79">
        <f t="shared" si="287"/>
        <v>33.963753334548642</v>
      </c>
      <c r="M1672" s="72" t="str">
        <f t="shared" si="288"/>
        <v/>
      </c>
      <c r="N1672" s="51" t="str">
        <f t="shared" si="296"/>
        <v/>
      </c>
    </row>
    <row r="1673" spans="1:14" x14ac:dyDescent="0.4">
      <c r="A1673" s="108">
        <f t="shared" si="289"/>
        <v>1657</v>
      </c>
      <c r="B1673" s="39">
        <v>42461</v>
      </c>
      <c r="C1673" s="40">
        <v>2072.780029</v>
      </c>
      <c r="D1673" s="51">
        <f t="shared" si="290"/>
        <v>6.3309150976866846E-3</v>
      </c>
      <c r="E1673" s="52">
        <v>1.8008979918370098</v>
      </c>
      <c r="F1673" s="53">
        <f t="shared" si="293"/>
        <v>2.635306233375978E-2</v>
      </c>
      <c r="G1673" s="54">
        <f t="shared" si="294"/>
        <v>2.0769035861357862E-4</v>
      </c>
      <c r="H1673" s="81">
        <f t="shared" si="291"/>
        <v>2.656075269237336E-2</v>
      </c>
      <c r="I1673" s="83">
        <f t="shared" si="292"/>
        <v>2.6560752692373359</v>
      </c>
      <c r="J1673" s="72">
        <f t="shared" si="295"/>
        <v>314.48332257010941</v>
      </c>
      <c r="K1673" s="88">
        <f t="shared" si="286"/>
        <v>316.35305466148981</v>
      </c>
      <c r="L1673" s="79">
        <f t="shared" si="287"/>
        <v>33.963753334548642</v>
      </c>
      <c r="M1673" s="72" t="str">
        <f t="shared" si="288"/>
        <v/>
      </c>
      <c r="N1673" s="51" t="str">
        <f t="shared" si="296"/>
        <v/>
      </c>
    </row>
    <row r="1674" spans="1:14" x14ac:dyDescent="0.4">
      <c r="A1674" s="108">
        <f t="shared" si="289"/>
        <v>1658</v>
      </c>
      <c r="B1674" s="45">
        <v>42464</v>
      </c>
      <c r="C1674" s="46">
        <v>2066.1298830000001</v>
      </c>
      <c r="D1674" s="47">
        <f t="shared" si="290"/>
        <v>-3.2083221118298644E-3</v>
      </c>
      <c r="E1674" s="48">
        <v>1.78484455659967</v>
      </c>
      <c r="F1674" s="49">
        <f t="shared" si="293"/>
        <v>-1.6053435237339819E-2</v>
      </c>
      <c r="G1674" s="50">
        <f t="shared" si="294"/>
        <v>2.0769035861357862E-4</v>
      </c>
      <c r="H1674" s="80">
        <f t="shared" si="291"/>
        <v>-1.5845744878726239E-2</v>
      </c>
      <c r="I1674" s="83">
        <f t="shared" si="292"/>
        <v>-1.584574487872624</v>
      </c>
      <c r="J1674" s="72">
        <f t="shared" si="295"/>
        <v>312.89874808223681</v>
      </c>
      <c r="K1674" s="88">
        <f t="shared" si="286"/>
        <v>316.35305466148981</v>
      </c>
      <c r="L1674" s="79">
        <f t="shared" si="287"/>
        <v>33.963753334548642</v>
      </c>
      <c r="M1674" s="72" t="str">
        <f t="shared" si="288"/>
        <v/>
      </c>
      <c r="N1674" s="51" t="str">
        <f t="shared" si="296"/>
        <v/>
      </c>
    </row>
    <row r="1675" spans="1:14" x14ac:dyDescent="0.4">
      <c r="A1675" s="108">
        <f t="shared" si="289"/>
        <v>1659</v>
      </c>
      <c r="B1675" s="39">
        <v>42465</v>
      </c>
      <c r="C1675" s="40">
        <v>2045.170044</v>
      </c>
      <c r="D1675" s="51">
        <f t="shared" si="290"/>
        <v>-1.0144492450574583E-2</v>
      </c>
      <c r="E1675" s="52">
        <v>1.7540247392825299</v>
      </c>
      <c r="F1675" s="53">
        <f t="shared" si="293"/>
        <v>-3.0819817317140119E-2</v>
      </c>
      <c r="G1675" s="54">
        <f t="shared" si="294"/>
        <v>2.0769035861357862E-4</v>
      </c>
      <c r="H1675" s="81">
        <f t="shared" si="291"/>
        <v>-3.0612126958526539E-2</v>
      </c>
      <c r="I1675" s="83">
        <f t="shared" si="292"/>
        <v>-3.061212695852654</v>
      </c>
      <c r="J1675" s="72">
        <f t="shared" si="295"/>
        <v>309.83753538638416</v>
      </c>
      <c r="K1675" s="88">
        <f t="shared" si="286"/>
        <v>316.35305466148981</v>
      </c>
      <c r="L1675" s="79">
        <f t="shared" si="287"/>
        <v>33.963753334548642</v>
      </c>
      <c r="M1675" s="72" t="str">
        <f t="shared" si="288"/>
        <v/>
      </c>
      <c r="N1675" s="51" t="str">
        <f t="shared" si="296"/>
        <v/>
      </c>
    </row>
    <row r="1676" spans="1:14" x14ac:dyDescent="0.4">
      <c r="A1676" s="108">
        <f t="shared" si="289"/>
        <v>1660</v>
      </c>
      <c r="B1676" s="45">
        <v>42466</v>
      </c>
      <c r="C1676" s="46">
        <v>2066.6599120000001</v>
      </c>
      <c r="D1676" s="47">
        <f t="shared" si="290"/>
        <v>1.0507619189438877E-2</v>
      </c>
      <c r="E1676" s="48">
        <v>1.78141202842826</v>
      </c>
      <c r="F1676" s="49">
        <f t="shared" si="293"/>
        <v>2.7387289145730076E-2</v>
      </c>
      <c r="G1676" s="50">
        <f t="shared" si="294"/>
        <v>2.0769035861357862E-4</v>
      </c>
      <c r="H1676" s="80">
        <f t="shared" si="291"/>
        <v>2.7594979504343656E-2</v>
      </c>
      <c r="I1676" s="83">
        <f t="shared" si="292"/>
        <v>2.7594979504343655</v>
      </c>
      <c r="J1676" s="72">
        <f t="shared" si="295"/>
        <v>312.59703333681853</v>
      </c>
      <c r="K1676" s="88">
        <f t="shared" si="286"/>
        <v>316.35305466148981</v>
      </c>
      <c r="L1676" s="79">
        <f t="shared" si="287"/>
        <v>33.963753334548642</v>
      </c>
      <c r="M1676" s="72" t="str">
        <f t="shared" si="288"/>
        <v/>
      </c>
      <c r="N1676" s="51" t="str">
        <f t="shared" si="296"/>
        <v/>
      </c>
    </row>
    <row r="1677" spans="1:14" x14ac:dyDescent="0.4">
      <c r="A1677" s="108">
        <f t="shared" si="289"/>
        <v>1661</v>
      </c>
      <c r="B1677" s="39">
        <v>42467</v>
      </c>
      <c r="C1677" s="40">
        <v>2041.910034</v>
      </c>
      <c r="D1677" s="51">
        <f t="shared" si="290"/>
        <v>-1.1975786560861179E-2</v>
      </c>
      <c r="E1677" s="52">
        <v>1.7505623926369902</v>
      </c>
      <c r="F1677" s="53">
        <f t="shared" si="293"/>
        <v>-3.0849635791269758E-2</v>
      </c>
      <c r="G1677" s="54">
        <f t="shared" si="294"/>
        <v>2.0769035861357862E-4</v>
      </c>
      <c r="H1677" s="81">
        <f t="shared" si="291"/>
        <v>-3.0641945432656179E-2</v>
      </c>
      <c r="I1677" s="83">
        <f t="shared" si="292"/>
        <v>-3.0641945432656179</v>
      </c>
      <c r="J1677" s="72">
        <f t="shared" si="295"/>
        <v>309.53283879355291</v>
      </c>
      <c r="K1677" s="88">
        <f t="shared" si="286"/>
        <v>316.35305466148981</v>
      </c>
      <c r="L1677" s="79">
        <f t="shared" si="287"/>
        <v>33.963753334548642</v>
      </c>
      <c r="M1677" s="72" t="str">
        <f t="shared" si="288"/>
        <v/>
      </c>
      <c r="N1677" s="51" t="str">
        <f t="shared" si="296"/>
        <v/>
      </c>
    </row>
    <row r="1678" spans="1:14" x14ac:dyDescent="0.4">
      <c r="A1678" s="108">
        <f t="shared" si="289"/>
        <v>1662</v>
      </c>
      <c r="B1678" s="45">
        <v>42468</v>
      </c>
      <c r="C1678" s="46">
        <v>2047.599976</v>
      </c>
      <c r="D1678" s="47">
        <f t="shared" si="290"/>
        <v>2.7865782063147826E-3</v>
      </c>
      <c r="E1678" s="48">
        <v>1.7526802537474502</v>
      </c>
      <c r="F1678" s="49">
        <f t="shared" si="293"/>
        <v>2.1178611104599732E-3</v>
      </c>
      <c r="G1678" s="50">
        <f t="shared" si="294"/>
        <v>2.0769035861357862E-4</v>
      </c>
      <c r="H1678" s="80">
        <f t="shared" si="291"/>
        <v>2.3255514690735516E-3</v>
      </c>
      <c r="I1678" s="83">
        <f t="shared" si="292"/>
        <v>0.23255514690735515</v>
      </c>
      <c r="J1678" s="72">
        <f t="shared" si="295"/>
        <v>309.76539394046029</v>
      </c>
      <c r="K1678" s="88">
        <f t="shared" si="286"/>
        <v>316.35305466148981</v>
      </c>
      <c r="L1678" s="79">
        <f t="shared" si="287"/>
        <v>33.963753334548642</v>
      </c>
      <c r="M1678" s="72" t="str">
        <f t="shared" si="288"/>
        <v/>
      </c>
      <c r="N1678" s="51" t="str">
        <f t="shared" si="296"/>
        <v/>
      </c>
    </row>
    <row r="1679" spans="1:14" x14ac:dyDescent="0.4">
      <c r="A1679" s="108">
        <f t="shared" si="289"/>
        <v>1663</v>
      </c>
      <c r="B1679" s="39">
        <v>42471</v>
      </c>
      <c r="C1679" s="40">
        <v>2041.98999</v>
      </c>
      <c r="D1679" s="51">
        <f t="shared" si="290"/>
        <v>-2.7397861231465148E-3</v>
      </c>
      <c r="E1679" s="52">
        <v>1.74087454072159</v>
      </c>
      <c r="F1679" s="53">
        <f t="shared" si="293"/>
        <v>-1.1805713025860198E-2</v>
      </c>
      <c r="G1679" s="54">
        <f t="shared" si="294"/>
        <v>2.0769035861357862E-4</v>
      </c>
      <c r="H1679" s="81">
        <f t="shared" si="291"/>
        <v>-1.159802266724662E-2</v>
      </c>
      <c r="I1679" s="83">
        <f t="shared" si="292"/>
        <v>-1.1598022667246621</v>
      </c>
      <c r="J1679" s="72">
        <f t="shared" si="295"/>
        <v>308.6055916737356</v>
      </c>
      <c r="K1679" s="88">
        <f t="shared" si="286"/>
        <v>316.35305466148981</v>
      </c>
      <c r="L1679" s="79">
        <f t="shared" si="287"/>
        <v>33.963753334548642</v>
      </c>
      <c r="M1679" s="72" t="str">
        <f t="shared" si="288"/>
        <v/>
      </c>
      <c r="N1679" s="51" t="str">
        <f t="shared" si="296"/>
        <v/>
      </c>
    </row>
    <row r="1680" spans="1:14" x14ac:dyDescent="0.4">
      <c r="A1680" s="108">
        <f t="shared" si="289"/>
        <v>1664</v>
      </c>
      <c r="B1680" s="45">
        <v>42472</v>
      </c>
      <c r="C1680" s="46">
        <v>2061.719971</v>
      </c>
      <c r="D1680" s="47">
        <f t="shared" si="290"/>
        <v>9.6621340440556924E-3</v>
      </c>
      <c r="E1680" s="48">
        <v>1.75521574616743</v>
      </c>
      <c r="F1680" s="49">
        <f t="shared" si="293"/>
        <v>1.4341205445840055E-2</v>
      </c>
      <c r="G1680" s="50">
        <f t="shared" si="294"/>
        <v>2.0769035861357862E-4</v>
      </c>
      <c r="H1680" s="80">
        <f t="shared" si="291"/>
        <v>1.4548895804453633E-2</v>
      </c>
      <c r="I1680" s="83">
        <f t="shared" si="292"/>
        <v>1.4548895804453632</v>
      </c>
      <c r="J1680" s="72">
        <f t="shared" si="295"/>
        <v>310.06048125418096</v>
      </c>
      <c r="K1680" s="88">
        <f t="shared" si="286"/>
        <v>316.35305466148981</v>
      </c>
      <c r="L1680" s="79">
        <f t="shared" si="287"/>
        <v>33.963753334548642</v>
      </c>
      <c r="M1680" s="72" t="str">
        <f t="shared" si="288"/>
        <v/>
      </c>
      <c r="N1680" s="51" t="str">
        <f t="shared" si="296"/>
        <v/>
      </c>
    </row>
    <row r="1681" spans="1:14" x14ac:dyDescent="0.4">
      <c r="A1681" s="108">
        <f t="shared" si="289"/>
        <v>1665</v>
      </c>
      <c r="B1681" s="39">
        <v>42473</v>
      </c>
      <c r="C1681" s="40">
        <v>2082.419922</v>
      </c>
      <c r="D1681" s="51">
        <f t="shared" si="290"/>
        <v>1.0040137017230277E-2</v>
      </c>
      <c r="E1681" s="52">
        <v>1.77381058652414</v>
      </c>
      <c r="F1681" s="53">
        <f t="shared" si="293"/>
        <v>1.8594840356709996E-2</v>
      </c>
      <c r="G1681" s="54">
        <f t="shared" si="294"/>
        <v>2.0769035861357862E-4</v>
      </c>
      <c r="H1681" s="81">
        <f t="shared" si="291"/>
        <v>1.8802530715323576E-2</v>
      </c>
      <c r="I1681" s="83">
        <f t="shared" si="292"/>
        <v>1.8802530715323575</v>
      </c>
      <c r="J1681" s="72">
        <f t="shared" si="295"/>
        <v>311.94073432571332</v>
      </c>
      <c r="K1681" s="88">
        <f t="shared" si="286"/>
        <v>316.35305466148981</v>
      </c>
      <c r="L1681" s="79">
        <f t="shared" si="287"/>
        <v>33.963753334548642</v>
      </c>
      <c r="M1681" s="72" t="str">
        <f t="shared" si="288"/>
        <v/>
      </c>
      <c r="N1681" s="51" t="str">
        <f t="shared" si="296"/>
        <v/>
      </c>
    </row>
    <row r="1682" spans="1:14" x14ac:dyDescent="0.4">
      <c r="A1682" s="108">
        <f t="shared" si="289"/>
        <v>1666</v>
      </c>
      <c r="B1682" s="45">
        <v>42474</v>
      </c>
      <c r="C1682" s="46">
        <v>2082.780029</v>
      </c>
      <c r="D1682" s="47">
        <f t="shared" si="290"/>
        <v>1.7292717774908262E-4</v>
      </c>
      <c r="E1682" s="48">
        <v>1.77339329534524</v>
      </c>
      <c r="F1682" s="49">
        <f t="shared" si="293"/>
        <v>-4.1729117889999223E-4</v>
      </c>
      <c r="G1682" s="50">
        <f t="shared" si="294"/>
        <v>2.0769035861357862E-4</v>
      </c>
      <c r="H1682" s="80">
        <f t="shared" si="291"/>
        <v>-2.0960082028641361E-4</v>
      </c>
      <c r="I1682" s="83">
        <f t="shared" si="292"/>
        <v>-2.0960082028641362E-2</v>
      </c>
      <c r="J1682" s="72">
        <f t="shared" si="295"/>
        <v>311.91977424368469</v>
      </c>
      <c r="K1682" s="88">
        <f t="shared" ref="K1682:K1745" si="297">MAX(J1682,K1681)</f>
        <v>316.35305466148981</v>
      </c>
      <c r="L1682" s="79">
        <f t="shared" ref="L1682:L1745" si="298">IF(J1682=K1682,0,MAX(L1681,K1682-J1682))</f>
        <v>33.963753334548642</v>
      </c>
      <c r="M1682" s="72" t="str">
        <f t="shared" ref="M1682:M1745" si="299">IF(AND(L1681&gt;0,L1682=0),L1681,"")</f>
        <v/>
      </c>
      <c r="N1682" s="51" t="str">
        <f t="shared" si="296"/>
        <v/>
      </c>
    </row>
    <row r="1683" spans="1:14" x14ac:dyDescent="0.4">
      <c r="A1683" s="108">
        <f t="shared" ref="A1683:A1746" si="300">A1682+1</f>
        <v>1667</v>
      </c>
      <c r="B1683" s="39">
        <v>42475</v>
      </c>
      <c r="C1683" s="40">
        <v>2080.7299800000001</v>
      </c>
      <c r="D1683" s="51">
        <f t="shared" ref="D1683:D1746" si="301">C1683/C1682-1</f>
        <v>-9.8428493237678882E-4</v>
      </c>
      <c r="E1683" s="52">
        <v>1.77553137711758</v>
      </c>
      <c r="F1683" s="53">
        <f t="shared" si="293"/>
        <v>2.1380817723399836E-3</v>
      </c>
      <c r="G1683" s="54">
        <f t="shared" si="294"/>
        <v>2.0769035861357862E-4</v>
      </c>
      <c r="H1683" s="81">
        <f t="shared" ref="H1683:H1746" si="302">F1683+G1683</f>
        <v>2.3457721309535621E-3</v>
      </c>
      <c r="I1683" s="83">
        <f t="shared" ref="I1683:I1746" si="303">H1683*$I$17</f>
        <v>0.2345772130953562</v>
      </c>
      <c r="J1683" s="72">
        <f t="shared" si="295"/>
        <v>312.15435145678003</v>
      </c>
      <c r="K1683" s="88">
        <f t="shared" si="297"/>
        <v>316.35305466148981</v>
      </c>
      <c r="L1683" s="79">
        <f t="shared" si="298"/>
        <v>33.963753334548642</v>
      </c>
      <c r="M1683" s="72" t="str">
        <f t="shared" si="299"/>
        <v/>
      </c>
      <c r="N1683" s="51" t="str">
        <f t="shared" si="296"/>
        <v/>
      </c>
    </row>
    <row r="1684" spans="1:14" x14ac:dyDescent="0.4">
      <c r="A1684" s="108">
        <f t="shared" si="300"/>
        <v>1668</v>
      </c>
      <c r="B1684" s="45">
        <v>42478</v>
      </c>
      <c r="C1684" s="46">
        <v>2094.3400879999999</v>
      </c>
      <c r="D1684" s="47">
        <f t="shared" si="301"/>
        <v>6.5410255683440166E-3</v>
      </c>
      <c r="E1684" s="48">
        <v>1.7952407908203198</v>
      </c>
      <c r="F1684" s="49">
        <f t="shared" ref="F1684:F1747" si="304">E1684-E1683</f>
        <v>1.970941370273982E-2</v>
      </c>
      <c r="G1684" s="50">
        <f t="shared" ref="G1684:G1747" si="305">G1683</f>
        <v>2.0769035861357862E-4</v>
      </c>
      <c r="H1684" s="80">
        <f t="shared" si="302"/>
        <v>1.99171040613534E-2</v>
      </c>
      <c r="I1684" s="83">
        <f t="shared" si="303"/>
        <v>1.9917104061353399</v>
      </c>
      <c r="J1684" s="72">
        <f t="shared" ref="J1684:J1747" si="306">J1683+I1684</f>
        <v>314.14606186291536</v>
      </c>
      <c r="K1684" s="88">
        <f t="shared" si="297"/>
        <v>316.35305466148981</v>
      </c>
      <c r="L1684" s="79">
        <f t="shared" si="298"/>
        <v>33.963753334548642</v>
      </c>
      <c r="M1684" s="72" t="str">
        <f t="shared" si="299"/>
        <v/>
      </c>
      <c r="N1684" s="51" t="str">
        <f t="shared" ref="N1684:N1747" si="307">IFERROR((M1684/K1684),"")</f>
        <v/>
      </c>
    </row>
    <row r="1685" spans="1:14" x14ac:dyDescent="0.4">
      <c r="A1685" s="108">
        <f t="shared" si="300"/>
        <v>1669</v>
      </c>
      <c r="B1685" s="39">
        <v>42479</v>
      </c>
      <c r="C1685" s="40">
        <v>2100.8000489999999</v>
      </c>
      <c r="D1685" s="51">
        <f t="shared" si="301"/>
        <v>3.0844851975158072E-3</v>
      </c>
      <c r="E1685" s="52">
        <v>1.7981291102279102</v>
      </c>
      <c r="F1685" s="53">
        <f t="shared" si="304"/>
        <v>2.8883194075903784E-3</v>
      </c>
      <c r="G1685" s="54">
        <f t="shared" si="305"/>
        <v>2.0769035861357862E-4</v>
      </c>
      <c r="H1685" s="81">
        <f t="shared" si="302"/>
        <v>3.0960097662039569E-3</v>
      </c>
      <c r="I1685" s="83">
        <f t="shared" si="303"/>
        <v>0.30960097662039571</v>
      </c>
      <c r="J1685" s="72">
        <f t="shared" si="306"/>
        <v>314.45566283953576</v>
      </c>
      <c r="K1685" s="88">
        <f t="shared" si="297"/>
        <v>316.35305466148981</v>
      </c>
      <c r="L1685" s="79">
        <f t="shared" si="298"/>
        <v>33.963753334548642</v>
      </c>
      <c r="M1685" s="72" t="str">
        <f t="shared" si="299"/>
        <v/>
      </c>
      <c r="N1685" s="51" t="str">
        <f t="shared" si="307"/>
        <v/>
      </c>
    </row>
    <row r="1686" spans="1:14" x14ac:dyDescent="0.4">
      <c r="A1686" s="108">
        <f t="shared" si="300"/>
        <v>1670</v>
      </c>
      <c r="B1686" s="45">
        <v>42480</v>
      </c>
      <c r="C1686" s="46">
        <v>2102.3999020000001</v>
      </c>
      <c r="D1686" s="47">
        <f t="shared" si="301"/>
        <v>7.6154463189470611E-4</v>
      </c>
      <c r="E1686" s="48">
        <v>1.7980771060038601</v>
      </c>
      <c r="F1686" s="49">
        <f t="shared" si="304"/>
        <v>-5.2004224050161696E-5</v>
      </c>
      <c r="G1686" s="50">
        <f t="shared" si="305"/>
        <v>2.0769035861357862E-4</v>
      </c>
      <c r="H1686" s="80">
        <f t="shared" si="302"/>
        <v>1.5568613456341693E-4</v>
      </c>
      <c r="I1686" s="83">
        <f t="shared" si="303"/>
        <v>1.5568613456341692E-2</v>
      </c>
      <c r="J1686" s="72">
        <f t="shared" si="306"/>
        <v>314.47123145299213</v>
      </c>
      <c r="K1686" s="88">
        <f t="shared" si="297"/>
        <v>316.35305466148981</v>
      </c>
      <c r="L1686" s="79">
        <f t="shared" si="298"/>
        <v>33.963753334548642</v>
      </c>
      <c r="M1686" s="72" t="str">
        <f t="shared" si="299"/>
        <v/>
      </c>
      <c r="N1686" s="51" t="str">
        <f t="shared" si="307"/>
        <v/>
      </c>
    </row>
    <row r="1687" spans="1:14" x14ac:dyDescent="0.4">
      <c r="A1687" s="108">
        <f t="shared" si="300"/>
        <v>1671</v>
      </c>
      <c r="B1687" s="39">
        <v>42481</v>
      </c>
      <c r="C1687" s="40">
        <v>2091.4799800000001</v>
      </c>
      <c r="D1687" s="51">
        <f t="shared" si="301"/>
        <v>-5.1940270685952861E-3</v>
      </c>
      <c r="E1687" s="52">
        <v>1.7931393185809099</v>
      </c>
      <c r="F1687" s="53">
        <f t="shared" si="304"/>
        <v>-4.9377874229501462E-3</v>
      </c>
      <c r="G1687" s="54">
        <f t="shared" si="305"/>
        <v>2.0769035861357862E-4</v>
      </c>
      <c r="H1687" s="81">
        <f t="shared" si="302"/>
        <v>-4.7300970643365673E-3</v>
      </c>
      <c r="I1687" s="83">
        <f t="shared" si="303"/>
        <v>-0.47300970643365675</v>
      </c>
      <c r="J1687" s="72">
        <f t="shared" si="306"/>
        <v>313.9982217465585</v>
      </c>
      <c r="K1687" s="88">
        <f t="shared" si="297"/>
        <v>316.35305466148981</v>
      </c>
      <c r="L1687" s="79">
        <f t="shared" si="298"/>
        <v>33.963753334548642</v>
      </c>
      <c r="M1687" s="72" t="str">
        <f t="shared" si="299"/>
        <v/>
      </c>
      <c r="N1687" s="51" t="str">
        <f t="shared" si="307"/>
        <v/>
      </c>
    </row>
    <row r="1688" spans="1:14" x14ac:dyDescent="0.4">
      <c r="A1688" s="108">
        <f t="shared" si="300"/>
        <v>1672</v>
      </c>
      <c r="B1688" s="45">
        <v>42482</v>
      </c>
      <c r="C1688" s="46">
        <v>2091.580078</v>
      </c>
      <c r="D1688" s="47">
        <f t="shared" si="301"/>
        <v>4.78598891489046E-5</v>
      </c>
      <c r="E1688" s="48">
        <v>1.78262922586646</v>
      </c>
      <c r="F1688" s="49">
        <f t="shared" si="304"/>
        <v>-1.0510092714449915E-2</v>
      </c>
      <c r="G1688" s="50">
        <f t="shared" si="305"/>
        <v>2.0769035861357862E-4</v>
      </c>
      <c r="H1688" s="80">
        <f t="shared" si="302"/>
        <v>-1.0302402355836337E-2</v>
      </c>
      <c r="I1688" s="83">
        <f t="shared" si="303"/>
        <v>-1.0302402355836338</v>
      </c>
      <c r="J1688" s="72">
        <f t="shared" si="306"/>
        <v>312.96798151097488</v>
      </c>
      <c r="K1688" s="88">
        <f t="shared" si="297"/>
        <v>316.35305466148981</v>
      </c>
      <c r="L1688" s="79">
        <f t="shared" si="298"/>
        <v>33.963753334548642</v>
      </c>
      <c r="M1688" s="72" t="str">
        <f t="shared" si="299"/>
        <v/>
      </c>
      <c r="N1688" s="51" t="str">
        <f t="shared" si="307"/>
        <v/>
      </c>
    </row>
    <row r="1689" spans="1:14" x14ac:dyDescent="0.4">
      <c r="A1689" s="108">
        <f t="shared" si="300"/>
        <v>1673</v>
      </c>
      <c r="B1689" s="39">
        <v>42485</v>
      </c>
      <c r="C1689" s="40">
        <v>2087.790039</v>
      </c>
      <c r="D1689" s="51">
        <f t="shared" si="301"/>
        <v>-1.8120458498649405E-3</v>
      </c>
      <c r="E1689" s="52">
        <v>1.78953695085487</v>
      </c>
      <c r="F1689" s="53">
        <f t="shared" si="304"/>
        <v>6.907724988409969E-3</v>
      </c>
      <c r="G1689" s="54">
        <f t="shared" si="305"/>
        <v>2.0769035861357862E-4</v>
      </c>
      <c r="H1689" s="81">
        <f t="shared" si="302"/>
        <v>7.1154153470235479E-3</v>
      </c>
      <c r="I1689" s="83">
        <f t="shared" si="303"/>
        <v>0.71154153470235482</v>
      </c>
      <c r="J1689" s="72">
        <f t="shared" si="306"/>
        <v>313.67952304567723</v>
      </c>
      <c r="K1689" s="88">
        <f t="shared" si="297"/>
        <v>316.35305466148981</v>
      </c>
      <c r="L1689" s="79">
        <f t="shared" si="298"/>
        <v>33.963753334548642</v>
      </c>
      <c r="M1689" s="72" t="str">
        <f t="shared" si="299"/>
        <v/>
      </c>
      <c r="N1689" s="51" t="str">
        <f t="shared" si="307"/>
        <v/>
      </c>
    </row>
    <row r="1690" spans="1:14" x14ac:dyDescent="0.4">
      <c r="A1690" s="108">
        <f t="shared" si="300"/>
        <v>1674</v>
      </c>
      <c r="B1690" s="45">
        <v>42486</v>
      </c>
      <c r="C1690" s="46">
        <v>2091.6999510000001</v>
      </c>
      <c r="D1690" s="47">
        <f t="shared" si="301"/>
        <v>1.8727515348586632E-3</v>
      </c>
      <c r="E1690" s="48">
        <v>1.7965178485676601</v>
      </c>
      <c r="F1690" s="49">
        <f t="shared" si="304"/>
        <v>6.9808977127900906E-3</v>
      </c>
      <c r="G1690" s="50">
        <f t="shared" si="305"/>
        <v>2.0769035861357862E-4</v>
      </c>
      <c r="H1690" s="80">
        <f t="shared" si="302"/>
        <v>7.1885880714036695E-3</v>
      </c>
      <c r="I1690" s="83">
        <f t="shared" si="303"/>
        <v>0.71885880714036698</v>
      </c>
      <c r="J1690" s="72">
        <f t="shared" si="306"/>
        <v>314.39838185281758</v>
      </c>
      <c r="K1690" s="88">
        <f t="shared" si="297"/>
        <v>316.35305466148981</v>
      </c>
      <c r="L1690" s="79">
        <f t="shared" si="298"/>
        <v>33.963753334548642</v>
      </c>
      <c r="M1690" s="72" t="str">
        <f t="shared" si="299"/>
        <v/>
      </c>
      <c r="N1690" s="51" t="str">
        <f t="shared" si="307"/>
        <v/>
      </c>
    </row>
    <row r="1691" spans="1:14" x14ac:dyDescent="0.4">
      <c r="A1691" s="108">
        <f t="shared" si="300"/>
        <v>1675</v>
      </c>
      <c r="B1691" s="39">
        <v>42487</v>
      </c>
      <c r="C1691" s="40">
        <v>2095.1499020000001</v>
      </c>
      <c r="D1691" s="51">
        <f t="shared" si="301"/>
        <v>1.6493527182761536E-3</v>
      </c>
      <c r="E1691" s="52">
        <v>1.8003075051698201</v>
      </c>
      <c r="F1691" s="53">
        <f t="shared" si="304"/>
        <v>3.7896566021600187E-3</v>
      </c>
      <c r="G1691" s="54">
        <f t="shared" si="305"/>
        <v>2.0769035861357862E-4</v>
      </c>
      <c r="H1691" s="81">
        <f t="shared" si="302"/>
        <v>3.9973469607735975E-3</v>
      </c>
      <c r="I1691" s="83">
        <f t="shared" si="303"/>
        <v>0.39973469607735973</v>
      </c>
      <c r="J1691" s="72">
        <f t="shared" si="306"/>
        <v>314.79811654889494</v>
      </c>
      <c r="K1691" s="88">
        <f t="shared" si="297"/>
        <v>316.35305466148981</v>
      </c>
      <c r="L1691" s="79">
        <f t="shared" si="298"/>
        <v>33.963753334548642</v>
      </c>
      <c r="M1691" s="72" t="str">
        <f t="shared" si="299"/>
        <v/>
      </c>
      <c r="N1691" s="51" t="str">
        <f t="shared" si="307"/>
        <v/>
      </c>
    </row>
    <row r="1692" spans="1:14" x14ac:dyDescent="0.4">
      <c r="A1692" s="108">
        <f t="shared" si="300"/>
        <v>1676</v>
      </c>
      <c r="B1692" s="45">
        <v>42488</v>
      </c>
      <c r="C1692" s="46">
        <v>2075.8100589999999</v>
      </c>
      <c r="D1692" s="47">
        <f t="shared" si="301"/>
        <v>-9.2307681572276756E-3</v>
      </c>
      <c r="E1692" s="48">
        <v>1.76351102898637</v>
      </c>
      <c r="F1692" s="49">
        <f t="shared" si="304"/>
        <v>-3.6796476183450055E-2</v>
      </c>
      <c r="G1692" s="50">
        <f t="shared" si="305"/>
        <v>2.0769035861357862E-4</v>
      </c>
      <c r="H1692" s="80">
        <f t="shared" si="302"/>
        <v>-3.6588785824836476E-2</v>
      </c>
      <c r="I1692" s="83">
        <f t="shared" si="303"/>
        <v>-3.6588785824836476</v>
      </c>
      <c r="J1692" s="72">
        <f t="shared" si="306"/>
        <v>311.13923796641132</v>
      </c>
      <c r="K1692" s="88">
        <f t="shared" si="297"/>
        <v>316.35305466148981</v>
      </c>
      <c r="L1692" s="79">
        <f t="shared" si="298"/>
        <v>33.963753334548642</v>
      </c>
      <c r="M1692" s="72" t="str">
        <f t="shared" si="299"/>
        <v/>
      </c>
      <c r="N1692" s="51" t="str">
        <f t="shared" si="307"/>
        <v/>
      </c>
    </row>
    <row r="1693" spans="1:14" x14ac:dyDescent="0.4">
      <c r="A1693" s="108">
        <f t="shared" si="300"/>
        <v>1677</v>
      </c>
      <c r="B1693" s="39">
        <v>42489</v>
      </c>
      <c r="C1693" s="40">
        <v>2065.3000489999999</v>
      </c>
      <c r="D1693" s="51">
        <f t="shared" si="301"/>
        <v>-5.0630884817385313E-3</v>
      </c>
      <c r="E1693" s="52">
        <v>1.75408062451643</v>
      </c>
      <c r="F1693" s="53">
        <f t="shared" si="304"/>
        <v>-9.4304044699400347E-3</v>
      </c>
      <c r="G1693" s="54">
        <f t="shared" si="305"/>
        <v>2.0769035861357862E-4</v>
      </c>
      <c r="H1693" s="81">
        <f t="shared" si="302"/>
        <v>-9.2227141113264566E-3</v>
      </c>
      <c r="I1693" s="83">
        <f t="shared" si="303"/>
        <v>-0.92227141113264566</v>
      </c>
      <c r="J1693" s="72">
        <f t="shared" si="306"/>
        <v>310.21696655527865</v>
      </c>
      <c r="K1693" s="88">
        <f t="shared" si="297"/>
        <v>316.35305466148981</v>
      </c>
      <c r="L1693" s="79">
        <f t="shared" si="298"/>
        <v>33.963753334548642</v>
      </c>
      <c r="M1693" s="72" t="str">
        <f t="shared" si="299"/>
        <v/>
      </c>
      <c r="N1693" s="51" t="str">
        <f t="shared" si="307"/>
        <v/>
      </c>
    </row>
    <row r="1694" spans="1:14" x14ac:dyDescent="0.4">
      <c r="A1694" s="108">
        <f t="shared" si="300"/>
        <v>1678</v>
      </c>
      <c r="B1694" s="45">
        <v>42492</v>
      </c>
      <c r="C1694" s="46">
        <v>2081.429932</v>
      </c>
      <c r="D1694" s="47">
        <f t="shared" si="301"/>
        <v>7.809946553678726E-3</v>
      </c>
      <c r="E1694" s="48">
        <v>1.77147302277521</v>
      </c>
      <c r="F1694" s="49">
        <f t="shared" si="304"/>
        <v>1.7392398258780029E-2</v>
      </c>
      <c r="G1694" s="50">
        <f t="shared" si="305"/>
        <v>2.0769035861357862E-4</v>
      </c>
      <c r="H1694" s="80">
        <f t="shared" si="302"/>
        <v>1.7600088617393608E-2</v>
      </c>
      <c r="I1694" s="83">
        <f t="shared" si="303"/>
        <v>1.7600088617393608</v>
      </c>
      <c r="J1694" s="72">
        <f t="shared" si="306"/>
        <v>311.97697541701802</v>
      </c>
      <c r="K1694" s="88">
        <f t="shared" si="297"/>
        <v>316.35305466148981</v>
      </c>
      <c r="L1694" s="79">
        <f t="shared" si="298"/>
        <v>33.963753334548642</v>
      </c>
      <c r="M1694" s="72" t="str">
        <f t="shared" si="299"/>
        <v/>
      </c>
      <c r="N1694" s="51" t="str">
        <f t="shared" si="307"/>
        <v/>
      </c>
    </row>
    <row r="1695" spans="1:14" x14ac:dyDescent="0.4">
      <c r="A1695" s="108">
        <f t="shared" si="300"/>
        <v>1679</v>
      </c>
      <c r="B1695" s="39">
        <v>42493</v>
      </c>
      <c r="C1695" s="40">
        <v>2063.3701169999999</v>
      </c>
      <c r="D1695" s="51">
        <f t="shared" si="301"/>
        <v>-8.6766384601026925E-3</v>
      </c>
      <c r="E1695" s="52">
        <v>1.75086188448872</v>
      </c>
      <c r="F1695" s="53">
        <f t="shared" si="304"/>
        <v>-2.0611138286489972E-2</v>
      </c>
      <c r="G1695" s="54">
        <f t="shared" si="305"/>
        <v>2.0769035861357862E-4</v>
      </c>
      <c r="H1695" s="81">
        <f t="shared" si="302"/>
        <v>-2.0403447927876392E-2</v>
      </c>
      <c r="I1695" s="83">
        <f t="shared" si="303"/>
        <v>-2.0403447927876392</v>
      </c>
      <c r="J1695" s="72">
        <f t="shared" si="306"/>
        <v>309.93663062423036</v>
      </c>
      <c r="K1695" s="88">
        <f t="shared" si="297"/>
        <v>316.35305466148981</v>
      </c>
      <c r="L1695" s="79">
        <f t="shared" si="298"/>
        <v>33.963753334548642</v>
      </c>
      <c r="M1695" s="72" t="str">
        <f t="shared" si="299"/>
        <v/>
      </c>
      <c r="N1695" s="51" t="str">
        <f t="shared" si="307"/>
        <v/>
      </c>
    </row>
    <row r="1696" spans="1:14" x14ac:dyDescent="0.4">
      <c r="A1696" s="108">
        <f t="shared" si="300"/>
        <v>1680</v>
      </c>
      <c r="B1696" s="45">
        <v>42494</v>
      </c>
      <c r="C1696" s="46">
        <v>2051.1201169999999</v>
      </c>
      <c r="D1696" s="47">
        <f t="shared" si="301"/>
        <v>-5.9368893147540014E-3</v>
      </c>
      <c r="E1696" s="48">
        <v>1.7378116102008498</v>
      </c>
      <c r="F1696" s="49">
        <f t="shared" si="304"/>
        <v>-1.30502742878702E-2</v>
      </c>
      <c r="G1696" s="50">
        <f t="shared" si="305"/>
        <v>2.0769035861357862E-4</v>
      </c>
      <c r="H1696" s="80">
        <f t="shared" si="302"/>
        <v>-1.2842583929256622E-2</v>
      </c>
      <c r="I1696" s="83">
        <f t="shared" si="303"/>
        <v>-1.2842583929256624</v>
      </c>
      <c r="J1696" s="72">
        <f t="shared" si="306"/>
        <v>308.6523722313047</v>
      </c>
      <c r="K1696" s="88">
        <f t="shared" si="297"/>
        <v>316.35305466148981</v>
      </c>
      <c r="L1696" s="79">
        <f t="shared" si="298"/>
        <v>33.963753334548642</v>
      </c>
      <c r="M1696" s="72" t="str">
        <f t="shared" si="299"/>
        <v/>
      </c>
      <c r="N1696" s="51" t="str">
        <f t="shared" si="307"/>
        <v/>
      </c>
    </row>
    <row r="1697" spans="1:14" x14ac:dyDescent="0.4">
      <c r="A1697" s="108">
        <f t="shared" si="300"/>
        <v>1681</v>
      </c>
      <c r="B1697" s="39">
        <v>42495</v>
      </c>
      <c r="C1697" s="40">
        <v>2050.6298830000001</v>
      </c>
      <c r="D1697" s="51">
        <f t="shared" si="301"/>
        <v>-2.390079429950287E-4</v>
      </c>
      <c r="E1697" s="52">
        <v>1.7268032836018501</v>
      </c>
      <c r="F1697" s="53">
        <f t="shared" si="304"/>
        <v>-1.1008326598999751E-2</v>
      </c>
      <c r="G1697" s="54">
        <f t="shared" si="305"/>
        <v>2.0769035861357862E-4</v>
      </c>
      <c r="H1697" s="81">
        <f t="shared" si="302"/>
        <v>-1.0800636240386173E-2</v>
      </c>
      <c r="I1697" s="83">
        <f t="shared" si="303"/>
        <v>-1.0800636240386174</v>
      </c>
      <c r="J1697" s="72">
        <f t="shared" si="306"/>
        <v>307.57230860726605</v>
      </c>
      <c r="K1697" s="88">
        <f t="shared" si="297"/>
        <v>316.35305466148981</v>
      </c>
      <c r="L1697" s="79">
        <f t="shared" si="298"/>
        <v>33.963753334548642</v>
      </c>
      <c r="M1697" s="72" t="str">
        <f t="shared" si="299"/>
        <v/>
      </c>
      <c r="N1697" s="51" t="str">
        <f t="shared" si="307"/>
        <v/>
      </c>
    </row>
    <row r="1698" spans="1:14" x14ac:dyDescent="0.4">
      <c r="A1698" s="108">
        <f t="shared" si="300"/>
        <v>1682</v>
      </c>
      <c r="B1698" s="45">
        <v>42496</v>
      </c>
      <c r="C1698" s="46">
        <v>2057.139893</v>
      </c>
      <c r="D1698" s="47">
        <f t="shared" si="301"/>
        <v>3.1746391945073338E-3</v>
      </c>
      <c r="E1698" s="48">
        <v>1.7367996512205901</v>
      </c>
      <c r="F1698" s="49">
        <f t="shared" si="304"/>
        <v>9.9963676187400097E-3</v>
      </c>
      <c r="G1698" s="50">
        <f t="shared" si="305"/>
        <v>2.0769035861357862E-4</v>
      </c>
      <c r="H1698" s="80">
        <f t="shared" si="302"/>
        <v>1.0204057977353588E-2</v>
      </c>
      <c r="I1698" s="83">
        <f t="shared" si="303"/>
        <v>1.0204057977353587</v>
      </c>
      <c r="J1698" s="72">
        <f t="shared" si="306"/>
        <v>308.5927144050014</v>
      </c>
      <c r="K1698" s="88">
        <f t="shared" si="297"/>
        <v>316.35305466148981</v>
      </c>
      <c r="L1698" s="79">
        <f t="shared" si="298"/>
        <v>33.963753334548642</v>
      </c>
      <c r="M1698" s="72" t="str">
        <f t="shared" si="299"/>
        <v/>
      </c>
      <c r="N1698" s="51" t="str">
        <f t="shared" si="307"/>
        <v/>
      </c>
    </row>
    <row r="1699" spans="1:14" x14ac:dyDescent="0.4">
      <c r="A1699" s="108">
        <f t="shared" si="300"/>
        <v>1683</v>
      </c>
      <c r="B1699" s="39">
        <v>42499</v>
      </c>
      <c r="C1699" s="40">
        <v>2058.6899410000001</v>
      </c>
      <c r="D1699" s="51">
        <f t="shared" si="301"/>
        <v>7.5349664127100091E-4</v>
      </c>
      <c r="E1699" s="52">
        <v>1.75439074068573</v>
      </c>
      <c r="F1699" s="53">
        <f t="shared" si="304"/>
        <v>1.7591089465139875E-2</v>
      </c>
      <c r="G1699" s="54">
        <f t="shared" si="305"/>
        <v>2.0769035861357862E-4</v>
      </c>
      <c r="H1699" s="81">
        <f t="shared" si="302"/>
        <v>1.7798779823753455E-2</v>
      </c>
      <c r="I1699" s="83">
        <f t="shared" si="303"/>
        <v>1.7798779823753454</v>
      </c>
      <c r="J1699" s="72">
        <f t="shared" si="306"/>
        <v>310.37259238737676</v>
      </c>
      <c r="K1699" s="88">
        <f t="shared" si="297"/>
        <v>316.35305466148981</v>
      </c>
      <c r="L1699" s="79">
        <f t="shared" si="298"/>
        <v>33.963753334548642</v>
      </c>
      <c r="M1699" s="72" t="str">
        <f t="shared" si="299"/>
        <v/>
      </c>
      <c r="N1699" s="51" t="str">
        <f t="shared" si="307"/>
        <v/>
      </c>
    </row>
    <row r="1700" spans="1:14" x14ac:dyDescent="0.4">
      <c r="A1700" s="108">
        <f t="shared" si="300"/>
        <v>1684</v>
      </c>
      <c r="B1700" s="45">
        <v>42500</v>
      </c>
      <c r="C1700" s="46">
        <v>2084.389893</v>
      </c>
      <c r="D1700" s="47">
        <f t="shared" si="301"/>
        <v>1.2483643839788838E-2</v>
      </c>
      <c r="E1700" s="48">
        <v>1.7802505383481202</v>
      </c>
      <c r="F1700" s="49">
        <f t="shared" si="304"/>
        <v>2.5859797662390216E-2</v>
      </c>
      <c r="G1700" s="50">
        <f t="shared" si="305"/>
        <v>2.0769035861357862E-4</v>
      </c>
      <c r="H1700" s="80">
        <f t="shared" si="302"/>
        <v>2.6067488021003796E-2</v>
      </c>
      <c r="I1700" s="83">
        <f t="shared" si="303"/>
        <v>2.6067488021003795</v>
      </c>
      <c r="J1700" s="72">
        <f t="shared" si="306"/>
        <v>312.97934118947711</v>
      </c>
      <c r="K1700" s="88">
        <f t="shared" si="297"/>
        <v>316.35305466148981</v>
      </c>
      <c r="L1700" s="79">
        <f t="shared" si="298"/>
        <v>33.963753334548642</v>
      </c>
      <c r="M1700" s="72" t="str">
        <f t="shared" si="299"/>
        <v/>
      </c>
      <c r="N1700" s="51" t="str">
        <f t="shared" si="307"/>
        <v/>
      </c>
    </row>
    <row r="1701" spans="1:14" x14ac:dyDescent="0.4">
      <c r="A1701" s="108">
        <f t="shared" si="300"/>
        <v>1685</v>
      </c>
      <c r="B1701" s="39">
        <v>42501</v>
      </c>
      <c r="C1701" s="40">
        <v>2064.459961</v>
      </c>
      <c r="D1701" s="51">
        <f t="shared" si="301"/>
        <v>-9.5615182490236261E-3</v>
      </c>
      <c r="E1701" s="52">
        <v>1.7380821641466901</v>
      </c>
      <c r="F1701" s="53">
        <f t="shared" si="304"/>
        <v>-4.2168374201430048E-2</v>
      </c>
      <c r="G1701" s="54">
        <f t="shared" si="305"/>
        <v>2.0769035861357862E-4</v>
      </c>
      <c r="H1701" s="81">
        <f t="shared" si="302"/>
        <v>-4.1960683842816468E-2</v>
      </c>
      <c r="I1701" s="83">
        <f t="shared" si="303"/>
        <v>-4.1960683842816469</v>
      </c>
      <c r="J1701" s="72">
        <f t="shared" si="306"/>
        <v>308.78327280519545</v>
      </c>
      <c r="K1701" s="88">
        <f t="shared" si="297"/>
        <v>316.35305466148981</v>
      </c>
      <c r="L1701" s="79">
        <f t="shared" si="298"/>
        <v>33.963753334548642</v>
      </c>
      <c r="M1701" s="72" t="str">
        <f t="shared" si="299"/>
        <v/>
      </c>
      <c r="N1701" s="51" t="str">
        <f t="shared" si="307"/>
        <v/>
      </c>
    </row>
    <row r="1702" spans="1:14" x14ac:dyDescent="0.4">
      <c r="A1702" s="108">
        <f t="shared" si="300"/>
        <v>1686</v>
      </c>
      <c r="B1702" s="45">
        <v>42502</v>
      </c>
      <c r="C1702" s="46">
        <v>2064.110107</v>
      </c>
      <c r="D1702" s="47">
        <f t="shared" si="301"/>
        <v>-1.694651417848414E-4</v>
      </c>
      <c r="E1702" s="48">
        <v>1.7427454596578702</v>
      </c>
      <c r="F1702" s="49">
        <f t="shared" si="304"/>
        <v>4.6632955111800545E-3</v>
      </c>
      <c r="G1702" s="50">
        <f t="shared" si="305"/>
        <v>2.0769035861357862E-4</v>
      </c>
      <c r="H1702" s="80">
        <f t="shared" si="302"/>
        <v>4.8709858697936334E-3</v>
      </c>
      <c r="I1702" s="83">
        <f t="shared" si="303"/>
        <v>0.48709858697936331</v>
      </c>
      <c r="J1702" s="72">
        <f t="shared" si="306"/>
        <v>309.27037139217481</v>
      </c>
      <c r="K1702" s="88">
        <f t="shared" si="297"/>
        <v>316.35305466148981</v>
      </c>
      <c r="L1702" s="79">
        <f t="shared" si="298"/>
        <v>33.963753334548642</v>
      </c>
      <c r="M1702" s="72" t="str">
        <f t="shared" si="299"/>
        <v/>
      </c>
      <c r="N1702" s="51" t="str">
        <f t="shared" si="307"/>
        <v/>
      </c>
    </row>
    <row r="1703" spans="1:14" x14ac:dyDescent="0.4">
      <c r="A1703" s="108">
        <f t="shared" si="300"/>
        <v>1687</v>
      </c>
      <c r="B1703" s="39">
        <v>42503</v>
      </c>
      <c r="C1703" s="40">
        <v>2046.6099850000001</v>
      </c>
      <c r="D1703" s="51">
        <f t="shared" si="301"/>
        <v>-8.4782889927489391E-3</v>
      </c>
      <c r="E1703" s="52">
        <v>1.7260690768775502</v>
      </c>
      <c r="F1703" s="53">
        <f t="shared" si="304"/>
        <v>-1.667638278032002E-2</v>
      </c>
      <c r="G1703" s="54">
        <f t="shared" si="305"/>
        <v>2.0769035861357862E-4</v>
      </c>
      <c r="H1703" s="81">
        <f t="shared" si="302"/>
        <v>-1.6468692421706441E-2</v>
      </c>
      <c r="I1703" s="83">
        <f t="shared" si="303"/>
        <v>-1.6468692421706441</v>
      </c>
      <c r="J1703" s="72">
        <f t="shared" si="306"/>
        <v>307.62350215000419</v>
      </c>
      <c r="K1703" s="88">
        <f t="shared" si="297"/>
        <v>316.35305466148981</v>
      </c>
      <c r="L1703" s="79">
        <f t="shared" si="298"/>
        <v>33.963753334548642</v>
      </c>
      <c r="M1703" s="72" t="str">
        <f t="shared" si="299"/>
        <v/>
      </c>
      <c r="N1703" s="51" t="str">
        <f t="shared" si="307"/>
        <v/>
      </c>
    </row>
    <row r="1704" spans="1:14" x14ac:dyDescent="0.4">
      <c r="A1704" s="108">
        <f t="shared" si="300"/>
        <v>1688</v>
      </c>
      <c r="B1704" s="45">
        <v>42506</v>
      </c>
      <c r="C1704" s="46">
        <v>2066.6599120000001</v>
      </c>
      <c r="D1704" s="47">
        <f t="shared" si="301"/>
        <v>9.7966525849819686E-3</v>
      </c>
      <c r="E1704" s="48">
        <v>1.7495660444599401</v>
      </c>
      <c r="F1704" s="49">
        <f t="shared" si="304"/>
        <v>2.3496967582389949E-2</v>
      </c>
      <c r="G1704" s="50">
        <f t="shared" si="305"/>
        <v>2.0769035861357862E-4</v>
      </c>
      <c r="H1704" s="80">
        <f t="shared" si="302"/>
        <v>2.3704657941003529E-2</v>
      </c>
      <c r="I1704" s="83">
        <f t="shared" si="303"/>
        <v>2.3704657941003529</v>
      </c>
      <c r="J1704" s="72">
        <f t="shared" si="306"/>
        <v>309.99396794410455</v>
      </c>
      <c r="K1704" s="88">
        <f t="shared" si="297"/>
        <v>316.35305466148981</v>
      </c>
      <c r="L1704" s="79">
        <f t="shared" si="298"/>
        <v>33.963753334548642</v>
      </c>
      <c r="M1704" s="72" t="str">
        <f t="shared" si="299"/>
        <v/>
      </c>
      <c r="N1704" s="51" t="str">
        <f t="shared" si="307"/>
        <v/>
      </c>
    </row>
    <row r="1705" spans="1:14" x14ac:dyDescent="0.4">
      <c r="A1705" s="108">
        <f t="shared" si="300"/>
        <v>1689</v>
      </c>
      <c r="B1705" s="39">
        <v>42507</v>
      </c>
      <c r="C1705" s="40">
        <v>2047.209961</v>
      </c>
      <c r="D1705" s="51">
        <f t="shared" si="301"/>
        <v>-9.4112973726661053E-3</v>
      </c>
      <c r="E1705" s="52">
        <v>1.7191999310471102</v>
      </c>
      <c r="F1705" s="53">
        <f t="shared" si="304"/>
        <v>-3.0366113412829909E-2</v>
      </c>
      <c r="G1705" s="54">
        <f t="shared" si="305"/>
        <v>2.0769035861357862E-4</v>
      </c>
      <c r="H1705" s="81">
        <f t="shared" si="302"/>
        <v>-3.015842305421633E-2</v>
      </c>
      <c r="I1705" s="83">
        <f t="shared" si="303"/>
        <v>-3.015842305421633</v>
      </c>
      <c r="J1705" s="72">
        <f t="shared" si="306"/>
        <v>306.97812563868291</v>
      </c>
      <c r="K1705" s="88">
        <f t="shared" si="297"/>
        <v>316.35305466148981</v>
      </c>
      <c r="L1705" s="79">
        <f t="shared" si="298"/>
        <v>33.963753334548642</v>
      </c>
      <c r="M1705" s="72" t="str">
        <f t="shared" si="299"/>
        <v/>
      </c>
      <c r="N1705" s="51" t="str">
        <f t="shared" si="307"/>
        <v/>
      </c>
    </row>
    <row r="1706" spans="1:14" x14ac:dyDescent="0.4">
      <c r="A1706" s="108">
        <f t="shared" si="300"/>
        <v>1690</v>
      </c>
      <c r="B1706" s="45">
        <v>42508</v>
      </c>
      <c r="C1706" s="46">
        <v>2047.630005</v>
      </c>
      <c r="D1706" s="47">
        <f t="shared" si="301"/>
        <v>2.0517875938574903E-4</v>
      </c>
      <c r="E1706" s="48">
        <v>1.7077722502514998</v>
      </c>
      <c r="F1706" s="49">
        <f t="shared" si="304"/>
        <v>-1.1427680795610407E-2</v>
      </c>
      <c r="G1706" s="50">
        <f t="shared" si="305"/>
        <v>2.0769035861357862E-4</v>
      </c>
      <c r="H1706" s="80">
        <f t="shared" si="302"/>
        <v>-1.1219990436996828E-2</v>
      </c>
      <c r="I1706" s="83">
        <f t="shared" si="303"/>
        <v>-1.121999043699683</v>
      </c>
      <c r="J1706" s="72">
        <f t="shared" si="306"/>
        <v>305.85612659498321</v>
      </c>
      <c r="K1706" s="88">
        <f t="shared" si="297"/>
        <v>316.35305466148981</v>
      </c>
      <c r="L1706" s="79">
        <f t="shared" si="298"/>
        <v>33.963753334548642</v>
      </c>
      <c r="M1706" s="72" t="str">
        <f t="shared" si="299"/>
        <v/>
      </c>
      <c r="N1706" s="51" t="str">
        <f t="shared" si="307"/>
        <v/>
      </c>
    </row>
    <row r="1707" spans="1:14" x14ac:dyDescent="0.4">
      <c r="A1707" s="108">
        <f t="shared" si="300"/>
        <v>1691</v>
      </c>
      <c r="B1707" s="39">
        <v>42509</v>
      </c>
      <c r="C1707" s="40">
        <v>2040.040039</v>
      </c>
      <c r="D1707" s="51">
        <f t="shared" si="301"/>
        <v>-3.7067077457677566E-3</v>
      </c>
      <c r="E1707" s="52">
        <v>1.7025501865417301</v>
      </c>
      <c r="F1707" s="53">
        <f t="shared" si="304"/>
        <v>-5.222063709769742E-3</v>
      </c>
      <c r="G1707" s="54">
        <f t="shared" si="305"/>
        <v>2.0769035861357862E-4</v>
      </c>
      <c r="H1707" s="81">
        <f t="shared" si="302"/>
        <v>-5.0143733511561631E-3</v>
      </c>
      <c r="I1707" s="83">
        <f t="shared" si="303"/>
        <v>-0.50143733511561628</v>
      </c>
      <c r="J1707" s="72">
        <f t="shared" si="306"/>
        <v>305.3546892598676</v>
      </c>
      <c r="K1707" s="88">
        <f t="shared" si="297"/>
        <v>316.35305466148981</v>
      </c>
      <c r="L1707" s="79">
        <f t="shared" si="298"/>
        <v>33.963753334548642</v>
      </c>
      <c r="M1707" s="72" t="str">
        <f t="shared" si="299"/>
        <v/>
      </c>
      <c r="N1707" s="51" t="str">
        <f t="shared" si="307"/>
        <v/>
      </c>
    </row>
    <row r="1708" spans="1:14" x14ac:dyDescent="0.4">
      <c r="A1708" s="108">
        <f t="shared" si="300"/>
        <v>1692</v>
      </c>
      <c r="B1708" s="45">
        <v>42510</v>
      </c>
      <c r="C1708" s="46">
        <v>2052.320068</v>
      </c>
      <c r="D1708" s="47">
        <f t="shared" si="301"/>
        <v>6.0195039142563189E-3</v>
      </c>
      <c r="E1708" s="48">
        <v>1.7051407210975902</v>
      </c>
      <c r="F1708" s="49">
        <f t="shared" si="304"/>
        <v>2.5905345558601134E-3</v>
      </c>
      <c r="G1708" s="50">
        <f t="shared" si="305"/>
        <v>2.0769035861357862E-4</v>
      </c>
      <c r="H1708" s="80">
        <f t="shared" si="302"/>
        <v>2.7982249144736918E-3</v>
      </c>
      <c r="I1708" s="83">
        <f t="shared" si="303"/>
        <v>0.2798224914473692</v>
      </c>
      <c r="J1708" s="72">
        <f t="shared" si="306"/>
        <v>305.63451175131496</v>
      </c>
      <c r="K1708" s="88">
        <f t="shared" si="297"/>
        <v>316.35305466148981</v>
      </c>
      <c r="L1708" s="79">
        <f t="shared" si="298"/>
        <v>33.963753334548642</v>
      </c>
      <c r="M1708" s="72" t="str">
        <f t="shared" si="299"/>
        <v/>
      </c>
      <c r="N1708" s="51" t="str">
        <f t="shared" si="307"/>
        <v/>
      </c>
    </row>
    <row r="1709" spans="1:14" x14ac:dyDescent="0.4">
      <c r="A1709" s="108">
        <f t="shared" si="300"/>
        <v>1693</v>
      </c>
      <c r="B1709" s="39">
        <v>42513</v>
      </c>
      <c r="C1709" s="40">
        <v>2048.040039</v>
      </c>
      <c r="D1709" s="51">
        <f t="shared" si="301"/>
        <v>-2.0854588262010365E-3</v>
      </c>
      <c r="E1709" s="52">
        <v>1.6930016274990101</v>
      </c>
      <c r="F1709" s="53">
        <f t="shared" si="304"/>
        <v>-1.213909359858012E-2</v>
      </c>
      <c r="G1709" s="54">
        <f t="shared" si="305"/>
        <v>2.0769035861357862E-4</v>
      </c>
      <c r="H1709" s="81">
        <f t="shared" si="302"/>
        <v>-1.1931403239966542E-2</v>
      </c>
      <c r="I1709" s="83">
        <f t="shared" si="303"/>
        <v>-1.1931403239966543</v>
      </c>
      <c r="J1709" s="72">
        <f t="shared" si="306"/>
        <v>304.4413714273183</v>
      </c>
      <c r="K1709" s="88">
        <f t="shared" si="297"/>
        <v>316.35305466148981</v>
      </c>
      <c r="L1709" s="79">
        <f t="shared" si="298"/>
        <v>33.963753334548642</v>
      </c>
      <c r="M1709" s="72" t="str">
        <f t="shared" si="299"/>
        <v/>
      </c>
      <c r="N1709" s="51" t="str">
        <f t="shared" si="307"/>
        <v/>
      </c>
    </row>
    <row r="1710" spans="1:14" x14ac:dyDescent="0.4">
      <c r="A1710" s="108">
        <f t="shared" si="300"/>
        <v>1694</v>
      </c>
      <c r="B1710" s="45">
        <v>42514</v>
      </c>
      <c r="C1710" s="46">
        <v>2076.0600589999999</v>
      </c>
      <c r="D1710" s="47">
        <f t="shared" si="301"/>
        <v>1.3681382915580853E-2</v>
      </c>
      <c r="E1710" s="48">
        <v>1.72449274982725</v>
      </c>
      <c r="F1710" s="49">
        <f t="shared" si="304"/>
        <v>3.1491122328239918E-2</v>
      </c>
      <c r="G1710" s="50">
        <f t="shared" si="305"/>
        <v>2.0769035861357862E-4</v>
      </c>
      <c r="H1710" s="80">
        <f t="shared" si="302"/>
        <v>3.1698812686853498E-2</v>
      </c>
      <c r="I1710" s="83">
        <f t="shared" si="303"/>
        <v>3.1698812686853497</v>
      </c>
      <c r="J1710" s="72">
        <f t="shared" si="306"/>
        <v>307.61125269600365</v>
      </c>
      <c r="K1710" s="88">
        <f t="shared" si="297"/>
        <v>316.35305466148981</v>
      </c>
      <c r="L1710" s="79">
        <f t="shared" si="298"/>
        <v>33.963753334548642</v>
      </c>
      <c r="M1710" s="72" t="str">
        <f t="shared" si="299"/>
        <v/>
      </c>
      <c r="N1710" s="51" t="str">
        <f t="shared" si="307"/>
        <v/>
      </c>
    </row>
    <row r="1711" spans="1:14" x14ac:dyDescent="0.4">
      <c r="A1711" s="108">
        <f t="shared" si="300"/>
        <v>1695</v>
      </c>
      <c r="B1711" s="39">
        <v>42515</v>
      </c>
      <c r="C1711" s="40">
        <v>2090.540039</v>
      </c>
      <c r="D1711" s="51">
        <f t="shared" si="301"/>
        <v>6.974740416216374E-3</v>
      </c>
      <c r="E1711" s="52">
        <v>1.72463241641134</v>
      </c>
      <c r="F1711" s="53">
        <f t="shared" si="304"/>
        <v>1.3966658409003685E-4</v>
      </c>
      <c r="G1711" s="54">
        <f t="shared" si="305"/>
        <v>2.0769035861357862E-4</v>
      </c>
      <c r="H1711" s="81">
        <f t="shared" si="302"/>
        <v>3.4735694270361547E-4</v>
      </c>
      <c r="I1711" s="83">
        <f t="shared" si="303"/>
        <v>3.473569427036155E-2</v>
      </c>
      <c r="J1711" s="72">
        <f t="shared" si="306"/>
        <v>307.645988390274</v>
      </c>
      <c r="K1711" s="88">
        <f t="shared" si="297"/>
        <v>316.35305466148981</v>
      </c>
      <c r="L1711" s="79">
        <f t="shared" si="298"/>
        <v>33.963753334548642</v>
      </c>
      <c r="M1711" s="72" t="str">
        <f t="shared" si="299"/>
        <v/>
      </c>
      <c r="N1711" s="51" t="str">
        <f t="shared" si="307"/>
        <v/>
      </c>
    </row>
    <row r="1712" spans="1:14" x14ac:dyDescent="0.4">
      <c r="A1712" s="108">
        <f t="shared" si="300"/>
        <v>1696</v>
      </c>
      <c r="B1712" s="45">
        <v>42516</v>
      </c>
      <c r="C1712" s="46">
        <v>2090.1000979999999</v>
      </c>
      <c r="D1712" s="47">
        <f t="shared" si="301"/>
        <v>-2.1044370918177346E-4</v>
      </c>
      <c r="E1712" s="48">
        <v>1.72630226185352</v>
      </c>
      <c r="F1712" s="49">
        <f t="shared" si="304"/>
        <v>1.6698454421799624E-3</v>
      </c>
      <c r="G1712" s="50">
        <f t="shared" si="305"/>
        <v>2.0769035861357862E-4</v>
      </c>
      <c r="H1712" s="80">
        <f t="shared" si="302"/>
        <v>1.8775358007935411E-3</v>
      </c>
      <c r="I1712" s="83">
        <f t="shared" si="303"/>
        <v>0.18775358007935411</v>
      </c>
      <c r="J1712" s="72">
        <f t="shared" si="306"/>
        <v>307.83374197035334</v>
      </c>
      <c r="K1712" s="88">
        <f t="shared" si="297"/>
        <v>316.35305466148981</v>
      </c>
      <c r="L1712" s="79">
        <f t="shared" si="298"/>
        <v>33.963753334548642</v>
      </c>
      <c r="M1712" s="72" t="str">
        <f t="shared" si="299"/>
        <v/>
      </c>
      <c r="N1712" s="51" t="str">
        <f t="shared" si="307"/>
        <v/>
      </c>
    </row>
    <row r="1713" spans="1:14" x14ac:dyDescent="0.4">
      <c r="A1713" s="108">
        <f t="shared" si="300"/>
        <v>1697</v>
      </c>
      <c r="B1713" s="39">
        <v>42517</v>
      </c>
      <c r="C1713" s="40">
        <v>2099.0600589999999</v>
      </c>
      <c r="D1713" s="51">
        <f t="shared" si="301"/>
        <v>4.2868573656227316E-3</v>
      </c>
      <c r="E1713" s="52">
        <v>1.73625243789942</v>
      </c>
      <c r="F1713" s="53">
        <f t="shared" si="304"/>
        <v>9.9501760458999833E-3</v>
      </c>
      <c r="G1713" s="54">
        <f t="shared" si="305"/>
        <v>2.0769035861357862E-4</v>
      </c>
      <c r="H1713" s="81">
        <f t="shared" si="302"/>
        <v>1.0157866404513561E-2</v>
      </c>
      <c r="I1713" s="83">
        <f t="shared" si="303"/>
        <v>1.015786640451356</v>
      </c>
      <c r="J1713" s="72">
        <f t="shared" si="306"/>
        <v>308.84952861080473</v>
      </c>
      <c r="K1713" s="88">
        <f t="shared" si="297"/>
        <v>316.35305466148981</v>
      </c>
      <c r="L1713" s="79">
        <f t="shared" si="298"/>
        <v>33.963753334548642</v>
      </c>
      <c r="M1713" s="72" t="str">
        <f t="shared" si="299"/>
        <v/>
      </c>
      <c r="N1713" s="51" t="str">
        <f t="shared" si="307"/>
        <v/>
      </c>
    </row>
    <row r="1714" spans="1:14" x14ac:dyDescent="0.4">
      <c r="A1714" s="108">
        <f t="shared" si="300"/>
        <v>1698</v>
      </c>
      <c r="B1714" s="45">
        <v>42521</v>
      </c>
      <c r="C1714" s="46">
        <v>2096.9499510000001</v>
      </c>
      <c r="D1714" s="47">
        <f t="shared" si="301"/>
        <v>-1.0052632800822137E-3</v>
      </c>
      <c r="E1714" s="48">
        <v>1.73625243789942</v>
      </c>
      <c r="F1714" s="49">
        <f t="shared" si="304"/>
        <v>0</v>
      </c>
      <c r="G1714" s="50">
        <f t="shared" si="305"/>
        <v>2.0769035861357862E-4</v>
      </c>
      <c r="H1714" s="80">
        <f t="shared" si="302"/>
        <v>2.0769035861357862E-4</v>
      </c>
      <c r="I1714" s="83">
        <f t="shared" si="303"/>
        <v>2.0769035861357862E-2</v>
      </c>
      <c r="J1714" s="72">
        <f t="shared" si="306"/>
        <v>308.87029764666607</v>
      </c>
      <c r="K1714" s="88">
        <f t="shared" si="297"/>
        <v>316.35305466148981</v>
      </c>
      <c r="L1714" s="79">
        <f t="shared" si="298"/>
        <v>33.963753334548642</v>
      </c>
      <c r="M1714" s="72" t="str">
        <f t="shared" si="299"/>
        <v/>
      </c>
      <c r="N1714" s="51" t="str">
        <f t="shared" si="307"/>
        <v/>
      </c>
    </row>
    <row r="1715" spans="1:14" x14ac:dyDescent="0.4">
      <c r="A1715" s="108">
        <f t="shared" si="300"/>
        <v>1699</v>
      </c>
      <c r="B1715" s="39">
        <v>42522</v>
      </c>
      <c r="C1715" s="40">
        <v>2099.330078</v>
      </c>
      <c r="D1715" s="51">
        <f t="shared" si="301"/>
        <v>1.1350423498972528E-3</v>
      </c>
      <c r="E1715" s="52">
        <v>1.7286931173436599</v>
      </c>
      <c r="F1715" s="53">
        <f t="shared" si="304"/>
        <v>-7.5593205557600296E-3</v>
      </c>
      <c r="G1715" s="54">
        <f t="shared" si="305"/>
        <v>2.0769035861357862E-4</v>
      </c>
      <c r="H1715" s="81">
        <f t="shared" si="302"/>
        <v>-7.3516301971464507E-3</v>
      </c>
      <c r="I1715" s="83">
        <f t="shared" si="303"/>
        <v>-0.73516301971464504</v>
      </c>
      <c r="J1715" s="72">
        <f t="shared" si="306"/>
        <v>308.13513462695141</v>
      </c>
      <c r="K1715" s="88">
        <f t="shared" si="297"/>
        <v>316.35305466148981</v>
      </c>
      <c r="L1715" s="79">
        <f t="shared" si="298"/>
        <v>33.963753334548642</v>
      </c>
      <c r="M1715" s="72" t="str">
        <f t="shared" si="299"/>
        <v/>
      </c>
      <c r="N1715" s="51" t="str">
        <f t="shared" si="307"/>
        <v/>
      </c>
    </row>
    <row r="1716" spans="1:14" x14ac:dyDescent="0.4">
      <c r="A1716" s="108">
        <f t="shared" si="300"/>
        <v>1700</v>
      </c>
      <c r="B1716" s="45">
        <v>42523</v>
      </c>
      <c r="C1716" s="46">
        <v>2105.26001</v>
      </c>
      <c r="D1716" s="47">
        <f t="shared" si="301"/>
        <v>2.8246782448091423E-3</v>
      </c>
      <c r="E1716" s="48">
        <v>1.7314598275695401</v>
      </c>
      <c r="F1716" s="49">
        <f t="shared" si="304"/>
        <v>2.7667102258801535E-3</v>
      </c>
      <c r="G1716" s="50">
        <f t="shared" si="305"/>
        <v>2.0769035861357862E-4</v>
      </c>
      <c r="H1716" s="80">
        <f t="shared" si="302"/>
        <v>2.9744005844937319E-3</v>
      </c>
      <c r="I1716" s="83">
        <f t="shared" si="303"/>
        <v>0.29744005844937321</v>
      </c>
      <c r="J1716" s="72">
        <f t="shared" si="306"/>
        <v>308.43257468540077</v>
      </c>
      <c r="K1716" s="88">
        <f t="shared" si="297"/>
        <v>316.35305466148981</v>
      </c>
      <c r="L1716" s="79">
        <f t="shared" si="298"/>
        <v>33.963753334548642</v>
      </c>
      <c r="M1716" s="72" t="str">
        <f t="shared" si="299"/>
        <v/>
      </c>
      <c r="N1716" s="51" t="str">
        <f t="shared" si="307"/>
        <v/>
      </c>
    </row>
    <row r="1717" spans="1:14" x14ac:dyDescent="0.4">
      <c r="A1717" s="108">
        <f t="shared" si="300"/>
        <v>1701</v>
      </c>
      <c r="B1717" s="39">
        <v>42524</v>
      </c>
      <c r="C1717" s="40">
        <v>2099.1298830000001</v>
      </c>
      <c r="D1717" s="51">
        <f t="shared" si="301"/>
        <v>-2.9118146788909005E-3</v>
      </c>
      <c r="E1717" s="52">
        <v>1.7243573175062401</v>
      </c>
      <c r="F1717" s="53">
        <f t="shared" si="304"/>
        <v>-7.1025100632999827E-3</v>
      </c>
      <c r="G1717" s="54">
        <f t="shared" si="305"/>
        <v>2.0769035861357862E-4</v>
      </c>
      <c r="H1717" s="81">
        <f t="shared" si="302"/>
        <v>-6.8948197046864038E-3</v>
      </c>
      <c r="I1717" s="83">
        <f t="shared" si="303"/>
        <v>-0.68948197046864035</v>
      </c>
      <c r="J1717" s="72">
        <f t="shared" si="306"/>
        <v>307.74309271493212</v>
      </c>
      <c r="K1717" s="88">
        <f t="shared" si="297"/>
        <v>316.35305466148981</v>
      </c>
      <c r="L1717" s="79">
        <f t="shared" si="298"/>
        <v>33.963753334548642</v>
      </c>
      <c r="M1717" s="72" t="str">
        <f t="shared" si="299"/>
        <v/>
      </c>
      <c r="N1717" s="51" t="str">
        <f t="shared" si="307"/>
        <v/>
      </c>
    </row>
    <row r="1718" spans="1:14" x14ac:dyDescent="0.4">
      <c r="A1718" s="108">
        <f t="shared" si="300"/>
        <v>1702</v>
      </c>
      <c r="B1718" s="45">
        <v>42527</v>
      </c>
      <c r="C1718" s="46">
        <v>2109.4099120000001</v>
      </c>
      <c r="D1718" s="47">
        <f t="shared" si="301"/>
        <v>4.8972810511886955E-3</v>
      </c>
      <c r="E1718" s="48">
        <v>1.72771597514468</v>
      </c>
      <c r="F1718" s="49">
        <f t="shared" si="304"/>
        <v>3.3586576384398992E-3</v>
      </c>
      <c r="G1718" s="50">
        <f t="shared" si="305"/>
        <v>2.0769035861357862E-4</v>
      </c>
      <c r="H1718" s="80">
        <f t="shared" si="302"/>
        <v>3.5663479970534776E-3</v>
      </c>
      <c r="I1718" s="83">
        <f t="shared" si="303"/>
        <v>0.35663479970534778</v>
      </c>
      <c r="J1718" s="72">
        <f t="shared" si="306"/>
        <v>308.09972751463749</v>
      </c>
      <c r="K1718" s="88">
        <f t="shared" si="297"/>
        <v>316.35305466148981</v>
      </c>
      <c r="L1718" s="79">
        <f t="shared" si="298"/>
        <v>33.963753334548642</v>
      </c>
      <c r="M1718" s="72" t="str">
        <f t="shared" si="299"/>
        <v/>
      </c>
      <c r="N1718" s="51" t="str">
        <f t="shared" si="307"/>
        <v/>
      </c>
    </row>
    <row r="1719" spans="1:14" x14ac:dyDescent="0.4">
      <c r="A1719" s="108">
        <f t="shared" si="300"/>
        <v>1703</v>
      </c>
      <c r="B1719" s="39">
        <v>42528</v>
      </c>
      <c r="C1719" s="40">
        <v>2112.1298830000001</v>
      </c>
      <c r="D1719" s="51">
        <f t="shared" si="301"/>
        <v>1.289446391868454E-3</v>
      </c>
      <c r="E1719" s="52">
        <v>1.7345644043906199</v>
      </c>
      <c r="F1719" s="53">
        <f t="shared" si="304"/>
        <v>6.8484292459398688E-3</v>
      </c>
      <c r="G1719" s="54">
        <f t="shared" si="305"/>
        <v>2.0769035861357862E-4</v>
      </c>
      <c r="H1719" s="81">
        <f t="shared" si="302"/>
        <v>7.0561196045534477E-3</v>
      </c>
      <c r="I1719" s="83">
        <f t="shared" si="303"/>
        <v>0.7056119604553448</v>
      </c>
      <c r="J1719" s="72">
        <f t="shared" si="306"/>
        <v>308.80533947509286</v>
      </c>
      <c r="K1719" s="88">
        <f t="shared" si="297"/>
        <v>316.35305466148981</v>
      </c>
      <c r="L1719" s="79">
        <f t="shared" si="298"/>
        <v>33.963753334548642</v>
      </c>
      <c r="M1719" s="72" t="str">
        <f t="shared" si="299"/>
        <v/>
      </c>
      <c r="N1719" s="51" t="str">
        <f t="shared" si="307"/>
        <v/>
      </c>
    </row>
    <row r="1720" spans="1:14" x14ac:dyDescent="0.4">
      <c r="A1720" s="108">
        <f t="shared" si="300"/>
        <v>1704</v>
      </c>
      <c r="B1720" s="45">
        <v>42529</v>
      </c>
      <c r="C1720" s="46">
        <v>2119.1201169999999</v>
      </c>
      <c r="D1720" s="47">
        <f t="shared" si="301"/>
        <v>3.3095663558677657E-3</v>
      </c>
      <c r="E1720" s="48">
        <v>1.7413895685188201</v>
      </c>
      <c r="F1720" s="49">
        <f t="shared" si="304"/>
        <v>6.8251641282002229E-3</v>
      </c>
      <c r="G1720" s="50">
        <f t="shared" si="305"/>
        <v>2.0769035861357862E-4</v>
      </c>
      <c r="H1720" s="80">
        <f t="shared" si="302"/>
        <v>7.0328544868138018E-3</v>
      </c>
      <c r="I1720" s="83">
        <f t="shared" si="303"/>
        <v>0.70328544868138021</v>
      </c>
      <c r="J1720" s="72">
        <f t="shared" si="306"/>
        <v>309.50862492377422</v>
      </c>
      <c r="K1720" s="88">
        <f t="shared" si="297"/>
        <v>316.35305466148981</v>
      </c>
      <c r="L1720" s="79">
        <f t="shared" si="298"/>
        <v>33.963753334548642</v>
      </c>
      <c r="M1720" s="72" t="str">
        <f t="shared" si="299"/>
        <v/>
      </c>
      <c r="N1720" s="51" t="str">
        <f t="shared" si="307"/>
        <v/>
      </c>
    </row>
    <row r="1721" spans="1:14" x14ac:dyDescent="0.4">
      <c r="A1721" s="108">
        <f t="shared" si="300"/>
        <v>1705</v>
      </c>
      <c r="B1721" s="39">
        <v>42530</v>
      </c>
      <c r="C1721" s="40">
        <v>2115.4799800000001</v>
      </c>
      <c r="D1721" s="51">
        <f t="shared" si="301"/>
        <v>-1.717758691825888E-3</v>
      </c>
      <c r="E1721" s="52">
        <v>1.7475291638460702</v>
      </c>
      <c r="F1721" s="53">
        <f t="shared" si="304"/>
        <v>6.1395953272500581E-3</v>
      </c>
      <c r="G1721" s="54">
        <f t="shared" si="305"/>
        <v>2.0769035861357862E-4</v>
      </c>
      <c r="H1721" s="81">
        <f t="shared" si="302"/>
        <v>6.347285685863637E-3</v>
      </c>
      <c r="I1721" s="83">
        <f t="shared" si="303"/>
        <v>0.63472856858636373</v>
      </c>
      <c r="J1721" s="72">
        <f t="shared" si="306"/>
        <v>310.14335349236057</v>
      </c>
      <c r="K1721" s="88">
        <f t="shared" si="297"/>
        <v>316.35305466148981</v>
      </c>
      <c r="L1721" s="79">
        <f t="shared" si="298"/>
        <v>33.963753334548642</v>
      </c>
      <c r="M1721" s="72" t="str">
        <f t="shared" si="299"/>
        <v/>
      </c>
      <c r="N1721" s="51" t="str">
        <f t="shared" si="307"/>
        <v/>
      </c>
    </row>
    <row r="1722" spans="1:14" x14ac:dyDescent="0.4">
      <c r="A1722" s="108">
        <f t="shared" si="300"/>
        <v>1706</v>
      </c>
      <c r="B1722" s="45">
        <v>42531</v>
      </c>
      <c r="C1722" s="46">
        <v>2096.070068</v>
      </c>
      <c r="D1722" s="47">
        <f t="shared" si="301"/>
        <v>-9.1751811331252098E-3</v>
      </c>
      <c r="E1722" s="48">
        <v>1.72284281902506</v>
      </c>
      <c r="F1722" s="49">
        <f t="shared" si="304"/>
        <v>-2.4686344821010175E-2</v>
      </c>
      <c r="G1722" s="50">
        <f t="shared" si="305"/>
        <v>2.0769035861357862E-4</v>
      </c>
      <c r="H1722" s="80">
        <f t="shared" si="302"/>
        <v>-2.4478654462396596E-2</v>
      </c>
      <c r="I1722" s="83">
        <f t="shared" si="303"/>
        <v>-2.4478654462396596</v>
      </c>
      <c r="J1722" s="72">
        <f t="shared" si="306"/>
        <v>307.69548804612094</v>
      </c>
      <c r="K1722" s="88">
        <f t="shared" si="297"/>
        <v>316.35305466148981</v>
      </c>
      <c r="L1722" s="79">
        <f t="shared" si="298"/>
        <v>33.963753334548642</v>
      </c>
      <c r="M1722" s="72" t="str">
        <f t="shared" si="299"/>
        <v/>
      </c>
      <c r="N1722" s="51" t="str">
        <f t="shared" si="307"/>
        <v/>
      </c>
    </row>
    <row r="1723" spans="1:14" x14ac:dyDescent="0.4">
      <c r="A1723" s="108">
        <f t="shared" si="300"/>
        <v>1707</v>
      </c>
      <c r="B1723" s="39">
        <v>42534</v>
      </c>
      <c r="C1723" s="40">
        <v>2079.0600589999999</v>
      </c>
      <c r="D1723" s="51">
        <f t="shared" si="301"/>
        <v>-8.1151910232802882E-3</v>
      </c>
      <c r="E1723" s="52">
        <v>1.69424307221377</v>
      </c>
      <c r="F1723" s="53">
        <f t="shared" si="304"/>
        <v>-2.8599746811289961E-2</v>
      </c>
      <c r="G1723" s="54">
        <f t="shared" si="305"/>
        <v>2.0769035861357862E-4</v>
      </c>
      <c r="H1723" s="81">
        <f t="shared" si="302"/>
        <v>-2.8392056452676381E-2</v>
      </c>
      <c r="I1723" s="83">
        <f t="shared" si="303"/>
        <v>-2.8392056452676382</v>
      </c>
      <c r="J1723" s="72">
        <f t="shared" si="306"/>
        <v>304.85628240085333</v>
      </c>
      <c r="K1723" s="88">
        <f t="shared" si="297"/>
        <v>316.35305466148981</v>
      </c>
      <c r="L1723" s="79">
        <f t="shared" si="298"/>
        <v>33.963753334548642</v>
      </c>
      <c r="M1723" s="72" t="str">
        <f t="shared" si="299"/>
        <v/>
      </c>
      <c r="N1723" s="51" t="str">
        <f t="shared" si="307"/>
        <v/>
      </c>
    </row>
    <row r="1724" spans="1:14" x14ac:dyDescent="0.4">
      <c r="A1724" s="108">
        <f t="shared" si="300"/>
        <v>1708</v>
      </c>
      <c r="B1724" s="45">
        <v>42535</v>
      </c>
      <c r="C1724" s="46">
        <v>2075.320068</v>
      </c>
      <c r="D1724" s="47">
        <f t="shared" si="301"/>
        <v>-1.7988855029992257E-3</v>
      </c>
      <c r="E1724" s="48">
        <v>1.6886289070746501</v>
      </c>
      <c r="F1724" s="49">
        <f t="shared" si="304"/>
        <v>-5.6141651391199421E-3</v>
      </c>
      <c r="G1724" s="50">
        <f t="shared" si="305"/>
        <v>2.0769035861357862E-4</v>
      </c>
      <c r="H1724" s="80">
        <f t="shared" si="302"/>
        <v>-5.4064747805063632E-3</v>
      </c>
      <c r="I1724" s="83">
        <f t="shared" si="303"/>
        <v>-0.54064747805063629</v>
      </c>
      <c r="J1724" s="72">
        <f t="shared" si="306"/>
        <v>304.3156349228027</v>
      </c>
      <c r="K1724" s="88">
        <f t="shared" si="297"/>
        <v>316.35305466148981</v>
      </c>
      <c r="L1724" s="79">
        <f t="shared" si="298"/>
        <v>33.963753334548642</v>
      </c>
      <c r="M1724" s="72" t="str">
        <f t="shared" si="299"/>
        <v/>
      </c>
      <c r="N1724" s="51" t="str">
        <f t="shared" si="307"/>
        <v/>
      </c>
    </row>
    <row r="1725" spans="1:14" x14ac:dyDescent="0.4">
      <c r="A1725" s="108">
        <f t="shared" si="300"/>
        <v>1709</v>
      </c>
      <c r="B1725" s="39">
        <v>42536</v>
      </c>
      <c r="C1725" s="40">
        <v>2071.5</v>
      </c>
      <c r="D1725" s="51">
        <f t="shared" si="301"/>
        <v>-1.8407126972377341E-3</v>
      </c>
      <c r="E1725" s="52">
        <v>1.6833900420808499</v>
      </c>
      <c r="F1725" s="53">
        <f t="shared" si="304"/>
        <v>-5.2388649938002185E-3</v>
      </c>
      <c r="G1725" s="54">
        <f t="shared" si="305"/>
        <v>2.0769035861357862E-4</v>
      </c>
      <c r="H1725" s="81">
        <f t="shared" si="302"/>
        <v>-5.0311746351866396E-3</v>
      </c>
      <c r="I1725" s="83">
        <f t="shared" si="303"/>
        <v>-0.50311746351866393</v>
      </c>
      <c r="J1725" s="72">
        <f t="shared" si="306"/>
        <v>303.81251745928404</v>
      </c>
      <c r="K1725" s="88">
        <f t="shared" si="297"/>
        <v>316.35305466148981</v>
      </c>
      <c r="L1725" s="79">
        <f t="shared" si="298"/>
        <v>33.963753334548642</v>
      </c>
      <c r="M1725" s="72" t="str">
        <f t="shared" si="299"/>
        <v/>
      </c>
      <c r="N1725" s="51" t="str">
        <f t="shared" si="307"/>
        <v/>
      </c>
    </row>
    <row r="1726" spans="1:14" x14ac:dyDescent="0.4">
      <c r="A1726" s="108">
        <f t="shared" si="300"/>
        <v>1710</v>
      </c>
      <c r="B1726" s="45">
        <v>42537</v>
      </c>
      <c r="C1726" s="46">
        <v>2077.98999</v>
      </c>
      <c r="D1726" s="47">
        <f t="shared" si="301"/>
        <v>3.1329905865316032E-3</v>
      </c>
      <c r="E1726" s="48">
        <v>1.6934292520563301</v>
      </c>
      <c r="F1726" s="49">
        <f t="shared" si="304"/>
        <v>1.0039209975480246E-2</v>
      </c>
      <c r="G1726" s="50">
        <f t="shared" si="305"/>
        <v>2.0769035861357862E-4</v>
      </c>
      <c r="H1726" s="80">
        <f t="shared" si="302"/>
        <v>1.0246900334093824E-2</v>
      </c>
      <c r="I1726" s="83">
        <f t="shared" si="303"/>
        <v>1.0246900334093823</v>
      </c>
      <c r="J1726" s="72">
        <f t="shared" si="306"/>
        <v>304.83720749269344</v>
      </c>
      <c r="K1726" s="88">
        <f t="shared" si="297"/>
        <v>316.35305466148981</v>
      </c>
      <c r="L1726" s="79">
        <f t="shared" si="298"/>
        <v>33.963753334548642</v>
      </c>
      <c r="M1726" s="72" t="str">
        <f t="shared" si="299"/>
        <v/>
      </c>
      <c r="N1726" s="51" t="str">
        <f t="shared" si="307"/>
        <v/>
      </c>
    </row>
    <row r="1727" spans="1:14" x14ac:dyDescent="0.4">
      <c r="A1727" s="108">
        <f t="shared" si="300"/>
        <v>1711</v>
      </c>
      <c r="B1727" s="39">
        <v>42538</v>
      </c>
      <c r="C1727" s="40">
        <v>2071.219971</v>
      </c>
      <c r="D1727" s="51">
        <f t="shared" si="301"/>
        <v>-3.2579651646926777E-3</v>
      </c>
      <c r="E1727" s="52">
        <v>1.6850571227401598</v>
      </c>
      <c r="F1727" s="53">
        <f t="shared" si="304"/>
        <v>-8.3721293161702626E-3</v>
      </c>
      <c r="G1727" s="54">
        <f t="shared" si="305"/>
        <v>2.0769035861357862E-4</v>
      </c>
      <c r="H1727" s="81">
        <f t="shared" si="302"/>
        <v>-8.1644389575566845E-3</v>
      </c>
      <c r="I1727" s="83">
        <f t="shared" si="303"/>
        <v>-0.81644389575566845</v>
      </c>
      <c r="J1727" s="72">
        <f t="shared" si="306"/>
        <v>304.02076359693774</v>
      </c>
      <c r="K1727" s="88">
        <f t="shared" si="297"/>
        <v>316.35305466148981</v>
      </c>
      <c r="L1727" s="79">
        <f t="shared" si="298"/>
        <v>33.963753334548642</v>
      </c>
      <c r="M1727" s="72" t="str">
        <f t="shared" si="299"/>
        <v/>
      </c>
      <c r="N1727" s="51" t="str">
        <f t="shared" si="307"/>
        <v/>
      </c>
    </row>
    <row r="1728" spans="1:14" x14ac:dyDescent="0.4">
      <c r="A1728" s="108">
        <f t="shared" si="300"/>
        <v>1712</v>
      </c>
      <c r="B1728" s="45">
        <v>42541</v>
      </c>
      <c r="C1728" s="46">
        <v>2083.25</v>
      </c>
      <c r="D1728" s="47">
        <f t="shared" si="301"/>
        <v>5.8081851123672479E-3</v>
      </c>
      <c r="E1728" s="48">
        <v>1.69434336097038</v>
      </c>
      <c r="F1728" s="49">
        <f t="shared" si="304"/>
        <v>9.286238230220123E-3</v>
      </c>
      <c r="G1728" s="50">
        <f t="shared" si="305"/>
        <v>2.0769035861357862E-4</v>
      </c>
      <c r="H1728" s="80">
        <f t="shared" si="302"/>
        <v>9.493928588833701E-3</v>
      </c>
      <c r="I1728" s="83">
        <f t="shared" si="303"/>
        <v>0.94939285888337011</v>
      </c>
      <c r="J1728" s="72">
        <f t="shared" si="306"/>
        <v>304.9701564558211</v>
      </c>
      <c r="K1728" s="88">
        <f t="shared" si="297"/>
        <v>316.35305466148981</v>
      </c>
      <c r="L1728" s="79">
        <f t="shared" si="298"/>
        <v>33.963753334548642</v>
      </c>
      <c r="M1728" s="72" t="str">
        <f t="shared" si="299"/>
        <v/>
      </c>
      <c r="N1728" s="51" t="str">
        <f t="shared" si="307"/>
        <v/>
      </c>
    </row>
    <row r="1729" spans="1:14" x14ac:dyDescent="0.4">
      <c r="A1729" s="108">
        <f t="shared" si="300"/>
        <v>1713</v>
      </c>
      <c r="B1729" s="39">
        <v>42542</v>
      </c>
      <c r="C1729" s="40">
        <v>2088.8999020000001</v>
      </c>
      <c r="D1729" s="51">
        <f t="shared" si="301"/>
        <v>2.712061442457836E-3</v>
      </c>
      <c r="E1729" s="52">
        <v>1.69793131600675</v>
      </c>
      <c r="F1729" s="53">
        <f t="shared" si="304"/>
        <v>3.5879550363699941E-3</v>
      </c>
      <c r="G1729" s="54">
        <f t="shared" si="305"/>
        <v>2.0769035861357862E-4</v>
      </c>
      <c r="H1729" s="81">
        <f t="shared" si="302"/>
        <v>3.7956453949835726E-3</v>
      </c>
      <c r="I1729" s="83">
        <f t="shared" si="303"/>
        <v>0.37956453949835728</v>
      </c>
      <c r="J1729" s="72">
        <f t="shared" si="306"/>
        <v>305.34972099531944</v>
      </c>
      <c r="K1729" s="88">
        <f t="shared" si="297"/>
        <v>316.35305466148981</v>
      </c>
      <c r="L1729" s="79">
        <f t="shared" si="298"/>
        <v>33.963753334548642</v>
      </c>
      <c r="M1729" s="72" t="str">
        <f t="shared" si="299"/>
        <v/>
      </c>
      <c r="N1729" s="51" t="str">
        <f t="shared" si="307"/>
        <v/>
      </c>
    </row>
    <row r="1730" spans="1:14" x14ac:dyDescent="0.4">
      <c r="A1730" s="108">
        <f t="shared" si="300"/>
        <v>1714</v>
      </c>
      <c r="B1730" s="45">
        <v>42543</v>
      </c>
      <c r="C1730" s="46">
        <v>2085.4499510000001</v>
      </c>
      <c r="D1730" s="47">
        <f t="shared" si="301"/>
        <v>-1.6515635798043382E-3</v>
      </c>
      <c r="E1730" s="48">
        <v>1.6915798839431699</v>
      </c>
      <c r="F1730" s="49">
        <f t="shared" si="304"/>
        <v>-6.3514320635800203E-3</v>
      </c>
      <c r="G1730" s="50">
        <f t="shared" si="305"/>
        <v>2.0769035861357862E-4</v>
      </c>
      <c r="H1730" s="80">
        <f t="shared" si="302"/>
        <v>-6.1437417049664414E-3</v>
      </c>
      <c r="I1730" s="83">
        <f t="shared" si="303"/>
        <v>-0.61437417049664411</v>
      </c>
      <c r="J1730" s="72">
        <f t="shared" si="306"/>
        <v>304.73534682482278</v>
      </c>
      <c r="K1730" s="88">
        <f t="shared" si="297"/>
        <v>316.35305466148981</v>
      </c>
      <c r="L1730" s="79">
        <f t="shared" si="298"/>
        <v>33.963753334548642</v>
      </c>
      <c r="M1730" s="72" t="str">
        <f t="shared" si="299"/>
        <v/>
      </c>
      <c r="N1730" s="51" t="str">
        <f t="shared" si="307"/>
        <v/>
      </c>
    </row>
    <row r="1731" spans="1:14" x14ac:dyDescent="0.4">
      <c r="A1731" s="108">
        <f t="shared" si="300"/>
        <v>1715</v>
      </c>
      <c r="B1731" s="39">
        <v>42544</v>
      </c>
      <c r="C1731" s="40">
        <v>2113.320068</v>
      </c>
      <c r="D1731" s="51">
        <f t="shared" si="301"/>
        <v>1.3364078570495375E-2</v>
      </c>
      <c r="E1731" s="52">
        <v>1.71570183068173</v>
      </c>
      <c r="F1731" s="53">
        <f t="shared" si="304"/>
        <v>2.4121946738560052E-2</v>
      </c>
      <c r="G1731" s="54">
        <f t="shared" si="305"/>
        <v>2.0769035861357862E-4</v>
      </c>
      <c r="H1731" s="81">
        <f t="shared" si="302"/>
        <v>2.4329637097173631E-2</v>
      </c>
      <c r="I1731" s="83">
        <f t="shared" si="303"/>
        <v>2.4329637097173631</v>
      </c>
      <c r="J1731" s="72">
        <f t="shared" si="306"/>
        <v>307.16831053454013</v>
      </c>
      <c r="K1731" s="88">
        <f t="shared" si="297"/>
        <v>316.35305466148981</v>
      </c>
      <c r="L1731" s="79">
        <f t="shared" si="298"/>
        <v>33.963753334548642</v>
      </c>
      <c r="M1731" s="72" t="str">
        <f t="shared" si="299"/>
        <v/>
      </c>
      <c r="N1731" s="51" t="str">
        <f t="shared" si="307"/>
        <v/>
      </c>
    </row>
    <row r="1732" spans="1:14" x14ac:dyDescent="0.4">
      <c r="A1732" s="108">
        <f t="shared" si="300"/>
        <v>1716</v>
      </c>
      <c r="B1732" s="45">
        <v>42545</v>
      </c>
      <c r="C1732" s="46">
        <v>2037.410034</v>
      </c>
      <c r="D1732" s="47">
        <f t="shared" si="301"/>
        <v>-3.591979991551375E-2</v>
      </c>
      <c r="E1732" s="48">
        <v>1.65282758987941</v>
      </c>
      <c r="F1732" s="49">
        <f t="shared" si="304"/>
        <v>-6.2874240802319958E-2</v>
      </c>
      <c r="G1732" s="50">
        <f t="shared" si="305"/>
        <v>2.0769035861357862E-4</v>
      </c>
      <c r="H1732" s="80">
        <f t="shared" si="302"/>
        <v>-6.2666550443706379E-2</v>
      </c>
      <c r="I1732" s="83">
        <f t="shared" si="303"/>
        <v>-6.2666550443706379</v>
      </c>
      <c r="J1732" s="72">
        <f t="shared" si="306"/>
        <v>300.9016554901695</v>
      </c>
      <c r="K1732" s="88">
        <f t="shared" si="297"/>
        <v>316.35305466148981</v>
      </c>
      <c r="L1732" s="79">
        <f t="shared" si="298"/>
        <v>33.963753334548642</v>
      </c>
      <c r="M1732" s="72" t="str">
        <f t="shared" si="299"/>
        <v/>
      </c>
      <c r="N1732" s="51" t="str">
        <f t="shared" si="307"/>
        <v/>
      </c>
    </row>
    <row r="1733" spans="1:14" x14ac:dyDescent="0.4">
      <c r="A1733" s="108">
        <f t="shared" si="300"/>
        <v>1717</v>
      </c>
      <c r="B1733" s="39">
        <v>42548</v>
      </c>
      <c r="C1733" s="40">
        <v>2000.540039</v>
      </c>
      <c r="D1733" s="51">
        <f t="shared" si="301"/>
        <v>-1.8096502120201086E-2</v>
      </c>
      <c r="E1733" s="52">
        <v>1.62691996161729</v>
      </c>
      <c r="F1733" s="53">
        <f t="shared" si="304"/>
        <v>-2.5907628262120008E-2</v>
      </c>
      <c r="G1733" s="54">
        <f t="shared" si="305"/>
        <v>2.0769035861357862E-4</v>
      </c>
      <c r="H1733" s="81">
        <f t="shared" si="302"/>
        <v>-2.5699937903506428E-2</v>
      </c>
      <c r="I1733" s="83">
        <f t="shared" si="303"/>
        <v>-2.5699937903506429</v>
      </c>
      <c r="J1733" s="72">
        <f t="shared" si="306"/>
        <v>298.33166169981888</v>
      </c>
      <c r="K1733" s="88">
        <f t="shared" si="297"/>
        <v>316.35305466148981</v>
      </c>
      <c r="L1733" s="79">
        <f t="shared" si="298"/>
        <v>33.963753334548642</v>
      </c>
      <c r="M1733" s="72" t="str">
        <f t="shared" si="299"/>
        <v/>
      </c>
      <c r="N1733" s="51" t="str">
        <f t="shared" si="307"/>
        <v/>
      </c>
    </row>
    <row r="1734" spans="1:14" x14ac:dyDescent="0.4">
      <c r="A1734" s="108">
        <f t="shared" si="300"/>
        <v>1718</v>
      </c>
      <c r="B1734" s="45">
        <v>42549</v>
      </c>
      <c r="C1734" s="46">
        <v>2036.089966</v>
      </c>
      <c r="D1734" s="47">
        <f t="shared" si="301"/>
        <v>1.777016520887531E-2</v>
      </c>
      <c r="E1734" s="48">
        <v>1.65268331947679</v>
      </c>
      <c r="F1734" s="49">
        <f t="shared" si="304"/>
        <v>2.5763357859500013E-2</v>
      </c>
      <c r="G1734" s="50">
        <f t="shared" si="305"/>
        <v>2.0769035861357862E-4</v>
      </c>
      <c r="H1734" s="80">
        <f t="shared" si="302"/>
        <v>2.5971048218113593E-2</v>
      </c>
      <c r="I1734" s="83">
        <f t="shared" si="303"/>
        <v>2.5971048218113593</v>
      </c>
      <c r="J1734" s="72">
        <f t="shared" si="306"/>
        <v>300.92876652163022</v>
      </c>
      <c r="K1734" s="88">
        <f t="shared" si="297"/>
        <v>316.35305466148981</v>
      </c>
      <c r="L1734" s="79">
        <f t="shared" si="298"/>
        <v>33.963753334548642</v>
      </c>
      <c r="M1734" s="72" t="str">
        <f t="shared" si="299"/>
        <v/>
      </c>
      <c r="N1734" s="51" t="str">
        <f t="shared" si="307"/>
        <v/>
      </c>
    </row>
    <row r="1735" spans="1:14" x14ac:dyDescent="0.4">
      <c r="A1735" s="108">
        <f t="shared" si="300"/>
        <v>1719</v>
      </c>
      <c r="B1735" s="39">
        <v>42550</v>
      </c>
      <c r="C1735" s="40">
        <v>2036.089966</v>
      </c>
      <c r="D1735" s="51">
        <f t="shared" si="301"/>
        <v>0</v>
      </c>
      <c r="E1735" s="52">
        <v>1.6909458582188901</v>
      </c>
      <c r="F1735" s="53">
        <f t="shared" si="304"/>
        <v>3.8262538742100061E-2</v>
      </c>
      <c r="G1735" s="54">
        <f t="shared" si="305"/>
        <v>2.0769035861357862E-4</v>
      </c>
      <c r="H1735" s="81">
        <f t="shared" si="302"/>
        <v>3.847022910071364E-2</v>
      </c>
      <c r="I1735" s="83">
        <f t="shared" si="303"/>
        <v>3.847022910071364</v>
      </c>
      <c r="J1735" s="72">
        <f t="shared" si="306"/>
        <v>304.77578943170158</v>
      </c>
      <c r="K1735" s="88">
        <f t="shared" si="297"/>
        <v>316.35305466148981</v>
      </c>
      <c r="L1735" s="79">
        <f t="shared" si="298"/>
        <v>33.963753334548642</v>
      </c>
      <c r="M1735" s="72" t="str">
        <f t="shared" si="299"/>
        <v/>
      </c>
      <c r="N1735" s="51" t="str">
        <f t="shared" si="307"/>
        <v/>
      </c>
    </row>
    <row r="1736" spans="1:14" x14ac:dyDescent="0.4">
      <c r="A1736" s="108">
        <f t="shared" si="300"/>
        <v>1720</v>
      </c>
      <c r="B1736" s="45">
        <v>42551</v>
      </c>
      <c r="C1736" s="46">
        <v>2098.860107</v>
      </c>
      <c r="D1736" s="47">
        <f t="shared" si="301"/>
        <v>3.0828765942653824E-2</v>
      </c>
      <c r="E1736" s="48">
        <v>1.72094879615929</v>
      </c>
      <c r="F1736" s="49">
        <f t="shared" si="304"/>
        <v>3.0002937940399876E-2</v>
      </c>
      <c r="G1736" s="50">
        <f t="shared" si="305"/>
        <v>2.0769035861357862E-4</v>
      </c>
      <c r="H1736" s="80">
        <f t="shared" si="302"/>
        <v>3.0210628299013456E-2</v>
      </c>
      <c r="I1736" s="83">
        <f t="shared" si="303"/>
        <v>3.0210628299013456</v>
      </c>
      <c r="J1736" s="72">
        <f t="shared" si="306"/>
        <v>307.79685226160291</v>
      </c>
      <c r="K1736" s="88">
        <f t="shared" si="297"/>
        <v>316.35305466148981</v>
      </c>
      <c r="L1736" s="79">
        <f t="shared" si="298"/>
        <v>33.963753334548642</v>
      </c>
      <c r="M1736" s="72" t="str">
        <f t="shared" si="299"/>
        <v/>
      </c>
      <c r="N1736" s="51" t="str">
        <f t="shared" si="307"/>
        <v/>
      </c>
    </row>
    <row r="1737" spans="1:14" x14ac:dyDescent="0.4">
      <c r="A1737" s="108">
        <f t="shared" si="300"/>
        <v>1721</v>
      </c>
      <c r="B1737" s="39">
        <v>42552</v>
      </c>
      <c r="C1737" s="40">
        <v>2102.9499510000001</v>
      </c>
      <c r="D1737" s="51">
        <f t="shared" si="301"/>
        <v>1.9486024753911924E-3</v>
      </c>
      <c r="E1737" s="52">
        <v>1.7239939481163902</v>
      </c>
      <c r="F1737" s="53">
        <f t="shared" si="304"/>
        <v>3.0451519571002006E-3</v>
      </c>
      <c r="G1737" s="54">
        <f t="shared" si="305"/>
        <v>2.0769035861357862E-4</v>
      </c>
      <c r="H1737" s="81">
        <f t="shared" si="302"/>
        <v>3.2528423157137791E-3</v>
      </c>
      <c r="I1737" s="83">
        <f t="shared" si="303"/>
        <v>0.32528423157137792</v>
      </c>
      <c r="J1737" s="72">
        <f t="shared" si="306"/>
        <v>308.12213649317431</v>
      </c>
      <c r="K1737" s="88">
        <f t="shared" si="297"/>
        <v>316.35305466148981</v>
      </c>
      <c r="L1737" s="79">
        <f t="shared" si="298"/>
        <v>33.963753334548642</v>
      </c>
      <c r="M1737" s="72" t="str">
        <f t="shared" si="299"/>
        <v/>
      </c>
      <c r="N1737" s="51" t="str">
        <f t="shared" si="307"/>
        <v/>
      </c>
    </row>
    <row r="1738" spans="1:14" x14ac:dyDescent="0.4">
      <c r="A1738" s="108">
        <f t="shared" si="300"/>
        <v>1722</v>
      </c>
      <c r="B1738" s="45">
        <v>42556</v>
      </c>
      <c r="C1738" s="46">
        <v>2088.5500489999999</v>
      </c>
      <c r="D1738" s="47">
        <f t="shared" si="301"/>
        <v>-6.8474772750309887E-3</v>
      </c>
      <c r="E1738" s="48">
        <v>1.7147170439292299</v>
      </c>
      <c r="F1738" s="49">
        <f t="shared" si="304"/>
        <v>-9.2769041871603175E-3</v>
      </c>
      <c r="G1738" s="50">
        <f t="shared" si="305"/>
        <v>2.0769035861357862E-4</v>
      </c>
      <c r="H1738" s="80">
        <f t="shared" si="302"/>
        <v>-9.0692138285467395E-3</v>
      </c>
      <c r="I1738" s="83">
        <f t="shared" si="303"/>
        <v>-0.90692138285467394</v>
      </c>
      <c r="J1738" s="72">
        <f t="shared" si="306"/>
        <v>307.21521511031966</v>
      </c>
      <c r="K1738" s="88">
        <f t="shared" si="297"/>
        <v>316.35305466148981</v>
      </c>
      <c r="L1738" s="79">
        <f t="shared" si="298"/>
        <v>33.963753334548642</v>
      </c>
      <c r="M1738" s="72" t="str">
        <f t="shared" si="299"/>
        <v/>
      </c>
      <c r="N1738" s="51" t="str">
        <f t="shared" si="307"/>
        <v/>
      </c>
    </row>
    <row r="1739" spans="1:14" x14ac:dyDescent="0.4">
      <c r="A1739" s="108">
        <f t="shared" si="300"/>
        <v>1723</v>
      </c>
      <c r="B1739" s="39">
        <v>42557</v>
      </c>
      <c r="C1739" s="40">
        <v>2099.7299800000001</v>
      </c>
      <c r="D1739" s="51">
        <f t="shared" si="301"/>
        <v>5.3529629349093888E-3</v>
      </c>
      <c r="E1739" s="52">
        <v>1.7271620921899902</v>
      </c>
      <c r="F1739" s="53">
        <f t="shared" si="304"/>
        <v>1.2445048260760316E-2</v>
      </c>
      <c r="G1739" s="54">
        <f t="shared" si="305"/>
        <v>2.0769035861357862E-4</v>
      </c>
      <c r="H1739" s="81">
        <f t="shared" si="302"/>
        <v>1.2652738619373894E-2</v>
      </c>
      <c r="I1739" s="83">
        <f t="shared" si="303"/>
        <v>1.2652738619373893</v>
      </c>
      <c r="J1739" s="72">
        <f t="shared" si="306"/>
        <v>308.48048897225704</v>
      </c>
      <c r="K1739" s="88">
        <f t="shared" si="297"/>
        <v>316.35305466148981</v>
      </c>
      <c r="L1739" s="79">
        <f t="shared" si="298"/>
        <v>33.963753334548642</v>
      </c>
      <c r="M1739" s="72" t="str">
        <f t="shared" si="299"/>
        <v/>
      </c>
      <c r="N1739" s="51" t="str">
        <f t="shared" si="307"/>
        <v/>
      </c>
    </row>
    <row r="1740" spans="1:14" x14ac:dyDescent="0.4">
      <c r="A1740" s="108">
        <f t="shared" si="300"/>
        <v>1724</v>
      </c>
      <c r="B1740" s="45">
        <v>42558</v>
      </c>
      <c r="C1740" s="46">
        <v>2097.8999020000001</v>
      </c>
      <c r="D1740" s="47">
        <f t="shared" si="301"/>
        <v>-8.7157778258706298E-4</v>
      </c>
      <c r="E1740" s="48">
        <v>1.7286209275705802</v>
      </c>
      <c r="F1740" s="49">
        <f t="shared" si="304"/>
        <v>1.4588353805899956E-3</v>
      </c>
      <c r="G1740" s="50">
        <f t="shared" si="305"/>
        <v>2.0769035861357862E-4</v>
      </c>
      <c r="H1740" s="80">
        <f t="shared" si="302"/>
        <v>1.6665257392035743E-3</v>
      </c>
      <c r="I1740" s="83">
        <f t="shared" si="303"/>
        <v>0.16665257392035743</v>
      </c>
      <c r="J1740" s="72">
        <f t="shared" si="306"/>
        <v>308.64714154617741</v>
      </c>
      <c r="K1740" s="88">
        <f t="shared" si="297"/>
        <v>316.35305466148981</v>
      </c>
      <c r="L1740" s="79">
        <f t="shared" si="298"/>
        <v>33.963753334548642</v>
      </c>
      <c r="M1740" s="72" t="str">
        <f t="shared" si="299"/>
        <v/>
      </c>
      <c r="N1740" s="51" t="str">
        <f t="shared" si="307"/>
        <v/>
      </c>
    </row>
    <row r="1741" spans="1:14" x14ac:dyDescent="0.4">
      <c r="A1741" s="108">
        <f t="shared" si="300"/>
        <v>1725</v>
      </c>
      <c r="B1741" s="39">
        <v>42559</v>
      </c>
      <c r="C1741" s="40">
        <v>2129.8999020000001</v>
      </c>
      <c r="D1741" s="51">
        <f t="shared" si="301"/>
        <v>1.5253349299217511E-2</v>
      </c>
      <c r="E1741" s="52">
        <v>1.7703645205324698</v>
      </c>
      <c r="F1741" s="53">
        <f t="shared" si="304"/>
        <v>4.1743592961889675E-2</v>
      </c>
      <c r="G1741" s="54">
        <f t="shared" si="305"/>
        <v>2.0769035861357862E-4</v>
      </c>
      <c r="H1741" s="81">
        <f t="shared" si="302"/>
        <v>4.1951283320503255E-2</v>
      </c>
      <c r="I1741" s="83">
        <f t="shared" si="303"/>
        <v>4.1951283320503254</v>
      </c>
      <c r="J1741" s="72">
        <f t="shared" si="306"/>
        <v>312.84226987822774</v>
      </c>
      <c r="K1741" s="88">
        <f t="shared" si="297"/>
        <v>316.35305466148981</v>
      </c>
      <c r="L1741" s="79">
        <f t="shared" si="298"/>
        <v>33.963753334548642</v>
      </c>
      <c r="M1741" s="72" t="str">
        <f t="shared" si="299"/>
        <v/>
      </c>
      <c r="N1741" s="51" t="str">
        <f t="shared" si="307"/>
        <v/>
      </c>
    </row>
    <row r="1742" spans="1:14" x14ac:dyDescent="0.4">
      <c r="A1742" s="108">
        <f t="shared" si="300"/>
        <v>1726</v>
      </c>
      <c r="B1742" s="45">
        <v>42562</v>
      </c>
      <c r="C1742" s="46">
        <v>2137.1599120000001</v>
      </c>
      <c r="D1742" s="47">
        <f t="shared" si="301"/>
        <v>3.408615584790109E-3</v>
      </c>
      <c r="E1742" s="48">
        <v>1.7699696845745101</v>
      </c>
      <c r="F1742" s="49">
        <f t="shared" si="304"/>
        <v>-3.9483595795974935E-4</v>
      </c>
      <c r="G1742" s="50">
        <f t="shared" si="305"/>
        <v>2.0769035861357862E-4</v>
      </c>
      <c r="H1742" s="80">
        <f t="shared" si="302"/>
        <v>-1.8714559934617073E-4</v>
      </c>
      <c r="I1742" s="83">
        <f t="shared" si="303"/>
        <v>-1.8714559934617073E-2</v>
      </c>
      <c r="J1742" s="72">
        <f t="shared" si="306"/>
        <v>312.82355531829313</v>
      </c>
      <c r="K1742" s="88">
        <f t="shared" si="297"/>
        <v>316.35305466148981</v>
      </c>
      <c r="L1742" s="79">
        <f t="shared" si="298"/>
        <v>33.963753334548642</v>
      </c>
      <c r="M1742" s="72" t="str">
        <f t="shared" si="299"/>
        <v/>
      </c>
      <c r="N1742" s="51" t="str">
        <f t="shared" si="307"/>
        <v/>
      </c>
    </row>
    <row r="1743" spans="1:14" x14ac:dyDescent="0.4">
      <c r="A1743" s="108">
        <f t="shared" si="300"/>
        <v>1727</v>
      </c>
      <c r="B1743" s="39">
        <v>42563</v>
      </c>
      <c r="C1743" s="40">
        <v>2152.139893</v>
      </c>
      <c r="D1743" s="51">
        <f t="shared" si="301"/>
        <v>7.0092934627346004E-3</v>
      </c>
      <c r="E1743" s="52">
        <v>1.7856940820565501</v>
      </c>
      <c r="F1743" s="53">
        <f t="shared" si="304"/>
        <v>1.572439748204002E-2</v>
      </c>
      <c r="G1743" s="54">
        <f t="shared" si="305"/>
        <v>2.0769035861357862E-4</v>
      </c>
      <c r="H1743" s="81">
        <f t="shared" si="302"/>
        <v>1.59320878406536E-2</v>
      </c>
      <c r="I1743" s="83">
        <f t="shared" si="303"/>
        <v>1.5932087840653599</v>
      </c>
      <c r="J1743" s="72">
        <f t="shared" si="306"/>
        <v>314.41676410235851</v>
      </c>
      <c r="K1743" s="88">
        <f t="shared" si="297"/>
        <v>316.35305466148981</v>
      </c>
      <c r="L1743" s="79">
        <f t="shared" si="298"/>
        <v>33.963753334548642</v>
      </c>
      <c r="M1743" s="72" t="str">
        <f t="shared" si="299"/>
        <v/>
      </c>
      <c r="N1743" s="51" t="str">
        <f t="shared" si="307"/>
        <v/>
      </c>
    </row>
    <row r="1744" spans="1:14" x14ac:dyDescent="0.4">
      <c r="A1744" s="108">
        <f t="shared" si="300"/>
        <v>1728</v>
      </c>
      <c r="B1744" s="45">
        <v>42564</v>
      </c>
      <c r="C1744" s="46">
        <v>2152.429932</v>
      </c>
      <c r="D1744" s="47">
        <f t="shared" si="301"/>
        <v>1.3476772627241118E-4</v>
      </c>
      <c r="E1744" s="48">
        <v>1.7849211077318798</v>
      </c>
      <c r="F1744" s="49">
        <f t="shared" si="304"/>
        <v>-7.7297432467027249E-4</v>
      </c>
      <c r="G1744" s="50">
        <f t="shared" si="305"/>
        <v>2.0769035861357862E-4</v>
      </c>
      <c r="H1744" s="80">
        <f t="shared" si="302"/>
        <v>-5.6528396605669382E-4</v>
      </c>
      <c r="I1744" s="83">
        <f t="shared" si="303"/>
        <v>-5.6528396605669384E-2</v>
      </c>
      <c r="J1744" s="72">
        <f t="shared" si="306"/>
        <v>314.36023570575287</v>
      </c>
      <c r="K1744" s="88">
        <f t="shared" si="297"/>
        <v>316.35305466148981</v>
      </c>
      <c r="L1744" s="79">
        <f t="shared" si="298"/>
        <v>33.963753334548642</v>
      </c>
      <c r="M1744" s="72" t="str">
        <f t="shared" si="299"/>
        <v/>
      </c>
      <c r="N1744" s="51" t="str">
        <f t="shared" si="307"/>
        <v/>
      </c>
    </row>
    <row r="1745" spans="1:14" x14ac:dyDescent="0.4">
      <c r="A1745" s="108">
        <f t="shared" si="300"/>
        <v>1729</v>
      </c>
      <c r="B1745" s="39">
        <v>42565</v>
      </c>
      <c r="C1745" s="40">
        <v>2163.75</v>
      </c>
      <c r="D1745" s="51">
        <f t="shared" si="301"/>
        <v>5.2592039497805221E-3</v>
      </c>
      <c r="E1745" s="52">
        <v>1.79987326486109</v>
      </c>
      <c r="F1745" s="53">
        <f t="shared" si="304"/>
        <v>1.4952157129210164E-2</v>
      </c>
      <c r="G1745" s="54">
        <f t="shared" si="305"/>
        <v>2.0769035861357862E-4</v>
      </c>
      <c r="H1745" s="81">
        <f t="shared" si="302"/>
        <v>1.5159847487823742E-2</v>
      </c>
      <c r="I1745" s="83">
        <f t="shared" si="303"/>
        <v>1.5159847487823741</v>
      </c>
      <c r="J1745" s="72">
        <f t="shared" si="306"/>
        <v>315.87622045453526</v>
      </c>
      <c r="K1745" s="88">
        <f t="shared" si="297"/>
        <v>316.35305466148981</v>
      </c>
      <c r="L1745" s="79">
        <f t="shared" si="298"/>
        <v>33.963753334548642</v>
      </c>
      <c r="M1745" s="72" t="str">
        <f t="shared" si="299"/>
        <v/>
      </c>
      <c r="N1745" s="51" t="str">
        <f t="shared" si="307"/>
        <v/>
      </c>
    </row>
    <row r="1746" spans="1:14" x14ac:dyDescent="0.4">
      <c r="A1746" s="108">
        <f t="shared" si="300"/>
        <v>1730</v>
      </c>
      <c r="B1746" s="45">
        <v>42566</v>
      </c>
      <c r="C1746" s="46">
        <v>2161.73999</v>
      </c>
      <c r="D1746" s="47">
        <f t="shared" si="301"/>
        <v>-9.2894742923166351E-4</v>
      </c>
      <c r="E1746" s="48">
        <v>1.79615667022613</v>
      </c>
      <c r="F1746" s="49">
        <f t="shared" si="304"/>
        <v>-3.716594634959991E-3</v>
      </c>
      <c r="G1746" s="50">
        <f t="shared" si="305"/>
        <v>2.0769035861357862E-4</v>
      </c>
      <c r="H1746" s="80">
        <f t="shared" si="302"/>
        <v>-3.5089042763464125E-3</v>
      </c>
      <c r="I1746" s="83">
        <f t="shared" si="303"/>
        <v>-0.35089042763464123</v>
      </c>
      <c r="J1746" s="72">
        <f t="shared" si="306"/>
        <v>315.52533002690063</v>
      </c>
      <c r="K1746" s="88">
        <f t="shared" ref="K1746:K1809" si="308">MAX(J1746,K1745)</f>
        <v>316.35305466148981</v>
      </c>
      <c r="L1746" s="79">
        <f t="shared" ref="L1746:L1809" si="309">IF(J1746=K1746,0,MAX(L1745,K1746-J1746))</f>
        <v>33.963753334548642</v>
      </c>
      <c r="M1746" s="72" t="str">
        <f t="shared" ref="M1746:M1809" si="310">IF(AND(L1745&gt;0,L1746=0),L1745,"")</f>
        <v/>
      </c>
      <c r="N1746" s="51" t="str">
        <f t="shared" si="307"/>
        <v/>
      </c>
    </row>
    <row r="1747" spans="1:14" x14ac:dyDescent="0.4">
      <c r="A1747" s="108">
        <f t="shared" ref="A1747:A1810" si="311">A1746+1</f>
        <v>1731</v>
      </c>
      <c r="B1747" s="39">
        <v>42569</v>
      </c>
      <c r="C1747" s="40">
        <v>2166.889893</v>
      </c>
      <c r="D1747" s="51">
        <f t="shared" ref="D1747:D1810" si="312">C1747/C1746-1</f>
        <v>2.382295291673886E-3</v>
      </c>
      <c r="E1747" s="52">
        <v>1.8003874761333001</v>
      </c>
      <c r="F1747" s="53">
        <f t="shared" si="304"/>
        <v>4.2308059071700654E-3</v>
      </c>
      <c r="G1747" s="54">
        <f t="shared" si="305"/>
        <v>2.0769035861357862E-4</v>
      </c>
      <c r="H1747" s="81">
        <f t="shared" ref="H1747:H1810" si="313">F1747+G1747</f>
        <v>4.4384962657836443E-3</v>
      </c>
      <c r="I1747" s="83">
        <f t="shared" ref="I1747:I1810" si="314">H1747*$I$17</f>
        <v>0.44384962657836441</v>
      </c>
      <c r="J1747" s="72">
        <f t="shared" si="306"/>
        <v>315.96917965347899</v>
      </c>
      <c r="K1747" s="88">
        <f t="shared" si="308"/>
        <v>316.35305466148981</v>
      </c>
      <c r="L1747" s="79">
        <f t="shared" si="309"/>
        <v>33.963753334548642</v>
      </c>
      <c r="M1747" s="72" t="str">
        <f t="shared" si="310"/>
        <v/>
      </c>
      <c r="N1747" s="51" t="str">
        <f t="shared" si="307"/>
        <v/>
      </c>
    </row>
    <row r="1748" spans="1:14" x14ac:dyDescent="0.4">
      <c r="A1748" s="108">
        <f t="shared" si="311"/>
        <v>1732</v>
      </c>
      <c r="B1748" s="45">
        <v>42570</v>
      </c>
      <c r="C1748" s="46">
        <v>2163.780029</v>
      </c>
      <c r="D1748" s="47">
        <f t="shared" si="312"/>
        <v>-1.4351739837110689E-3</v>
      </c>
      <c r="E1748" s="48">
        <v>1.8038269409088699</v>
      </c>
      <c r="F1748" s="49">
        <f t="shared" ref="F1748:F1811" si="315">E1748-E1747</f>
        <v>3.4394647755697783E-3</v>
      </c>
      <c r="G1748" s="50">
        <f t="shared" ref="G1748:G1811" si="316">G1747</f>
        <v>2.0769035861357862E-4</v>
      </c>
      <c r="H1748" s="80">
        <f t="shared" si="313"/>
        <v>3.6471551341833567E-3</v>
      </c>
      <c r="I1748" s="83">
        <f t="shared" si="314"/>
        <v>0.36471551341833569</v>
      </c>
      <c r="J1748" s="72">
        <f t="shared" ref="J1748:J1811" si="317">J1747+I1748</f>
        <v>316.33389516689732</v>
      </c>
      <c r="K1748" s="88">
        <f t="shared" si="308"/>
        <v>316.35305466148981</v>
      </c>
      <c r="L1748" s="79">
        <f t="shared" si="309"/>
        <v>33.963753334548642</v>
      </c>
      <c r="M1748" s="72" t="str">
        <f t="shared" si="310"/>
        <v/>
      </c>
      <c r="N1748" s="51" t="str">
        <f t="shared" ref="N1748:N1811" si="318">IFERROR((M1748/K1748),"")</f>
        <v/>
      </c>
    </row>
    <row r="1749" spans="1:14" x14ac:dyDescent="0.4">
      <c r="A1749" s="108">
        <f t="shared" si="311"/>
        <v>1733</v>
      </c>
      <c r="B1749" s="39">
        <v>42571</v>
      </c>
      <c r="C1749" s="40">
        <v>2173.0200199999999</v>
      </c>
      <c r="D1749" s="51">
        <f t="shared" si="312"/>
        <v>4.270300527854598E-3</v>
      </c>
      <c r="E1749" s="52">
        <v>1.8256969376933301</v>
      </c>
      <c r="F1749" s="53">
        <f t="shared" si="315"/>
        <v>2.1869996784460222E-2</v>
      </c>
      <c r="G1749" s="54">
        <f t="shared" si="316"/>
        <v>2.0769035861357862E-4</v>
      </c>
      <c r="H1749" s="81">
        <f t="shared" si="313"/>
        <v>2.2077687143073801E-2</v>
      </c>
      <c r="I1749" s="83">
        <f t="shared" si="314"/>
        <v>2.2077687143073801</v>
      </c>
      <c r="J1749" s="72">
        <f t="shared" si="317"/>
        <v>318.54166388120473</v>
      </c>
      <c r="K1749" s="88">
        <f t="shared" si="308"/>
        <v>318.54166388120473</v>
      </c>
      <c r="L1749" s="79">
        <f t="shared" si="309"/>
        <v>0</v>
      </c>
      <c r="M1749" s="72">
        <f t="shared" si="310"/>
        <v>33.963753334548642</v>
      </c>
      <c r="N1749" s="51">
        <f t="shared" si="318"/>
        <v>0.10662264056991587</v>
      </c>
    </row>
    <row r="1750" spans="1:14" x14ac:dyDescent="0.4">
      <c r="A1750" s="108">
        <f t="shared" si="311"/>
        <v>1734</v>
      </c>
      <c r="B1750" s="45">
        <v>42572</v>
      </c>
      <c r="C1750" s="46">
        <v>2165.169922</v>
      </c>
      <c r="D1750" s="47">
        <f t="shared" si="312"/>
        <v>-3.6125290737081261E-3</v>
      </c>
      <c r="E1750" s="48">
        <v>1.7954708945117301</v>
      </c>
      <c r="F1750" s="49">
        <f t="shared" si="315"/>
        <v>-3.0226043181599938E-2</v>
      </c>
      <c r="G1750" s="50">
        <f t="shared" si="316"/>
        <v>2.0769035861357862E-4</v>
      </c>
      <c r="H1750" s="80">
        <f t="shared" si="313"/>
        <v>-3.0018352822986358E-2</v>
      </c>
      <c r="I1750" s="83">
        <f t="shared" si="314"/>
        <v>-3.0018352822986358</v>
      </c>
      <c r="J1750" s="72">
        <f t="shared" si="317"/>
        <v>315.53982859890607</v>
      </c>
      <c r="K1750" s="88">
        <f t="shared" si="308"/>
        <v>318.54166388120473</v>
      </c>
      <c r="L1750" s="79">
        <f t="shared" si="309"/>
        <v>3.0018352822986571</v>
      </c>
      <c r="M1750" s="72" t="str">
        <f t="shared" si="310"/>
        <v/>
      </c>
      <c r="N1750" s="51" t="str">
        <f t="shared" si="318"/>
        <v/>
      </c>
    </row>
    <row r="1751" spans="1:14" x14ac:dyDescent="0.4">
      <c r="A1751" s="108">
        <f t="shared" si="311"/>
        <v>1735</v>
      </c>
      <c r="B1751" s="39">
        <v>42573</v>
      </c>
      <c r="C1751" s="40">
        <v>2175.030029</v>
      </c>
      <c r="D1751" s="51">
        <f t="shared" si="312"/>
        <v>4.5539645178942489E-3</v>
      </c>
      <c r="E1751" s="52">
        <v>1.81428469222772</v>
      </c>
      <c r="F1751" s="53">
        <f t="shared" si="315"/>
        <v>1.8813797715989899E-2</v>
      </c>
      <c r="G1751" s="54">
        <f t="shared" si="316"/>
        <v>2.0769035861357862E-4</v>
      </c>
      <c r="H1751" s="81">
        <f t="shared" si="313"/>
        <v>1.9021488074603479E-2</v>
      </c>
      <c r="I1751" s="83">
        <f t="shared" si="314"/>
        <v>1.9021488074603479</v>
      </c>
      <c r="J1751" s="72">
        <f t="shared" si="317"/>
        <v>317.44197740636639</v>
      </c>
      <c r="K1751" s="88">
        <f t="shared" si="308"/>
        <v>318.54166388120473</v>
      </c>
      <c r="L1751" s="79">
        <f t="shared" si="309"/>
        <v>3.0018352822986571</v>
      </c>
      <c r="M1751" s="72" t="str">
        <f t="shared" si="310"/>
        <v/>
      </c>
      <c r="N1751" s="51" t="str">
        <f t="shared" si="318"/>
        <v/>
      </c>
    </row>
    <row r="1752" spans="1:14" x14ac:dyDescent="0.4">
      <c r="A1752" s="108">
        <f t="shared" si="311"/>
        <v>1736</v>
      </c>
      <c r="B1752" s="45">
        <v>42576</v>
      </c>
      <c r="C1752" s="46">
        <v>2168.4799800000001</v>
      </c>
      <c r="D1752" s="47">
        <f t="shared" si="312"/>
        <v>-3.0114752038671311E-3</v>
      </c>
      <c r="E1752" s="48">
        <v>1.8020761380924</v>
      </c>
      <c r="F1752" s="49">
        <f t="shared" si="315"/>
        <v>-1.2208554135320071E-2</v>
      </c>
      <c r="G1752" s="50">
        <f t="shared" si="316"/>
        <v>2.0769035861357862E-4</v>
      </c>
      <c r="H1752" s="80">
        <f t="shared" si="313"/>
        <v>-1.2000863776706493E-2</v>
      </c>
      <c r="I1752" s="83">
        <f t="shared" si="314"/>
        <v>-1.2000863776706494</v>
      </c>
      <c r="J1752" s="72">
        <f t="shared" si="317"/>
        <v>316.24189102869576</v>
      </c>
      <c r="K1752" s="88">
        <f t="shared" si="308"/>
        <v>318.54166388120473</v>
      </c>
      <c r="L1752" s="79">
        <f t="shared" si="309"/>
        <v>3.0018352822986571</v>
      </c>
      <c r="M1752" s="72" t="str">
        <f t="shared" si="310"/>
        <v/>
      </c>
      <c r="N1752" s="51" t="str">
        <f t="shared" si="318"/>
        <v/>
      </c>
    </row>
    <row r="1753" spans="1:14" x14ac:dyDescent="0.4">
      <c r="A1753" s="108">
        <f t="shared" si="311"/>
        <v>1737</v>
      </c>
      <c r="B1753" s="39">
        <v>42577</v>
      </c>
      <c r="C1753" s="40">
        <v>2169.179932</v>
      </c>
      <c r="D1753" s="51">
        <f t="shared" si="312"/>
        <v>3.2278462630763727E-4</v>
      </c>
      <c r="E1753" s="52">
        <v>1.8130308826827999</v>
      </c>
      <c r="F1753" s="53">
        <f t="shared" si="315"/>
        <v>1.0954744590399912E-2</v>
      </c>
      <c r="G1753" s="54">
        <f t="shared" si="316"/>
        <v>2.0769035861357862E-4</v>
      </c>
      <c r="H1753" s="81">
        <f t="shared" si="313"/>
        <v>1.116243494901349E-2</v>
      </c>
      <c r="I1753" s="83">
        <f t="shared" si="314"/>
        <v>1.1162434949013489</v>
      </c>
      <c r="J1753" s="72">
        <f t="shared" si="317"/>
        <v>317.35813452359713</v>
      </c>
      <c r="K1753" s="88">
        <f t="shared" si="308"/>
        <v>318.54166388120473</v>
      </c>
      <c r="L1753" s="79">
        <f t="shared" si="309"/>
        <v>3.0018352822986571</v>
      </c>
      <c r="M1753" s="72" t="str">
        <f t="shared" si="310"/>
        <v/>
      </c>
      <c r="N1753" s="51" t="str">
        <f t="shared" si="318"/>
        <v/>
      </c>
    </row>
    <row r="1754" spans="1:14" x14ac:dyDescent="0.4">
      <c r="A1754" s="108">
        <f t="shared" si="311"/>
        <v>1738</v>
      </c>
      <c r="B1754" s="45">
        <v>42578</v>
      </c>
      <c r="C1754" s="46">
        <v>2166.580078</v>
      </c>
      <c r="D1754" s="47">
        <f t="shared" si="312"/>
        <v>-1.1985423438815035E-3</v>
      </c>
      <c r="E1754" s="48">
        <v>1.8021515886378001</v>
      </c>
      <c r="F1754" s="49">
        <f t="shared" si="315"/>
        <v>-1.0879294044999765E-2</v>
      </c>
      <c r="G1754" s="50">
        <f t="shared" si="316"/>
        <v>2.0769035861357862E-4</v>
      </c>
      <c r="H1754" s="80">
        <f t="shared" si="313"/>
        <v>-1.0671603686386187E-2</v>
      </c>
      <c r="I1754" s="83">
        <f t="shared" si="314"/>
        <v>-1.0671603686386189</v>
      </c>
      <c r="J1754" s="72">
        <f t="shared" si="317"/>
        <v>316.29097415495852</v>
      </c>
      <c r="K1754" s="88">
        <f t="shared" si="308"/>
        <v>318.54166388120473</v>
      </c>
      <c r="L1754" s="79">
        <f t="shared" si="309"/>
        <v>3.0018352822986571</v>
      </c>
      <c r="M1754" s="72" t="str">
        <f t="shared" si="310"/>
        <v/>
      </c>
      <c r="N1754" s="51" t="str">
        <f t="shared" si="318"/>
        <v/>
      </c>
    </row>
    <row r="1755" spans="1:14" x14ac:dyDescent="0.4">
      <c r="A1755" s="108">
        <f t="shared" si="311"/>
        <v>1739</v>
      </c>
      <c r="B1755" s="39">
        <v>42579</v>
      </c>
      <c r="C1755" s="40">
        <v>2170.0600589999999</v>
      </c>
      <c r="D1755" s="51">
        <f t="shared" si="312"/>
        <v>1.6062092674702377E-3</v>
      </c>
      <c r="E1755" s="52">
        <v>1.80703240706537</v>
      </c>
      <c r="F1755" s="53">
        <f t="shared" si="315"/>
        <v>4.8808184275699329E-3</v>
      </c>
      <c r="G1755" s="54">
        <f t="shared" si="316"/>
        <v>2.0769035861357862E-4</v>
      </c>
      <c r="H1755" s="81">
        <f t="shared" si="313"/>
        <v>5.0885087861835118E-3</v>
      </c>
      <c r="I1755" s="83">
        <f t="shared" si="314"/>
        <v>0.50885087861835121</v>
      </c>
      <c r="J1755" s="72">
        <f t="shared" si="317"/>
        <v>316.79982503357689</v>
      </c>
      <c r="K1755" s="88">
        <f t="shared" si="308"/>
        <v>318.54166388120473</v>
      </c>
      <c r="L1755" s="79">
        <f t="shared" si="309"/>
        <v>3.0018352822986571</v>
      </c>
      <c r="M1755" s="72" t="str">
        <f t="shared" si="310"/>
        <v/>
      </c>
      <c r="N1755" s="51" t="str">
        <f t="shared" si="318"/>
        <v/>
      </c>
    </row>
    <row r="1756" spans="1:14" x14ac:dyDescent="0.4">
      <c r="A1756" s="108">
        <f t="shared" si="311"/>
        <v>1740</v>
      </c>
      <c r="B1756" s="45">
        <v>42580</v>
      </c>
      <c r="C1756" s="46">
        <v>2173.6000979999999</v>
      </c>
      <c r="D1756" s="47">
        <f t="shared" si="312"/>
        <v>1.6313092282023156E-3</v>
      </c>
      <c r="E1756" s="48">
        <v>1.80863729663496</v>
      </c>
      <c r="F1756" s="49">
        <f t="shared" si="315"/>
        <v>1.604889569589929E-3</v>
      </c>
      <c r="G1756" s="50">
        <f t="shared" si="316"/>
        <v>2.0769035861357862E-4</v>
      </c>
      <c r="H1756" s="80">
        <f t="shared" si="313"/>
        <v>1.8125799282035077E-3</v>
      </c>
      <c r="I1756" s="83">
        <f t="shared" si="314"/>
        <v>0.18125799282035077</v>
      </c>
      <c r="J1756" s="72">
        <f t="shared" si="317"/>
        <v>316.98108302639724</v>
      </c>
      <c r="K1756" s="88">
        <f t="shared" si="308"/>
        <v>318.54166388120473</v>
      </c>
      <c r="L1756" s="79">
        <f t="shared" si="309"/>
        <v>3.0018352822986571</v>
      </c>
      <c r="M1756" s="72" t="str">
        <f t="shared" si="310"/>
        <v/>
      </c>
      <c r="N1756" s="51" t="str">
        <f t="shared" si="318"/>
        <v/>
      </c>
    </row>
    <row r="1757" spans="1:14" x14ac:dyDescent="0.4">
      <c r="A1757" s="108">
        <f t="shared" si="311"/>
        <v>1741</v>
      </c>
      <c r="B1757" s="39">
        <v>42583</v>
      </c>
      <c r="C1757" s="40">
        <v>2170.8400879999999</v>
      </c>
      <c r="D1757" s="51">
        <f t="shared" si="312"/>
        <v>-1.2697873921424518E-3</v>
      </c>
      <c r="E1757" s="52">
        <v>1.8134937653558199</v>
      </c>
      <c r="F1757" s="53">
        <f t="shared" si="315"/>
        <v>4.8564687208598745E-3</v>
      </c>
      <c r="G1757" s="54">
        <f t="shared" si="316"/>
        <v>2.0769035861357862E-4</v>
      </c>
      <c r="H1757" s="81">
        <f t="shared" si="313"/>
        <v>5.0641590794734534E-3</v>
      </c>
      <c r="I1757" s="83">
        <f t="shared" si="314"/>
        <v>0.50641590794734537</v>
      </c>
      <c r="J1757" s="72">
        <f t="shared" si="317"/>
        <v>317.48749893434461</v>
      </c>
      <c r="K1757" s="88">
        <f t="shared" si="308"/>
        <v>318.54166388120473</v>
      </c>
      <c r="L1757" s="79">
        <f t="shared" si="309"/>
        <v>3.0018352822986571</v>
      </c>
      <c r="M1757" s="72" t="str">
        <f t="shared" si="310"/>
        <v/>
      </c>
      <c r="N1757" s="51" t="str">
        <f t="shared" si="318"/>
        <v/>
      </c>
    </row>
    <row r="1758" spans="1:14" x14ac:dyDescent="0.4">
      <c r="A1758" s="108">
        <f t="shared" si="311"/>
        <v>1742</v>
      </c>
      <c r="B1758" s="45">
        <v>42584</v>
      </c>
      <c r="C1758" s="46">
        <v>2157.030029</v>
      </c>
      <c r="D1758" s="47">
        <f t="shared" si="312"/>
        <v>-6.3616196680443826E-3</v>
      </c>
      <c r="E1758" s="48">
        <v>1.78808223665552</v>
      </c>
      <c r="F1758" s="49">
        <f t="shared" si="315"/>
        <v>-2.5411528700299835E-2</v>
      </c>
      <c r="G1758" s="50">
        <f t="shared" si="316"/>
        <v>2.0769035861357862E-4</v>
      </c>
      <c r="H1758" s="80">
        <f t="shared" si="313"/>
        <v>-2.5203838341686255E-2</v>
      </c>
      <c r="I1758" s="83">
        <f t="shared" si="314"/>
        <v>-2.5203838341686255</v>
      </c>
      <c r="J1758" s="72">
        <f t="shared" si="317"/>
        <v>314.96711510017599</v>
      </c>
      <c r="K1758" s="88">
        <f t="shared" si="308"/>
        <v>318.54166388120473</v>
      </c>
      <c r="L1758" s="79">
        <f t="shared" si="309"/>
        <v>3.5745487810287386</v>
      </c>
      <c r="M1758" s="72" t="str">
        <f t="shared" si="310"/>
        <v/>
      </c>
      <c r="N1758" s="51" t="str">
        <f t="shared" si="318"/>
        <v/>
      </c>
    </row>
    <row r="1759" spans="1:14" x14ac:dyDescent="0.4">
      <c r="A1759" s="108">
        <f t="shared" si="311"/>
        <v>1743</v>
      </c>
      <c r="B1759" s="39">
        <v>42585</v>
      </c>
      <c r="C1759" s="40">
        <v>2163.790039</v>
      </c>
      <c r="D1759" s="51">
        <f t="shared" si="312"/>
        <v>3.1339433893435853E-3</v>
      </c>
      <c r="E1759" s="52">
        <v>1.7903111387148201</v>
      </c>
      <c r="F1759" s="53">
        <f t="shared" si="315"/>
        <v>2.2289020593000419E-3</v>
      </c>
      <c r="G1759" s="54">
        <f t="shared" si="316"/>
        <v>2.0769035861357862E-4</v>
      </c>
      <c r="H1759" s="81">
        <f t="shared" si="313"/>
        <v>2.4365924179136204E-3</v>
      </c>
      <c r="I1759" s="83">
        <f t="shared" si="314"/>
        <v>0.24365924179136203</v>
      </c>
      <c r="J1759" s="72">
        <f t="shared" si="317"/>
        <v>315.21077434196735</v>
      </c>
      <c r="K1759" s="88">
        <f t="shared" si="308"/>
        <v>318.54166388120473</v>
      </c>
      <c r="L1759" s="79">
        <f t="shared" si="309"/>
        <v>3.5745487810287386</v>
      </c>
      <c r="M1759" s="72" t="str">
        <f t="shared" si="310"/>
        <v/>
      </c>
      <c r="N1759" s="51" t="str">
        <f t="shared" si="318"/>
        <v/>
      </c>
    </row>
    <row r="1760" spans="1:14" x14ac:dyDescent="0.4">
      <c r="A1760" s="108">
        <f t="shared" si="311"/>
        <v>1744</v>
      </c>
      <c r="B1760" s="45">
        <v>42586</v>
      </c>
      <c r="C1760" s="46">
        <v>2164.25</v>
      </c>
      <c r="D1760" s="47">
        <f t="shared" si="312"/>
        <v>2.1257191858259361E-4</v>
      </c>
      <c r="E1760" s="48">
        <v>1.7821648722922898</v>
      </c>
      <c r="F1760" s="49">
        <f t="shared" si="315"/>
        <v>-8.1462664225302461E-3</v>
      </c>
      <c r="G1760" s="50">
        <f t="shared" si="316"/>
        <v>2.0769035861357862E-4</v>
      </c>
      <c r="H1760" s="80">
        <f t="shared" si="313"/>
        <v>-7.9385760639166681E-3</v>
      </c>
      <c r="I1760" s="83">
        <f t="shared" si="314"/>
        <v>-0.7938576063916668</v>
      </c>
      <c r="J1760" s="72">
        <f t="shared" si="317"/>
        <v>314.41691673557568</v>
      </c>
      <c r="K1760" s="88">
        <f t="shared" si="308"/>
        <v>318.54166388120473</v>
      </c>
      <c r="L1760" s="79">
        <f t="shared" si="309"/>
        <v>4.1247471456290441</v>
      </c>
      <c r="M1760" s="72" t="str">
        <f t="shared" si="310"/>
        <v/>
      </c>
      <c r="N1760" s="51" t="str">
        <f t="shared" si="318"/>
        <v/>
      </c>
    </row>
    <row r="1761" spans="1:14" x14ac:dyDescent="0.4">
      <c r="A1761" s="108">
        <f t="shared" si="311"/>
        <v>1745</v>
      </c>
      <c r="B1761" s="39">
        <v>42587</v>
      </c>
      <c r="C1761" s="40">
        <v>2182.8701169999999</v>
      </c>
      <c r="D1761" s="51">
        <f t="shared" si="312"/>
        <v>8.6034963613259574E-3</v>
      </c>
      <c r="E1761" s="52">
        <v>1.8029095769752002</v>
      </c>
      <c r="F1761" s="53">
        <f t="shared" si="315"/>
        <v>2.0744704682910342E-2</v>
      </c>
      <c r="G1761" s="54">
        <f t="shared" si="316"/>
        <v>2.0769035861357862E-4</v>
      </c>
      <c r="H1761" s="81">
        <f t="shared" si="313"/>
        <v>2.0952395041523922E-2</v>
      </c>
      <c r="I1761" s="83">
        <f t="shared" si="314"/>
        <v>2.0952395041523921</v>
      </c>
      <c r="J1761" s="72">
        <f t="shared" si="317"/>
        <v>316.51215623972809</v>
      </c>
      <c r="K1761" s="88">
        <f t="shared" si="308"/>
        <v>318.54166388120473</v>
      </c>
      <c r="L1761" s="79">
        <f t="shared" si="309"/>
        <v>4.1247471456290441</v>
      </c>
      <c r="M1761" s="72" t="str">
        <f t="shared" si="310"/>
        <v/>
      </c>
      <c r="N1761" s="51" t="str">
        <f t="shared" si="318"/>
        <v/>
      </c>
    </row>
    <row r="1762" spans="1:14" x14ac:dyDescent="0.4">
      <c r="A1762" s="108">
        <f t="shared" si="311"/>
        <v>1746</v>
      </c>
      <c r="B1762" s="45">
        <v>42590</v>
      </c>
      <c r="C1762" s="46">
        <v>2180.889893</v>
      </c>
      <c r="D1762" s="47">
        <f t="shared" si="312"/>
        <v>-9.0716528875356417E-4</v>
      </c>
      <c r="E1762" s="48">
        <v>1.7923072149907302</v>
      </c>
      <c r="F1762" s="49">
        <f t="shared" si="315"/>
        <v>-1.0602361984469955E-2</v>
      </c>
      <c r="G1762" s="50">
        <f t="shared" si="316"/>
        <v>2.0769035861357862E-4</v>
      </c>
      <c r="H1762" s="80">
        <f t="shared" si="313"/>
        <v>-1.0394671625856377E-2</v>
      </c>
      <c r="I1762" s="83">
        <f t="shared" si="314"/>
        <v>-1.0394671625856378</v>
      </c>
      <c r="J1762" s="72">
        <f t="shared" si="317"/>
        <v>315.47268907714243</v>
      </c>
      <c r="K1762" s="88">
        <f t="shared" si="308"/>
        <v>318.54166388120473</v>
      </c>
      <c r="L1762" s="79">
        <f t="shared" si="309"/>
        <v>4.1247471456290441</v>
      </c>
      <c r="M1762" s="72" t="str">
        <f t="shared" si="310"/>
        <v/>
      </c>
      <c r="N1762" s="51" t="str">
        <f t="shared" si="318"/>
        <v/>
      </c>
    </row>
    <row r="1763" spans="1:14" x14ac:dyDescent="0.4">
      <c r="A1763" s="108">
        <f t="shared" si="311"/>
        <v>1747</v>
      </c>
      <c r="B1763" s="39">
        <v>42591</v>
      </c>
      <c r="C1763" s="40">
        <v>2181.73999</v>
      </c>
      <c r="D1763" s="51">
        <f t="shared" si="312"/>
        <v>3.89793635491964E-4</v>
      </c>
      <c r="E1763" s="52">
        <v>1.79368848225852</v>
      </c>
      <c r="F1763" s="53">
        <f t="shared" si="315"/>
        <v>1.3812672677897542E-3</v>
      </c>
      <c r="G1763" s="54">
        <f t="shared" si="316"/>
        <v>2.0769035861357862E-4</v>
      </c>
      <c r="H1763" s="81">
        <f t="shared" si="313"/>
        <v>1.5889576264033328E-3</v>
      </c>
      <c r="I1763" s="83">
        <f t="shared" si="314"/>
        <v>0.15889576264033328</v>
      </c>
      <c r="J1763" s="72">
        <f t="shared" si="317"/>
        <v>315.63158483978276</v>
      </c>
      <c r="K1763" s="88">
        <f t="shared" si="308"/>
        <v>318.54166388120473</v>
      </c>
      <c r="L1763" s="79">
        <f t="shared" si="309"/>
        <v>4.1247471456290441</v>
      </c>
      <c r="M1763" s="72" t="str">
        <f t="shared" si="310"/>
        <v/>
      </c>
      <c r="N1763" s="51" t="str">
        <f t="shared" si="318"/>
        <v/>
      </c>
    </row>
    <row r="1764" spans="1:14" x14ac:dyDescent="0.4">
      <c r="A1764" s="108">
        <f t="shared" si="311"/>
        <v>1748</v>
      </c>
      <c r="B1764" s="45">
        <v>42592</v>
      </c>
      <c r="C1764" s="46">
        <v>2175.48999</v>
      </c>
      <c r="D1764" s="47">
        <f t="shared" si="312"/>
        <v>-2.8646859977113914E-3</v>
      </c>
      <c r="E1764" s="48">
        <v>1.7960070760406299</v>
      </c>
      <c r="F1764" s="49">
        <f t="shared" si="315"/>
        <v>2.3185937821099678E-3</v>
      </c>
      <c r="G1764" s="50">
        <f t="shared" si="316"/>
        <v>2.0769035861357862E-4</v>
      </c>
      <c r="H1764" s="80">
        <f t="shared" si="313"/>
        <v>2.5262841407235463E-3</v>
      </c>
      <c r="I1764" s="83">
        <f t="shared" si="314"/>
        <v>0.25262841407235465</v>
      </c>
      <c r="J1764" s="72">
        <f t="shared" si="317"/>
        <v>315.88421325385514</v>
      </c>
      <c r="K1764" s="88">
        <f t="shared" si="308"/>
        <v>318.54166388120473</v>
      </c>
      <c r="L1764" s="79">
        <f t="shared" si="309"/>
        <v>4.1247471456290441</v>
      </c>
      <c r="M1764" s="72" t="str">
        <f t="shared" si="310"/>
        <v/>
      </c>
      <c r="N1764" s="51" t="str">
        <f t="shared" si="318"/>
        <v/>
      </c>
    </row>
    <row r="1765" spans="1:14" x14ac:dyDescent="0.4">
      <c r="A1765" s="108">
        <f t="shared" si="311"/>
        <v>1749</v>
      </c>
      <c r="B1765" s="39">
        <v>42593</v>
      </c>
      <c r="C1765" s="40">
        <v>2185.790039</v>
      </c>
      <c r="D1765" s="51">
        <f t="shared" si="312"/>
        <v>4.7345880915774519E-3</v>
      </c>
      <c r="E1765" s="52">
        <v>1.8082406481805402</v>
      </c>
      <c r="F1765" s="53">
        <f t="shared" si="315"/>
        <v>1.2233572139910276E-2</v>
      </c>
      <c r="G1765" s="54">
        <f t="shared" si="316"/>
        <v>2.0769035861357862E-4</v>
      </c>
      <c r="H1765" s="81">
        <f t="shared" si="313"/>
        <v>1.2441262498523854E-2</v>
      </c>
      <c r="I1765" s="83">
        <f t="shared" si="314"/>
        <v>1.2441262498523853</v>
      </c>
      <c r="J1765" s="72">
        <f t="shared" si="317"/>
        <v>317.12833950370754</v>
      </c>
      <c r="K1765" s="88">
        <f t="shared" si="308"/>
        <v>318.54166388120473</v>
      </c>
      <c r="L1765" s="79">
        <f t="shared" si="309"/>
        <v>4.1247471456290441</v>
      </c>
      <c r="M1765" s="72" t="str">
        <f t="shared" si="310"/>
        <v/>
      </c>
      <c r="N1765" s="51" t="str">
        <f t="shared" si="318"/>
        <v/>
      </c>
    </row>
    <row r="1766" spans="1:14" x14ac:dyDescent="0.4">
      <c r="A1766" s="108">
        <f t="shared" si="311"/>
        <v>1750</v>
      </c>
      <c r="B1766" s="45">
        <v>42594</v>
      </c>
      <c r="C1766" s="46">
        <v>2184.0500489999999</v>
      </c>
      <c r="D1766" s="47">
        <f t="shared" si="312"/>
        <v>-7.9604626654627975E-4</v>
      </c>
      <c r="E1766" s="48">
        <v>1.8056578782939599</v>
      </c>
      <c r="F1766" s="49">
        <f t="shared" si="315"/>
        <v>-2.5827698865803494E-3</v>
      </c>
      <c r="G1766" s="50">
        <f t="shared" si="316"/>
        <v>2.0769035861357862E-4</v>
      </c>
      <c r="H1766" s="80">
        <f t="shared" si="313"/>
        <v>-2.375079527966771E-3</v>
      </c>
      <c r="I1766" s="83">
        <f t="shared" si="314"/>
        <v>-0.23750795279667711</v>
      </c>
      <c r="J1766" s="72">
        <f t="shared" si="317"/>
        <v>316.89083155091083</v>
      </c>
      <c r="K1766" s="88">
        <f t="shared" si="308"/>
        <v>318.54166388120473</v>
      </c>
      <c r="L1766" s="79">
        <f t="shared" si="309"/>
        <v>4.1247471456290441</v>
      </c>
      <c r="M1766" s="72" t="str">
        <f t="shared" si="310"/>
        <v/>
      </c>
      <c r="N1766" s="51" t="str">
        <f t="shared" si="318"/>
        <v/>
      </c>
    </row>
    <row r="1767" spans="1:14" x14ac:dyDescent="0.4">
      <c r="A1767" s="108">
        <f t="shared" si="311"/>
        <v>1751</v>
      </c>
      <c r="B1767" s="39">
        <v>42597</v>
      </c>
      <c r="C1767" s="40">
        <v>2190.1499020000001</v>
      </c>
      <c r="D1767" s="51">
        <f t="shared" si="312"/>
        <v>2.7929089824627606E-3</v>
      </c>
      <c r="E1767" s="52">
        <v>1.8131203239549101</v>
      </c>
      <c r="F1767" s="53">
        <f t="shared" si="315"/>
        <v>7.4624456609502232E-3</v>
      </c>
      <c r="G1767" s="54">
        <f t="shared" si="316"/>
        <v>2.0769035861357862E-4</v>
      </c>
      <c r="H1767" s="81">
        <f t="shared" si="313"/>
        <v>7.6701360195638021E-3</v>
      </c>
      <c r="I1767" s="83">
        <f t="shared" si="314"/>
        <v>0.76701360195638024</v>
      </c>
      <c r="J1767" s="72">
        <f t="shared" si="317"/>
        <v>317.6578451528672</v>
      </c>
      <c r="K1767" s="88">
        <f t="shared" si="308"/>
        <v>318.54166388120473</v>
      </c>
      <c r="L1767" s="79">
        <f t="shared" si="309"/>
        <v>4.1247471456290441</v>
      </c>
      <c r="M1767" s="72" t="str">
        <f t="shared" si="310"/>
        <v/>
      </c>
      <c r="N1767" s="51" t="str">
        <f t="shared" si="318"/>
        <v/>
      </c>
    </row>
    <row r="1768" spans="1:14" x14ac:dyDescent="0.4">
      <c r="A1768" s="108">
        <f t="shared" si="311"/>
        <v>1752</v>
      </c>
      <c r="B1768" s="45">
        <v>42598</v>
      </c>
      <c r="C1768" s="46">
        <v>2178.1499020000001</v>
      </c>
      <c r="D1768" s="47">
        <f t="shared" si="312"/>
        <v>-5.4790770207289174E-3</v>
      </c>
      <c r="E1768" s="48">
        <v>1.8015363355384901</v>
      </c>
      <c r="F1768" s="49">
        <f t="shared" si="315"/>
        <v>-1.1583988416419944E-2</v>
      </c>
      <c r="G1768" s="50">
        <f t="shared" si="316"/>
        <v>2.0769035861357862E-4</v>
      </c>
      <c r="H1768" s="80">
        <f t="shared" si="313"/>
        <v>-1.1376298057806366E-2</v>
      </c>
      <c r="I1768" s="83">
        <f t="shared" si="314"/>
        <v>-1.1376298057806367</v>
      </c>
      <c r="J1768" s="72">
        <f t="shared" si="317"/>
        <v>316.52021534708655</v>
      </c>
      <c r="K1768" s="88">
        <f t="shared" si="308"/>
        <v>318.54166388120473</v>
      </c>
      <c r="L1768" s="79">
        <f t="shared" si="309"/>
        <v>4.1247471456290441</v>
      </c>
      <c r="M1768" s="72" t="str">
        <f t="shared" si="310"/>
        <v/>
      </c>
      <c r="N1768" s="51" t="str">
        <f t="shared" si="318"/>
        <v/>
      </c>
    </row>
    <row r="1769" spans="1:14" x14ac:dyDescent="0.4">
      <c r="A1769" s="108">
        <f t="shared" si="311"/>
        <v>1753</v>
      </c>
      <c r="B1769" s="39">
        <v>42599</v>
      </c>
      <c r="C1769" s="40">
        <v>2182.219971</v>
      </c>
      <c r="D1769" s="51">
        <f t="shared" si="312"/>
        <v>1.8685899424382146E-3</v>
      </c>
      <c r="E1769" s="52">
        <v>1.8108654243589399</v>
      </c>
      <c r="F1769" s="53">
        <f t="shared" si="315"/>
        <v>9.3290888204498046E-3</v>
      </c>
      <c r="G1769" s="54">
        <f t="shared" si="316"/>
        <v>2.0769035861357862E-4</v>
      </c>
      <c r="H1769" s="81">
        <f t="shared" si="313"/>
        <v>9.5367791790633826E-3</v>
      </c>
      <c r="I1769" s="83">
        <f t="shared" si="314"/>
        <v>0.95367791790633827</v>
      </c>
      <c r="J1769" s="72">
        <f t="shared" si="317"/>
        <v>317.47389326499291</v>
      </c>
      <c r="K1769" s="88">
        <f t="shared" si="308"/>
        <v>318.54166388120473</v>
      </c>
      <c r="L1769" s="79">
        <f t="shared" si="309"/>
        <v>4.1247471456290441</v>
      </c>
      <c r="M1769" s="72" t="str">
        <f t="shared" si="310"/>
        <v/>
      </c>
      <c r="N1769" s="51" t="str">
        <f t="shared" si="318"/>
        <v/>
      </c>
    </row>
    <row r="1770" spans="1:14" x14ac:dyDescent="0.4">
      <c r="A1770" s="108">
        <f t="shared" si="311"/>
        <v>1754</v>
      </c>
      <c r="B1770" s="45">
        <v>42600</v>
      </c>
      <c r="C1770" s="46">
        <v>2187.0200199999999</v>
      </c>
      <c r="D1770" s="47">
        <f t="shared" si="312"/>
        <v>2.1996173913669814E-3</v>
      </c>
      <c r="E1770" s="48">
        <v>1.8096775445987299</v>
      </c>
      <c r="F1770" s="49">
        <f t="shared" si="315"/>
        <v>-1.1878797602100644E-3</v>
      </c>
      <c r="G1770" s="50">
        <f t="shared" si="316"/>
        <v>2.0769035861357862E-4</v>
      </c>
      <c r="H1770" s="80">
        <f t="shared" si="313"/>
        <v>-9.8018940159648568E-4</v>
      </c>
      <c r="I1770" s="83">
        <f t="shared" si="314"/>
        <v>-9.8018940159648571E-2</v>
      </c>
      <c r="J1770" s="72">
        <f t="shared" si="317"/>
        <v>317.37587432483326</v>
      </c>
      <c r="K1770" s="88">
        <f t="shared" si="308"/>
        <v>318.54166388120473</v>
      </c>
      <c r="L1770" s="79">
        <f t="shared" si="309"/>
        <v>4.1247471456290441</v>
      </c>
      <c r="M1770" s="72" t="str">
        <f t="shared" si="310"/>
        <v/>
      </c>
      <c r="N1770" s="51" t="str">
        <f t="shared" si="318"/>
        <v/>
      </c>
    </row>
    <row r="1771" spans="1:14" x14ac:dyDescent="0.4">
      <c r="A1771" s="108">
        <f t="shared" si="311"/>
        <v>1755</v>
      </c>
      <c r="B1771" s="39">
        <v>42601</v>
      </c>
      <c r="C1771" s="40">
        <v>2183.8701169999999</v>
      </c>
      <c r="D1771" s="51">
        <f t="shared" si="312"/>
        <v>-1.4402716807320193E-3</v>
      </c>
      <c r="E1771" s="52">
        <v>1.8224662124397399</v>
      </c>
      <c r="F1771" s="53">
        <f t="shared" si="315"/>
        <v>1.2788667841010071E-2</v>
      </c>
      <c r="G1771" s="54">
        <f t="shared" si="316"/>
        <v>2.0769035861357862E-4</v>
      </c>
      <c r="H1771" s="81">
        <f t="shared" si="313"/>
        <v>1.2996358199623649E-2</v>
      </c>
      <c r="I1771" s="83">
        <f t="shared" si="314"/>
        <v>1.2996358199623648</v>
      </c>
      <c r="J1771" s="72">
        <f t="shared" si="317"/>
        <v>318.67551014479562</v>
      </c>
      <c r="K1771" s="88">
        <f t="shared" si="308"/>
        <v>318.67551014479562</v>
      </c>
      <c r="L1771" s="79">
        <f t="shared" si="309"/>
        <v>0</v>
      </c>
      <c r="M1771" s="72">
        <f t="shared" si="310"/>
        <v>4.1247471456290441</v>
      </c>
      <c r="N1771" s="51">
        <f t="shared" si="318"/>
        <v>1.2943407994404387E-2</v>
      </c>
    </row>
    <row r="1772" spans="1:14" x14ac:dyDescent="0.4">
      <c r="A1772" s="108">
        <f t="shared" si="311"/>
        <v>1756</v>
      </c>
      <c r="B1772" s="45">
        <v>42604</v>
      </c>
      <c r="C1772" s="46">
        <v>2182.639893</v>
      </c>
      <c r="D1772" s="47">
        <f t="shared" si="312"/>
        <v>-5.6332287823501748E-4</v>
      </c>
      <c r="E1772" s="48">
        <v>1.83241757289064</v>
      </c>
      <c r="F1772" s="49">
        <f t="shared" si="315"/>
        <v>9.9513604509000597E-3</v>
      </c>
      <c r="G1772" s="50">
        <f t="shared" si="316"/>
        <v>2.0769035861357862E-4</v>
      </c>
      <c r="H1772" s="80">
        <f t="shared" si="313"/>
        <v>1.0159050809513638E-2</v>
      </c>
      <c r="I1772" s="83">
        <f t="shared" si="314"/>
        <v>1.0159050809513637</v>
      </c>
      <c r="J1772" s="72">
        <f t="shared" si="317"/>
        <v>319.69141522574699</v>
      </c>
      <c r="K1772" s="88">
        <f t="shared" si="308"/>
        <v>319.69141522574699</v>
      </c>
      <c r="L1772" s="79">
        <f t="shared" si="309"/>
        <v>0</v>
      </c>
      <c r="M1772" s="72" t="str">
        <f t="shared" si="310"/>
        <v/>
      </c>
      <c r="N1772" s="51" t="str">
        <f t="shared" si="318"/>
        <v/>
      </c>
    </row>
    <row r="1773" spans="1:14" x14ac:dyDescent="0.4">
      <c r="A1773" s="108">
        <f t="shared" si="311"/>
        <v>1757</v>
      </c>
      <c r="B1773" s="39">
        <v>42605</v>
      </c>
      <c r="C1773" s="40">
        <v>2186.8999020000001</v>
      </c>
      <c r="D1773" s="51">
        <f t="shared" si="312"/>
        <v>1.9517690543742194E-3</v>
      </c>
      <c r="E1773" s="52">
        <v>1.83338701404657</v>
      </c>
      <c r="F1773" s="53">
        <f t="shared" si="315"/>
        <v>9.6944115593000646E-4</v>
      </c>
      <c r="G1773" s="54">
        <f t="shared" si="316"/>
        <v>2.0769035861357862E-4</v>
      </c>
      <c r="H1773" s="81">
        <f t="shared" si="313"/>
        <v>1.1771315145435851E-3</v>
      </c>
      <c r="I1773" s="83">
        <f t="shared" si="314"/>
        <v>0.11771315145435851</v>
      </c>
      <c r="J1773" s="72">
        <f t="shared" si="317"/>
        <v>319.80912837720138</v>
      </c>
      <c r="K1773" s="88">
        <f t="shared" si="308"/>
        <v>319.80912837720138</v>
      </c>
      <c r="L1773" s="79">
        <f t="shared" si="309"/>
        <v>0</v>
      </c>
      <c r="M1773" s="72" t="str">
        <f t="shared" si="310"/>
        <v/>
      </c>
      <c r="N1773" s="51" t="str">
        <f t="shared" si="318"/>
        <v/>
      </c>
    </row>
    <row r="1774" spans="1:14" x14ac:dyDescent="0.4">
      <c r="A1774" s="108">
        <f t="shared" si="311"/>
        <v>1758</v>
      </c>
      <c r="B1774" s="45">
        <v>42606</v>
      </c>
      <c r="C1774" s="46">
        <v>2175.4399410000001</v>
      </c>
      <c r="D1774" s="47">
        <f t="shared" si="312"/>
        <v>-5.2402768821377954E-3</v>
      </c>
      <c r="E1774" s="48">
        <v>1.82167269922402</v>
      </c>
      <c r="F1774" s="49">
        <f t="shared" si="315"/>
        <v>-1.1714314822550032E-2</v>
      </c>
      <c r="G1774" s="50">
        <f t="shared" si="316"/>
        <v>2.0769035861357862E-4</v>
      </c>
      <c r="H1774" s="80">
        <f t="shared" si="313"/>
        <v>-1.1506624463936454E-2</v>
      </c>
      <c r="I1774" s="83">
        <f t="shared" si="314"/>
        <v>-1.1506624463936455</v>
      </c>
      <c r="J1774" s="72">
        <f t="shared" si="317"/>
        <v>318.65846593080772</v>
      </c>
      <c r="K1774" s="88">
        <f t="shared" si="308"/>
        <v>319.80912837720138</v>
      </c>
      <c r="L1774" s="79">
        <f t="shared" si="309"/>
        <v>1.1506624463936532</v>
      </c>
      <c r="M1774" s="72" t="str">
        <f t="shared" si="310"/>
        <v/>
      </c>
      <c r="N1774" s="51" t="str">
        <f t="shared" si="318"/>
        <v/>
      </c>
    </row>
    <row r="1775" spans="1:14" x14ac:dyDescent="0.4">
      <c r="A1775" s="108">
        <f t="shared" si="311"/>
        <v>1759</v>
      </c>
      <c r="B1775" s="39">
        <v>42607</v>
      </c>
      <c r="C1775" s="40">
        <v>2172.469971</v>
      </c>
      <c r="D1775" s="51">
        <f t="shared" si="312"/>
        <v>-1.3652273013957661E-3</v>
      </c>
      <c r="E1775" s="52">
        <v>1.8201524232759498</v>
      </c>
      <c r="F1775" s="53">
        <f t="shared" si="315"/>
        <v>-1.5202759480701378E-3</v>
      </c>
      <c r="G1775" s="54">
        <f t="shared" si="316"/>
        <v>2.0769035861357862E-4</v>
      </c>
      <c r="H1775" s="81">
        <f t="shared" si="313"/>
        <v>-1.3125855894565591E-3</v>
      </c>
      <c r="I1775" s="83">
        <f t="shared" si="314"/>
        <v>-0.13125855894565591</v>
      </c>
      <c r="J1775" s="72">
        <f t="shared" si="317"/>
        <v>318.52720737186206</v>
      </c>
      <c r="K1775" s="88">
        <f t="shared" si="308"/>
        <v>319.80912837720138</v>
      </c>
      <c r="L1775" s="79">
        <f t="shared" si="309"/>
        <v>1.2819210053393135</v>
      </c>
      <c r="M1775" s="72" t="str">
        <f t="shared" si="310"/>
        <v/>
      </c>
      <c r="N1775" s="51" t="str">
        <f t="shared" si="318"/>
        <v/>
      </c>
    </row>
    <row r="1776" spans="1:14" x14ac:dyDescent="0.4">
      <c r="A1776" s="108">
        <f t="shared" si="311"/>
        <v>1760</v>
      </c>
      <c r="B1776" s="45">
        <v>42608</v>
      </c>
      <c r="C1776" s="46">
        <v>2169.040039</v>
      </c>
      <c r="D1776" s="47">
        <f t="shared" si="312"/>
        <v>-1.5788167596264557E-3</v>
      </c>
      <c r="E1776" s="48">
        <v>1.8135909467573501</v>
      </c>
      <c r="F1776" s="49">
        <f t="shared" si="315"/>
        <v>-6.5614765185997292E-3</v>
      </c>
      <c r="G1776" s="50">
        <f t="shared" si="316"/>
        <v>2.0769035861357862E-4</v>
      </c>
      <c r="H1776" s="80">
        <f t="shared" si="313"/>
        <v>-6.3537861599861504E-3</v>
      </c>
      <c r="I1776" s="83">
        <f t="shared" si="314"/>
        <v>-0.635378615998615</v>
      </c>
      <c r="J1776" s="72">
        <f t="shared" si="317"/>
        <v>317.89182875586346</v>
      </c>
      <c r="K1776" s="88">
        <f t="shared" si="308"/>
        <v>319.80912837720138</v>
      </c>
      <c r="L1776" s="79">
        <f t="shared" si="309"/>
        <v>1.9172996213379179</v>
      </c>
      <c r="M1776" s="72" t="str">
        <f t="shared" si="310"/>
        <v/>
      </c>
      <c r="N1776" s="51" t="str">
        <f t="shared" si="318"/>
        <v/>
      </c>
    </row>
    <row r="1777" spans="1:14" x14ac:dyDescent="0.4">
      <c r="A1777" s="108">
        <f t="shared" si="311"/>
        <v>1761</v>
      </c>
      <c r="B1777" s="39">
        <v>42611</v>
      </c>
      <c r="C1777" s="40">
        <v>2180.3798830000001</v>
      </c>
      <c r="D1777" s="51">
        <f t="shared" si="312"/>
        <v>5.22804733711979E-3</v>
      </c>
      <c r="E1777" s="52">
        <v>1.8253470057788201</v>
      </c>
      <c r="F1777" s="53">
        <f t="shared" si="315"/>
        <v>1.1756059021470033E-2</v>
      </c>
      <c r="G1777" s="54">
        <f t="shared" si="316"/>
        <v>2.0769035861357862E-4</v>
      </c>
      <c r="H1777" s="81">
        <f t="shared" si="313"/>
        <v>1.1963749380083611E-2</v>
      </c>
      <c r="I1777" s="83">
        <f t="shared" si="314"/>
        <v>1.196374938008361</v>
      </c>
      <c r="J1777" s="72">
        <f t="shared" si="317"/>
        <v>319.08820369387183</v>
      </c>
      <c r="K1777" s="88">
        <f t="shared" si="308"/>
        <v>319.80912837720138</v>
      </c>
      <c r="L1777" s="79">
        <f t="shared" si="309"/>
        <v>1.9172996213379179</v>
      </c>
      <c r="M1777" s="72" t="str">
        <f t="shared" si="310"/>
        <v/>
      </c>
      <c r="N1777" s="51" t="str">
        <f t="shared" si="318"/>
        <v/>
      </c>
    </row>
    <row r="1778" spans="1:14" x14ac:dyDescent="0.4">
      <c r="A1778" s="108">
        <f t="shared" si="311"/>
        <v>1762</v>
      </c>
      <c r="B1778" s="45">
        <v>42612</v>
      </c>
      <c r="C1778" s="46">
        <v>2176.1201169999999</v>
      </c>
      <c r="D1778" s="47">
        <f t="shared" si="312"/>
        <v>-1.9536806559319331E-3</v>
      </c>
      <c r="E1778" s="48">
        <v>1.81416688459845</v>
      </c>
      <c r="F1778" s="49">
        <f t="shared" si="315"/>
        <v>-1.1180121180370151E-2</v>
      </c>
      <c r="G1778" s="50">
        <f t="shared" si="316"/>
        <v>2.0769035861357862E-4</v>
      </c>
      <c r="H1778" s="80">
        <f t="shared" si="313"/>
        <v>-1.0972430821756573E-2</v>
      </c>
      <c r="I1778" s="83">
        <f t="shared" si="314"/>
        <v>-1.0972430821756574</v>
      </c>
      <c r="J1778" s="72">
        <f t="shared" si="317"/>
        <v>317.99096061169615</v>
      </c>
      <c r="K1778" s="88">
        <f t="shared" si="308"/>
        <v>319.80912837720138</v>
      </c>
      <c r="L1778" s="79">
        <f t="shared" si="309"/>
        <v>1.9172996213379179</v>
      </c>
      <c r="M1778" s="72" t="str">
        <f t="shared" si="310"/>
        <v/>
      </c>
      <c r="N1778" s="51" t="str">
        <f t="shared" si="318"/>
        <v/>
      </c>
    </row>
    <row r="1779" spans="1:14" x14ac:dyDescent="0.4">
      <c r="A1779" s="108">
        <f t="shared" si="311"/>
        <v>1763</v>
      </c>
      <c r="B1779" s="39">
        <v>42613</v>
      </c>
      <c r="C1779" s="40">
        <v>2170.9499510000001</v>
      </c>
      <c r="D1779" s="51">
        <f t="shared" si="312"/>
        <v>-2.3758642547395681E-3</v>
      </c>
      <c r="E1779" s="52">
        <v>1.8086897034485401</v>
      </c>
      <c r="F1779" s="53">
        <f t="shared" si="315"/>
        <v>-5.4771811499099154E-3</v>
      </c>
      <c r="G1779" s="54">
        <f t="shared" si="316"/>
        <v>2.0769035861357862E-4</v>
      </c>
      <c r="H1779" s="81">
        <f t="shared" si="313"/>
        <v>-5.2694907912963366E-3</v>
      </c>
      <c r="I1779" s="83">
        <f t="shared" si="314"/>
        <v>-0.52694907912963362</v>
      </c>
      <c r="J1779" s="72">
        <f t="shared" si="317"/>
        <v>317.46401153256653</v>
      </c>
      <c r="K1779" s="88">
        <f t="shared" si="308"/>
        <v>319.80912837720138</v>
      </c>
      <c r="L1779" s="79">
        <f t="shared" si="309"/>
        <v>2.3451168446348447</v>
      </c>
      <c r="M1779" s="72" t="str">
        <f t="shared" si="310"/>
        <v/>
      </c>
      <c r="N1779" s="51" t="str">
        <f t="shared" si="318"/>
        <v/>
      </c>
    </row>
    <row r="1780" spans="1:14" x14ac:dyDescent="0.4">
      <c r="A1780" s="108">
        <f t="shared" si="311"/>
        <v>1764</v>
      </c>
      <c r="B1780" s="45">
        <v>42614</v>
      </c>
      <c r="C1780" s="46">
        <v>2170.860107</v>
      </c>
      <c r="D1780" s="47">
        <f t="shared" si="312"/>
        <v>-4.1384648208353525E-5</v>
      </c>
      <c r="E1780" s="48">
        <v>1.81213704991085</v>
      </c>
      <c r="F1780" s="49">
        <f t="shared" si="315"/>
        <v>3.4473464623099304E-3</v>
      </c>
      <c r="G1780" s="50">
        <f t="shared" si="316"/>
        <v>2.0769035861357862E-4</v>
      </c>
      <c r="H1780" s="80">
        <f t="shared" si="313"/>
        <v>3.6550368209235088E-3</v>
      </c>
      <c r="I1780" s="83">
        <f t="shared" si="314"/>
        <v>0.3655036820923509</v>
      </c>
      <c r="J1780" s="72">
        <f t="shared" si="317"/>
        <v>317.8295152146589</v>
      </c>
      <c r="K1780" s="88">
        <f t="shared" si="308"/>
        <v>319.80912837720138</v>
      </c>
      <c r="L1780" s="79">
        <f t="shared" si="309"/>
        <v>2.3451168446348447</v>
      </c>
      <c r="M1780" s="72" t="str">
        <f t="shared" si="310"/>
        <v/>
      </c>
      <c r="N1780" s="51" t="str">
        <f t="shared" si="318"/>
        <v/>
      </c>
    </row>
    <row r="1781" spans="1:14" x14ac:dyDescent="0.4">
      <c r="A1781" s="108">
        <f t="shared" si="311"/>
        <v>1765</v>
      </c>
      <c r="B1781" s="39">
        <v>42615</v>
      </c>
      <c r="C1781" s="40">
        <v>2179.9799800000001</v>
      </c>
      <c r="D1781" s="51">
        <f t="shared" si="312"/>
        <v>4.2010413156485793E-3</v>
      </c>
      <c r="E1781" s="52">
        <v>1.8293129822804399</v>
      </c>
      <c r="F1781" s="53">
        <f t="shared" si="315"/>
        <v>1.7175932369589919E-2</v>
      </c>
      <c r="G1781" s="54">
        <f t="shared" si="316"/>
        <v>2.0769035861357862E-4</v>
      </c>
      <c r="H1781" s="81">
        <f t="shared" si="313"/>
        <v>1.7383622728203499E-2</v>
      </c>
      <c r="I1781" s="83">
        <f t="shared" si="314"/>
        <v>1.7383622728203498</v>
      </c>
      <c r="J1781" s="72">
        <f t="shared" si="317"/>
        <v>319.56787748747922</v>
      </c>
      <c r="K1781" s="88">
        <f t="shared" si="308"/>
        <v>319.80912837720138</v>
      </c>
      <c r="L1781" s="79">
        <f t="shared" si="309"/>
        <v>2.3451168446348447</v>
      </c>
      <c r="M1781" s="72" t="str">
        <f t="shared" si="310"/>
        <v/>
      </c>
      <c r="N1781" s="51" t="str">
        <f t="shared" si="318"/>
        <v/>
      </c>
    </row>
    <row r="1782" spans="1:14" x14ac:dyDescent="0.4">
      <c r="A1782" s="108">
        <f t="shared" si="311"/>
        <v>1766</v>
      </c>
      <c r="B1782" s="45">
        <v>42619</v>
      </c>
      <c r="C1782" s="46">
        <v>2186.4799800000001</v>
      </c>
      <c r="D1782" s="47">
        <f t="shared" si="312"/>
        <v>2.981678758352535E-3</v>
      </c>
      <c r="E1782" s="48">
        <v>1.82329124664169</v>
      </c>
      <c r="F1782" s="49">
        <f t="shared" si="315"/>
        <v>-6.0217356387499699E-3</v>
      </c>
      <c r="G1782" s="50">
        <f t="shared" si="316"/>
        <v>2.0769035861357862E-4</v>
      </c>
      <c r="H1782" s="80">
        <f t="shared" si="313"/>
        <v>-5.814045280136391E-3</v>
      </c>
      <c r="I1782" s="83">
        <f t="shared" si="314"/>
        <v>-0.58140452801363907</v>
      </c>
      <c r="J1782" s="72">
        <f t="shared" si="317"/>
        <v>318.98647295946557</v>
      </c>
      <c r="K1782" s="88">
        <f t="shared" si="308"/>
        <v>319.80912837720138</v>
      </c>
      <c r="L1782" s="79">
        <f t="shared" si="309"/>
        <v>2.3451168446348447</v>
      </c>
      <c r="M1782" s="72" t="str">
        <f t="shared" si="310"/>
        <v/>
      </c>
      <c r="N1782" s="51" t="str">
        <f t="shared" si="318"/>
        <v/>
      </c>
    </row>
    <row r="1783" spans="1:14" x14ac:dyDescent="0.4">
      <c r="A1783" s="108">
        <f t="shared" si="311"/>
        <v>1767</v>
      </c>
      <c r="B1783" s="39">
        <v>42620</v>
      </c>
      <c r="C1783" s="40">
        <v>2186.1599120000001</v>
      </c>
      <c r="D1783" s="51">
        <f t="shared" si="312"/>
        <v>-1.4638505859998485E-4</v>
      </c>
      <c r="E1783" s="52">
        <v>1.8173040284708699</v>
      </c>
      <c r="F1783" s="53">
        <f t="shared" si="315"/>
        <v>-5.9872181708200412E-3</v>
      </c>
      <c r="G1783" s="54">
        <f t="shared" si="316"/>
        <v>2.0769035861357862E-4</v>
      </c>
      <c r="H1783" s="81">
        <f t="shared" si="313"/>
        <v>-5.7795278122064623E-3</v>
      </c>
      <c r="I1783" s="83">
        <f t="shared" si="314"/>
        <v>-0.57795278122064619</v>
      </c>
      <c r="J1783" s="72">
        <f t="shared" si="317"/>
        <v>318.40852017824494</v>
      </c>
      <c r="K1783" s="88">
        <f t="shared" si="308"/>
        <v>319.80912837720138</v>
      </c>
      <c r="L1783" s="79">
        <f t="shared" si="309"/>
        <v>2.3451168446348447</v>
      </c>
      <c r="M1783" s="72" t="str">
        <f t="shared" si="310"/>
        <v/>
      </c>
      <c r="N1783" s="51" t="str">
        <f t="shared" si="318"/>
        <v/>
      </c>
    </row>
    <row r="1784" spans="1:14" x14ac:dyDescent="0.4">
      <c r="A1784" s="108">
        <f t="shared" si="311"/>
        <v>1768</v>
      </c>
      <c r="B1784" s="45">
        <v>42621</v>
      </c>
      <c r="C1784" s="46">
        <v>2181.3000489999999</v>
      </c>
      <c r="D1784" s="47">
        <f t="shared" si="312"/>
        <v>-2.2230135011277463E-3</v>
      </c>
      <c r="E1784" s="48">
        <v>1.7889937825815598</v>
      </c>
      <c r="F1784" s="49">
        <f t="shared" si="315"/>
        <v>-2.8310245889310082E-2</v>
      </c>
      <c r="G1784" s="50">
        <f t="shared" si="316"/>
        <v>2.0769035861357862E-4</v>
      </c>
      <c r="H1784" s="80">
        <f t="shared" si="313"/>
        <v>-2.8102555530696502E-2</v>
      </c>
      <c r="I1784" s="83">
        <f t="shared" si="314"/>
        <v>-2.8102555530696502</v>
      </c>
      <c r="J1784" s="72">
        <f t="shared" si="317"/>
        <v>315.59826462517532</v>
      </c>
      <c r="K1784" s="88">
        <f t="shared" si="308"/>
        <v>319.80912837720138</v>
      </c>
      <c r="L1784" s="79">
        <f t="shared" si="309"/>
        <v>4.2108637520260572</v>
      </c>
      <c r="M1784" s="72" t="str">
        <f t="shared" si="310"/>
        <v/>
      </c>
      <c r="N1784" s="51" t="str">
        <f t="shared" si="318"/>
        <v/>
      </c>
    </row>
    <row r="1785" spans="1:14" x14ac:dyDescent="0.4">
      <c r="A1785" s="108">
        <f t="shared" si="311"/>
        <v>1769</v>
      </c>
      <c r="B1785" s="39">
        <v>42622</v>
      </c>
      <c r="C1785" s="40">
        <v>2127.8100589999999</v>
      </c>
      <c r="D1785" s="51">
        <f t="shared" si="312"/>
        <v>-2.4522068857295465E-2</v>
      </c>
      <c r="E1785" s="52">
        <v>1.7207600293384702</v>
      </c>
      <c r="F1785" s="53">
        <f t="shared" si="315"/>
        <v>-6.8233753243089668E-2</v>
      </c>
      <c r="G1785" s="54">
        <f t="shared" si="316"/>
        <v>2.0769035861357862E-4</v>
      </c>
      <c r="H1785" s="81">
        <f t="shared" si="313"/>
        <v>-6.8026062884476088E-2</v>
      </c>
      <c r="I1785" s="83">
        <f t="shared" si="314"/>
        <v>-6.8026062884476088</v>
      </c>
      <c r="J1785" s="72">
        <f t="shared" si="317"/>
        <v>308.79565833672768</v>
      </c>
      <c r="K1785" s="88">
        <f t="shared" si="308"/>
        <v>319.80912837720138</v>
      </c>
      <c r="L1785" s="79">
        <f t="shared" si="309"/>
        <v>11.013470040473692</v>
      </c>
      <c r="M1785" s="72" t="str">
        <f t="shared" si="310"/>
        <v/>
      </c>
      <c r="N1785" s="51" t="str">
        <f t="shared" si="318"/>
        <v/>
      </c>
    </row>
    <row r="1786" spans="1:14" x14ac:dyDescent="0.4">
      <c r="A1786" s="108">
        <f t="shared" si="311"/>
        <v>1770</v>
      </c>
      <c r="B1786" s="45">
        <v>42625</v>
      </c>
      <c r="C1786" s="46">
        <v>2159.040039</v>
      </c>
      <c r="D1786" s="47">
        <f t="shared" si="312"/>
        <v>1.4677052525391865E-2</v>
      </c>
      <c r="E1786" s="48">
        <v>1.75136373825334</v>
      </c>
      <c r="F1786" s="49">
        <f t="shared" si="315"/>
        <v>3.0603708914869854E-2</v>
      </c>
      <c r="G1786" s="50">
        <f t="shared" si="316"/>
        <v>2.0769035861357862E-4</v>
      </c>
      <c r="H1786" s="80">
        <f t="shared" si="313"/>
        <v>3.0811399273483434E-2</v>
      </c>
      <c r="I1786" s="83">
        <f t="shared" si="314"/>
        <v>3.0811399273483433</v>
      </c>
      <c r="J1786" s="72">
        <f t="shared" si="317"/>
        <v>311.876798264076</v>
      </c>
      <c r="K1786" s="88">
        <f t="shared" si="308"/>
        <v>319.80912837720138</v>
      </c>
      <c r="L1786" s="79">
        <f t="shared" si="309"/>
        <v>11.013470040473692</v>
      </c>
      <c r="M1786" s="72" t="str">
        <f t="shared" si="310"/>
        <v/>
      </c>
      <c r="N1786" s="51" t="str">
        <f t="shared" si="318"/>
        <v/>
      </c>
    </row>
    <row r="1787" spans="1:14" x14ac:dyDescent="0.4">
      <c r="A1787" s="108">
        <f t="shared" si="311"/>
        <v>1771</v>
      </c>
      <c r="B1787" s="39">
        <v>42626</v>
      </c>
      <c r="C1787" s="40">
        <v>2127.0200199999999</v>
      </c>
      <c r="D1787" s="51">
        <f t="shared" si="312"/>
        <v>-1.4830674013266876E-2</v>
      </c>
      <c r="E1787" s="52">
        <v>1.7215322952785201</v>
      </c>
      <c r="F1787" s="53">
        <f t="shared" si="315"/>
        <v>-2.9831442974819877E-2</v>
      </c>
      <c r="G1787" s="54">
        <f t="shared" si="316"/>
        <v>2.0769035861357862E-4</v>
      </c>
      <c r="H1787" s="81">
        <f t="shared" si="313"/>
        <v>-2.9623752616206298E-2</v>
      </c>
      <c r="I1787" s="83">
        <f t="shared" si="314"/>
        <v>-2.9623752616206298</v>
      </c>
      <c r="J1787" s="72">
        <f t="shared" si="317"/>
        <v>308.91442300245535</v>
      </c>
      <c r="K1787" s="88">
        <f t="shared" si="308"/>
        <v>319.80912837720138</v>
      </c>
      <c r="L1787" s="79">
        <f t="shared" si="309"/>
        <v>11.013470040473692</v>
      </c>
      <c r="M1787" s="72" t="str">
        <f t="shared" si="310"/>
        <v/>
      </c>
      <c r="N1787" s="51" t="str">
        <f t="shared" si="318"/>
        <v/>
      </c>
    </row>
    <row r="1788" spans="1:14" x14ac:dyDescent="0.4">
      <c r="A1788" s="108">
        <f t="shared" si="311"/>
        <v>1772</v>
      </c>
      <c r="B1788" s="45">
        <v>42627</v>
      </c>
      <c r="C1788" s="46">
        <v>2125.7700199999999</v>
      </c>
      <c r="D1788" s="47">
        <f t="shared" si="312"/>
        <v>-5.8767665007686265E-4</v>
      </c>
      <c r="E1788" s="48">
        <v>1.7142767426268302</v>
      </c>
      <c r="F1788" s="49">
        <f t="shared" si="315"/>
        <v>-7.2555526516899782E-3</v>
      </c>
      <c r="G1788" s="50">
        <f t="shared" si="316"/>
        <v>2.0769035861357862E-4</v>
      </c>
      <c r="H1788" s="80">
        <f t="shared" si="313"/>
        <v>-7.0478622930763993E-3</v>
      </c>
      <c r="I1788" s="83">
        <f t="shared" si="314"/>
        <v>-0.7047862293076399</v>
      </c>
      <c r="J1788" s="72">
        <f t="shared" si="317"/>
        <v>308.20963677314774</v>
      </c>
      <c r="K1788" s="88">
        <f t="shared" si="308"/>
        <v>319.80912837720138</v>
      </c>
      <c r="L1788" s="79">
        <f t="shared" si="309"/>
        <v>11.59949160405364</v>
      </c>
      <c r="M1788" s="72" t="str">
        <f t="shared" si="310"/>
        <v/>
      </c>
      <c r="N1788" s="51" t="str">
        <f t="shared" si="318"/>
        <v/>
      </c>
    </row>
    <row r="1789" spans="1:14" x14ac:dyDescent="0.4">
      <c r="A1789" s="108">
        <f t="shared" si="311"/>
        <v>1773</v>
      </c>
      <c r="B1789" s="39">
        <v>42628</v>
      </c>
      <c r="C1789" s="40">
        <v>2147.26001</v>
      </c>
      <c r="D1789" s="51">
        <f t="shared" si="312"/>
        <v>1.0109273250546558E-2</v>
      </c>
      <c r="E1789" s="52">
        <v>1.7368680677999599</v>
      </c>
      <c r="F1789" s="53">
        <f t="shared" si="315"/>
        <v>2.2591325173129784E-2</v>
      </c>
      <c r="G1789" s="54">
        <f t="shared" si="316"/>
        <v>2.0769035861357862E-4</v>
      </c>
      <c r="H1789" s="81">
        <f t="shared" si="313"/>
        <v>2.2799015531743363E-2</v>
      </c>
      <c r="I1789" s="83">
        <f t="shared" si="314"/>
        <v>2.2799015531743363</v>
      </c>
      <c r="J1789" s="72">
        <f t="shared" si="317"/>
        <v>310.48953832632208</v>
      </c>
      <c r="K1789" s="88">
        <f t="shared" si="308"/>
        <v>319.80912837720138</v>
      </c>
      <c r="L1789" s="79">
        <f t="shared" si="309"/>
        <v>11.59949160405364</v>
      </c>
      <c r="M1789" s="72" t="str">
        <f t="shared" si="310"/>
        <v/>
      </c>
      <c r="N1789" s="51" t="str">
        <f t="shared" si="318"/>
        <v/>
      </c>
    </row>
    <row r="1790" spans="1:14" x14ac:dyDescent="0.4">
      <c r="A1790" s="108">
        <f t="shared" si="311"/>
        <v>1774</v>
      </c>
      <c r="B1790" s="45">
        <v>42629</v>
      </c>
      <c r="C1790" s="46">
        <v>2139.1599120000001</v>
      </c>
      <c r="D1790" s="47">
        <f t="shared" si="312"/>
        <v>-3.7722949071267164E-3</v>
      </c>
      <c r="E1790" s="48">
        <v>1.72559887010785</v>
      </c>
      <c r="F1790" s="49">
        <f t="shared" si="315"/>
        <v>-1.1269197692109989E-2</v>
      </c>
      <c r="G1790" s="50">
        <f t="shared" si="316"/>
        <v>2.0769035861357862E-4</v>
      </c>
      <c r="H1790" s="80">
        <f t="shared" si="313"/>
        <v>-1.1061507333496411E-2</v>
      </c>
      <c r="I1790" s="83">
        <f t="shared" si="314"/>
        <v>-1.1061507333496412</v>
      </c>
      <c r="J1790" s="72">
        <f t="shared" si="317"/>
        <v>309.38338759297244</v>
      </c>
      <c r="K1790" s="88">
        <f t="shared" si="308"/>
        <v>319.80912837720138</v>
      </c>
      <c r="L1790" s="79">
        <f t="shared" si="309"/>
        <v>11.59949160405364</v>
      </c>
      <c r="M1790" s="72" t="str">
        <f t="shared" si="310"/>
        <v/>
      </c>
      <c r="N1790" s="51" t="str">
        <f t="shared" si="318"/>
        <v/>
      </c>
    </row>
    <row r="1791" spans="1:14" x14ac:dyDescent="0.4">
      <c r="A1791" s="108">
        <f t="shared" si="311"/>
        <v>1775</v>
      </c>
      <c r="B1791" s="39">
        <v>42632</v>
      </c>
      <c r="C1791" s="40">
        <v>2139.1201169999999</v>
      </c>
      <c r="D1791" s="51">
        <f t="shared" si="312"/>
        <v>-1.8603097307945404E-5</v>
      </c>
      <c r="E1791" s="52">
        <v>1.7269974701559301</v>
      </c>
      <c r="F1791" s="53">
        <f t="shared" si="315"/>
        <v>1.3986000480801231E-3</v>
      </c>
      <c r="G1791" s="54">
        <f t="shared" si="316"/>
        <v>2.0769035861357862E-4</v>
      </c>
      <c r="H1791" s="81">
        <f t="shared" si="313"/>
        <v>1.6062904066937017E-3</v>
      </c>
      <c r="I1791" s="83">
        <f t="shared" si="314"/>
        <v>0.16062904066937017</v>
      </c>
      <c r="J1791" s="72">
        <f t="shared" si="317"/>
        <v>309.54401663364183</v>
      </c>
      <c r="K1791" s="88">
        <f t="shared" si="308"/>
        <v>319.80912837720138</v>
      </c>
      <c r="L1791" s="79">
        <f t="shared" si="309"/>
        <v>11.59949160405364</v>
      </c>
      <c r="M1791" s="72" t="str">
        <f t="shared" si="310"/>
        <v/>
      </c>
      <c r="N1791" s="51" t="str">
        <f t="shared" si="318"/>
        <v/>
      </c>
    </row>
    <row r="1792" spans="1:14" x14ac:dyDescent="0.4">
      <c r="A1792" s="108">
        <f t="shared" si="311"/>
        <v>1776</v>
      </c>
      <c r="B1792" s="45">
        <v>42633</v>
      </c>
      <c r="C1792" s="46">
        <v>2139.76001</v>
      </c>
      <c r="D1792" s="47">
        <f t="shared" si="312"/>
        <v>2.9913841439510591E-4</v>
      </c>
      <c r="E1792" s="48">
        <v>1.7350894388857299</v>
      </c>
      <c r="F1792" s="49">
        <f t="shared" si="315"/>
        <v>8.0919687297997811E-3</v>
      </c>
      <c r="G1792" s="50">
        <f t="shared" si="316"/>
        <v>2.0769035861357862E-4</v>
      </c>
      <c r="H1792" s="80">
        <f t="shared" si="313"/>
        <v>8.2996590884133591E-3</v>
      </c>
      <c r="I1792" s="83">
        <f t="shared" si="314"/>
        <v>0.82996590884133592</v>
      </c>
      <c r="J1792" s="72">
        <f t="shared" si="317"/>
        <v>310.37398254248319</v>
      </c>
      <c r="K1792" s="88">
        <f t="shared" si="308"/>
        <v>319.80912837720138</v>
      </c>
      <c r="L1792" s="79">
        <f t="shared" si="309"/>
        <v>11.59949160405364</v>
      </c>
      <c r="M1792" s="72" t="str">
        <f t="shared" si="310"/>
        <v/>
      </c>
      <c r="N1792" s="51" t="str">
        <f t="shared" si="318"/>
        <v/>
      </c>
    </row>
    <row r="1793" spans="1:14" x14ac:dyDescent="0.4">
      <c r="A1793" s="108">
        <f t="shared" si="311"/>
        <v>1777</v>
      </c>
      <c r="B1793" s="39">
        <v>42634</v>
      </c>
      <c r="C1793" s="40">
        <v>2163.1201169999999</v>
      </c>
      <c r="D1793" s="51">
        <f t="shared" si="312"/>
        <v>1.0917162154086668E-2</v>
      </c>
      <c r="E1793" s="52">
        <v>1.7552596411650199</v>
      </c>
      <c r="F1793" s="53">
        <f t="shared" si="315"/>
        <v>2.0170202279290006E-2</v>
      </c>
      <c r="G1793" s="54">
        <f t="shared" si="316"/>
        <v>2.0769035861357862E-4</v>
      </c>
      <c r="H1793" s="81">
        <f t="shared" si="313"/>
        <v>2.0377892637903586E-2</v>
      </c>
      <c r="I1793" s="83">
        <f t="shared" si="314"/>
        <v>2.0377892637903585</v>
      </c>
      <c r="J1793" s="72">
        <f t="shared" si="317"/>
        <v>312.41177180627358</v>
      </c>
      <c r="K1793" s="88">
        <f t="shared" si="308"/>
        <v>319.80912837720138</v>
      </c>
      <c r="L1793" s="79">
        <f t="shared" si="309"/>
        <v>11.59949160405364</v>
      </c>
      <c r="M1793" s="72" t="str">
        <f t="shared" si="310"/>
        <v/>
      </c>
      <c r="N1793" s="51" t="str">
        <f t="shared" si="318"/>
        <v/>
      </c>
    </row>
    <row r="1794" spans="1:14" x14ac:dyDescent="0.4">
      <c r="A1794" s="108">
        <f t="shared" si="311"/>
        <v>1778</v>
      </c>
      <c r="B1794" s="45">
        <v>42635</v>
      </c>
      <c r="C1794" s="46">
        <v>2177.179932</v>
      </c>
      <c r="D1794" s="47">
        <f t="shared" si="312"/>
        <v>6.4997846811667426E-3</v>
      </c>
      <c r="E1794" s="48">
        <v>1.7774181296812699</v>
      </c>
      <c r="F1794" s="49">
        <f t="shared" si="315"/>
        <v>2.2158488516250019E-2</v>
      </c>
      <c r="G1794" s="50">
        <f t="shared" si="316"/>
        <v>2.0769035861357862E-4</v>
      </c>
      <c r="H1794" s="80">
        <f t="shared" si="313"/>
        <v>2.2366178874863599E-2</v>
      </c>
      <c r="I1794" s="83">
        <f t="shared" si="314"/>
        <v>2.2366178874863598</v>
      </c>
      <c r="J1794" s="72">
        <f t="shared" si="317"/>
        <v>314.64838969375995</v>
      </c>
      <c r="K1794" s="88">
        <f t="shared" si="308"/>
        <v>319.80912837720138</v>
      </c>
      <c r="L1794" s="79">
        <f t="shared" si="309"/>
        <v>11.59949160405364</v>
      </c>
      <c r="M1794" s="72" t="str">
        <f t="shared" si="310"/>
        <v/>
      </c>
      <c r="N1794" s="51" t="str">
        <f t="shared" si="318"/>
        <v/>
      </c>
    </row>
    <row r="1795" spans="1:14" x14ac:dyDescent="0.4">
      <c r="A1795" s="108">
        <f t="shared" si="311"/>
        <v>1779</v>
      </c>
      <c r="B1795" s="39">
        <v>42636</v>
      </c>
      <c r="C1795" s="40">
        <v>2164.6899410000001</v>
      </c>
      <c r="D1795" s="51">
        <f t="shared" si="312"/>
        <v>-5.7367748142553854E-3</v>
      </c>
      <c r="E1795" s="52">
        <v>1.76591237551986</v>
      </c>
      <c r="F1795" s="53">
        <f t="shared" si="315"/>
        <v>-1.1505754161409865E-2</v>
      </c>
      <c r="G1795" s="54">
        <f t="shared" si="316"/>
        <v>2.0769035861357862E-4</v>
      </c>
      <c r="H1795" s="81">
        <f t="shared" si="313"/>
        <v>-1.1298063802796287E-2</v>
      </c>
      <c r="I1795" s="83">
        <f t="shared" si="314"/>
        <v>-1.1298063802796288</v>
      </c>
      <c r="J1795" s="72">
        <f t="shared" si="317"/>
        <v>313.51858331348035</v>
      </c>
      <c r="K1795" s="88">
        <f t="shared" si="308"/>
        <v>319.80912837720138</v>
      </c>
      <c r="L1795" s="79">
        <f t="shared" si="309"/>
        <v>11.59949160405364</v>
      </c>
      <c r="M1795" s="72" t="str">
        <f t="shared" si="310"/>
        <v/>
      </c>
      <c r="N1795" s="51" t="str">
        <f t="shared" si="318"/>
        <v/>
      </c>
    </row>
    <row r="1796" spans="1:14" x14ac:dyDescent="0.4">
      <c r="A1796" s="108">
        <f t="shared" si="311"/>
        <v>1780</v>
      </c>
      <c r="B1796" s="45">
        <v>42639</v>
      </c>
      <c r="C1796" s="46">
        <v>2146.1000979999999</v>
      </c>
      <c r="D1796" s="47">
        <f t="shared" si="312"/>
        <v>-8.5877624540595665E-3</v>
      </c>
      <c r="E1796" s="48">
        <v>1.7452501295387099</v>
      </c>
      <c r="F1796" s="49">
        <f t="shared" si="315"/>
        <v>-2.0662245981150074E-2</v>
      </c>
      <c r="G1796" s="50">
        <f t="shared" si="316"/>
        <v>2.0769035861357862E-4</v>
      </c>
      <c r="H1796" s="80">
        <f t="shared" si="313"/>
        <v>-2.0454555622536494E-2</v>
      </c>
      <c r="I1796" s="83">
        <f t="shared" si="314"/>
        <v>-2.0454555622536494</v>
      </c>
      <c r="J1796" s="72">
        <f t="shared" si="317"/>
        <v>311.47312775122668</v>
      </c>
      <c r="K1796" s="88">
        <f t="shared" si="308"/>
        <v>319.80912837720138</v>
      </c>
      <c r="L1796" s="79">
        <f t="shared" si="309"/>
        <v>11.59949160405364</v>
      </c>
      <c r="M1796" s="72" t="str">
        <f t="shared" si="310"/>
        <v/>
      </c>
      <c r="N1796" s="51" t="str">
        <f t="shared" si="318"/>
        <v/>
      </c>
    </row>
    <row r="1797" spans="1:14" x14ac:dyDescent="0.4">
      <c r="A1797" s="108">
        <f t="shared" si="311"/>
        <v>1781</v>
      </c>
      <c r="B1797" s="39">
        <v>42640</v>
      </c>
      <c r="C1797" s="40">
        <v>2159.929932</v>
      </c>
      <c r="D1797" s="51">
        <f t="shared" si="312"/>
        <v>6.4441700612607455E-3</v>
      </c>
      <c r="E1797" s="52">
        <v>1.7634809023134201</v>
      </c>
      <c r="F1797" s="53">
        <f t="shared" si="315"/>
        <v>1.8230772774710191E-2</v>
      </c>
      <c r="G1797" s="54">
        <f t="shared" si="316"/>
        <v>2.0769035861357862E-4</v>
      </c>
      <c r="H1797" s="81">
        <f t="shared" si="313"/>
        <v>1.8438463133323771E-2</v>
      </c>
      <c r="I1797" s="83">
        <f t="shared" si="314"/>
        <v>1.843846313332377</v>
      </c>
      <c r="J1797" s="72">
        <f t="shared" si="317"/>
        <v>313.31697406455908</v>
      </c>
      <c r="K1797" s="88">
        <f t="shared" si="308"/>
        <v>319.80912837720138</v>
      </c>
      <c r="L1797" s="79">
        <f t="shared" si="309"/>
        <v>11.59949160405364</v>
      </c>
      <c r="M1797" s="72" t="str">
        <f t="shared" si="310"/>
        <v/>
      </c>
      <c r="N1797" s="51" t="str">
        <f t="shared" si="318"/>
        <v/>
      </c>
    </row>
    <row r="1798" spans="1:14" x14ac:dyDescent="0.4">
      <c r="A1798" s="108">
        <f t="shared" si="311"/>
        <v>1782</v>
      </c>
      <c r="B1798" s="45">
        <v>42641</v>
      </c>
      <c r="C1798" s="46">
        <v>2171.3701169999999</v>
      </c>
      <c r="D1798" s="47">
        <f t="shared" si="312"/>
        <v>5.2965537587632561E-3</v>
      </c>
      <c r="E1798" s="48">
        <v>1.7678907121395</v>
      </c>
      <c r="F1798" s="49">
        <f t="shared" si="315"/>
        <v>4.4098098260798579E-3</v>
      </c>
      <c r="G1798" s="50">
        <f t="shared" si="316"/>
        <v>2.0769035861357862E-4</v>
      </c>
      <c r="H1798" s="80">
        <f t="shared" si="313"/>
        <v>4.6175001846934368E-3</v>
      </c>
      <c r="I1798" s="83">
        <f t="shared" si="314"/>
        <v>0.46175001846934366</v>
      </c>
      <c r="J1798" s="72">
        <f t="shared" si="317"/>
        <v>313.77872408302841</v>
      </c>
      <c r="K1798" s="88">
        <f t="shared" si="308"/>
        <v>319.80912837720138</v>
      </c>
      <c r="L1798" s="79">
        <f t="shared" si="309"/>
        <v>11.59949160405364</v>
      </c>
      <c r="M1798" s="72" t="str">
        <f t="shared" si="310"/>
        <v/>
      </c>
      <c r="N1798" s="51" t="str">
        <f t="shared" si="318"/>
        <v/>
      </c>
    </row>
    <row r="1799" spans="1:14" x14ac:dyDescent="0.4">
      <c r="A1799" s="108">
        <f t="shared" si="311"/>
        <v>1783</v>
      </c>
      <c r="B1799" s="39">
        <v>42642</v>
      </c>
      <c r="C1799" s="40">
        <v>2151.1298830000001</v>
      </c>
      <c r="D1799" s="51">
        <f t="shared" si="312"/>
        <v>-9.3214113252899633E-3</v>
      </c>
      <c r="E1799" s="52">
        <v>1.7384093728207302</v>
      </c>
      <c r="F1799" s="53">
        <f t="shared" si="315"/>
        <v>-2.9481339318769839E-2</v>
      </c>
      <c r="G1799" s="54">
        <f t="shared" si="316"/>
        <v>2.0769035861357862E-4</v>
      </c>
      <c r="H1799" s="81">
        <f t="shared" si="313"/>
        <v>-2.9273648960156259E-2</v>
      </c>
      <c r="I1799" s="83">
        <f t="shared" si="314"/>
        <v>-2.927364896015626</v>
      </c>
      <c r="J1799" s="72">
        <f t="shared" si="317"/>
        <v>310.8513591870128</v>
      </c>
      <c r="K1799" s="88">
        <f t="shared" si="308"/>
        <v>319.80912837720138</v>
      </c>
      <c r="L1799" s="79">
        <f t="shared" si="309"/>
        <v>11.59949160405364</v>
      </c>
      <c r="M1799" s="72" t="str">
        <f t="shared" si="310"/>
        <v/>
      </c>
      <c r="N1799" s="51" t="str">
        <f t="shared" si="318"/>
        <v/>
      </c>
    </row>
    <row r="1800" spans="1:14" x14ac:dyDescent="0.4">
      <c r="A1800" s="108">
        <f t="shared" si="311"/>
        <v>1784</v>
      </c>
      <c r="B1800" s="45">
        <v>42643</v>
      </c>
      <c r="C1800" s="46">
        <v>2168.2700199999999</v>
      </c>
      <c r="D1800" s="47">
        <f t="shared" si="312"/>
        <v>7.967969361336813E-3</v>
      </c>
      <c r="E1800" s="48">
        <v>1.7604713004499299</v>
      </c>
      <c r="F1800" s="49">
        <f t="shared" si="315"/>
        <v>2.2061927629199785E-2</v>
      </c>
      <c r="G1800" s="50">
        <f t="shared" si="316"/>
        <v>2.0769035861357862E-4</v>
      </c>
      <c r="H1800" s="80">
        <f t="shared" si="313"/>
        <v>2.2269617987813364E-2</v>
      </c>
      <c r="I1800" s="83">
        <f t="shared" si="314"/>
        <v>2.2269617987813364</v>
      </c>
      <c r="J1800" s="72">
        <f t="shared" si="317"/>
        <v>313.07832098579416</v>
      </c>
      <c r="K1800" s="88">
        <f t="shared" si="308"/>
        <v>319.80912837720138</v>
      </c>
      <c r="L1800" s="79">
        <f t="shared" si="309"/>
        <v>11.59949160405364</v>
      </c>
      <c r="M1800" s="72" t="str">
        <f t="shared" si="310"/>
        <v/>
      </c>
      <c r="N1800" s="51" t="str">
        <f t="shared" si="318"/>
        <v/>
      </c>
    </row>
    <row r="1801" spans="1:14" x14ac:dyDescent="0.4">
      <c r="A1801" s="108">
        <f t="shared" si="311"/>
        <v>1785</v>
      </c>
      <c r="B1801" s="39">
        <v>42646</v>
      </c>
      <c r="C1801" s="40">
        <v>2161.1999510000001</v>
      </c>
      <c r="D1801" s="51">
        <f t="shared" si="312"/>
        <v>-3.2606958242220596E-3</v>
      </c>
      <c r="E1801" s="52">
        <v>1.75622988589759</v>
      </c>
      <c r="F1801" s="53">
        <f t="shared" si="315"/>
        <v>-4.2414145523399505E-3</v>
      </c>
      <c r="G1801" s="54">
        <f t="shared" si="316"/>
        <v>2.0769035861357862E-4</v>
      </c>
      <c r="H1801" s="81">
        <f t="shared" si="313"/>
        <v>-4.0337241937263716E-3</v>
      </c>
      <c r="I1801" s="83">
        <f t="shared" si="314"/>
        <v>-0.40337241937263718</v>
      </c>
      <c r="J1801" s="72">
        <f t="shared" si="317"/>
        <v>312.67494856642151</v>
      </c>
      <c r="K1801" s="88">
        <f t="shared" si="308"/>
        <v>319.80912837720138</v>
      </c>
      <c r="L1801" s="79">
        <f t="shared" si="309"/>
        <v>11.59949160405364</v>
      </c>
      <c r="M1801" s="72" t="str">
        <f t="shared" si="310"/>
        <v/>
      </c>
      <c r="N1801" s="51" t="str">
        <f t="shared" si="318"/>
        <v/>
      </c>
    </row>
    <row r="1802" spans="1:14" x14ac:dyDescent="0.4">
      <c r="A1802" s="108">
        <f t="shared" si="311"/>
        <v>1786</v>
      </c>
      <c r="B1802" s="45">
        <v>42647</v>
      </c>
      <c r="C1802" s="46">
        <v>2150.48999</v>
      </c>
      <c r="D1802" s="47">
        <f t="shared" si="312"/>
        <v>-4.9555623000289151E-3</v>
      </c>
      <c r="E1802" s="48">
        <v>1.7397996635398498</v>
      </c>
      <c r="F1802" s="49">
        <f t="shared" si="315"/>
        <v>-1.6430222357740165E-2</v>
      </c>
      <c r="G1802" s="50">
        <f t="shared" si="316"/>
        <v>2.0769035861357862E-4</v>
      </c>
      <c r="H1802" s="80">
        <f t="shared" si="313"/>
        <v>-1.6222531999126585E-2</v>
      </c>
      <c r="I1802" s="83">
        <f t="shared" si="314"/>
        <v>-1.6222531999126586</v>
      </c>
      <c r="J1802" s="72">
        <f t="shared" si="317"/>
        <v>311.05269536650883</v>
      </c>
      <c r="K1802" s="88">
        <f t="shared" si="308"/>
        <v>319.80912837720138</v>
      </c>
      <c r="L1802" s="79">
        <f t="shared" si="309"/>
        <v>11.59949160405364</v>
      </c>
      <c r="M1802" s="72" t="str">
        <f t="shared" si="310"/>
        <v/>
      </c>
      <c r="N1802" s="51" t="str">
        <f t="shared" si="318"/>
        <v/>
      </c>
    </row>
    <row r="1803" spans="1:14" x14ac:dyDescent="0.4">
      <c r="A1803" s="108">
        <f t="shared" si="311"/>
        <v>1787</v>
      </c>
      <c r="B1803" s="39">
        <v>42648</v>
      </c>
      <c r="C1803" s="40">
        <v>2159.7299800000001</v>
      </c>
      <c r="D1803" s="51">
        <f t="shared" si="312"/>
        <v>4.2966905416750301E-3</v>
      </c>
      <c r="E1803" s="52">
        <v>1.7433058116223799</v>
      </c>
      <c r="F1803" s="53">
        <f t="shared" si="315"/>
        <v>3.5061480825300251E-3</v>
      </c>
      <c r="G1803" s="54">
        <f t="shared" si="316"/>
        <v>2.0769035861357862E-4</v>
      </c>
      <c r="H1803" s="81">
        <f t="shared" si="313"/>
        <v>3.7138384411436035E-3</v>
      </c>
      <c r="I1803" s="83">
        <f t="shared" si="314"/>
        <v>0.37138384411436037</v>
      </c>
      <c r="J1803" s="72">
        <f t="shared" si="317"/>
        <v>311.42407921062318</v>
      </c>
      <c r="K1803" s="88">
        <f t="shared" si="308"/>
        <v>319.80912837720138</v>
      </c>
      <c r="L1803" s="79">
        <f t="shared" si="309"/>
        <v>11.59949160405364</v>
      </c>
      <c r="M1803" s="72" t="str">
        <f t="shared" si="310"/>
        <v/>
      </c>
      <c r="N1803" s="51" t="str">
        <f t="shared" si="318"/>
        <v/>
      </c>
    </row>
    <row r="1804" spans="1:14" x14ac:dyDescent="0.4">
      <c r="A1804" s="108">
        <f t="shared" si="311"/>
        <v>1788</v>
      </c>
      <c r="B1804" s="45">
        <v>42649</v>
      </c>
      <c r="C1804" s="46">
        <v>2160.7700199999999</v>
      </c>
      <c r="D1804" s="47">
        <f t="shared" si="312"/>
        <v>4.8156019948386586E-4</v>
      </c>
      <c r="E1804" s="48">
        <v>1.7576077249068101</v>
      </c>
      <c r="F1804" s="49">
        <f t="shared" si="315"/>
        <v>1.4301913284430201E-2</v>
      </c>
      <c r="G1804" s="50">
        <f t="shared" si="316"/>
        <v>2.0769035861357862E-4</v>
      </c>
      <c r="H1804" s="80">
        <f t="shared" si="313"/>
        <v>1.4509603643043779E-2</v>
      </c>
      <c r="I1804" s="83">
        <f t="shared" si="314"/>
        <v>1.4509603643043778</v>
      </c>
      <c r="J1804" s="72">
        <f t="shared" si="317"/>
        <v>312.87503957492754</v>
      </c>
      <c r="K1804" s="88">
        <f t="shared" si="308"/>
        <v>319.80912837720138</v>
      </c>
      <c r="L1804" s="79">
        <f t="shared" si="309"/>
        <v>11.59949160405364</v>
      </c>
      <c r="M1804" s="72" t="str">
        <f t="shared" si="310"/>
        <v/>
      </c>
      <c r="N1804" s="51" t="str">
        <f t="shared" si="318"/>
        <v/>
      </c>
    </row>
    <row r="1805" spans="1:14" x14ac:dyDescent="0.4">
      <c r="A1805" s="108">
        <f t="shared" si="311"/>
        <v>1789</v>
      </c>
      <c r="B1805" s="39">
        <v>42650</v>
      </c>
      <c r="C1805" s="40">
        <v>2153.73999</v>
      </c>
      <c r="D1805" s="51">
        <f t="shared" si="312"/>
        <v>-3.2534836817107449E-3</v>
      </c>
      <c r="E1805" s="52">
        <v>1.73361825215649</v>
      </c>
      <c r="F1805" s="53">
        <f t="shared" si="315"/>
        <v>-2.398947275032004E-2</v>
      </c>
      <c r="G1805" s="54">
        <f t="shared" si="316"/>
        <v>2.0769035861357862E-4</v>
      </c>
      <c r="H1805" s="81">
        <f t="shared" si="313"/>
        <v>-2.378178239170646E-2</v>
      </c>
      <c r="I1805" s="83">
        <f t="shared" si="314"/>
        <v>-2.3781782391706461</v>
      </c>
      <c r="J1805" s="72">
        <f t="shared" si="317"/>
        <v>310.49686133575688</v>
      </c>
      <c r="K1805" s="88">
        <f t="shared" si="308"/>
        <v>319.80912837720138</v>
      </c>
      <c r="L1805" s="79">
        <f t="shared" si="309"/>
        <v>11.59949160405364</v>
      </c>
      <c r="M1805" s="72" t="str">
        <f t="shared" si="310"/>
        <v/>
      </c>
      <c r="N1805" s="51" t="str">
        <f t="shared" si="318"/>
        <v/>
      </c>
    </row>
    <row r="1806" spans="1:14" x14ac:dyDescent="0.4">
      <c r="A1806" s="108">
        <f t="shared" si="311"/>
        <v>1790</v>
      </c>
      <c r="B1806" s="45">
        <v>42653</v>
      </c>
      <c r="C1806" s="46">
        <v>2163.6599120000001</v>
      </c>
      <c r="D1806" s="47">
        <f t="shared" si="312"/>
        <v>4.605905098135743E-3</v>
      </c>
      <c r="E1806" s="48">
        <v>1.74707029957453</v>
      </c>
      <c r="F1806" s="49">
        <f t="shared" si="315"/>
        <v>1.3452047418039959E-2</v>
      </c>
      <c r="G1806" s="50">
        <f t="shared" si="316"/>
        <v>2.0769035861357862E-4</v>
      </c>
      <c r="H1806" s="80">
        <f t="shared" si="313"/>
        <v>1.3659737776653537E-2</v>
      </c>
      <c r="I1806" s="83">
        <f t="shared" si="314"/>
        <v>1.3659737776653536</v>
      </c>
      <c r="J1806" s="72">
        <f t="shared" si="317"/>
        <v>311.86283511342225</v>
      </c>
      <c r="K1806" s="88">
        <f t="shared" si="308"/>
        <v>319.80912837720138</v>
      </c>
      <c r="L1806" s="79">
        <f t="shared" si="309"/>
        <v>11.59949160405364</v>
      </c>
      <c r="M1806" s="72" t="str">
        <f t="shared" si="310"/>
        <v/>
      </c>
      <c r="N1806" s="51" t="str">
        <f t="shared" si="318"/>
        <v/>
      </c>
    </row>
    <row r="1807" spans="1:14" x14ac:dyDescent="0.4">
      <c r="A1807" s="108">
        <f t="shared" si="311"/>
        <v>1791</v>
      </c>
      <c r="B1807" s="39">
        <v>42654</v>
      </c>
      <c r="C1807" s="40">
        <v>2136.7299800000001</v>
      </c>
      <c r="D1807" s="51">
        <f t="shared" si="312"/>
        <v>-1.2446471763257416E-2</v>
      </c>
      <c r="E1807" s="52">
        <v>1.7220132345425001</v>
      </c>
      <c r="F1807" s="53">
        <f t="shared" si="315"/>
        <v>-2.5057065032029868E-2</v>
      </c>
      <c r="G1807" s="54">
        <f t="shared" si="316"/>
        <v>2.0769035861357862E-4</v>
      </c>
      <c r="H1807" s="81">
        <f t="shared" si="313"/>
        <v>-2.4849374673416288E-2</v>
      </c>
      <c r="I1807" s="83">
        <f t="shared" si="314"/>
        <v>-2.4849374673416289</v>
      </c>
      <c r="J1807" s="72">
        <f t="shared" si="317"/>
        <v>309.37789764608061</v>
      </c>
      <c r="K1807" s="88">
        <f t="shared" si="308"/>
        <v>319.80912837720138</v>
      </c>
      <c r="L1807" s="79">
        <f t="shared" si="309"/>
        <v>11.59949160405364</v>
      </c>
      <c r="M1807" s="72" t="str">
        <f t="shared" si="310"/>
        <v/>
      </c>
      <c r="N1807" s="51" t="str">
        <f t="shared" si="318"/>
        <v/>
      </c>
    </row>
    <row r="1808" spans="1:14" x14ac:dyDescent="0.4">
      <c r="A1808" s="108">
        <f t="shared" si="311"/>
        <v>1792</v>
      </c>
      <c r="B1808" s="45">
        <v>42655</v>
      </c>
      <c r="C1808" s="46">
        <v>2139.179932</v>
      </c>
      <c r="D1808" s="47">
        <f t="shared" si="312"/>
        <v>1.1465894253985809E-3</v>
      </c>
      <c r="E1808" s="48">
        <v>1.73156021309562</v>
      </c>
      <c r="F1808" s="49">
        <f t="shared" si="315"/>
        <v>9.5469785531199225E-3</v>
      </c>
      <c r="G1808" s="50">
        <f t="shared" si="316"/>
        <v>2.0769035861357862E-4</v>
      </c>
      <c r="H1808" s="80">
        <f t="shared" si="313"/>
        <v>9.7546689117335005E-3</v>
      </c>
      <c r="I1808" s="83">
        <f t="shared" si="314"/>
        <v>0.97546689117335006</v>
      </c>
      <c r="J1808" s="72">
        <f t="shared" si="317"/>
        <v>310.35336453725398</v>
      </c>
      <c r="K1808" s="88">
        <f t="shared" si="308"/>
        <v>319.80912837720138</v>
      </c>
      <c r="L1808" s="79">
        <f t="shared" si="309"/>
        <v>11.59949160405364</v>
      </c>
      <c r="M1808" s="72" t="str">
        <f t="shared" si="310"/>
        <v/>
      </c>
      <c r="N1808" s="51" t="str">
        <f t="shared" si="318"/>
        <v/>
      </c>
    </row>
    <row r="1809" spans="1:14" x14ac:dyDescent="0.4">
      <c r="A1809" s="108">
        <f t="shared" si="311"/>
        <v>1793</v>
      </c>
      <c r="B1809" s="39">
        <v>42656</v>
      </c>
      <c r="C1809" s="40">
        <v>2132.5500489999999</v>
      </c>
      <c r="D1809" s="51">
        <f t="shared" si="312"/>
        <v>-3.0992638350910706E-3</v>
      </c>
      <c r="E1809" s="52">
        <v>1.7258170788112901</v>
      </c>
      <c r="F1809" s="53">
        <f t="shared" si="315"/>
        <v>-5.7431342843299316E-3</v>
      </c>
      <c r="G1809" s="54">
        <f t="shared" si="316"/>
        <v>2.0769035861357862E-4</v>
      </c>
      <c r="H1809" s="81">
        <f t="shared" si="313"/>
        <v>-5.5354439257163527E-3</v>
      </c>
      <c r="I1809" s="83">
        <f t="shared" si="314"/>
        <v>-0.55354439257163524</v>
      </c>
      <c r="J1809" s="72">
        <f t="shared" si="317"/>
        <v>309.79982014468237</v>
      </c>
      <c r="K1809" s="88">
        <f t="shared" si="308"/>
        <v>319.80912837720138</v>
      </c>
      <c r="L1809" s="79">
        <f t="shared" si="309"/>
        <v>11.59949160405364</v>
      </c>
      <c r="M1809" s="72" t="str">
        <f t="shared" si="310"/>
        <v/>
      </c>
      <c r="N1809" s="51" t="str">
        <f t="shared" si="318"/>
        <v/>
      </c>
    </row>
    <row r="1810" spans="1:14" x14ac:dyDescent="0.4">
      <c r="A1810" s="108">
        <f t="shared" si="311"/>
        <v>1794</v>
      </c>
      <c r="B1810" s="45">
        <v>42657</v>
      </c>
      <c r="C1810" s="46">
        <v>2132.9799800000001</v>
      </c>
      <c r="D1810" s="47">
        <f t="shared" si="312"/>
        <v>2.0160417815362486E-4</v>
      </c>
      <c r="E1810" s="48">
        <v>1.7268800839632201</v>
      </c>
      <c r="F1810" s="49">
        <f t="shared" si="315"/>
        <v>1.0630051519300299E-3</v>
      </c>
      <c r="G1810" s="50">
        <f t="shared" si="316"/>
        <v>2.0769035861357862E-4</v>
      </c>
      <c r="H1810" s="80">
        <f t="shared" si="313"/>
        <v>1.2706955105436085E-3</v>
      </c>
      <c r="I1810" s="83">
        <f t="shared" si="314"/>
        <v>0.12706955105436085</v>
      </c>
      <c r="J1810" s="72">
        <f t="shared" si="317"/>
        <v>309.92688969573675</v>
      </c>
      <c r="K1810" s="88">
        <f t="shared" ref="K1810:K1873" si="319">MAX(J1810,K1809)</f>
        <v>319.80912837720138</v>
      </c>
      <c r="L1810" s="79">
        <f t="shared" ref="L1810:L1873" si="320">IF(J1810=K1810,0,MAX(L1809,K1810-J1810))</f>
        <v>11.59949160405364</v>
      </c>
      <c r="M1810" s="72" t="str">
        <f t="shared" ref="M1810:M1873" si="321">IF(AND(L1809&gt;0,L1810=0),L1809,"")</f>
        <v/>
      </c>
      <c r="N1810" s="51" t="str">
        <f t="shared" si="318"/>
        <v/>
      </c>
    </row>
    <row r="1811" spans="1:14" x14ac:dyDescent="0.4">
      <c r="A1811" s="108">
        <f t="shared" ref="A1811:A1874" si="322">A1810+1</f>
        <v>1795</v>
      </c>
      <c r="B1811" s="39">
        <v>42660</v>
      </c>
      <c r="C1811" s="40">
        <v>2126.5</v>
      </c>
      <c r="D1811" s="51">
        <f t="shared" ref="D1811:D1874" si="323">C1811/C1810-1</f>
        <v>-3.0379938212078406E-3</v>
      </c>
      <c r="E1811" s="52">
        <v>1.7138865630789701</v>
      </c>
      <c r="F1811" s="53">
        <f t="shared" si="315"/>
        <v>-1.2993520884249987E-2</v>
      </c>
      <c r="G1811" s="54">
        <f t="shared" si="316"/>
        <v>2.0769035861357862E-4</v>
      </c>
      <c r="H1811" s="81">
        <f t="shared" ref="H1811:H1874" si="324">F1811+G1811</f>
        <v>-1.2785830525636409E-2</v>
      </c>
      <c r="I1811" s="83">
        <f t="shared" ref="I1811:I1874" si="325">H1811*$I$17</f>
        <v>-1.278583052563641</v>
      </c>
      <c r="J1811" s="72">
        <f t="shared" si="317"/>
        <v>308.6483066431731</v>
      </c>
      <c r="K1811" s="88">
        <f t="shared" si="319"/>
        <v>319.80912837720138</v>
      </c>
      <c r="L1811" s="79">
        <f t="shared" si="320"/>
        <v>11.59949160405364</v>
      </c>
      <c r="M1811" s="72" t="str">
        <f t="shared" si="321"/>
        <v/>
      </c>
      <c r="N1811" s="51" t="str">
        <f t="shared" si="318"/>
        <v/>
      </c>
    </row>
    <row r="1812" spans="1:14" x14ac:dyDescent="0.4">
      <c r="A1812" s="108">
        <f t="shared" si="322"/>
        <v>1796</v>
      </c>
      <c r="B1812" s="45">
        <v>42661</v>
      </c>
      <c r="C1812" s="46">
        <v>2139.6000979999999</v>
      </c>
      <c r="D1812" s="47">
        <f t="shared" si="323"/>
        <v>6.1604034798965479E-3</v>
      </c>
      <c r="E1812" s="48">
        <v>1.7285922835252601</v>
      </c>
      <c r="F1812" s="49">
        <f t="shared" ref="F1812:F1875" si="326">E1812-E1811</f>
        <v>1.4705720446289927E-2</v>
      </c>
      <c r="G1812" s="50">
        <f t="shared" ref="G1812:G1875" si="327">G1811</f>
        <v>2.0769035861357862E-4</v>
      </c>
      <c r="H1812" s="80">
        <f t="shared" si="324"/>
        <v>1.4913410804903505E-2</v>
      </c>
      <c r="I1812" s="83">
        <f t="shared" si="325"/>
        <v>1.4913410804903504</v>
      </c>
      <c r="J1812" s="72">
        <f t="shared" ref="J1812:J1875" si="328">J1811+I1812</f>
        <v>310.13964772366347</v>
      </c>
      <c r="K1812" s="88">
        <f t="shared" si="319"/>
        <v>319.80912837720138</v>
      </c>
      <c r="L1812" s="79">
        <f t="shared" si="320"/>
        <v>11.59949160405364</v>
      </c>
      <c r="M1812" s="72" t="str">
        <f t="shared" si="321"/>
        <v/>
      </c>
      <c r="N1812" s="51" t="str">
        <f t="shared" ref="N1812:N1875" si="329">IFERROR((M1812/K1812),"")</f>
        <v/>
      </c>
    </row>
    <row r="1813" spans="1:14" x14ac:dyDescent="0.4">
      <c r="A1813" s="108">
        <f t="shared" si="322"/>
        <v>1797</v>
      </c>
      <c r="B1813" s="39">
        <v>42662</v>
      </c>
      <c r="C1813" s="40">
        <v>2144.290039</v>
      </c>
      <c r="D1813" s="51">
        <f t="shared" si="323"/>
        <v>2.191970828747003E-3</v>
      </c>
      <c r="E1813" s="52">
        <v>1.7394375280641401</v>
      </c>
      <c r="F1813" s="53">
        <f t="shared" si="326"/>
        <v>1.0845244538880028E-2</v>
      </c>
      <c r="G1813" s="54">
        <f t="shared" si="327"/>
        <v>2.0769035861357862E-4</v>
      </c>
      <c r="H1813" s="81">
        <f t="shared" si="324"/>
        <v>1.1052934897493606E-2</v>
      </c>
      <c r="I1813" s="83">
        <f t="shared" si="325"/>
        <v>1.1052934897493605</v>
      </c>
      <c r="J1813" s="72">
        <f t="shared" si="328"/>
        <v>311.24494121341286</v>
      </c>
      <c r="K1813" s="88">
        <f t="shared" si="319"/>
        <v>319.80912837720138</v>
      </c>
      <c r="L1813" s="79">
        <f t="shared" si="320"/>
        <v>11.59949160405364</v>
      </c>
      <c r="M1813" s="72" t="str">
        <f t="shared" si="321"/>
        <v/>
      </c>
      <c r="N1813" s="51" t="str">
        <f t="shared" si="329"/>
        <v/>
      </c>
    </row>
    <row r="1814" spans="1:14" x14ac:dyDescent="0.4">
      <c r="A1814" s="108">
        <f t="shared" si="322"/>
        <v>1798</v>
      </c>
      <c r="B1814" s="45">
        <v>42663</v>
      </c>
      <c r="C1814" s="46">
        <v>2141.3400879999999</v>
      </c>
      <c r="D1814" s="47">
        <f t="shared" si="323"/>
        <v>-1.375723874264545E-3</v>
      </c>
      <c r="E1814" s="48">
        <v>1.7459646488554599</v>
      </c>
      <c r="F1814" s="49">
        <f t="shared" si="326"/>
        <v>6.5271207913197848E-3</v>
      </c>
      <c r="G1814" s="50">
        <f t="shared" si="327"/>
        <v>2.0769035861357862E-4</v>
      </c>
      <c r="H1814" s="80">
        <f t="shared" si="324"/>
        <v>6.7348111499333637E-3</v>
      </c>
      <c r="I1814" s="83">
        <f t="shared" si="325"/>
        <v>0.6734811149933364</v>
      </c>
      <c r="J1814" s="72">
        <f t="shared" si="328"/>
        <v>311.91842232840622</v>
      </c>
      <c r="K1814" s="88">
        <f t="shared" si="319"/>
        <v>319.80912837720138</v>
      </c>
      <c r="L1814" s="79">
        <f t="shared" si="320"/>
        <v>11.59949160405364</v>
      </c>
      <c r="M1814" s="72" t="str">
        <f t="shared" si="321"/>
        <v/>
      </c>
      <c r="N1814" s="51" t="str">
        <f t="shared" si="329"/>
        <v/>
      </c>
    </row>
    <row r="1815" spans="1:14" x14ac:dyDescent="0.4">
      <c r="A1815" s="108">
        <f t="shared" si="322"/>
        <v>1799</v>
      </c>
      <c r="B1815" s="39">
        <v>42664</v>
      </c>
      <c r="C1815" s="40">
        <v>2141.1599120000001</v>
      </c>
      <c r="D1815" s="51">
        <f t="shared" si="323"/>
        <v>-8.4141702203055502E-5</v>
      </c>
      <c r="E1815" s="52">
        <v>1.74249239598812</v>
      </c>
      <c r="F1815" s="53">
        <f t="shared" si="326"/>
        <v>-3.4722528673398756E-3</v>
      </c>
      <c r="G1815" s="54">
        <f t="shared" si="327"/>
        <v>2.0769035861357862E-4</v>
      </c>
      <c r="H1815" s="81">
        <f t="shared" si="324"/>
        <v>-3.2645625087262971E-3</v>
      </c>
      <c r="I1815" s="83">
        <f t="shared" si="325"/>
        <v>-0.32645625087262969</v>
      </c>
      <c r="J1815" s="72">
        <f t="shared" si="328"/>
        <v>311.59196607753358</v>
      </c>
      <c r="K1815" s="88">
        <f t="shared" si="319"/>
        <v>319.80912837720138</v>
      </c>
      <c r="L1815" s="79">
        <f t="shared" si="320"/>
        <v>11.59949160405364</v>
      </c>
      <c r="M1815" s="72" t="str">
        <f t="shared" si="321"/>
        <v/>
      </c>
      <c r="N1815" s="51" t="str">
        <f t="shared" si="329"/>
        <v/>
      </c>
    </row>
    <row r="1816" spans="1:14" x14ac:dyDescent="0.4">
      <c r="A1816" s="108">
        <f t="shared" si="322"/>
        <v>1800</v>
      </c>
      <c r="B1816" s="45">
        <v>42667</v>
      </c>
      <c r="C1816" s="46">
        <v>2151.330078</v>
      </c>
      <c r="D1816" s="47">
        <f t="shared" si="323"/>
        <v>4.749839534638145E-3</v>
      </c>
      <c r="E1816" s="48">
        <v>1.75293421936637</v>
      </c>
      <c r="F1816" s="49">
        <f t="shared" si="326"/>
        <v>1.0441823378249948E-2</v>
      </c>
      <c r="G1816" s="50">
        <f t="shared" si="327"/>
        <v>2.0769035861357862E-4</v>
      </c>
      <c r="H1816" s="80">
        <f t="shared" si="324"/>
        <v>1.0649513736863526E-2</v>
      </c>
      <c r="I1816" s="83">
        <f t="shared" si="325"/>
        <v>1.0649513736863525</v>
      </c>
      <c r="J1816" s="72">
        <f t="shared" si="328"/>
        <v>312.65691745121995</v>
      </c>
      <c r="K1816" s="88">
        <f t="shared" si="319"/>
        <v>319.80912837720138</v>
      </c>
      <c r="L1816" s="79">
        <f t="shared" si="320"/>
        <v>11.59949160405364</v>
      </c>
      <c r="M1816" s="72" t="str">
        <f t="shared" si="321"/>
        <v/>
      </c>
      <c r="N1816" s="51" t="str">
        <f t="shared" si="329"/>
        <v/>
      </c>
    </row>
    <row r="1817" spans="1:14" x14ac:dyDescent="0.4">
      <c r="A1817" s="108">
        <f t="shared" si="322"/>
        <v>1801</v>
      </c>
      <c r="B1817" s="39">
        <v>42668</v>
      </c>
      <c r="C1817" s="40">
        <v>2143.1599120000001</v>
      </c>
      <c r="D1817" s="51">
        <f t="shared" si="323"/>
        <v>-3.7977277794559727E-3</v>
      </c>
      <c r="E1817" s="52">
        <v>1.7210999702549199</v>
      </c>
      <c r="F1817" s="53">
        <f t="shared" si="326"/>
        <v>-3.1834249111450053E-2</v>
      </c>
      <c r="G1817" s="54">
        <f t="shared" si="327"/>
        <v>2.0769035861357862E-4</v>
      </c>
      <c r="H1817" s="81">
        <f t="shared" si="324"/>
        <v>-3.1626558752836473E-2</v>
      </c>
      <c r="I1817" s="83">
        <f t="shared" si="325"/>
        <v>-3.1626558752836473</v>
      </c>
      <c r="J1817" s="72">
        <f t="shared" si="328"/>
        <v>309.49426157593632</v>
      </c>
      <c r="K1817" s="88">
        <f t="shared" si="319"/>
        <v>319.80912837720138</v>
      </c>
      <c r="L1817" s="79">
        <f t="shared" si="320"/>
        <v>11.59949160405364</v>
      </c>
      <c r="M1817" s="72" t="str">
        <f t="shared" si="321"/>
        <v/>
      </c>
      <c r="N1817" s="51" t="str">
        <f t="shared" si="329"/>
        <v/>
      </c>
    </row>
    <row r="1818" spans="1:14" x14ac:dyDescent="0.4">
      <c r="A1818" s="108">
        <f t="shared" si="322"/>
        <v>1802</v>
      </c>
      <c r="B1818" s="45">
        <v>42669</v>
      </c>
      <c r="C1818" s="46">
        <v>2139.429932</v>
      </c>
      <c r="D1818" s="47">
        <f t="shared" si="323"/>
        <v>-1.7404114266579285E-3</v>
      </c>
      <c r="E1818" s="48">
        <v>1.7048637371642998</v>
      </c>
      <c r="F1818" s="49">
        <f t="shared" si="326"/>
        <v>-1.6236233090620056E-2</v>
      </c>
      <c r="G1818" s="50">
        <f t="shared" si="327"/>
        <v>2.0769035861357862E-4</v>
      </c>
      <c r="H1818" s="80">
        <f t="shared" si="324"/>
        <v>-1.6028542732006476E-2</v>
      </c>
      <c r="I1818" s="83">
        <f t="shared" si="325"/>
        <v>-1.6028542732006477</v>
      </c>
      <c r="J1818" s="72">
        <f t="shared" si="328"/>
        <v>307.89140730273567</v>
      </c>
      <c r="K1818" s="88">
        <f t="shared" si="319"/>
        <v>319.80912837720138</v>
      </c>
      <c r="L1818" s="79">
        <f t="shared" si="320"/>
        <v>11.917721074465703</v>
      </c>
      <c r="M1818" s="72" t="str">
        <f t="shared" si="321"/>
        <v/>
      </c>
      <c r="N1818" s="51" t="str">
        <f t="shared" si="329"/>
        <v/>
      </c>
    </row>
    <row r="1819" spans="1:14" x14ac:dyDescent="0.4">
      <c r="A1819" s="108">
        <f t="shared" si="322"/>
        <v>1803</v>
      </c>
      <c r="B1819" s="39">
        <v>42670</v>
      </c>
      <c r="C1819" s="40">
        <v>2133.040039</v>
      </c>
      <c r="D1819" s="51">
        <f t="shared" si="323"/>
        <v>-2.9867269333876401E-3</v>
      </c>
      <c r="E1819" s="52">
        <v>1.7039196745317999</v>
      </c>
      <c r="F1819" s="53">
        <f t="shared" si="326"/>
        <v>-9.4406263249990907E-4</v>
      </c>
      <c r="G1819" s="54">
        <f t="shared" si="327"/>
        <v>2.0769035861357862E-4</v>
      </c>
      <c r="H1819" s="81">
        <f t="shared" si="324"/>
        <v>-7.3637227388633039E-4</v>
      </c>
      <c r="I1819" s="83">
        <f t="shared" si="325"/>
        <v>-7.3637227388633042E-2</v>
      </c>
      <c r="J1819" s="72">
        <f t="shared" si="328"/>
        <v>307.81777007534703</v>
      </c>
      <c r="K1819" s="88">
        <f t="shared" si="319"/>
        <v>319.80912837720138</v>
      </c>
      <c r="L1819" s="79">
        <f t="shared" si="320"/>
        <v>11.991358301854348</v>
      </c>
      <c r="M1819" s="72" t="str">
        <f t="shared" si="321"/>
        <v/>
      </c>
      <c r="N1819" s="51" t="str">
        <f t="shared" si="329"/>
        <v/>
      </c>
    </row>
    <row r="1820" spans="1:14" x14ac:dyDescent="0.4">
      <c r="A1820" s="108">
        <f t="shared" si="322"/>
        <v>1804</v>
      </c>
      <c r="B1820" s="45">
        <v>42671</v>
      </c>
      <c r="C1820" s="46">
        <v>2126.4099120000001</v>
      </c>
      <c r="D1820" s="47">
        <f t="shared" si="323"/>
        <v>-3.1082993655890956E-3</v>
      </c>
      <c r="E1820" s="48">
        <v>1.6918180312762998</v>
      </c>
      <c r="F1820" s="49">
        <f t="shared" si="326"/>
        <v>-1.2101643255500116E-2</v>
      </c>
      <c r="G1820" s="50">
        <f t="shared" si="327"/>
        <v>2.0769035861357862E-4</v>
      </c>
      <c r="H1820" s="80">
        <f t="shared" si="324"/>
        <v>-1.1893952896886538E-2</v>
      </c>
      <c r="I1820" s="83">
        <f t="shared" si="325"/>
        <v>-1.1893952896886539</v>
      </c>
      <c r="J1820" s="72">
        <f t="shared" si="328"/>
        <v>306.62837478565837</v>
      </c>
      <c r="K1820" s="88">
        <f t="shared" si="319"/>
        <v>319.80912837720138</v>
      </c>
      <c r="L1820" s="79">
        <f t="shared" si="320"/>
        <v>13.180753591543009</v>
      </c>
      <c r="M1820" s="72" t="str">
        <f t="shared" si="321"/>
        <v/>
      </c>
      <c r="N1820" s="51" t="str">
        <f t="shared" si="329"/>
        <v/>
      </c>
    </row>
    <row r="1821" spans="1:14" x14ac:dyDescent="0.4">
      <c r="A1821" s="108">
        <f t="shared" si="322"/>
        <v>1805</v>
      </c>
      <c r="B1821" s="39">
        <v>42674</v>
      </c>
      <c r="C1821" s="40">
        <v>2126.1499020000001</v>
      </c>
      <c r="D1821" s="51">
        <f t="shared" si="323"/>
        <v>-1.2227651805640782E-4</v>
      </c>
      <c r="E1821" s="52">
        <v>1.6998801538725101</v>
      </c>
      <c r="F1821" s="53">
        <f t="shared" si="326"/>
        <v>8.0621225962103082E-3</v>
      </c>
      <c r="G1821" s="54">
        <f t="shared" si="327"/>
        <v>2.0769035861357862E-4</v>
      </c>
      <c r="H1821" s="81">
        <f t="shared" si="324"/>
        <v>8.2698129548238863E-3</v>
      </c>
      <c r="I1821" s="83">
        <f t="shared" si="325"/>
        <v>0.82698129548238863</v>
      </c>
      <c r="J1821" s="72">
        <f t="shared" si="328"/>
        <v>307.45535608114074</v>
      </c>
      <c r="K1821" s="88">
        <f t="shared" si="319"/>
        <v>319.80912837720138</v>
      </c>
      <c r="L1821" s="79">
        <f t="shared" si="320"/>
        <v>13.180753591543009</v>
      </c>
      <c r="M1821" s="72" t="str">
        <f t="shared" si="321"/>
        <v/>
      </c>
      <c r="N1821" s="51" t="str">
        <f t="shared" si="329"/>
        <v/>
      </c>
    </row>
    <row r="1822" spans="1:14" x14ac:dyDescent="0.4">
      <c r="A1822" s="108">
        <f t="shared" si="322"/>
        <v>1806</v>
      </c>
      <c r="B1822" s="45">
        <v>42675</v>
      </c>
      <c r="C1822" s="46">
        <v>2111.719971</v>
      </c>
      <c r="D1822" s="47">
        <f t="shared" si="323"/>
        <v>-6.7868831762174509E-3</v>
      </c>
      <c r="E1822" s="48">
        <v>1.6801928773728201</v>
      </c>
      <c r="F1822" s="49">
        <f t="shared" si="326"/>
        <v>-1.9687276499690043E-2</v>
      </c>
      <c r="G1822" s="50">
        <f t="shared" si="327"/>
        <v>2.0769035861357862E-4</v>
      </c>
      <c r="H1822" s="80">
        <f t="shared" si="324"/>
        <v>-1.9479586141076463E-2</v>
      </c>
      <c r="I1822" s="83">
        <f t="shared" si="325"/>
        <v>-1.9479586141076464</v>
      </c>
      <c r="J1822" s="72">
        <f t="shared" si="328"/>
        <v>305.50739746703312</v>
      </c>
      <c r="K1822" s="88">
        <f t="shared" si="319"/>
        <v>319.80912837720138</v>
      </c>
      <c r="L1822" s="79">
        <f t="shared" si="320"/>
        <v>14.30173091016826</v>
      </c>
      <c r="M1822" s="72" t="str">
        <f t="shared" si="321"/>
        <v/>
      </c>
      <c r="N1822" s="51" t="str">
        <f t="shared" si="329"/>
        <v/>
      </c>
    </row>
    <row r="1823" spans="1:14" x14ac:dyDescent="0.4">
      <c r="A1823" s="108">
        <f t="shared" si="322"/>
        <v>1807</v>
      </c>
      <c r="B1823" s="39">
        <v>42676</v>
      </c>
      <c r="C1823" s="40">
        <v>2097.9399410000001</v>
      </c>
      <c r="D1823" s="51">
        <f t="shared" si="323"/>
        <v>-6.5255006294582252E-3</v>
      </c>
      <c r="E1823" s="52">
        <v>1.67878466410403</v>
      </c>
      <c r="F1823" s="53">
        <f t="shared" si="326"/>
        <v>-1.4082132687900373E-3</v>
      </c>
      <c r="G1823" s="54">
        <f t="shared" si="327"/>
        <v>2.0769035861357862E-4</v>
      </c>
      <c r="H1823" s="81">
        <f t="shared" si="324"/>
        <v>-1.2005229101764586E-3</v>
      </c>
      <c r="I1823" s="83">
        <f t="shared" si="325"/>
        <v>-0.12005229101764586</v>
      </c>
      <c r="J1823" s="72">
        <f t="shared" si="328"/>
        <v>305.38734517601546</v>
      </c>
      <c r="K1823" s="88">
        <f t="shared" si="319"/>
        <v>319.80912837720138</v>
      </c>
      <c r="L1823" s="79">
        <f t="shared" si="320"/>
        <v>14.421783201185917</v>
      </c>
      <c r="M1823" s="72" t="str">
        <f t="shared" si="321"/>
        <v/>
      </c>
      <c r="N1823" s="51" t="str">
        <f t="shared" si="329"/>
        <v/>
      </c>
    </row>
    <row r="1824" spans="1:14" x14ac:dyDescent="0.4">
      <c r="A1824" s="108">
        <f t="shared" si="322"/>
        <v>1808</v>
      </c>
      <c r="B1824" s="45">
        <v>42677</v>
      </c>
      <c r="C1824" s="46">
        <v>2088.6599120000001</v>
      </c>
      <c r="D1824" s="47">
        <f t="shared" si="323"/>
        <v>-4.4234006982948326E-3</v>
      </c>
      <c r="E1824" s="48">
        <v>1.6613434855901701</v>
      </c>
      <c r="F1824" s="49">
        <f t="shared" si="326"/>
        <v>-1.7441178513859956E-2</v>
      </c>
      <c r="G1824" s="50">
        <f t="shared" si="327"/>
        <v>2.0769035861357862E-4</v>
      </c>
      <c r="H1824" s="80">
        <f t="shared" si="324"/>
        <v>-1.7233488155246376E-2</v>
      </c>
      <c r="I1824" s="83">
        <f t="shared" si="325"/>
        <v>-1.7233488155246377</v>
      </c>
      <c r="J1824" s="72">
        <f t="shared" si="328"/>
        <v>303.66399636049084</v>
      </c>
      <c r="K1824" s="88">
        <f t="shared" si="319"/>
        <v>319.80912837720138</v>
      </c>
      <c r="L1824" s="79">
        <f t="shared" si="320"/>
        <v>16.145132016710534</v>
      </c>
      <c r="M1824" s="72" t="str">
        <f t="shared" si="321"/>
        <v/>
      </c>
      <c r="N1824" s="51" t="str">
        <f t="shared" si="329"/>
        <v/>
      </c>
    </row>
    <row r="1825" spans="1:14" x14ac:dyDescent="0.4">
      <c r="A1825" s="108">
        <f t="shared" si="322"/>
        <v>1809</v>
      </c>
      <c r="B1825" s="39">
        <v>42678</v>
      </c>
      <c r="C1825" s="40">
        <v>2085.179932</v>
      </c>
      <c r="D1825" s="51">
        <f t="shared" si="323"/>
        <v>-1.6661305078947697E-3</v>
      </c>
      <c r="E1825" s="52">
        <v>1.66186415802939</v>
      </c>
      <c r="F1825" s="53">
        <f t="shared" si="326"/>
        <v>5.20672439219938E-4</v>
      </c>
      <c r="G1825" s="54">
        <f t="shared" si="327"/>
        <v>2.0769035861357862E-4</v>
      </c>
      <c r="H1825" s="81">
        <f t="shared" si="324"/>
        <v>7.2836279783351668E-4</v>
      </c>
      <c r="I1825" s="83">
        <f t="shared" si="325"/>
        <v>7.2836279783351665E-2</v>
      </c>
      <c r="J1825" s="72">
        <f t="shared" si="328"/>
        <v>303.7368326402742</v>
      </c>
      <c r="K1825" s="88">
        <f t="shared" si="319"/>
        <v>319.80912837720138</v>
      </c>
      <c r="L1825" s="79">
        <f t="shared" si="320"/>
        <v>16.145132016710534</v>
      </c>
      <c r="M1825" s="72" t="str">
        <f t="shared" si="321"/>
        <v/>
      </c>
      <c r="N1825" s="51" t="str">
        <f t="shared" si="329"/>
        <v/>
      </c>
    </row>
    <row r="1826" spans="1:14" x14ac:dyDescent="0.4">
      <c r="A1826" s="108">
        <f t="shared" si="322"/>
        <v>1810</v>
      </c>
      <c r="B1826" s="45">
        <v>42681</v>
      </c>
      <c r="C1826" s="46">
        <v>2131.5200199999999</v>
      </c>
      <c r="D1826" s="47">
        <f t="shared" si="323"/>
        <v>2.2223544015960606E-2</v>
      </c>
      <c r="E1826" s="48">
        <v>1.7186317349813998</v>
      </c>
      <c r="F1826" s="49">
        <f t="shared" si="326"/>
        <v>5.6767576952009735E-2</v>
      </c>
      <c r="G1826" s="50">
        <f t="shared" si="327"/>
        <v>2.0769035861357862E-4</v>
      </c>
      <c r="H1826" s="80">
        <f t="shared" si="324"/>
        <v>5.6975267310623315E-2</v>
      </c>
      <c r="I1826" s="83">
        <f t="shared" si="325"/>
        <v>5.6975267310623314</v>
      </c>
      <c r="J1826" s="72">
        <f t="shared" si="328"/>
        <v>309.43435937133654</v>
      </c>
      <c r="K1826" s="88">
        <f t="shared" si="319"/>
        <v>319.80912837720138</v>
      </c>
      <c r="L1826" s="79">
        <f t="shared" si="320"/>
        <v>16.145132016710534</v>
      </c>
      <c r="M1826" s="72" t="str">
        <f t="shared" si="321"/>
        <v/>
      </c>
      <c r="N1826" s="51" t="str">
        <f t="shared" si="329"/>
        <v/>
      </c>
    </row>
    <row r="1827" spans="1:14" x14ac:dyDescent="0.4">
      <c r="A1827" s="108">
        <f t="shared" si="322"/>
        <v>1811</v>
      </c>
      <c r="B1827" s="39">
        <v>42682</v>
      </c>
      <c r="C1827" s="40">
        <v>2139.5600589999999</v>
      </c>
      <c r="D1827" s="51">
        <f t="shared" si="323"/>
        <v>3.7719744241482278E-3</v>
      </c>
      <c r="E1827" s="52">
        <v>1.7132615108553699</v>
      </c>
      <c r="F1827" s="53">
        <f t="shared" si="326"/>
        <v>-5.3702241260298322E-3</v>
      </c>
      <c r="G1827" s="54">
        <f t="shared" si="327"/>
        <v>2.0769035861357862E-4</v>
      </c>
      <c r="H1827" s="81">
        <f t="shared" si="324"/>
        <v>-5.1625337674162533E-3</v>
      </c>
      <c r="I1827" s="83">
        <f t="shared" si="325"/>
        <v>-0.5162533767416253</v>
      </c>
      <c r="J1827" s="72">
        <f t="shared" si="328"/>
        <v>308.9181059945949</v>
      </c>
      <c r="K1827" s="88">
        <f t="shared" si="319"/>
        <v>319.80912837720138</v>
      </c>
      <c r="L1827" s="79">
        <f t="shared" si="320"/>
        <v>16.145132016710534</v>
      </c>
      <c r="M1827" s="72" t="str">
        <f t="shared" si="321"/>
        <v/>
      </c>
      <c r="N1827" s="51" t="str">
        <f t="shared" si="329"/>
        <v/>
      </c>
    </row>
    <row r="1828" spans="1:14" x14ac:dyDescent="0.4">
      <c r="A1828" s="108">
        <f t="shared" si="322"/>
        <v>1812</v>
      </c>
      <c r="B1828" s="45">
        <v>42683</v>
      </c>
      <c r="C1828" s="46">
        <v>2163.26001</v>
      </c>
      <c r="D1828" s="47">
        <f t="shared" si="323"/>
        <v>1.1077020670818172E-2</v>
      </c>
      <c r="E1828" s="48">
        <v>1.7416651903163798</v>
      </c>
      <c r="F1828" s="49">
        <f t="shared" si="326"/>
        <v>2.8403679461009856E-2</v>
      </c>
      <c r="G1828" s="50">
        <f t="shared" si="327"/>
        <v>2.0769035861357862E-4</v>
      </c>
      <c r="H1828" s="80">
        <f t="shared" si="324"/>
        <v>2.8611369819623436E-2</v>
      </c>
      <c r="I1828" s="83">
        <f t="shared" si="325"/>
        <v>2.8611369819623436</v>
      </c>
      <c r="J1828" s="72">
        <f t="shared" si="328"/>
        <v>311.77924297655721</v>
      </c>
      <c r="K1828" s="88">
        <f t="shared" si="319"/>
        <v>319.80912837720138</v>
      </c>
      <c r="L1828" s="79">
        <f t="shared" si="320"/>
        <v>16.145132016710534</v>
      </c>
      <c r="M1828" s="72" t="str">
        <f t="shared" si="321"/>
        <v/>
      </c>
      <c r="N1828" s="51" t="str">
        <f t="shared" si="329"/>
        <v/>
      </c>
    </row>
    <row r="1829" spans="1:14" x14ac:dyDescent="0.4">
      <c r="A1829" s="108">
        <f t="shared" si="322"/>
        <v>1813</v>
      </c>
      <c r="B1829" s="39">
        <v>42684</v>
      </c>
      <c r="C1829" s="40">
        <v>2167.4799800000001</v>
      </c>
      <c r="D1829" s="51">
        <f t="shared" si="323"/>
        <v>1.9507456248868404E-3</v>
      </c>
      <c r="E1829" s="52">
        <v>1.7594972478664301</v>
      </c>
      <c r="F1829" s="53">
        <f t="shared" si="326"/>
        <v>1.7832057550050351E-2</v>
      </c>
      <c r="G1829" s="54">
        <f t="shared" si="327"/>
        <v>2.0769035861357862E-4</v>
      </c>
      <c r="H1829" s="81">
        <f t="shared" si="324"/>
        <v>1.8039747908663931E-2</v>
      </c>
      <c r="I1829" s="83">
        <f t="shared" si="325"/>
        <v>1.803974790866393</v>
      </c>
      <c r="J1829" s="72">
        <f t="shared" si="328"/>
        <v>313.5832177674236</v>
      </c>
      <c r="K1829" s="88">
        <f t="shared" si="319"/>
        <v>319.80912837720138</v>
      </c>
      <c r="L1829" s="79">
        <f t="shared" si="320"/>
        <v>16.145132016710534</v>
      </c>
      <c r="M1829" s="72" t="str">
        <f t="shared" si="321"/>
        <v/>
      </c>
      <c r="N1829" s="51" t="str">
        <f t="shared" si="329"/>
        <v/>
      </c>
    </row>
    <row r="1830" spans="1:14" x14ac:dyDescent="0.4">
      <c r="A1830" s="108">
        <f t="shared" si="322"/>
        <v>1814</v>
      </c>
      <c r="B1830" s="45">
        <v>42685</v>
      </c>
      <c r="C1830" s="46">
        <v>2164.4499510000001</v>
      </c>
      <c r="D1830" s="47">
        <f t="shared" si="323"/>
        <v>-1.3979501669952876E-3</v>
      </c>
      <c r="E1830" s="48">
        <v>1.76638754353787</v>
      </c>
      <c r="F1830" s="49">
        <f t="shared" si="326"/>
        <v>6.8902956714398389E-3</v>
      </c>
      <c r="G1830" s="50">
        <f t="shared" si="327"/>
        <v>2.0769035861357862E-4</v>
      </c>
      <c r="H1830" s="80">
        <f t="shared" si="324"/>
        <v>7.0979860300534178E-3</v>
      </c>
      <c r="I1830" s="83">
        <f t="shared" si="325"/>
        <v>0.70979860300534181</v>
      </c>
      <c r="J1830" s="72">
        <f t="shared" si="328"/>
        <v>314.29301637042897</v>
      </c>
      <c r="K1830" s="88">
        <f t="shared" si="319"/>
        <v>319.80912837720138</v>
      </c>
      <c r="L1830" s="79">
        <f t="shared" si="320"/>
        <v>16.145132016710534</v>
      </c>
      <c r="M1830" s="72" t="str">
        <f t="shared" si="321"/>
        <v/>
      </c>
      <c r="N1830" s="51" t="str">
        <f t="shared" si="329"/>
        <v/>
      </c>
    </row>
    <row r="1831" spans="1:14" x14ac:dyDescent="0.4">
      <c r="A1831" s="108">
        <f t="shared" si="322"/>
        <v>1815</v>
      </c>
      <c r="B1831" s="39">
        <v>42688</v>
      </c>
      <c r="C1831" s="40">
        <v>2164.1999510000001</v>
      </c>
      <c r="D1831" s="51">
        <f t="shared" si="323"/>
        <v>-1.1550278623184695E-4</v>
      </c>
      <c r="E1831" s="52">
        <v>1.7761066610468099</v>
      </c>
      <c r="F1831" s="53">
        <f t="shared" si="326"/>
        <v>9.7191175089399451E-3</v>
      </c>
      <c r="G1831" s="54">
        <f t="shared" si="327"/>
        <v>2.0769035861357862E-4</v>
      </c>
      <c r="H1831" s="81">
        <f t="shared" si="324"/>
        <v>9.9268078675535231E-3</v>
      </c>
      <c r="I1831" s="83">
        <f t="shared" si="325"/>
        <v>0.99268078675535232</v>
      </c>
      <c r="J1831" s="72">
        <f t="shared" si="328"/>
        <v>315.2856971571843</v>
      </c>
      <c r="K1831" s="88">
        <f t="shared" si="319"/>
        <v>319.80912837720138</v>
      </c>
      <c r="L1831" s="79">
        <f t="shared" si="320"/>
        <v>16.145132016710534</v>
      </c>
      <c r="M1831" s="72" t="str">
        <f t="shared" si="321"/>
        <v/>
      </c>
      <c r="N1831" s="51" t="str">
        <f t="shared" si="329"/>
        <v/>
      </c>
    </row>
    <row r="1832" spans="1:14" x14ac:dyDescent="0.4">
      <c r="A1832" s="108">
        <f t="shared" si="322"/>
        <v>1816</v>
      </c>
      <c r="B1832" s="45">
        <v>42689</v>
      </c>
      <c r="C1832" s="46">
        <v>2180.389893</v>
      </c>
      <c r="D1832" s="47">
        <f t="shared" si="323"/>
        <v>7.4807976927082631E-3</v>
      </c>
      <c r="E1832" s="48">
        <v>1.7822577943360201</v>
      </c>
      <c r="F1832" s="49">
        <f t="shared" si="326"/>
        <v>6.1511332892101311E-3</v>
      </c>
      <c r="G1832" s="50">
        <f t="shared" si="327"/>
        <v>2.0769035861357862E-4</v>
      </c>
      <c r="H1832" s="80">
        <f t="shared" si="324"/>
        <v>6.35882364782371E-3</v>
      </c>
      <c r="I1832" s="83">
        <f t="shared" si="325"/>
        <v>0.63588236478237103</v>
      </c>
      <c r="J1832" s="72">
        <f t="shared" si="328"/>
        <v>315.92157952196669</v>
      </c>
      <c r="K1832" s="88">
        <f t="shared" si="319"/>
        <v>319.80912837720138</v>
      </c>
      <c r="L1832" s="79">
        <f t="shared" si="320"/>
        <v>16.145132016710534</v>
      </c>
      <c r="M1832" s="72" t="str">
        <f t="shared" si="321"/>
        <v/>
      </c>
      <c r="N1832" s="51" t="str">
        <f t="shared" si="329"/>
        <v/>
      </c>
    </row>
    <row r="1833" spans="1:14" x14ac:dyDescent="0.4">
      <c r="A1833" s="108">
        <f t="shared" si="322"/>
        <v>1817</v>
      </c>
      <c r="B1833" s="39">
        <v>42690</v>
      </c>
      <c r="C1833" s="40">
        <v>2176.9399410000001</v>
      </c>
      <c r="D1833" s="51">
        <f t="shared" si="323"/>
        <v>-1.5822638011099288E-3</v>
      </c>
      <c r="E1833" s="52">
        <v>1.7861643762504</v>
      </c>
      <c r="F1833" s="53">
        <f t="shared" si="326"/>
        <v>3.9065819143799807E-3</v>
      </c>
      <c r="G1833" s="54">
        <f t="shared" si="327"/>
        <v>2.0769035861357862E-4</v>
      </c>
      <c r="H1833" s="81">
        <f t="shared" si="324"/>
        <v>4.1142722729935596E-3</v>
      </c>
      <c r="I1833" s="83">
        <f t="shared" si="325"/>
        <v>0.41142722729935594</v>
      </c>
      <c r="J1833" s="72">
        <f t="shared" si="328"/>
        <v>316.33300674926602</v>
      </c>
      <c r="K1833" s="88">
        <f t="shared" si="319"/>
        <v>319.80912837720138</v>
      </c>
      <c r="L1833" s="79">
        <f t="shared" si="320"/>
        <v>16.145132016710534</v>
      </c>
      <c r="M1833" s="72" t="str">
        <f t="shared" si="321"/>
        <v/>
      </c>
      <c r="N1833" s="51" t="str">
        <f t="shared" si="329"/>
        <v/>
      </c>
    </row>
    <row r="1834" spans="1:14" x14ac:dyDescent="0.4">
      <c r="A1834" s="108">
        <f t="shared" si="322"/>
        <v>1818</v>
      </c>
      <c r="B1834" s="45">
        <v>42691</v>
      </c>
      <c r="C1834" s="46">
        <v>2187.1201169999999</v>
      </c>
      <c r="D1834" s="47">
        <f t="shared" si="323"/>
        <v>4.6763697097327306E-3</v>
      </c>
      <c r="E1834" s="48">
        <v>1.7928155039168101</v>
      </c>
      <c r="F1834" s="49">
        <f t="shared" si="326"/>
        <v>6.6511276664100727E-3</v>
      </c>
      <c r="G1834" s="50">
        <f t="shared" si="327"/>
        <v>2.0769035861357862E-4</v>
      </c>
      <c r="H1834" s="80">
        <f t="shared" si="324"/>
        <v>6.8588180250236516E-3</v>
      </c>
      <c r="I1834" s="83">
        <f t="shared" si="325"/>
        <v>0.68588180250236519</v>
      </c>
      <c r="J1834" s="72">
        <f t="shared" si="328"/>
        <v>317.01888855176838</v>
      </c>
      <c r="K1834" s="88">
        <f t="shared" si="319"/>
        <v>319.80912837720138</v>
      </c>
      <c r="L1834" s="79">
        <f t="shared" si="320"/>
        <v>16.145132016710534</v>
      </c>
      <c r="M1834" s="72" t="str">
        <f t="shared" si="321"/>
        <v/>
      </c>
      <c r="N1834" s="51" t="str">
        <f t="shared" si="329"/>
        <v/>
      </c>
    </row>
    <row r="1835" spans="1:14" x14ac:dyDescent="0.4">
      <c r="A1835" s="108">
        <f t="shared" si="322"/>
        <v>1819</v>
      </c>
      <c r="B1835" s="39">
        <v>42692</v>
      </c>
      <c r="C1835" s="40">
        <v>2181.8999020000001</v>
      </c>
      <c r="D1835" s="51">
        <f t="shared" si="323"/>
        <v>-2.3867984933356734E-3</v>
      </c>
      <c r="E1835" s="52">
        <v>1.78989079097291</v>
      </c>
      <c r="F1835" s="53">
        <f t="shared" si="326"/>
        <v>-2.9247129439000652E-3</v>
      </c>
      <c r="G1835" s="54">
        <f t="shared" si="327"/>
        <v>2.0769035861357862E-4</v>
      </c>
      <c r="H1835" s="81">
        <f t="shared" si="324"/>
        <v>-2.7170225852864867E-3</v>
      </c>
      <c r="I1835" s="83">
        <f t="shared" si="325"/>
        <v>-0.27170225852864865</v>
      </c>
      <c r="J1835" s="72">
        <f t="shared" si="328"/>
        <v>316.74718629323974</v>
      </c>
      <c r="K1835" s="88">
        <f t="shared" si="319"/>
        <v>319.80912837720138</v>
      </c>
      <c r="L1835" s="79">
        <f t="shared" si="320"/>
        <v>16.145132016710534</v>
      </c>
      <c r="M1835" s="72" t="str">
        <f t="shared" si="321"/>
        <v/>
      </c>
      <c r="N1835" s="51" t="str">
        <f t="shared" si="329"/>
        <v/>
      </c>
    </row>
    <row r="1836" spans="1:14" x14ac:dyDescent="0.4">
      <c r="A1836" s="108">
        <f t="shared" si="322"/>
        <v>1820</v>
      </c>
      <c r="B1836" s="45">
        <v>42695</v>
      </c>
      <c r="C1836" s="46">
        <v>2198.179932</v>
      </c>
      <c r="D1836" s="47">
        <f t="shared" si="323"/>
        <v>7.4614009492723898E-3</v>
      </c>
      <c r="E1836" s="48">
        <v>1.7832270325366302</v>
      </c>
      <c r="F1836" s="49">
        <f t="shared" si="326"/>
        <v>-6.6637584362798652E-3</v>
      </c>
      <c r="G1836" s="50">
        <f t="shared" si="327"/>
        <v>2.0769035861357862E-4</v>
      </c>
      <c r="H1836" s="80">
        <f t="shared" si="324"/>
        <v>-6.4560680776662863E-3</v>
      </c>
      <c r="I1836" s="83">
        <f t="shared" si="325"/>
        <v>-0.6456068077666286</v>
      </c>
      <c r="J1836" s="72">
        <f t="shared" si="328"/>
        <v>316.10157948547311</v>
      </c>
      <c r="K1836" s="88">
        <f t="shared" si="319"/>
        <v>319.80912837720138</v>
      </c>
      <c r="L1836" s="79">
        <f t="shared" si="320"/>
        <v>16.145132016710534</v>
      </c>
      <c r="M1836" s="72" t="str">
        <f t="shared" si="321"/>
        <v/>
      </c>
      <c r="N1836" s="51" t="str">
        <f t="shared" si="329"/>
        <v/>
      </c>
    </row>
    <row r="1837" spans="1:14" x14ac:dyDescent="0.4">
      <c r="A1837" s="108">
        <f t="shared" si="322"/>
        <v>1821</v>
      </c>
      <c r="B1837" s="39">
        <v>42696</v>
      </c>
      <c r="C1837" s="40">
        <v>2202.9399410000001</v>
      </c>
      <c r="D1837" s="51">
        <f t="shared" si="323"/>
        <v>2.1654319242507825E-3</v>
      </c>
      <c r="E1837" s="52">
        <v>1.79530535073929</v>
      </c>
      <c r="F1837" s="53">
        <f t="shared" si="326"/>
        <v>1.207831820265981E-2</v>
      </c>
      <c r="G1837" s="54">
        <f t="shared" si="327"/>
        <v>2.0769035861357862E-4</v>
      </c>
      <c r="H1837" s="81">
        <f t="shared" si="324"/>
        <v>1.2286008561273388E-2</v>
      </c>
      <c r="I1837" s="83">
        <f t="shared" si="325"/>
        <v>1.2286008561273387</v>
      </c>
      <c r="J1837" s="72">
        <f t="shared" si="328"/>
        <v>317.33018034160045</v>
      </c>
      <c r="K1837" s="88">
        <f t="shared" si="319"/>
        <v>319.80912837720138</v>
      </c>
      <c r="L1837" s="79">
        <f t="shared" si="320"/>
        <v>16.145132016710534</v>
      </c>
      <c r="M1837" s="72" t="str">
        <f t="shared" si="321"/>
        <v/>
      </c>
      <c r="N1837" s="51" t="str">
        <f t="shared" si="329"/>
        <v/>
      </c>
    </row>
    <row r="1838" spans="1:14" x14ac:dyDescent="0.4">
      <c r="A1838" s="108">
        <f t="shared" si="322"/>
        <v>1822</v>
      </c>
      <c r="B1838" s="45">
        <v>42697</v>
      </c>
      <c r="C1838" s="46">
        <v>2204.719971</v>
      </c>
      <c r="D1838" s="47">
        <f t="shared" si="323"/>
        <v>8.0802475222818693E-4</v>
      </c>
      <c r="E1838" s="48">
        <v>1.7996639744754799</v>
      </c>
      <c r="F1838" s="49">
        <f t="shared" si="326"/>
        <v>4.3586237361898927E-3</v>
      </c>
      <c r="G1838" s="50">
        <f t="shared" si="327"/>
        <v>2.0769035861357862E-4</v>
      </c>
      <c r="H1838" s="80">
        <f t="shared" si="324"/>
        <v>4.5663140948034716E-3</v>
      </c>
      <c r="I1838" s="83">
        <f t="shared" si="325"/>
        <v>0.45663140948034714</v>
      </c>
      <c r="J1838" s="72">
        <f t="shared" si="328"/>
        <v>317.78681175108079</v>
      </c>
      <c r="K1838" s="88">
        <f t="shared" si="319"/>
        <v>319.80912837720138</v>
      </c>
      <c r="L1838" s="79">
        <f t="shared" si="320"/>
        <v>16.145132016710534</v>
      </c>
      <c r="M1838" s="72" t="str">
        <f t="shared" si="321"/>
        <v/>
      </c>
      <c r="N1838" s="51" t="str">
        <f t="shared" si="329"/>
        <v/>
      </c>
    </row>
    <row r="1839" spans="1:14" x14ac:dyDescent="0.4">
      <c r="A1839" s="108">
        <f t="shared" si="322"/>
        <v>1823</v>
      </c>
      <c r="B1839" s="39">
        <v>42699</v>
      </c>
      <c r="C1839" s="40">
        <v>2213.3500979999999</v>
      </c>
      <c r="D1839" s="51">
        <f t="shared" si="323"/>
        <v>3.9143869124047548E-3</v>
      </c>
      <c r="E1839" s="52">
        <v>1.8101147395944401</v>
      </c>
      <c r="F1839" s="53">
        <f t="shared" si="326"/>
        <v>1.0450765118960259E-2</v>
      </c>
      <c r="G1839" s="54">
        <f t="shared" si="327"/>
        <v>2.0769035861357862E-4</v>
      </c>
      <c r="H1839" s="81">
        <f t="shared" si="324"/>
        <v>1.0658455477573837E-2</v>
      </c>
      <c r="I1839" s="83">
        <f t="shared" si="325"/>
        <v>1.0658455477573836</v>
      </c>
      <c r="J1839" s="72">
        <f t="shared" si="328"/>
        <v>318.85265729883815</v>
      </c>
      <c r="K1839" s="88">
        <f t="shared" si="319"/>
        <v>319.80912837720138</v>
      </c>
      <c r="L1839" s="79">
        <f t="shared" si="320"/>
        <v>16.145132016710534</v>
      </c>
      <c r="M1839" s="72" t="str">
        <f t="shared" si="321"/>
        <v/>
      </c>
      <c r="N1839" s="51" t="str">
        <f t="shared" si="329"/>
        <v/>
      </c>
    </row>
    <row r="1840" spans="1:14" x14ac:dyDescent="0.4">
      <c r="A1840" s="108">
        <f t="shared" si="322"/>
        <v>1824</v>
      </c>
      <c r="B1840" s="45">
        <v>42702</v>
      </c>
      <c r="C1840" s="46">
        <v>2201.719971</v>
      </c>
      <c r="D1840" s="47">
        <f t="shared" si="323"/>
        <v>-5.2545356518649555E-3</v>
      </c>
      <c r="E1840" s="48">
        <v>1.7938580529005099</v>
      </c>
      <c r="F1840" s="49">
        <f t="shared" si="326"/>
        <v>-1.6256686693930211E-2</v>
      </c>
      <c r="G1840" s="50">
        <f t="shared" si="327"/>
        <v>2.0769035861357862E-4</v>
      </c>
      <c r="H1840" s="80">
        <f t="shared" si="324"/>
        <v>-1.6048996335316632E-2</v>
      </c>
      <c r="I1840" s="83">
        <f t="shared" si="325"/>
        <v>-1.6048996335316632</v>
      </c>
      <c r="J1840" s="72">
        <f t="shared" si="328"/>
        <v>317.24775766530649</v>
      </c>
      <c r="K1840" s="88">
        <f t="shared" si="319"/>
        <v>319.80912837720138</v>
      </c>
      <c r="L1840" s="79">
        <f t="shared" si="320"/>
        <v>16.145132016710534</v>
      </c>
      <c r="M1840" s="72" t="str">
        <f t="shared" si="321"/>
        <v/>
      </c>
      <c r="N1840" s="51" t="str">
        <f t="shared" si="329"/>
        <v/>
      </c>
    </row>
    <row r="1841" spans="1:14" x14ac:dyDescent="0.4">
      <c r="A1841" s="108">
        <f t="shared" si="322"/>
        <v>1825</v>
      </c>
      <c r="B1841" s="39">
        <v>42703</v>
      </c>
      <c r="C1841" s="40">
        <v>2204.6599120000001</v>
      </c>
      <c r="D1841" s="51">
        <f t="shared" si="323"/>
        <v>1.3352928795322683E-3</v>
      </c>
      <c r="E1841" s="52">
        <v>1.8027535193033501</v>
      </c>
      <c r="F1841" s="53">
        <f t="shared" si="326"/>
        <v>8.8954664028402242E-3</v>
      </c>
      <c r="G1841" s="54">
        <f t="shared" si="327"/>
        <v>2.0769035861357862E-4</v>
      </c>
      <c r="H1841" s="81">
        <f t="shared" si="324"/>
        <v>9.1031567614538022E-3</v>
      </c>
      <c r="I1841" s="83">
        <f t="shared" si="325"/>
        <v>0.91031567614538023</v>
      </c>
      <c r="J1841" s="72">
        <f t="shared" si="328"/>
        <v>318.15807334145188</v>
      </c>
      <c r="K1841" s="88">
        <f t="shared" si="319"/>
        <v>319.80912837720138</v>
      </c>
      <c r="L1841" s="79">
        <f t="shared" si="320"/>
        <v>16.145132016710534</v>
      </c>
      <c r="M1841" s="72" t="str">
        <f t="shared" si="321"/>
        <v/>
      </c>
      <c r="N1841" s="51" t="str">
        <f t="shared" si="329"/>
        <v/>
      </c>
    </row>
    <row r="1842" spans="1:14" x14ac:dyDescent="0.4">
      <c r="A1842" s="108">
        <f t="shared" si="322"/>
        <v>1826</v>
      </c>
      <c r="B1842" s="45">
        <v>42704</v>
      </c>
      <c r="C1842" s="46">
        <v>2198.8100589999999</v>
      </c>
      <c r="D1842" s="47">
        <f t="shared" si="323"/>
        <v>-2.6534038053485087E-3</v>
      </c>
      <c r="E1842" s="48">
        <v>1.7852692710732601</v>
      </c>
      <c r="F1842" s="49">
        <f t="shared" si="326"/>
        <v>-1.7484248230090094E-2</v>
      </c>
      <c r="G1842" s="50">
        <f t="shared" si="327"/>
        <v>2.0769035861357862E-4</v>
      </c>
      <c r="H1842" s="80">
        <f t="shared" si="324"/>
        <v>-1.7276557871476514E-2</v>
      </c>
      <c r="I1842" s="83">
        <f t="shared" si="325"/>
        <v>-1.7276557871476514</v>
      </c>
      <c r="J1842" s="72">
        <f t="shared" si="328"/>
        <v>316.43041755430426</v>
      </c>
      <c r="K1842" s="88">
        <f t="shared" si="319"/>
        <v>319.80912837720138</v>
      </c>
      <c r="L1842" s="79">
        <f t="shared" si="320"/>
        <v>16.145132016710534</v>
      </c>
      <c r="M1842" s="72" t="str">
        <f t="shared" si="321"/>
        <v/>
      </c>
      <c r="N1842" s="51" t="str">
        <f t="shared" si="329"/>
        <v/>
      </c>
    </row>
    <row r="1843" spans="1:14" x14ac:dyDescent="0.4">
      <c r="A1843" s="108">
        <f t="shared" si="322"/>
        <v>1827</v>
      </c>
      <c r="B1843" s="39">
        <v>42705</v>
      </c>
      <c r="C1843" s="40">
        <v>2191.080078</v>
      </c>
      <c r="D1843" s="51">
        <f t="shared" si="323"/>
        <v>-3.5155292147042161E-3</v>
      </c>
      <c r="E1843" s="52">
        <v>1.78249808091106</v>
      </c>
      <c r="F1843" s="53">
        <f t="shared" si="326"/>
        <v>-2.7711901622000656E-3</v>
      </c>
      <c r="G1843" s="54">
        <f t="shared" si="327"/>
        <v>2.0769035861357862E-4</v>
      </c>
      <c r="H1843" s="81">
        <f t="shared" si="324"/>
        <v>-2.5634998035864872E-3</v>
      </c>
      <c r="I1843" s="83">
        <f t="shared" si="325"/>
        <v>-0.2563499803586487</v>
      </c>
      <c r="J1843" s="72">
        <f t="shared" si="328"/>
        <v>316.17406757394559</v>
      </c>
      <c r="K1843" s="88">
        <f t="shared" si="319"/>
        <v>319.80912837720138</v>
      </c>
      <c r="L1843" s="79">
        <f t="shared" si="320"/>
        <v>16.145132016710534</v>
      </c>
      <c r="M1843" s="72" t="str">
        <f t="shared" si="321"/>
        <v/>
      </c>
      <c r="N1843" s="51" t="str">
        <f t="shared" si="329"/>
        <v/>
      </c>
    </row>
    <row r="1844" spans="1:14" x14ac:dyDescent="0.4">
      <c r="A1844" s="108">
        <f t="shared" si="322"/>
        <v>1828</v>
      </c>
      <c r="B1844" s="45">
        <v>42706</v>
      </c>
      <c r="C1844" s="46">
        <v>2191.9499510000001</v>
      </c>
      <c r="D1844" s="47">
        <f t="shared" si="323"/>
        <v>3.9700648494522817E-4</v>
      </c>
      <c r="E1844" s="48">
        <v>1.78773863787359</v>
      </c>
      <c r="F1844" s="49">
        <f t="shared" si="326"/>
        <v>5.2405569625300075E-3</v>
      </c>
      <c r="G1844" s="50">
        <f t="shared" si="327"/>
        <v>2.0769035861357862E-4</v>
      </c>
      <c r="H1844" s="80">
        <f t="shared" si="324"/>
        <v>5.4482473211435864E-3</v>
      </c>
      <c r="I1844" s="83">
        <f t="shared" si="325"/>
        <v>0.54482473211435867</v>
      </c>
      <c r="J1844" s="72">
        <f t="shared" si="328"/>
        <v>316.71889230605996</v>
      </c>
      <c r="K1844" s="88">
        <f t="shared" si="319"/>
        <v>319.80912837720138</v>
      </c>
      <c r="L1844" s="79">
        <f t="shared" si="320"/>
        <v>16.145132016710534</v>
      </c>
      <c r="M1844" s="72" t="str">
        <f t="shared" si="321"/>
        <v/>
      </c>
      <c r="N1844" s="51" t="str">
        <f t="shared" si="329"/>
        <v/>
      </c>
    </row>
    <row r="1845" spans="1:14" x14ac:dyDescent="0.4">
      <c r="A1845" s="108">
        <f t="shared" si="322"/>
        <v>1829</v>
      </c>
      <c r="B1845" s="39">
        <v>42709</v>
      </c>
      <c r="C1845" s="40">
        <v>2204.709961</v>
      </c>
      <c r="D1845" s="51">
        <f t="shared" si="323"/>
        <v>5.8213053606350762E-3</v>
      </c>
      <c r="E1845" s="52">
        <v>1.7960503999014901</v>
      </c>
      <c r="F1845" s="53">
        <f t="shared" si="326"/>
        <v>8.3117620279000715E-3</v>
      </c>
      <c r="G1845" s="54">
        <f t="shared" si="327"/>
        <v>2.0769035861357862E-4</v>
      </c>
      <c r="H1845" s="81">
        <f t="shared" si="324"/>
        <v>8.5194523865136495E-3</v>
      </c>
      <c r="I1845" s="83">
        <f t="shared" si="325"/>
        <v>0.85194523865136496</v>
      </c>
      <c r="J1845" s="72">
        <f t="shared" si="328"/>
        <v>317.57083754471131</v>
      </c>
      <c r="K1845" s="88">
        <f t="shared" si="319"/>
        <v>319.80912837720138</v>
      </c>
      <c r="L1845" s="79">
        <f t="shared" si="320"/>
        <v>16.145132016710534</v>
      </c>
      <c r="M1845" s="72" t="str">
        <f t="shared" si="321"/>
        <v/>
      </c>
      <c r="N1845" s="51" t="str">
        <f t="shared" si="329"/>
        <v/>
      </c>
    </row>
    <row r="1846" spans="1:14" x14ac:dyDescent="0.4">
      <c r="A1846" s="108">
        <f t="shared" si="322"/>
        <v>1830</v>
      </c>
      <c r="B1846" s="45">
        <v>42710</v>
      </c>
      <c r="C1846" s="46">
        <v>2212.2299800000001</v>
      </c>
      <c r="D1846" s="47">
        <f t="shared" si="323"/>
        <v>3.4108881136405422E-3</v>
      </c>
      <c r="E1846" s="48">
        <v>1.8019388022727199</v>
      </c>
      <c r="F1846" s="49">
        <f t="shared" si="326"/>
        <v>5.8884023712297839E-3</v>
      </c>
      <c r="G1846" s="50">
        <f t="shared" si="327"/>
        <v>2.0769035861357862E-4</v>
      </c>
      <c r="H1846" s="80">
        <f t="shared" si="324"/>
        <v>6.0960927298433628E-3</v>
      </c>
      <c r="I1846" s="83">
        <f t="shared" si="325"/>
        <v>0.60960927298433631</v>
      </c>
      <c r="J1846" s="72">
        <f t="shared" si="328"/>
        <v>318.18044681769567</v>
      </c>
      <c r="K1846" s="88">
        <f t="shared" si="319"/>
        <v>319.80912837720138</v>
      </c>
      <c r="L1846" s="79">
        <f t="shared" si="320"/>
        <v>16.145132016710534</v>
      </c>
      <c r="M1846" s="72" t="str">
        <f t="shared" si="321"/>
        <v/>
      </c>
      <c r="N1846" s="51" t="str">
        <f t="shared" si="329"/>
        <v/>
      </c>
    </row>
    <row r="1847" spans="1:14" x14ac:dyDescent="0.4">
      <c r="A1847" s="108">
        <f t="shared" si="322"/>
        <v>1831</v>
      </c>
      <c r="B1847" s="39">
        <v>42711</v>
      </c>
      <c r="C1847" s="40">
        <v>2241.3500979999999</v>
      </c>
      <c r="D1847" s="51">
        <f t="shared" si="323"/>
        <v>1.3163241734930109E-2</v>
      </c>
      <c r="E1847" s="52">
        <v>1.8441704445011498</v>
      </c>
      <c r="F1847" s="53">
        <f t="shared" si="326"/>
        <v>4.22316422284299E-2</v>
      </c>
      <c r="G1847" s="54">
        <f t="shared" si="327"/>
        <v>2.0769035861357862E-4</v>
      </c>
      <c r="H1847" s="81">
        <f t="shared" si="324"/>
        <v>4.243933258704348E-2</v>
      </c>
      <c r="I1847" s="83">
        <f t="shared" si="325"/>
        <v>4.2439332587043479</v>
      </c>
      <c r="J1847" s="72">
        <f t="shared" si="328"/>
        <v>322.42438007640004</v>
      </c>
      <c r="K1847" s="88">
        <f t="shared" si="319"/>
        <v>322.42438007640004</v>
      </c>
      <c r="L1847" s="79">
        <f t="shared" si="320"/>
        <v>0</v>
      </c>
      <c r="M1847" s="72">
        <f t="shared" si="321"/>
        <v>16.145132016710534</v>
      </c>
      <c r="N1847" s="51">
        <f t="shared" si="329"/>
        <v>5.0074166267714819E-2</v>
      </c>
    </row>
    <row r="1848" spans="1:14" x14ac:dyDescent="0.4">
      <c r="A1848" s="108">
        <f t="shared" si="322"/>
        <v>1832</v>
      </c>
      <c r="B1848" s="45">
        <v>42712</v>
      </c>
      <c r="C1848" s="46">
        <v>2246.1899410000001</v>
      </c>
      <c r="D1848" s="47">
        <f t="shared" si="323"/>
        <v>2.1593427123762776E-3</v>
      </c>
      <c r="E1848" s="48">
        <v>1.84880812085109</v>
      </c>
      <c r="F1848" s="49">
        <f t="shared" si="326"/>
        <v>4.6376763499402784E-3</v>
      </c>
      <c r="G1848" s="50">
        <f t="shared" si="327"/>
        <v>2.0769035861357862E-4</v>
      </c>
      <c r="H1848" s="80">
        <f t="shared" si="324"/>
        <v>4.8453667085538573E-3</v>
      </c>
      <c r="I1848" s="83">
        <f t="shared" si="325"/>
        <v>0.48453667085538571</v>
      </c>
      <c r="J1848" s="72">
        <f t="shared" si="328"/>
        <v>322.90891674725543</v>
      </c>
      <c r="K1848" s="88">
        <f t="shared" si="319"/>
        <v>322.90891674725543</v>
      </c>
      <c r="L1848" s="79">
        <f t="shared" si="320"/>
        <v>0</v>
      </c>
      <c r="M1848" s="72" t="str">
        <f t="shared" si="321"/>
        <v/>
      </c>
      <c r="N1848" s="51" t="str">
        <f t="shared" si="329"/>
        <v/>
      </c>
    </row>
    <row r="1849" spans="1:14" x14ac:dyDescent="0.4">
      <c r="A1849" s="108">
        <f t="shared" si="322"/>
        <v>1833</v>
      </c>
      <c r="B1849" s="39">
        <v>42713</v>
      </c>
      <c r="C1849" s="40">
        <v>2259.530029</v>
      </c>
      <c r="D1849" s="51">
        <f t="shared" si="323"/>
        <v>5.9389848367235043E-3</v>
      </c>
      <c r="E1849" s="52">
        <v>1.8655411821824299</v>
      </c>
      <c r="F1849" s="53">
        <f t="shared" si="326"/>
        <v>1.6733061331339893E-2</v>
      </c>
      <c r="G1849" s="54">
        <f t="shared" si="327"/>
        <v>2.0769035861357862E-4</v>
      </c>
      <c r="H1849" s="81">
        <f t="shared" si="324"/>
        <v>1.6940751689953473E-2</v>
      </c>
      <c r="I1849" s="83">
        <f t="shared" si="325"/>
        <v>1.6940751689953473</v>
      </c>
      <c r="J1849" s="72">
        <f t="shared" si="328"/>
        <v>324.6029919162508</v>
      </c>
      <c r="K1849" s="88">
        <f t="shared" si="319"/>
        <v>324.6029919162508</v>
      </c>
      <c r="L1849" s="79">
        <f t="shared" si="320"/>
        <v>0</v>
      </c>
      <c r="M1849" s="72" t="str">
        <f t="shared" si="321"/>
        <v/>
      </c>
      <c r="N1849" s="51" t="str">
        <f t="shared" si="329"/>
        <v/>
      </c>
    </row>
    <row r="1850" spans="1:14" x14ac:dyDescent="0.4">
      <c r="A1850" s="108">
        <f t="shared" si="322"/>
        <v>1834</v>
      </c>
      <c r="B1850" s="45">
        <v>42716</v>
      </c>
      <c r="C1850" s="46">
        <v>2256.959961</v>
      </c>
      <c r="D1850" s="47">
        <f t="shared" si="323"/>
        <v>-1.1374347616602831E-3</v>
      </c>
      <c r="E1850" s="48">
        <v>1.85385337481204</v>
      </c>
      <c r="F1850" s="49">
        <f t="shared" si="326"/>
        <v>-1.168780737038988E-2</v>
      </c>
      <c r="G1850" s="50">
        <f t="shared" si="327"/>
        <v>2.0769035861357862E-4</v>
      </c>
      <c r="H1850" s="80">
        <f t="shared" si="324"/>
        <v>-1.1480117011776302E-2</v>
      </c>
      <c r="I1850" s="83">
        <f t="shared" si="325"/>
        <v>-1.1480117011776303</v>
      </c>
      <c r="J1850" s="72">
        <f t="shared" si="328"/>
        <v>323.45498021507319</v>
      </c>
      <c r="K1850" s="88">
        <f t="shared" si="319"/>
        <v>324.6029919162508</v>
      </c>
      <c r="L1850" s="79">
        <f t="shared" si="320"/>
        <v>1.1480117011776088</v>
      </c>
      <c r="M1850" s="72" t="str">
        <f t="shared" si="321"/>
        <v/>
      </c>
      <c r="N1850" s="51" t="str">
        <f t="shared" si="329"/>
        <v/>
      </c>
    </row>
    <row r="1851" spans="1:14" x14ac:dyDescent="0.4">
      <c r="A1851" s="108">
        <f t="shared" si="322"/>
        <v>1835</v>
      </c>
      <c r="B1851" s="39">
        <v>42717</v>
      </c>
      <c r="C1851" s="40">
        <v>2271.719971</v>
      </c>
      <c r="D1851" s="51">
        <f t="shared" si="323"/>
        <v>6.539774854251279E-3</v>
      </c>
      <c r="E1851" s="52">
        <v>1.87352015452029</v>
      </c>
      <c r="F1851" s="53">
        <f t="shared" si="326"/>
        <v>1.9666779708249926E-2</v>
      </c>
      <c r="G1851" s="54">
        <f t="shared" si="327"/>
        <v>2.0769035861357862E-4</v>
      </c>
      <c r="H1851" s="81">
        <f t="shared" si="324"/>
        <v>1.9874470066863506E-2</v>
      </c>
      <c r="I1851" s="83">
        <f t="shared" si="325"/>
        <v>1.9874470066863505</v>
      </c>
      <c r="J1851" s="72">
        <f t="shared" si="328"/>
        <v>325.44242722175954</v>
      </c>
      <c r="K1851" s="88">
        <f t="shared" si="319"/>
        <v>325.44242722175954</v>
      </c>
      <c r="L1851" s="79">
        <f t="shared" si="320"/>
        <v>0</v>
      </c>
      <c r="M1851" s="72">
        <f t="shared" si="321"/>
        <v>1.1480117011776088</v>
      </c>
      <c r="N1851" s="51">
        <f t="shared" si="329"/>
        <v>3.5275416022980395E-3</v>
      </c>
    </row>
    <row r="1852" spans="1:14" x14ac:dyDescent="0.4">
      <c r="A1852" s="108">
        <f t="shared" si="322"/>
        <v>1836</v>
      </c>
      <c r="B1852" s="45">
        <v>42718</v>
      </c>
      <c r="C1852" s="46">
        <v>2253.280029</v>
      </c>
      <c r="D1852" s="47">
        <f t="shared" si="323"/>
        <v>-8.1171721142561104E-3</v>
      </c>
      <c r="E1852" s="48">
        <v>1.86032706559768</v>
      </c>
      <c r="F1852" s="49">
        <f t="shared" si="326"/>
        <v>-1.3193088922609952E-2</v>
      </c>
      <c r="G1852" s="50">
        <f t="shared" si="327"/>
        <v>2.0769035861357862E-4</v>
      </c>
      <c r="H1852" s="80">
        <f t="shared" si="324"/>
        <v>-1.2985398563996374E-2</v>
      </c>
      <c r="I1852" s="83">
        <f t="shared" si="325"/>
        <v>-1.2985398563996375</v>
      </c>
      <c r="J1852" s="72">
        <f t="shared" si="328"/>
        <v>324.14388736535989</v>
      </c>
      <c r="K1852" s="88">
        <f t="shared" si="319"/>
        <v>325.44242722175954</v>
      </c>
      <c r="L1852" s="79">
        <f t="shared" si="320"/>
        <v>1.2985398563996569</v>
      </c>
      <c r="M1852" s="72" t="str">
        <f t="shared" si="321"/>
        <v/>
      </c>
      <c r="N1852" s="51" t="str">
        <f t="shared" si="329"/>
        <v/>
      </c>
    </row>
    <row r="1853" spans="1:14" x14ac:dyDescent="0.4">
      <c r="A1853" s="108">
        <f t="shared" si="322"/>
        <v>1837</v>
      </c>
      <c r="B1853" s="39">
        <v>42719</v>
      </c>
      <c r="C1853" s="40">
        <v>2262.030029</v>
      </c>
      <c r="D1853" s="51">
        <f t="shared" si="323"/>
        <v>3.8832279554188442E-3</v>
      </c>
      <c r="E1853" s="52">
        <v>1.8785859903953399</v>
      </c>
      <c r="F1853" s="53">
        <f t="shared" si="326"/>
        <v>1.8258924797659892E-2</v>
      </c>
      <c r="G1853" s="54">
        <f t="shared" si="327"/>
        <v>2.0769035861357862E-4</v>
      </c>
      <c r="H1853" s="81">
        <f t="shared" si="324"/>
        <v>1.8466615156273472E-2</v>
      </c>
      <c r="I1853" s="83">
        <f t="shared" si="325"/>
        <v>1.8466615156273471</v>
      </c>
      <c r="J1853" s="72">
        <f t="shared" si="328"/>
        <v>325.99054888098726</v>
      </c>
      <c r="K1853" s="88">
        <f t="shared" si="319"/>
        <v>325.99054888098726</v>
      </c>
      <c r="L1853" s="79">
        <f t="shared" si="320"/>
        <v>0</v>
      </c>
      <c r="M1853" s="72">
        <f t="shared" si="321"/>
        <v>1.2985398563996569</v>
      </c>
      <c r="N1853" s="51">
        <f t="shared" si="329"/>
        <v>3.9833665756786344E-3</v>
      </c>
    </row>
    <row r="1854" spans="1:14" x14ac:dyDescent="0.4">
      <c r="A1854" s="108">
        <f t="shared" si="322"/>
        <v>1838</v>
      </c>
      <c r="B1854" s="45">
        <v>42720</v>
      </c>
      <c r="C1854" s="46">
        <v>2258.070068</v>
      </c>
      <c r="D1854" s="47">
        <f t="shared" si="323"/>
        <v>-1.7506226483432474E-3</v>
      </c>
      <c r="E1854" s="48">
        <v>1.8745262799040798</v>
      </c>
      <c r="F1854" s="49">
        <f t="shared" si="326"/>
        <v>-4.0597104912600823E-3</v>
      </c>
      <c r="G1854" s="50">
        <f t="shared" si="327"/>
        <v>2.0769035861357862E-4</v>
      </c>
      <c r="H1854" s="80">
        <f t="shared" si="324"/>
        <v>-3.8520201326465039E-3</v>
      </c>
      <c r="I1854" s="83">
        <f t="shared" si="325"/>
        <v>-0.38520201326465037</v>
      </c>
      <c r="J1854" s="72">
        <f t="shared" si="328"/>
        <v>325.60534686772263</v>
      </c>
      <c r="K1854" s="88">
        <f t="shared" si="319"/>
        <v>325.99054888098726</v>
      </c>
      <c r="L1854" s="79">
        <f t="shared" si="320"/>
        <v>0.38520201326463166</v>
      </c>
      <c r="M1854" s="72" t="str">
        <f t="shared" si="321"/>
        <v/>
      </c>
      <c r="N1854" s="51" t="str">
        <f t="shared" si="329"/>
        <v/>
      </c>
    </row>
    <row r="1855" spans="1:14" x14ac:dyDescent="0.4">
      <c r="A1855" s="108">
        <f t="shared" si="322"/>
        <v>1839</v>
      </c>
      <c r="B1855" s="39">
        <v>42723</v>
      </c>
      <c r="C1855" s="40">
        <v>2262.530029</v>
      </c>
      <c r="D1855" s="51">
        <f t="shared" si="323"/>
        <v>1.9751207295131135E-3</v>
      </c>
      <c r="E1855" s="52">
        <v>1.8741804742914201</v>
      </c>
      <c r="F1855" s="53">
        <f t="shared" si="326"/>
        <v>-3.4580561265973309E-4</v>
      </c>
      <c r="G1855" s="54">
        <f t="shared" si="327"/>
        <v>2.0769035861357862E-4</v>
      </c>
      <c r="H1855" s="81">
        <f t="shared" si="324"/>
        <v>-1.3811525404615446E-4</v>
      </c>
      <c r="I1855" s="83">
        <f t="shared" si="325"/>
        <v>-1.3811525404615447E-2</v>
      </c>
      <c r="J1855" s="72">
        <f t="shared" si="328"/>
        <v>325.59153534231802</v>
      </c>
      <c r="K1855" s="88">
        <f t="shared" si="319"/>
        <v>325.99054888098726</v>
      </c>
      <c r="L1855" s="79">
        <f t="shared" si="320"/>
        <v>0.39901353866923728</v>
      </c>
      <c r="M1855" s="72" t="str">
        <f t="shared" si="321"/>
        <v/>
      </c>
      <c r="N1855" s="51" t="str">
        <f t="shared" si="329"/>
        <v/>
      </c>
    </row>
    <row r="1856" spans="1:14" x14ac:dyDescent="0.4">
      <c r="A1856" s="108">
        <f t="shared" si="322"/>
        <v>1840</v>
      </c>
      <c r="B1856" s="45">
        <v>42724</v>
      </c>
      <c r="C1856" s="46">
        <v>2270.76001</v>
      </c>
      <c r="D1856" s="47">
        <f t="shared" si="323"/>
        <v>3.6375123841505541E-3</v>
      </c>
      <c r="E1856" s="48">
        <v>1.8818631956127398</v>
      </c>
      <c r="F1856" s="49">
        <f t="shared" si="326"/>
        <v>7.6827213213197521E-3</v>
      </c>
      <c r="G1856" s="50">
        <f t="shared" si="327"/>
        <v>2.0769035861357862E-4</v>
      </c>
      <c r="H1856" s="80">
        <f t="shared" si="324"/>
        <v>7.8904116799333301E-3</v>
      </c>
      <c r="I1856" s="83">
        <f t="shared" si="325"/>
        <v>0.78904116799333301</v>
      </c>
      <c r="J1856" s="72">
        <f t="shared" si="328"/>
        <v>326.38057651031136</v>
      </c>
      <c r="K1856" s="88">
        <f t="shared" si="319"/>
        <v>326.38057651031136</v>
      </c>
      <c r="L1856" s="79">
        <f t="shared" si="320"/>
        <v>0</v>
      </c>
      <c r="M1856" s="72">
        <f t="shared" si="321"/>
        <v>0.39901353866923728</v>
      </c>
      <c r="N1856" s="51">
        <f t="shared" si="329"/>
        <v>1.2225407006002738E-3</v>
      </c>
    </row>
    <row r="1857" spans="1:14" x14ac:dyDescent="0.4">
      <c r="A1857" s="108">
        <f t="shared" si="322"/>
        <v>1841</v>
      </c>
      <c r="B1857" s="39">
        <v>42725</v>
      </c>
      <c r="C1857" s="40">
        <v>2265.179932</v>
      </c>
      <c r="D1857" s="51">
        <f t="shared" si="323"/>
        <v>-2.4573614012164402E-3</v>
      </c>
      <c r="E1857" s="52">
        <v>1.87518643211394</v>
      </c>
      <c r="F1857" s="53">
        <f t="shared" si="326"/>
        <v>-6.6767634987998647E-3</v>
      </c>
      <c r="G1857" s="54">
        <f t="shared" si="327"/>
        <v>2.0769035861357862E-4</v>
      </c>
      <c r="H1857" s="81">
        <f t="shared" si="324"/>
        <v>-6.4690731401862859E-3</v>
      </c>
      <c r="I1857" s="83">
        <f t="shared" si="325"/>
        <v>-0.64690731401862855</v>
      </c>
      <c r="J1857" s="72">
        <f t="shared" si="328"/>
        <v>325.73366919629274</v>
      </c>
      <c r="K1857" s="88">
        <f t="shared" si="319"/>
        <v>326.38057651031136</v>
      </c>
      <c r="L1857" s="79">
        <f t="shared" si="320"/>
        <v>0.64690731401861967</v>
      </c>
      <c r="M1857" s="72" t="str">
        <f t="shared" si="321"/>
        <v/>
      </c>
      <c r="N1857" s="51" t="str">
        <f t="shared" si="329"/>
        <v/>
      </c>
    </row>
    <row r="1858" spans="1:14" x14ac:dyDescent="0.4">
      <c r="A1858" s="108">
        <f t="shared" si="322"/>
        <v>1842</v>
      </c>
      <c r="B1858" s="45">
        <v>42726</v>
      </c>
      <c r="C1858" s="46">
        <v>2260.959961</v>
      </c>
      <c r="D1858" s="47">
        <f t="shared" si="323"/>
        <v>-1.8629738593322065E-3</v>
      </c>
      <c r="E1858" s="48">
        <v>1.8700086161299898</v>
      </c>
      <c r="F1858" s="49">
        <f t="shared" si="326"/>
        <v>-5.1778159839501736E-3</v>
      </c>
      <c r="G1858" s="50">
        <f t="shared" si="327"/>
        <v>2.0769035861357862E-4</v>
      </c>
      <c r="H1858" s="80">
        <f t="shared" si="324"/>
        <v>-4.9701256253365947E-3</v>
      </c>
      <c r="I1858" s="83">
        <f t="shared" si="325"/>
        <v>-0.4970125625336595</v>
      </c>
      <c r="J1858" s="72">
        <f t="shared" si="328"/>
        <v>325.23665663375908</v>
      </c>
      <c r="K1858" s="88">
        <f t="shared" si="319"/>
        <v>326.38057651031136</v>
      </c>
      <c r="L1858" s="79">
        <f t="shared" si="320"/>
        <v>1.1439198765522747</v>
      </c>
      <c r="M1858" s="72" t="str">
        <f t="shared" si="321"/>
        <v/>
      </c>
      <c r="N1858" s="51" t="str">
        <f t="shared" si="329"/>
        <v/>
      </c>
    </row>
    <row r="1859" spans="1:14" x14ac:dyDescent="0.4">
      <c r="A1859" s="108">
        <f t="shared" si="322"/>
        <v>1843</v>
      </c>
      <c r="B1859" s="39">
        <v>42727</v>
      </c>
      <c r="C1859" s="40">
        <v>2263.790039</v>
      </c>
      <c r="D1859" s="51">
        <f t="shared" si="323"/>
        <v>1.2517152222140115E-3</v>
      </c>
      <c r="E1859" s="52">
        <v>1.8740374715989601</v>
      </c>
      <c r="F1859" s="53">
        <f t="shared" si="326"/>
        <v>4.0288554689702494E-3</v>
      </c>
      <c r="G1859" s="54">
        <f t="shared" si="327"/>
        <v>2.0769035861357862E-4</v>
      </c>
      <c r="H1859" s="81">
        <f t="shared" si="324"/>
        <v>4.2365458275838283E-3</v>
      </c>
      <c r="I1859" s="83">
        <f t="shared" si="325"/>
        <v>0.4236545827583828</v>
      </c>
      <c r="J1859" s="72">
        <f t="shared" si="328"/>
        <v>325.66031121651747</v>
      </c>
      <c r="K1859" s="88">
        <f t="shared" si="319"/>
        <v>326.38057651031136</v>
      </c>
      <c r="L1859" s="79">
        <f t="shared" si="320"/>
        <v>1.1439198765522747</v>
      </c>
      <c r="M1859" s="72" t="str">
        <f t="shared" si="321"/>
        <v/>
      </c>
      <c r="N1859" s="51" t="str">
        <f t="shared" si="329"/>
        <v/>
      </c>
    </row>
    <row r="1860" spans="1:14" x14ac:dyDescent="0.4">
      <c r="A1860" s="108">
        <f t="shared" si="322"/>
        <v>1844</v>
      </c>
      <c r="B1860" s="45">
        <v>42731</v>
      </c>
      <c r="C1860" s="46">
        <v>2268.8798830000001</v>
      </c>
      <c r="D1860" s="47">
        <f t="shared" si="323"/>
        <v>2.2483728227060684E-3</v>
      </c>
      <c r="E1860" s="48">
        <v>1.87745072287496</v>
      </c>
      <c r="F1860" s="49">
        <f t="shared" si="326"/>
        <v>3.4132512759998956E-3</v>
      </c>
      <c r="G1860" s="50">
        <f t="shared" si="327"/>
        <v>2.0769035861357862E-4</v>
      </c>
      <c r="H1860" s="80">
        <f t="shared" si="324"/>
        <v>3.6209416346134741E-3</v>
      </c>
      <c r="I1860" s="83">
        <f t="shared" si="325"/>
        <v>0.36209416346134743</v>
      </c>
      <c r="J1860" s="72">
        <f t="shared" si="328"/>
        <v>326.02240537997881</v>
      </c>
      <c r="K1860" s="88">
        <f t="shared" si="319"/>
        <v>326.38057651031136</v>
      </c>
      <c r="L1860" s="79">
        <f t="shared" si="320"/>
        <v>1.1439198765522747</v>
      </c>
      <c r="M1860" s="72" t="str">
        <f t="shared" si="321"/>
        <v/>
      </c>
      <c r="N1860" s="51" t="str">
        <f t="shared" si="329"/>
        <v/>
      </c>
    </row>
    <row r="1861" spans="1:14" x14ac:dyDescent="0.4">
      <c r="A1861" s="108">
        <f t="shared" si="322"/>
        <v>1845</v>
      </c>
      <c r="B1861" s="39">
        <v>42732</v>
      </c>
      <c r="C1861" s="40">
        <v>2249.919922</v>
      </c>
      <c r="D1861" s="51">
        <f t="shared" si="323"/>
        <v>-8.3565292028286997E-3</v>
      </c>
      <c r="E1861" s="52">
        <v>1.8510543259465602</v>
      </c>
      <c r="F1861" s="53">
        <f t="shared" si="326"/>
        <v>-2.639639692839979E-2</v>
      </c>
      <c r="G1861" s="54">
        <f t="shared" si="327"/>
        <v>2.0769035861357862E-4</v>
      </c>
      <c r="H1861" s="81">
        <f t="shared" si="324"/>
        <v>-2.618870656978621E-2</v>
      </c>
      <c r="I1861" s="83">
        <f t="shared" si="325"/>
        <v>-2.6188706569786211</v>
      </c>
      <c r="J1861" s="72">
        <f t="shared" si="328"/>
        <v>323.40353472300018</v>
      </c>
      <c r="K1861" s="88">
        <f t="shared" si="319"/>
        <v>326.38057651031136</v>
      </c>
      <c r="L1861" s="79">
        <f t="shared" si="320"/>
        <v>2.9770417873111796</v>
      </c>
      <c r="M1861" s="72" t="str">
        <f t="shared" si="321"/>
        <v/>
      </c>
      <c r="N1861" s="51" t="str">
        <f t="shared" si="329"/>
        <v/>
      </c>
    </row>
    <row r="1862" spans="1:14" x14ac:dyDescent="0.4">
      <c r="A1862" s="108">
        <f t="shared" si="322"/>
        <v>1846</v>
      </c>
      <c r="B1862" s="45">
        <v>42733</v>
      </c>
      <c r="C1862" s="46">
        <v>2249.26001</v>
      </c>
      <c r="D1862" s="47">
        <f t="shared" si="323"/>
        <v>-2.9330466100030428E-4</v>
      </c>
      <c r="E1862" s="48">
        <v>1.8524910542320501</v>
      </c>
      <c r="F1862" s="49">
        <f t="shared" si="326"/>
        <v>1.4367282854899077E-3</v>
      </c>
      <c r="G1862" s="50">
        <f t="shared" si="327"/>
        <v>2.0769035861357862E-4</v>
      </c>
      <c r="H1862" s="80">
        <f t="shared" si="324"/>
        <v>1.6444186441034864E-3</v>
      </c>
      <c r="I1862" s="83">
        <f t="shared" si="325"/>
        <v>0.16444186441034864</v>
      </c>
      <c r="J1862" s="72">
        <f t="shared" si="328"/>
        <v>323.5679765874105</v>
      </c>
      <c r="K1862" s="88">
        <f t="shared" si="319"/>
        <v>326.38057651031136</v>
      </c>
      <c r="L1862" s="79">
        <f t="shared" si="320"/>
        <v>2.9770417873111796</v>
      </c>
      <c r="M1862" s="72" t="str">
        <f t="shared" si="321"/>
        <v/>
      </c>
      <c r="N1862" s="51" t="str">
        <f t="shared" si="329"/>
        <v/>
      </c>
    </row>
    <row r="1863" spans="1:14" x14ac:dyDescent="0.4">
      <c r="A1863" s="108">
        <f t="shared" si="322"/>
        <v>1847</v>
      </c>
      <c r="B1863" s="39">
        <v>42734</v>
      </c>
      <c r="C1863" s="40">
        <v>2238.830078</v>
      </c>
      <c r="D1863" s="51">
        <f t="shared" si="323"/>
        <v>-4.6370503870737378E-3</v>
      </c>
      <c r="E1863" s="52">
        <v>1.8359855398724401</v>
      </c>
      <c r="F1863" s="53">
        <f t="shared" si="326"/>
        <v>-1.6505514359610007E-2</v>
      </c>
      <c r="G1863" s="54">
        <f t="shared" si="327"/>
        <v>2.0769035861357862E-4</v>
      </c>
      <c r="H1863" s="81">
        <f t="shared" si="324"/>
        <v>-1.6297824000996428E-2</v>
      </c>
      <c r="I1863" s="83">
        <f t="shared" si="325"/>
        <v>-1.6297824000996428</v>
      </c>
      <c r="J1863" s="72">
        <f t="shared" si="328"/>
        <v>321.93819418731084</v>
      </c>
      <c r="K1863" s="88">
        <f t="shared" si="319"/>
        <v>326.38057651031136</v>
      </c>
      <c r="L1863" s="79">
        <f t="shared" si="320"/>
        <v>4.4423823230005155</v>
      </c>
      <c r="M1863" s="72" t="str">
        <f t="shared" si="321"/>
        <v/>
      </c>
      <c r="N1863" s="51" t="str">
        <f t="shared" si="329"/>
        <v/>
      </c>
    </row>
    <row r="1864" spans="1:14" x14ac:dyDescent="0.4">
      <c r="A1864" s="108">
        <f t="shared" si="322"/>
        <v>1848</v>
      </c>
      <c r="B1864" s="45">
        <v>42738</v>
      </c>
      <c r="C1864" s="46">
        <v>2257.830078</v>
      </c>
      <c r="D1864" s="47">
        <f t="shared" si="323"/>
        <v>8.486575281753117E-3</v>
      </c>
      <c r="E1864" s="48">
        <v>1.8563128611718698</v>
      </c>
      <c r="F1864" s="49">
        <f t="shared" si="326"/>
        <v>2.0327321299429713E-2</v>
      </c>
      <c r="G1864" s="50">
        <f t="shared" si="327"/>
        <v>2.0769035861357862E-4</v>
      </c>
      <c r="H1864" s="80">
        <f t="shared" si="324"/>
        <v>2.0535011658043292E-2</v>
      </c>
      <c r="I1864" s="83">
        <f t="shared" si="325"/>
        <v>2.0535011658043292</v>
      </c>
      <c r="J1864" s="72">
        <f t="shared" si="328"/>
        <v>323.99169535311518</v>
      </c>
      <c r="K1864" s="88">
        <f t="shared" si="319"/>
        <v>326.38057651031136</v>
      </c>
      <c r="L1864" s="79">
        <f t="shared" si="320"/>
        <v>4.4423823230005155</v>
      </c>
      <c r="M1864" s="72" t="str">
        <f t="shared" si="321"/>
        <v/>
      </c>
      <c r="N1864" s="51" t="str">
        <f t="shared" si="329"/>
        <v/>
      </c>
    </row>
    <row r="1865" spans="1:14" x14ac:dyDescent="0.4">
      <c r="A1865" s="108">
        <f t="shared" si="322"/>
        <v>1849</v>
      </c>
      <c r="B1865" s="39">
        <v>42739</v>
      </c>
      <c r="C1865" s="40">
        <v>2270.75</v>
      </c>
      <c r="D1865" s="51">
        <f t="shared" si="323"/>
        <v>5.7222738442055388E-3</v>
      </c>
      <c r="E1865" s="52">
        <v>1.8790148476133399</v>
      </c>
      <c r="F1865" s="53">
        <f t="shared" si="326"/>
        <v>2.2701986441470146E-2</v>
      </c>
      <c r="G1865" s="54">
        <f t="shared" si="327"/>
        <v>2.0769035861357862E-4</v>
      </c>
      <c r="H1865" s="81">
        <f t="shared" si="324"/>
        <v>2.2909676800083725E-2</v>
      </c>
      <c r="I1865" s="83">
        <f t="shared" si="325"/>
        <v>2.2909676800083725</v>
      </c>
      <c r="J1865" s="72">
        <f t="shared" si="328"/>
        <v>326.28266303312353</v>
      </c>
      <c r="K1865" s="88">
        <f t="shared" si="319"/>
        <v>326.38057651031136</v>
      </c>
      <c r="L1865" s="79">
        <f t="shared" si="320"/>
        <v>4.4423823230005155</v>
      </c>
      <c r="M1865" s="72" t="str">
        <f t="shared" si="321"/>
        <v/>
      </c>
      <c r="N1865" s="51" t="str">
        <f t="shared" si="329"/>
        <v/>
      </c>
    </row>
    <row r="1866" spans="1:14" x14ac:dyDescent="0.4">
      <c r="A1866" s="108">
        <f t="shared" si="322"/>
        <v>1850</v>
      </c>
      <c r="B1866" s="45">
        <v>42740</v>
      </c>
      <c r="C1866" s="46">
        <v>2269</v>
      </c>
      <c r="D1866" s="47">
        <f t="shared" si="323"/>
        <v>-7.7067048332046806E-4</v>
      </c>
      <c r="E1866" s="48">
        <v>1.87319373588074</v>
      </c>
      <c r="F1866" s="49">
        <f t="shared" si="326"/>
        <v>-5.8211117325999151E-3</v>
      </c>
      <c r="G1866" s="50">
        <f t="shared" si="327"/>
        <v>2.0769035861357862E-4</v>
      </c>
      <c r="H1866" s="80">
        <f t="shared" si="324"/>
        <v>-5.6134213739863362E-3</v>
      </c>
      <c r="I1866" s="83">
        <f t="shared" si="325"/>
        <v>-0.56134213739863359</v>
      </c>
      <c r="J1866" s="72">
        <f t="shared" si="328"/>
        <v>325.72132089572489</v>
      </c>
      <c r="K1866" s="88">
        <f t="shared" si="319"/>
        <v>326.38057651031136</v>
      </c>
      <c r="L1866" s="79">
        <f t="shared" si="320"/>
        <v>4.4423823230005155</v>
      </c>
      <c r="M1866" s="72" t="str">
        <f t="shared" si="321"/>
        <v/>
      </c>
      <c r="N1866" s="51" t="str">
        <f t="shared" si="329"/>
        <v/>
      </c>
    </row>
    <row r="1867" spans="1:14" x14ac:dyDescent="0.4">
      <c r="A1867" s="108">
        <f t="shared" si="322"/>
        <v>1851</v>
      </c>
      <c r="B1867" s="39">
        <v>42741</v>
      </c>
      <c r="C1867" s="40">
        <v>2276.9799800000001</v>
      </c>
      <c r="D1867" s="51">
        <f t="shared" si="323"/>
        <v>3.5169590127810402E-3</v>
      </c>
      <c r="E1867" s="52">
        <v>1.88685330899961</v>
      </c>
      <c r="F1867" s="53">
        <f t="shared" si="326"/>
        <v>1.3659573118870005E-2</v>
      </c>
      <c r="G1867" s="54">
        <f t="shared" si="327"/>
        <v>2.0769035861357862E-4</v>
      </c>
      <c r="H1867" s="81">
        <f t="shared" si="324"/>
        <v>1.3867263477483583E-2</v>
      </c>
      <c r="I1867" s="83">
        <f t="shared" si="325"/>
        <v>1.3867263477483582</v>
      </c>
      <c r="J1867" s="72">
        <f t="shared" si="328"/>
        <v>327.10804724347327</v>
      </c>
      <c r="K1867" s="88">
        <f t="shared" si="319"/>
        <v>327.10804724347327</v>
      </c>
      <c r="L1867" s="79">
        <f t="shared" si="320"/>
        <v>0</v>
      </c>
      <c r="M1867" s="72">
        <f t="shared" si="321"/>
        <v>4.4423823230005155</v>
      </c>
      <c r="N1867" s="51">
        <f t="shared" si="329"/>
        <v>1.358077968560021E-2</v>
      </c>
    </row>
    <row r="1868" spans="1:14" x14ac:dyDescent="0.4">
      <c r="A1868" s="108">
        <f t="shared" si="322"/>
        <v>1852</v>
      </c>
      <c r="B1868" s="45">
        <v>42744</v>
      </c>
      <c r="C1868" s="46">
        <v>2268.8999020000001</v>
      </c>
      <c r="D1868" s="47">
        <f t="shared" si="323"/>
        <v>-3.5485942217199362E-3</v>
      </c>
      <c r="E1868" s="48">
        <v>1.8824624267691299</v>
      </c>
      <c r="F1868" s="49">
        <f t="shared" si="326"/>
        <v>-4.3908822304801198E-3</v>
      </c>
      <c r="G1868" s="50">
        <f t="shared" si="327"/>
        <v>2.0769035861357862E-4</v>
      </c>
      <c r="H1868" s="80">
        <f t="shared" si="324"/>
        <v>-4.1831918718665409E-3</v>
      </c>
      <c r="I1868" s="83">
        <f t="shared" si="325"/>
        <v>-0.41831918718665412</v>
      </c>
      <c r="J1868" s="72">
        <f t="shared" si="328"/>
        <v>326.68972805628658</v>
      </c>
      <c r="K1868" s="88">
        <f t="shared" si="319"/>
        <v>327.10804724347327</v>
      </c>
      <c r="L1868" s="79">
        <f t="shared" si="320"/>
        <v>0.41831918718668248</v>
      </c>
      <c r="M1868" s="72" t="str">
        <f t="shared" si="321"/>
        <v/>
      </c>
      <c r="N1868" s="51" t="str">
        <f t="shared" si="329"/>
        <v/>
      </c>
    </row>
    <row r="1869" spans="1:14" x14ac:dyDescent="0.4">
      <c r="A1869" s="108">
        <f t="shared" si="322"/>
        <v>1853</v>
      </c>
      <c r="B1869" s="39">
        <v>42745</v>
      </c>
      <c r="C1869" s="40">
        <v>2268.8999020000001</v>
      </c>
      <c r="D1869" s="51">
        <f t="shared" si="323"/>
        <v>0</v>
      </c>
      <c r="E1869" s="52">
        <v>1.8905703328363401</v>
      </c>
      <c r="F1869" s="53">
        <f t="shared" si="326"/>
        <v>8.1079060672102354E-3</v>
      </c>
      <c r="G1869" s="54">
        <f t="shared" si="327"/>
        <v>2.0769035861357862E-4</v>
      </c>
      <c r="H1869" s="81">
        <f t="shared" si="324"/>
        <v>8.3155964258238135E-3</v>
      </c>
      <c r="I1869" s="83">
        <f t="shared" si="325"/>
        <v>0.83155964258238135</v>
      </c>
      <c r="J1869" s="72">
        <f t="shared" si="328"/>
        <v>327.52128769886895</v>
      </c>
      <c r="K1869" s="88">
        <f t="shared" si="319"/>
        <v>327.52128769886895</v>
      </c>
      <c r="L1869" s="79">
        <f t="shared" si="320"/>
        <v>0</v>
      </c>
      <c r="M1869" s="72">
        <f t="shared" si="321"/>
        <v>0.41831918718668248</v>
      </c>
      <c r="N1869" s="51">
        <f t="shared" si="329"/>
        <v>1.277227474665083E-3</v>
      </c>
    </row>
    <row r="1870" spans="1:14" x14ac:dyDescent="0.4">
      <c r="A1870" s="108">
        <f t="shared" si="322"/>
        <v>1854</v>
      </c>
      <c r="B1870" s="45">
        <v>42746</v>
      </c>
      <c r="C1870" s="46">
        <v>2275.320068</v>
      </c>
      <c r="D1870" s="47">
        <f t="shared" si="323"/>
        <v>2.8296382728654201E-3</v>
      </c>
      <c r="E1870" s="48">
        <v>1.90765335506269</v>
      </c>
      <c r="F1870" s="49">
        <f t="shared" si="326"/>
        <v>1.7083022226349831E-2</v>
      </c>
      <c r="G1870" s="50">
        <f t="shared" si="327"/>
        <v>2.0769035861357862E-4</v>
      </c>
      <c r="H1870" s="80">
        <f t="shared" si="324"/>
        <v>1.7290712584963411E-2</v>
      </c>
      <c r="I1870" s="83">
        <f t="shared" si="325"/>
        <v>1.729071258496341</v>
      </c>
      <c r="J1870" s="72">
        <f t="shared" si="328"/>
        <v>329.25035895736528</v>
      </c>
      <c r="K1870" s="88">
        <f t="shared" si="319"/>
        <v>329.25035895736528</v>
      </c>
      <c r="L1870" s="79">
        <f t="shared" si="320"/>
        <v>0</v>
      </c>
      <c r="M1870" s="72" t="str">
        <f t="shared" si="321"/>
        <v/>
      </c>
      <c r="N1870" s="51" t="str">
        <f t="shared" si="329"/>
        <v/>
      </c>
    </row>
    <row r="1871" spans="1:14" x14ac:dyDescent="0.4">
      <c r="A1871" s="108">
        <f t="shared" si="322"/>
        <v>1855</v>
      </c>
      <c r="B1871" s="39">
        <v>42747</v>
      </c>
      <c r="C1871" s="40">
        <v>2270.4399410000001</v>
      </c>
      <c r="D1871" s="51">
        <f t="shared" si="323"/>
        <v>-2.1448090176998669E-3</v>
      </c>
      <c r="E1871" s="52">
        <v>1.8992754008503201</v>
      </c>
      <c r="F1871" s="53">
        <f t="shared" si="326"/>
        <v>-8.3779542123698647E-3</v>
      </c>
      <c r="G1871" s="54">
        <f t="shared" si="327"/>
        <v>2.0769035861357862E-4</v>
      </c>
      <c r="H1871" s="81">
        <f t="shared" si="324"/>
        <v>-8.1702638537562867E-3</v>
      </c>
      <c r="I1871" s="83">
        <f t="shared" si="325"/>
        <v>-0.81702638537562866</v>
      </c>
      <c r="J1871" s="72">
        <f t="shared" si="328"/>
        <v>328.43333257198964</v>
      </c>
      <c r="K1871" s="88">
        <f t="shared" si="319"/>
        <v>329.25035895736528</v>
      </c>
      <c r="L1871" s="79">
        <f t="shared" si="320"/>
        <v>0.81702638537564098</v>
      </c>
      <c r="M1871" s="72" t="str">
        <f t="shared" si="321"/>
        <v/>
      </c>
      <c r="N1871" s="51" t="str">
        <f t="shared" si="329"/>
        <v/>
      </c>
    </row>
    <row r="1872" spans="1:14" x14ac:dyDescent="0.4">
      <c r="A1872" s="108">
        <f t="shared" si="322"/>
        <v>1856</v>
      </c>
      <c r="B1872" s="45">
        <v>42748</v>
      </c>
      <c r="C1872" s="46">
        <v>2274.639893</v>
      </c>
      <c r="D1872" s="47">
        <f t="shared" si="323"/>
        <v>1.8498406076092877E-3</v>
      </c>
      <c r="E1872" s="48">
        <v>1.9060328243478402</v>
      </c>
      <c r="F1872" s="49">
        <f t="shared" si="326"/>
        <v>6.7574234975200653E-3</v>
      </c>
      <c r="G1872" s="50">
        <f t="shared" si="327"/>
        <v>2.0769035861357862E-4</v>
      </c>
      <c r="H1872" s="80">
        <f t="shared" si="324"/>
        <v>6.9651138561336442E-3</v>
      </c>
      <c r="I1872" s="83">
        <f t="shared" si="325"/>
        <v>0.69651138561336445</v>
      </c>
      <c r="J1872" s="72">
        <f t="shared" si="328"/>
        <v>329.12984395760299</v>
      </c>
      <c r="K1872" s="88">
        <f t="shared" si="319"/>
        <v>329.25035895736528</v>
      </c>
      <c r="L1872" s="79">
        <f t="shared" si="320"/>
        <v>0.81702638537564098</v>
      </c>
      <c r="M1872" s="72" t="str">
        <f t="shared" si="321"/>
        <v/>
      </c>
      <c r="N1872" s="51" t="str">
        <f t="shared" si="329"/>
        <v/>
      </c>
    </row>
    <row r="1873" spans="1:14" x14ac:dyDescent="0.4">
      <c r="A1873" s="108">
        <f t="shared" si="322"/>
        <v>1857</v>
      </c>
      <c r="B1873" s="39">
        <v>42752</v>
      </c>
      <c r="C1873" s="40">
        <v>2267.889893</v>
      </c>
      <c r="D1873" s="51">
        <f t="shared" si="323"/>
        <v>-2.9675026894465661E-3</v>
      </c>
      <c r="E1873" s="52">
        <v>1.9005349254894499</v>
      </c>
      <c r="F1873" s="53">
        <f t="shared" si="326"/>
        <v>-5.4978988583902488E-3</v>
      </c>
      <c r="G1873" s="54">
        <f t="shared" si="327"/>
        <v>2.0769035861357862E-4</v>
      </c>
      <c r="H1873" s="81">
        <f t="shared" si="324"/>
        <v>-5.2902084997766699E-3</v>
      </c>
      <c r="I1873" s="83">
        <f t="shared" si="325"/>
        <v>-0.52902084997766696</v>
      </c>
      <c r="J1873" s="72">
        <f t="shared" si="328"/>
        <v>328.60082310762533</v>
      </c>
      <c r="K1873" s="88">
        <f t="shared" si="319"/>
        <v>329.25035895736528</v>
      </c>
      <c r="L1873" s="79">
        <f t="shared" si="320"/>
        <v>0.81702638537564098</v>
      </c>
      <c r="M1873" s="72" t="str">
        <f t="shared" si="321"/>
        <v/>
      </c>
      <c r="N1873" s="51" t="str">
        <f t="shared" si="329"/>
        <v/>
      </c>
    </row>
    <row r="1874" spans="1:14" x14ac:dyDescent="0.4">
      <c r="A1874" s="108">
        <f t="shared" si="322"/>
        <v>1858</v>
      </c>
      <c r="B1874" s="45">
        <v>42753</v>
      </c>
      <c r="C1874" s="46">
        <v>2271.889893</v>
      </c>
      <c r="D1874" s="47">
        <f t="shared" si="323"/>
        <v>1.7637540571728838E-3</v>
      </c>
      <c r="E1874" s="48">
        <v>1.90701603754509</v>
      </c>
      <c r="F1874" s="49">
        <f t="shared" si="326"/>
        <v>6.4811120556400592E-3</v>
      </c>
      <c r="G1874" s="50">
        <f t="shared" si="327"/>
        <v>2.0769035861357862E-4</v>
      </c>
      <c r="H1874" s="80">
        <f t="shared" si="324"/>
        <v>6.6888024142536381E-3</v>
      </c>
      <c r="I1874" s="83">
        <f t="shared" si="325"/>
        <v>0.66888024142536384</v>
      </c>
      <c r="J1874" s="72">
        <f t="shared" si="328"/>
        <v>329.2697033490507</v>
      </c>
      <c r="K1874" s="88">
        <f t="shared" ref="K1874:K1937" si="330">MAX(J1874,K1873)</f>
        <v>329.2697033490507</v>
      </c>
      <c r="L1874" s="79">
        <f t="shared" ref="L1874:L1937" si="331">IF(J1874=K1874,0,MAX(L1873,K1874-J1874))</f>
        <v>0</v>
      </c>
      <c r="M1874" s="72">
        <f t="shared" ref="M1874:M1937" si="332">IF(AND(L1873&gt;0,L1874=0),L1873,"")</f>
        <v>0.81702638537564098</v>
      </c>
      <c r="N1874" s="51">
        <f t="shared" si="329"/>
        <v>2.4813287620013172E-3</v>
      </c>
    </row>
    <row r="1875" spans="1:14" x14ac:dyDescent="0.4">
      <c r="A1875" s="108">
        <f t="shared" ref="A1875:A1938" si="333">A1874+1</f>
        <v>1859</v>
      </c>
      <c r="B1875" s="39">
        <v>42754</v>
      </c>
      <c r="C1875" s="40">
        <v>2263.6899410000001</v>
      </c>
      <c r="D1875" s="51">
        <f t="shared" ref="D1875:D1938" si="334">C1875/C1874-1</f>
        <v>-3.6093087192583528E-3</v>
      </c>
      <c r="E1875" s="52">
        <v>1.8906791113252701</v>
      </c>
      <c r="F1875" s="53">
        <f t="shared" si="326"/>
        <v>-1.6336926219819858E-2</v>
      </c>
      <c r="G1875" s="54">
        <f t="shared" si="327"/>
        <v>2.0769035861357862E-4</v>
      </c>
      <c r="H1875" s="81">
        <f t="shared" ref="H1875:H1938" si="335">F1875+G1875</f>
        <v>-1.6129235861206279E-2</v>
      </c>
      <c r="I1875" s="83">
        <f t="shared" ref="I1875:I1938" si="336">H1875*$I$17</f>
        <v>-1.6129235861206279</v>
      </c>
      <c r="J1875" s="72">
        <f t="shared" si="328"/>
        <v>327.65677976293006</v>
      </c>
      <c r="K1875" s="88">
        <f t="shared" si="330"/>
        <v>329.2697033490507</v>
      </c>
      <c r="L1875" s="79">
        <f t="shared" si="331"/>
        <v>1.6129235861206439</v>
      </c>
      <c r="M1875" s="72" t="str">
        <f t="shared" si="332"/>
        <v/>
      </c>
      <c r="N1875" s="51" t="str">
        <f t="shared" si="329"/>
        <v/>
      </c>
    </row>
    <row r="1876" spans="1:14" x14ac:dyDescent="0.4">
      <c r="A1876" s="108">
        <f t="shared" si="333"/>
        <v>1860</v>
      </c>
      <c r="B1876" s="45">
        <v>42755</v>
      </c>
      <c r="C1876" s="46">
        <v>2271.3100589999999</v>
      </c>
      <c r="D1876" s="47">
        <f t="shared" si="334"/>
        <v>3.3662375142391454E-3</v>
      </c>
      <c r="E1876" s="48">
        <v>1.8963574954147502</v>
      </c>
      <c r="F1876" s="49">
        <f t="shared" ref="F1876:F1939" si="337">E1876-E1875</f>
        <v>5.6783840894800708E-3</v>
      </c>
      <c r="G1876" s="50">
        <f t="shared" ref="G1876:G1939" si="338">G1875</f>
        <v>2.0769035861357862E-4</v>
      </c>
      <c r="H1876" s="80">
        <f t="shared" si="335"/>
        <v>5.8860744480936497E-3</v>
      </c>
      <c r="I1876" s="83">
        <f t="shared" si="336"/>
        <v>0.588607444809365</v>
      </c>
      <c r="J1876" s="72">
        <f t="shared" ref="J1876:J1939" si="339">J1875+I1876</f>
        <v>328.24538720773944</v>
      </c>
      <c r="K1876" s="88">
        <f t="shared" si="330"/>
        <v>329.2697033490507</v>
      </c>
      <c r="L1876" s="79">
        <f t="shared" si="331"/>
        <v>1.6129235861206439</v>
      </c>
      <c r="M1876" s="72" t="str">
        <f t="shared" si="332"/>
        <v/>
      </c>
      <c r="N1876" s="51" t="str">
        <f t="shared" ref="N1876:N1939" si="340">IFERROR((M1876/K1876),"")</f>
        <v/>
      </c>
    </row>
    <row r="1877" spans="1:14" x14ac:dyDescent="0.4">
      <c r="A1877" s="108">
        <f t="shared" si="333"/>
        <v>1861</v>
      </c>
      <c r="B1877" s="39">
        <v>42758</v>
      </c>
      <c r="C1877" s="40">
        <v>2265.1999510000001</v>
      </c>
      <c r="D1877" s="51">
        <f t="shared" si="334"/>
        <v>-2.6901250121218467E-3</v>
      </c>
      <c r="E1877" s="52">
        <v>1.8861599542332201</v>
      </c>
      <c r="F1877" s="53">
        <f t="shared" si="337"/>
        <v>-1.0197541181530045E-2</v>
      </c>
      <c r="G1877" s="54">
        <f t="shared" si="338"/>
        <v>2.0769035861357862E-4</v>
      </c>
      <c r="H1877" s="81">
        <f t="shared" si="335"/>
        <v>-9.9898508229164674E-3</v>
      </c>
      <c r="I1877" s="83">
        <f t="shared" si="336"/>
        <v>-0.99898508229164673</v>
      </c>
      <c r="J1877" s="72">
        <f t="shared" si="339"/>
        <v>327.24640212544779</v>
      </c>
      <c r="K1877" s="88">
        <f t="shared" si="330"/>
        <v>329.2697033490507</v>
      </c>
      <c r="L1877" s="79">
        <f t="shared" si="331"/>
        <v>2.023301223602914</v>
      </c>
      <c r="M1877" s="72" t="str">
        <f t="shared" si="332"/>
        <v/>
      </c>
      <c r="N1877" s="51" t="str">
        <f t="shared" si="340"/>
        <v/>
      </c>
    </row>
    <row r="1878" spans="1:14" x14ac:dyDescent="0.4">
      <c r="A1878" s="108">
        <f t="shared" si="333"/>
        <v>1862</v>
      </c>
      <c r="B1878" s="45">
        <v>42759</v>
      </c>
      <c r="C1878" s="46">
        <v>2280.070068</v>
      </c>
      <c r="D1878" s="47">
        <f t="shared" si="334"/>
        <v>6.5645935553879653E-3</v>
      </c>
      <c r="E1878" s="48">
        <v>1.91192836132857</v>
      </c>
      <c r="F1878" s="49">
        <f t="shared" si="337"/>
        <v>2.5768407095349888E-2</v>
      </c>
      <c r="G1878" s="50">
        <f t="shared" si="338"/>
        <v>2.0769035861357862E-4</v>
      </c>
      <c r="H1878" s="80">
        <f t="shared" si="335"/>
        <v>2.5976097453963468E-2</v>
      </c>
      <c r="I1878" s="83">
        <f t="shared" si="336"/>
        <v>2.5976097453963467</v>
      </c>
      <c r="J1878" s="72">
        <f t="shared" si="339"/>
        <v>329.84401187084416</v>
      </c>
      <c r="K1878" s="88">
        <f t="shared" si="330"/>
        <v>329.84401187084416</v>
      </c>
      <c r="L1878" s="79">
        <f t="shared" si="331"/>
        <v>0</v>
      </c>
      <c r="M1878" s="72">
        <f t="shared" si="332"/>
        <v>2.023301223602914</v>
      </c>
      <c r="N1878" s="51">
        <f t="shared" si="340"/>
        <v>6.1341153720722106E-3</v>
      </c>
    </row>
    <row r="1879" spans="1:14" x14ac:dyDescent="0.4">
      <c r="A1879" s="108">
        <f t="shared" si="333"/>
        <v>1863</v>
      </c>
      <c r="B1879" s="39">
        <v>42760</v>
      </c>
      <c r="C1879" s="40">
        <v>2298.3701169999999</v>
      </c>
      <c r="D1879" s="51">
        <f t="shared" si="334"/>
        <v>8.0260906262639153E-3</v>
      </c>
      <c r="E1879" s="52">
        <v>1.9264523969924801</v>
      </c>
      <c r="F1879" s="53">
        <f t="shared" si="337"/>
        <v>1.4524035663910029E-2</v>
      </c>
      <c r="G1879" s="54">
        <f t="shared" si="338"/>
        <v>2.0769035861357862E-4</v>
      </c>
      <c r="H1879" s="81">
        <f t="shared" si="335"/>
        <v>1.4731726022523607E-2</v>
      </c>
      <c r="I1879" s="83">
        <f t="shared" si="336"/>
        <v>1.4731726022523606</v>
      </c>
      <c r="J1879" s="72">
        <f t="shared" si="339"/>
        <v>331.31718447309652</v>
      </c>
      <c r="K1879" s="88">
        <f t="shared" si="330"/>
        <v>331.31718447309652</v>
      </c>
      <c r="L1879" s="79">
        <f t="shared" si="331"/>
        <v>0</v>
      </c>
      <c r="M1879" s="72" t="str">
        <f t="shared" si="332"/>
        <v/>
      </c>
      <c r="N1879" s="51" t="str">
        <f t="shared" si="340"/>
        <v/>
      </c>
    </row>
    <row r="1880" spans="1:14" x14ac:dyDescent="0.4">
      <c r="A1880" s="108">
        <f t="shared" si="333"/>
        <v>1864</v>
      </c>
      <c r="B1880" s="45">
        <v>42761</v>
      </c>
      <c r="C1880" s="46">
        <v>2296.679932</v>
      </c>
      <c r="D1880" s="47">
        <f t="shared" si="334"/>
        <v>-7.3538416963325748E-4</v>
      </c>
      <c r="E1880" s="48">
        <v>1.9411606974751501</v>
      </c>
      <c r="F1880" s="49">
        <f t="shared" si="337"/>
        <v>1.4708300482670023E-2</v>
      </c>
      <c r="G1880" s="50">
        <f t="shared" si="338"/>
        <v>2.0769035861357862E-4</v>
      </c>
      <c r="H1880" s="80">
        <f t="shared" si="335"/>
        <v>1.4915990841283601E-2</v>
      </c>
      <c r="I1880" s="83">
        <f t="shared" si="336"/>
        <v>1.49159908412836</v>
      </c>
      <c r="J1880" s="72">
        <f t="shared" si="339"/>
        <v>332.8087835572249</v>
      </c>
      <c r="K1880" s="88">
        <f t="shared" si="330"/>
        <v>332.8087835572249</v>
      </c>
      <c r="L1880" s="79">
        <f t="shared" si="331"/>
        <v>0</v>
      </c>
      <c r="M1880" s="72" t="str">
        <f t="shared" si="332"/>
        <v/>
      </c>
      <c r="N1880" s="51" t="str">
        <f t="shared" si="340"/>
        <v/>
      </c>
    </row>
    <row r="1881" spans="1:14" x14ac:dyDescent="0.4">
      <c r="A1881" s="108">
        <f t="shared" si="333"/>
        <v>1865</v>
      </c>
      <c r="B1881" s="39">
        <v>42762</v>
      </c>
      <c r="C1881" s="40">
        <v>2294.6899410000001</v>
      </c>
      <c r="D1881" s="51">
        <f t="shared" si="334"/>
        <v>-8.6646422615233032E-4</v>
      </c>
      <c r="E1881" s="52">
        <v>1.9433278063848498</v>
      </c>
      <c r="F1881" s="53">
        <f t="shared" si="337"/>
        <v>2.1671089096997331E-3</v>
      </c>
      <c r="G1881" s="54">
        <f t="shared" si="338"/>
        <v>2.0769035861357862E-4</v>
      </c>
      <c r="H1881" s="81">
        <f t="shared" si="335"/>
        <v>2.3747992683133116E-3</v>
      </c>
      <c r="I1881" s="83">
        <f t="shared" si="336"/>
        <v>0.23747992683133115</v>
      </c>
      <c r="J1881" s="72">
        <f t="shared" si="339"/>
        <v>333.04626348405623</v>
      </c>
      <c r="K1881" s="88">
        <f t="shared" si="330"/>
        <v>333.04626348405623</v>
      </c>
      <c r="L1881" s="79">
        <f t="shared" si="331"/>
        <v>0</v>
      </c>
      <c r="M1881" s="72" t="str">
        <f t="shared" si="332"/>
        <v/>
      </c>
      <c r="N1881" s="51" t="str">
        <f t="shared" si="340"/>
        <v/>
      </c>
    </row>
    <row r="1882" spans="1:14" x14ac:dyDescent="0.4">
      <c r="A1882" s="108">
        <f t="shared" si="333"/>
        <v>1866</v>
      </c>
      <c r="B1882" s="45">
        <v>42765</v>
      </c>
      <c r="C1882" s="46">
        <v>2280.8999020000001</v>
      </c>
      <c r="D1882" s="47">
        <f t="shared" si="334"/>
        <v>-6.0095434915230506E-3</v>
      </c>
      <c r="E1882" s="48">
        <v>1.9349377738206102</v>
      </c>
      <c r="F1882" s="49">
        <f t="shared" si="337"/>
        <v>-8.3900325642396467E-3</v>
      </c>
      <c r="G1882" s="50">
        <f t="shared" si="338"/>
        <v>2.0769035861357862E-4</v>
      </c>
      <c r="H1882" s="80">
        <f t="shared" si="335"/>
        <v>-8.1823422056260687E-3</v>
      </c>
      <c r="I1882" s="83">
        <f t="shared" si="336"/>
        <v>-0.81823422056260686</v>
      </c>
      <c r="J1882" s="72">
        <f t="shared" si="339"/>
        <v>332.22802926349362</v>
      </c>
      <c r="K1882" s="88">
        <f t="shared" si="330"/>
        <v>333.04626348405623</v>
      </c>
      <c r="L1882" s="79">
        <f t="shared" si="331"/>
        <v>0.81823422056260142</v>
      </c>
      <c r="M1882" s="72" t="str">
        <f t="shared" si="332"/>
        <v/>
      </c>
      <c r="N1882" s="51" t="str">
        <f t="shared" si="340"/>
        <v/>
      </c>
    </row>
    <row r="1883" spans="1:14" x14ac:dyDescent="0.4">
      <c r="A1883" s="108">
        <f t="shared" si="333"/>
        <v>1867</v>
      </c>
      <c r="B1883" s="39">
        <v>42766</v>
      </c>
      <c r="C1883" s="40">
        <v>2278.8701169999999</v>
      </c>
      <c r="D1883" s="51">
        <f t="shared" si="334"/>
        <v>-8.8990533877453259E-4</v>
      </c>
      <c r="E1883" s="52">
        <v>1.94358456324937</v>
      </c>
      <c r="F1883" s="53">
        <f t="shared" si="337"/>
        <v>8.646789428759849E-3</v>
      </c>
      <c r="G1883" s="54">
        <f t="shared" si="338"/>
        <v>2.0769035861357862E-4</v>
      </c>
      <c r="H1883" s="81">
        <f t="shared" si="335"/>
        <v>8.854479787373427E-3</v>
      </c>
      <c r="I1883" s="83">
        <f t="shared" si="336"/>
        <v>0.88544797873734271</v>
      </c>
      <c r="J1883" s="72">
        <f t="shared" si="339"/>
        <v>333.11347724223094</v>
      </c>
      <c r="K1883" s="88">
        <f t="shared" si="330"/>
        <v>333.11347724223094</v>
      </c>
      <c r="L1883" s="79">
        <f t="shared" si="331"/>
        <v>0</v>
      </c>
      <c r="M1883" s="72">
        <f t="shared" si="332"/>
        <v>0.81823422056260142</v>
      </c>
      <c r="N1883" s="51">
        <f t="shared" si="340"/>
        <v>2.456322774258707E-3</v>
      </c>
    </row>
    <row r="1884" spans="1:14" x14ac:dyDescent="0.4">
      <c r="A1884" s="108">
        <f t="shared" si="333"/>
        <v>1868</v>
      </c>
      <c r="B1884" s="45">
        <v>42767</v>
      </c>
      <c r="C1884" s="46">
        <v>2279.5500489999999</v>
      </c>
      <c r="D1884" s="47">
        <f t="shared" si="334"/>
        <v>2.9836364737412246E-4</v>
      </c>
      <c r="E1884" s="48">
        <v>1.93515185725795</v>
      </c>
      <c r="F1884" s="49">
        <f t="shared" si="337"/>
        <v>-8.4327059914199864E-3</v>
      </c>
      <c r="G1884" s="50">
        <f t="shared" si="338"/>
        <v>2.0769035861357862E-4</v>
      </c>
      <c r="H1884" s="80">
        <f t="shared" si="335"/>
        <v>-8.2250156328064084E-3</v>
      </c>
      <c r="I1884" s="83">
        <f t="shared" si="336"/>
        <v>-0.82250156328064083</v>
      </c>
      <c r="J1884" s="72">
        <f t="shared" si="339"/>
        <v>332.2909756789503</v>
      </c>
      <c r="K1884" s="88">
        <f t="shared" si="330"/>
        <v>333.11347724223094</v>
      </c>
      <c r="L1884" s="79">
        <f t="shared" si="331"/>
        <v>0.82250156328063895</v>
      </c>
      <c r="M1884" s="72" t="str">
        <f t="shared" si="332"/>
        <v/>
      </c>
      <c r="N1884" s="51" t="str">
        <f t="shared" si="340"/>
        <v/>
      </c>
    </row>
    <row r="1885" spans="1:14" x14ac:dyDescent="0.4">
      <c r="A1885" s="108">
        <f t="shared" si="333"/>
        <v>1869</v>
      </c>
      <c r="B1885" s="39">
        <v>42768</v>
      </c>
      <c r="C1885" s="40">
        <v>2280.8500979999999</v>
      </c>
      <c r="D1885" s="51">
        <f t="shared" si="334"/>
        <v>5.7030947864911141E-4</v>
      </c>
      <c r="E1885" s="52">
        <v>1.9305838922563801</v>
      </c>
      <c r="F1885" s="53">
        <f t="shared" si="337"/>
        <v>-4.5679650015699735E-3</v>
      </c>
      <c r="G1885" s="54">
        <f t="shared" si="338"/>
        <v>2.0769035861357862E-4</v>
      </c>
      <c r="H1885" s="81">
        <f t="shared" si="335"/>
        <v>-4.3602746429563946E-3</v>
      </c>
      <c r="I1885" s="83">
        <f t="shared" si="336"/>
        <v>-0.43602746429563949</v>
      </c>
      <c r="J1885" s="72">
        <f t="shared" si="339"/>
        <v>331.85494821465466</v>
      </c>
      <c r="K1885" s="88">
        <f t="shared" si="330"/>
        <v>333.11347724223094</v>
      </c>
      <c r="L1885" s="79">
        <f t="shared" si="331"/>
        <v>1.2585290275762873</v>
      </c>
      <c r="M1885" s="72" t="str">
        <f t="shared" si="332"/>
        <v/>
      </c>
      <c r="N1885" s="51" t="str">
        <f t="shared" si="340"/>
        <v/>
      </c>
    </row>
    <row r="1886" spans="1:14" x14ac:dyDescent="0.4">
      <c r="A1886" s="108">
        <f t="shared" si="333"/>
        <v>1870</v>
      </c>
      <c r="B1886" s="45">
        <v>42769</v>
      </c>
      <c r="C1886" s="46">
        <v>2297.419922</v>
      </c>
      <c r="D1886" s="47">
        <f t="shared" si="334"/>
        <v>7.2647580016458324E-3</v>
      </c>
      <c r="E1886" s="48">
        <v>1.95349596803604</v>
      </c>
      <c r="F1886" s="49">
        <f t="shared" si="337"/>
        <v>2.2912075779659924E-2</v>
      </c>
      <c r="G1886" s="50">
        <f t="shared" si="338"/>
        <v>2.0769035861357862E-4</v>
      </c>
      <c r="H1886" s="80">
        <f t="shared" si="335"/>
        <v>2.3119766138273504E-2</v>
      </c>
      <c r="I1886" s="83">
        <f t="shared" si="336"/>
        <v>2.3119766138273503</v>
      </c>
      <c r="J1886" s="72">
        <f t="shared" si="339"/>
        <v>334.16692482848202</v>
      </c>
      <c r="K1886" s="88">
        <f t="shared" si="330"/>
        <v>334.16692482848202</v>
      </c>
      <c r="L1886" s="79">
        <f t="shared" si="331"/>
        <v>0</v>
      </c>
      <c r="M1886" s="72">
        <f t="shared" si="332"/>
        <v>1.2585290275762873</v>
      </c>
      <c r="N1886" s="51">
        <f t="shared" si="340"/>
        <v>3.7661687440259171E-3</v>
      </c>
    </row>
    <row r="1887" spans="1:14" x14ac:dyDescent="0.4">
      <c r="A1887" s="108">
        <f t="shared" si="333"/>
        <v>1871</v>
      </c>
      <c r="B1887" s="39">
        <v>42772</v>
      </c>
      <c r="C1887" s="40">
        <v>2292.5600589999999</v>
      </c>
      <c r="D1887" s="51">
        <f t="shared" si="334"/>
        <v>-2.1153568633501818E-3</v>
      </c>
      <c r="E1887" s="52">
        <v>1.93926718456722</v>
      </c>
      <c r="F1887" s="53">
        <f t="shared" si="337"/>
        <v>-1.422878346881995E-2</v>
      </c>
      <c r="G1887" s="54">
        <f t="shared" si="338"/>
        <v>2.0769035861357862E-4</v>
      </c>
      <c r="H1887" s="81">
        <f t="shared" si="335"/>
        <v>-1.4021093110206372E-2</v>
      </c>
      <c r="I1887" s="83">
        <f t="shared" si="336"/>
        <v>-1.4021093110206373</v>
      </c>
      <c r="J1887" s="72">
        <f t="shared" si="339"/>
        <v>332.76481551746139</v>
      </c>
      <c r="K1887" s="88">
        <f t="shared" si="330"/>
        <v>334.16692482848202</v>
      </c>
      <c r="L1887" s="79">
        <f t="shared" si="331"/>
        <v>1.402109311020638</v>
      </c>
      <c r="M1887" s="72" t="str">
        <f t="shared" si="332"/>
        <v/>
      </c>
      <c r="N1887" s="51" t="str">
        <f t="shared" si="340"/>
        <v/>
      </c>
    </row>
    <row r="1888" spans="1:14" x14ac:dyDescent="0.4">
      <c r="A1888" s="108">
        <f t="shared" si="333"/>
        <v>1872</v>
      </c>
      <c r="B1888" s="45">
        <v>42773</v>
      </c>
      <c r="C1888" s="46">
        <v>2293.080078</v>
      </c>
      <c r="D1888" s="47">
        <f t="shared" si="334"/>
        <v>2.268289539280044E-4</v>
      </c>
      <c r="E1888" s="48">
        <v>1.9389709100727799</v>
      </c>
      <c r="F1888" s="49">
        <f t="shared" si="337"/>
        <v>-2.9627449444014076E-4</v>
      </c>
      <c r="G1888" s="50">
        <f t="shared" si="338"/>
        <v>2.0769035861357862E-4</v>
      </c>
      <c r="H1888" s="80">
        <f t="shared" si="335"/>
        <v>-8.8584135826562133E-5</v>
      </c>
      <c r="I1888" s="83">
        <f t="shared" si="336"/>
        <v>-8.858413582656214E-3</v>
      </c>
      <c r="J1888" s="72">
        <f t="shared" si="339"/>
        <v>332.75595710387876</v>
      </c>
      <c r="K1888" s="88">
        <f t="shared" si="330"/>
        <v>334.16692482848202</v>
      </c>
      <c r="L1888" s="79">
        <f t="shared" si="331"/>
        <v>1.4109677246032675</v>
      </c>
      <c r="M1888" s="72" t="str">
        <f t="shared" si="332"/>
        <v/>
      </c>
      <c r="N1888" s="51" t="str">
        <f t="shared" si="340"/>
        <v/>
      </c>
    </row>
    <row r="1889" spans="1:14" x14ac:dyDescent="0.4">
      <c r="A1889" s="108">
        <f t="shared" si="333"/>
        <v>1873</v>
      </c>
      <c r="B1889" s="39">
        <v>42774</v>
      </c>
      <c r="C1889" s="40">
        <v>2294.669922</v>
      </c>
      <c r="D1889" s="51">
        <f t="shared" si="334"/>
        <v>6.9332249460152262E-4</v>
      </c>
      <c r="E1889" s="52">
        <v>1.9407064730071701</v>
      </c>
      <c r="F1889" s="53">
        <f t="shared" si="337"/>
        <v>1.7355629343902557E-3</v>
      </c>
      <c r="G1889" s="54">
        <f t="shared" si="338"/>
        <v>2.0769035861357862E-4</v>
      </c>
      <c r="H1889" s="81">
        <f t="shared" si="335"/>
        <v>1.9432532930038343E-3</v>
      </c>
      <c r="I1889" s="83">
        <f t="shared" si="336"/>
        <v>0.19432532930038343</v>
      </c>
      <c r="J1889" s="72">
        <f t="shared" si="339"/>
        <v>332.95028243317915</v>
      </c>
      <c r="K1889" s="88">
        <f t="shared" si="330"/>
        <v>334.16692482848202</v>
      </c>
      <c r="L1889" s="79">
        <f t="shared" si="331"/>
        <v>1.4109677246032675</v>
      </c>
      <c r="M1889" s="72" t="str">
        <f t="shared" si="332"/>
        <v/>
      </c>
      <c r="N1889" s="51" t="str">
        <f t="shared" si="340"/>
        <v/>
      </c>
    </row>
    <row r="1890" spans="1:14" x14ac:dyDescent="0.4">
      <c r="A1890" s="108">
        <f t="shared" si="333"/>
        <v>1874</v>
      </c>
      <c r="B1890" s="45">
        <v>42775</v>
      </c>
      <c r="C1890" s="46">
        <v>2307.8701169999999</v>
      </c>
      <c r="D1890" s="47">
        <f t="shared" si="334"/>
        <v>5.7525463132819254E-3</v>
      </c>
      <c r="E1890" s="48">
        <v>1.9724722279101901</v>
      </c>
      <c r="F1890" s="49">
        <f t="shared" si="337"/>
        <v>3.1765754903019916E-2</v>
      </c>
      <c r="G1890" s="50">
        <f t="shared" si="338"/>
        <v>2.0769035861357862E-4</v>
      </c>
      <c r="H1890" s="80">
        <f t="shared" si="335"/>
        <v>3.1973445261633496E-2</v>
      </c>
      <c r="I1890" s="83">
        <f t="shared" si="336"/>
        <v>3.1973445261633495</v>
      </c>
      <c r="J1890" s="72">
        <f t="shared" si="339"/>
        <v>336.14762695934252</v>
      </c>
      <c r="K1890" s="88">
        <f t="shared" si="330"/>
        <v>336.14762695934252</v>
      </c>
      <c r="L1890" s="79">
        <f t="shared" si="331"/>
        <v>0</v>
      </c>
      <c r="M1890" s="72">
        <f t="shared" si="332"/>
        <v>1.4109677246032675</v>
      </c>
      <c r="N1890" s="51">
        <f t="shared" si="340"/>
        <v>4.1974644812052351E-3</v>
      </c>
    </row>
    <row r="1891" spans="1:14" x14ac:dyDescent="0.4">
      <c r="A1891" s="108">
        <f t="shared" si="333"/>
        <v>1875</v>
      </c>
      <c r="B1891" s="39">
        <v>42776</v>
      </c>
      <c r="C1891" s="40">
        <v>2316.1000979999999</v>
      </c>
      <c r="D1891" s="51">
        <f t="shared" si="334"/>
        <v>3.5660503333254656E-3</v>
      </c>
      <c r="E1891" s="52">
        <v>1.98445746115205</v>
      </c>
      <c r="F1891" s="53">
        <f t="shared" si="337"/>
        <v>1.1985233241859961E-2</v>
      </c>
      <c r="G1891" s="54">
        <f t="shared" si="338"/>
        <v>2.0769035861357862E-4</v>
      </c>
      <c r="H1891" s="81">
        <f t="shared" si="335"/>
        <v>1.2192923600473539E-2</v>
      </c>
      <c r="I1891" s="83">
        <f t="shared" si="336"/>
        <v>1.2192923600473538</v>
      </c>
      <c r="J1891" s="72">
        <f t="shared" si="339"/>
        <v>337.36691931938986</v>
      </c>
      <c r="K1891" s="88">
        <f t="shared" si="330"/>
        <v>337.36691931938986</v>
      </c>
      <c r="L1891" s="79">
        <f t="shared" si="331"/>
        <v>0</v>
      </c>
      <c r="M1891" s="72" t="str">
        <f t="shared" si="332"/>
        <v/>
      </c>
      <c r="N1891" s="51" t="str">
        <f t="shared" si="340"/>
        <v/>
      </c>
    </row>
    <row r="1892" spans="1:14" x14ac:dyDescent="0.4">
      <c r="A1892" s="108">
        <f t="shared" si="333"/>
        <v>1876</v>
      </c>
      <c r="B1892" s="45">
        <v>42779</v>
      </c>
      <c r="C1892" s="46">
        <v>2328.25</v>
      </c>
      <c r="D1892" s="47">
        <f t="shared" si="334"/>
        <v>5.2458449487964298E-3</v>
      </c>
      <c r="E1892" s="48">
        <v>1.9985073535398898</v>
      </c>
      <c r="F1892" s="49">
        <f t="shared" si="337"/>
        <v>1.4049892387839824E-2</v>
      </c>
      <c r="G1892" s="50">
        <f t="shared" si="338"/>
        <v>2.0769035861357862E-4</v>
      </c>
      <c r="H1892" s="80">
        <f t="shared" si="335"/>
        <v>1.4257582746453402E-2</v>
      </c>
      <c r="I1892" s="83">
        <f t="shared" si="336"/>
        <v>1.4257582746453401</v>
      </c>
      <c r="J1892" s="72">
        <f t="shared" si="339"/>
        <v>338.79267759403518</v>
      </c>
      <c r="K1892" s="88">
        <f t="shared" si="330"/>
        <v>338.79267759403518</v>
      </c>
      <c r="L1892" s="79">
        <f t="shared" si="331"/>
        <v>0</v>
      </c>
      <c r="M1892" s="72" t="str">
        <f t="shared" si="332"/>
        <v/>
      </c>
      <c r="N1892" s="51" t="str">
        <f t="shared" si="340"/>
        <v/>
      </c>
    </row>
    <row r="1893" spans="1:14" x14ac:dyDescent="0.4">
      <c r="A1893" s="108">
        <f t="shared" si="333"/>
        <v>1877</v>
      </c>
      <c r="B1893" s="39">
        <v>42780</v>
      </c>
      <c r="C1893" s="40">
        <v>2337.580078</v>
      </c>
      <c r="D1893" s="51">
        <f t="shared" si="334"/>
        <v>4.0073351229463761E-3</v>
      </c>
      <c r="E1893" s="52">
        <v>2.0085181817957398</v>
      </c>
      <c r="F1893" s="53">
        <f t="shared" si="337"/>
        <v>1.0010828255849979E-2</v>
      </c>
      <c r="G1893" s="54">
        <f t="shared" si="338"/>
        <v>2.0769035861357862E-4</v>
      </c>
      <c r="H1893" s="81">
        <f t="shared" si="335"/>
        <v>1.0218518614463558E-2</v>
      </c>
      <c r="I1893" s="83">
        <f t="shared" si="336"/>
        <v>1.0218518614463556</v>
      </c>
      <c r="J1893" s="72">
        <f t="shared" si="339"/>
        <v>339.81452945548153</v>
      </c>
      <c r="K1893" s="88">
        <f t="shared" si="330"/>
        <v>339.81452945548153</v>
      </c>
      <c r="L1893" s="79">
        <f t="shared" si="331"/>
        <v>0</v>
      </c>
      <c r="M1893" s="72" t="str">
        <f t="shared" si="332"/>
        <v/>
      </c>
      <c r="N1893" s="51" t="str">
        <f t="shared" si="340"/>
        <v/>
      </c>
    </row>
    <row r="1894" spans="1:14" x14ac:dyDescent="0.4">
      <c r="A1894" s="108">
        <f t="shared" si="333"/>
        <v>1878</v>
      </c>
      <c r="B1894" s="45">
        <v>42781</v>
      </c>
      <c r="C1894" s="46">
        <v>2349.25</v>
      </c>
      <c r="D1894" s="47">
        <f t="shared" si="334"/>
        <v>4.9923089736394477E-3</v>
      </c>
      <c r="E1894" s="48">
        <v>2.0343175421742399</v>
      </c>
      <c r="F1894" s="49">
        <f t="shared" si="337"/>
        <v>2.5799360378500058E-2</v>
      </c>
      <c r="G1894" s="50">
        <f t="shared" si="338"/>
        <v>2.0769035861357862E-4</v>
      </c>
      <c r="H1894" s="80">
        <f t="shared" si="335"/>
        <v>2.6007050737113638E-2</v>
      </c>
      <c r="I1894" s="83">
        <f t="shared" si="336"/>
        <v>2.6007050737113637</v>
      </c>
      <c r="J1894" s="72">
        <f t="shared" si="339"/>
        <v>342.4152345291929</v>
      </c>
      <c r="K1894" s="88">
        <f t="shared" si="330"/>
        <v>342.4152345291929</v>
      </c>
      <c r="L1894" s="79">
        <f t="shared" si="331"/>
        <v>0</v>
      </c>
      <c r="M1894" s="72" t="str">
        <f t="shared" si="332"/>
        <v/>
      </c>
      <c r="N1894" s="51" t="str">
        <f t="shared" si="340"/>
        <v/>
      </c>
    </row>
    <row r="1895" spans="1:14" x14ac:dyDescent="0.4">
      <c r="A1895" s="108">
        <f t="shared" si="333"/>
        <v>1879</v>
      </c>
      <c r="B1895" s="39">
        <v>42782</v>
      </c>
      <c r="C1895" s="40">
        <v>2347.219971</v>
      </c>
      <c r="D1895" s="51">
        <f t="shared" si="334"/>
        <v>-8.641179099713181E-4</v>
      </c>
      <c r="E1895" s="52">
        <v>2.0278667593536501</v>
      </c>
      <c r="F1895" s="53">
        <f t="shared" si="337"/>
        <v>-6.4507828205897511E-3</v>
      </c>
      <c r="G1895" s="54">
        <f t="shared" si="338"/>
        <v>2.0769035861357862E-4</v>
      </c>
      <c r="H1895" s="81">
        <f t="shared" si="335"/>
        <v>-6.2430924619761722E-3</v>
      </c>
      <c r="I1895" s="83">
        <f t="shared" si="336"/>
        <v>-0.62430924619761718</v>
      </c>
      <c r="J1895" s="72">
        <f t="shared" si="339"/>
        <v>341.79092528299526</v>
      </c>
      <c r="K1895" s="88">
        <f t="shared" si="330"/>
        <v>342.4152345291929</v>
      </c>
      <c r="L1895" s="79">
        <f t="shared" si="331"/>
        <v>0.62430924619764028</v>
      </c>
      <c r="M1895" s="72" t="str">
        <f t="shared" si="332"/>
        <v/>
      </c>
      <c r="N1895" s="51" t="str">
        <f t="shared" si="340"/>
        <v/>
      </c>
    </row>
    <row r="1896" spans="1:14" x14ac:dyDescent="0.4">
      <c r="A1896" s="108">
        <f t="shared" si="333"/>
        <v>1880</v>
      </c>
      <c r="B1896" s="45">
        <v>42783</v>
      </c>
      <c r="C1896" s="46">
        <v>2351.1599120000001</v>
      </c>
      <c r="D1896" s="47">
        <f t="shared" si="334"/>
        <v>1.6785563554666538E-3</v>
      </c>
      <c r="E1896" s="48">
        <v>2.0307196398219101</v>
      </c>
      <c r="F1896" s="49">
        <f t="shared" si="337"/>
        <v>2.8528804682599329E-3</v>
      </c>
      <c r="G1896" s="50">
        <f t="shared" si="338"/>
        <v>2.0769035861357862E-4</v>
      </c>
      <c r="H1896" s="80">
        <f t="shared" si="335"/>
        <v>3.0605708268735114E-3</v>
      </c>
      <c r="I1896" s="83">
        <f t="shared" si="336"/>
        <v>0.30605708268735116</v>
      </c>
      <c r="J1896" s="72">
        <f t="shared" si="339"/>
        <v>342.09698236568261</v>
      </c>
      <c r="K1896" s="88">
        <f t="shared" si="330"/>
        <v>342.4152345291929</v>
      </c>
      <c r="L1896" s="79">
        <f t="shared" si="331"/>
        <v>0.62430924619764028</v>
      </c>
      <c r="M1896" s="72" t="str">
        <f t="shared" si="332"/>
        <v/>
      </c>
      <c r="N1896" s="51" t="str">
        <f t="shared" si="340"/>
        <v/>
      </c>
    </row>
    <row r="1897" spans="1:14" x14ac:dyDescent="0.4">
      <c r="A1897" s="108">
        <f t="shared" si="333"/>
        <v>1881</v>
      </c>
      <c r="B1897" s="39">
        <v>42787</v>
      </c>
      <c r="C1897" s="40">
        <v>2365.3798830000001</v>
      </c>
      <c r="D1897" s="51">
        <f t="shared" si="334"/>
        <v>6.0480662873771962E-3</v>
      </c>
      <c r="E1897" s="52">
        <v>2.0383455315287402</v>
      </c>
      <c r="F1897" s="53">
        <f t="shared" si="337"/>
        <v>7.6258917068301457E-3</v>
      </c>
      <c r="G1897" s="54">
        <f t="shared" si="338"/>
        <v>2.0769035861357862E-4</v>
      </c>
      <c r="H1897" s="81">
        <f t="shared" si="335"/>
        <v>7.8335820654437237E-3</v>
      </c>
      <c r="I1897" s="83">
        <f t="shared" si="336"/>
        <v>0.78335820654437238</v>
      </c>
      <c r="J1897" s="72">
        <f t="shared" si="339"/>
        <v>342.880340572227</v>
      </c>
      <c r="K1897" s="88">
        <f t="shared" si="330"/>
        <v>342.880340572227</v>
      </c>
      <c r="L1897" s="79">
        <f t="shared" si="331"/>
        <v>0</v>
      </c>
      <c r="M1897" s="72">
        <f t="shared" si="332"/>
        <v>0.62430924619764028</v>
      </c>
      <c r="N1897" s="51">
        <f t="shared" si="340"/>
        <v>1.8207787741803497E-3</v>
      </c>
    </row>
    <row r="1898" spans="1:14" x14ac:dyDescent="0.4">
      <c r="A1898" s="108">
        <f t="shared" si="333"/>
        <v>1882</v>
      </c>
      <c r="B1898" s="45">
        <v>42788</v>
      </c>
      <c r="C1898" s="46">
        <v>2362.820068</v>
      </c>
      <c r="D1898" s="47">
        <f t="shared" si="334"/>
        <v>-1.0822003765219579E-3</v>
      </c>
      <c r="E1898" s="48">
        <v>2.0406075187255999</v>
      </c>
      <c r="F1898" s="49">
        <f t="shared" si="337"/>
        <v>2.2619871968596605E-3</v>
      </c>
      <c r="G1898" s="50">
        <f t="shared" si="338"/>
        <v>2.0769035861357862E-4</v>
      </c>
      <c r="H1898" s="80">
        <f t="shared" si="335"/>
        <v>2.469677555473239E-3</v>
      </c>
      <c r="I1898" s="83">
        <f t="shared" si="336"/>
        <v>0.24696775554732389</v>
      </c>
      <c r="J1898" s="72">
        <f t="shared" si="339"/>
        <v>343.1273083277743</v>
      </c>
      <c r="K1898" s="88">
        <f t="shared" si="330"/>
        <v>343.1273083277743</v>
      </c>
      <c r="L1898" s="79">
        <f t="shared" si="331"/>
        <v>0</v>
      </c>
      <c r="M1898" s="72" t="str">
        <f t="shared" si="332"/>
        <v/>
      </c>
      <c r="N1898" s="51" t="str">
        <f t="shared" si="340"/>
        <v/>
      </c>
    </row>
    <row r="1899" spans="1:14" x14ac:dyDescent="0.4">
      <c r="A1899" s="108">
        <f t="shared" si="333"/>
        <v>1883</v>
      </c>
      <c r="B1899" s="39">
        <v>42789</v>
      </c>
      <c r="C1899" s="40">
        <v>2363.8100589999999</v>
      </c>
      <c r="D1899" s="51">
        <f t="shared" si="334"/>
        <v>4.1898704577958412E-4</v>
      </c>
      <c r="E1899" s="52">
        <v>2.0299432658180501</v>
      </c>
      <c r="F1899" s="53">
        <f t="shared" si="337"/>
        <v>-1.0664252907549798E-2</v>
      </c>
      <c r="G1899" s="54">
        <f t="shared" si="338"/>
        <v>2.0769035861357862E-4</v>
      </c>
      <c r="H1899" s="81">
        <f t="shared" si="335"/>
        <v>-1.045656254893622E-2</v>
      </c>
      <c r="I1899" s="83">
        <f t="shared" si="336"/>
        <v>-1.0456562548936221</v>
      </c>
      <c r="J1899" s="72">
        <f t="shared" si="339"/>
        <v>342.08165207288067</v>
      </c>
      <c r="K1899" s="88">
        <f t="shared" si="330"/>
        <v>343.1273083277743</v>
      </c>
      <c r="L1899" s="79">
        <f t="shared" si="331"/>
        <v>1.045656254893629</v>
      </c>
      <c r="M1899" s="72" t="str">
        <f t="shared" si="332"/>
        <v/>
      </c>
      <c r="N1899" s="51" t="str">
        <f t="shared" si="340"/>
        <v/>
      </c>
    </row>
    <row r="1900" spans="1:14" x14ac:dyDescent="0.4">
      <c r="A1900" s="108">
        <f t="shared" si="333"/>
        <v>1884</v>
      </c>
      <c r="B1900" s="45">
        <v>42790</v>
      </c>
      <c r="C1900" s="46">
        <v>2367.3400879999999</v>
      </c>
      <c r="D1900" s="47">
        <f t="shared" si="334"/>
        <v>1.4933640655938607E-3</v>
      </c>
      <c r="E1900" s="48">
        <v>2.0445681169577101</v>
      </c>
      <c r="F1900" s="49">
        <f t="shared" si="337"/>
        <v>1.4624851139660056E-2</v>
      </c>
      <c r="G1900" s="50">
        <f t="shared" si="338"/>
        <v>2.0769035861357862E-4</v>
      </c>
      <c r="H1900" s="80">
        <f t="shared" si="335"/>
        <v>1.4832541498273634E-2</v>
      </c>
      <c r="I1900" s="83">
        <f t="shared" si="336"/>
        <v>1.4832541498273633</v>
      </c>
      <c r="J1900" s="72">
        <f t="shared" si="339"/>
        <v>343.56490622270803</v>
      </c>
      <c r="K1900" s="88">
        <f t="shared" si="330"/>
        <v>343.56490622270803</v>
      </c>
      <c r="L1900" s="79">
        <f t="shared" si="331"/>
        <v>0</v>
      </c>
      <c r="M1900" s="72">
        <f t="shared" si="332"/>
        <v>1.045656254893629</v>
      </c>
      <c r="N1900" s="51">
        <f t="shared" si="340"/>
        <v>3.0435479175972835E-3</v>
      </c>
    </row>
    <row r="1901" spans="1:14" x14ac:dyDescent="0.4">
      <c r="A1901" s="108">
        <f t="shared" si="333"/>
        <v>1885</v>
      </c>
      <c r="B1901" s="39">
        <v>42793</v>
      </c>
      <c r="C1901" s="40">
        <v>2369.75</v>
      </c>
      <c r="D1901" s="51">
        <f t="shared" si="334"/>
        <v>1.0179830148679958E-3</v>
      </c>
      <c r="E1901" s="52">
        <v>2.03476228004148</v>
      </c>
      <c r="F1901" s="53">
        <f t="shared" si="337"/>
        <v>-9.8058369162301595E-3</v>
      </c>
      <c r="G1901" s="54">
        <f t="shared" si="338"/>
        <v>2.0769035861357862E-4</v>
      </c>
      <c r="H1901" s="81">
        <f t="shared" si="335"/>
        <v>-9.5981465576165815E-3</v>
      </c>
      <c r="I1901" s="83">
        <f t="shared" si="336"/>
        <v>-0.95981465576165814</v>
      </c>
      <c r="J1901" s="72">
        <f t="shared" si="339"/>
        <v>342.60509156694638</v>
      </c>
      <c r="K1901" s="88">
        <f t="shared" si="330"/>
        <v>343.56490622270803</v>
      </c>
      <c r="L1901" s="79">
        <f t="shared" si="331"/>
        <v>0.95981465576164737</v>
      </c>
      <c r="M1901" s="72" t="str">
        <f t="shared" si="332"/>
        <v/>
      </c>
      <c r="N1901" s="51" t="str">
        <f t="shared" si="340"/>
        <v/>
      </c>
    </row>
    <row r="1902" spans="1:14" x14ac:dyDescent="0.4">
      <c r="A1902" s="108">
        <f t="shared" si="333"/>
        <v>1886</v>
      </c>
      <c r="B1902" s="45">
        <v>42794</v>
      </c>
      <c r="C1902" s="46">
        <v>2363.639893</v>
      </c>
      <c r="D1902" s="47">
        <f t="shared" si="334"/>
        <v>-2.5783762000211041E-3</v>
      </c>
      <c r="E1902" s="48">
        <v>2.0198188231861103</v>
      </c>
      <c r="F1902" s="49">
        <f t="shared" si="337"/>
        <v>-1.4943456855369686E-2</v>
      </c>
      <c r="G1902" s="50">
        <f t="shared" si="338"/>
        <v>2.0769035861357862E-4</v>
      </c>
      <c r="H1902" s="80">
        <f t="shared" si="335"/>
        <v>-1.4735766496756108E-2</v>
      </c>
      <c r="I1902" s="83">
        <f t="shared" si="336"/>
        <v>-1.4735766496756109</v>
      </c>
      <c r="J1902" s="72">
        <f t="shared" si="339"/>
        <v>341.13151491727075</v>
      </c>
      <c r="K1902" s="88">
        <f t="shared" si="330"/>
        <v>343.56490622270803</v>
      </c>
      <c r="L1902" s="79">
        <f t="shared" si="331"/>
        <v>2.4333913054372829</v>
      </c>
      <c r="M1902" s="72" t="str">
        <f t="shared" si="332"/>
        <v/>
      </c>
      <c r="N1902" s="51" t="str">
        <f t="shared" si="340"/>
        <v/>
      </c>
    </row>
    <row r="1903" spans="1:14" x14ac:dyDescent="0.4">
      <c r="A1903" s="108">
        <f t="shared" si="333"/>
        <v>1887</v>
      </c>
      <c r="B1903" s="39">
        <v>42795</v>
      </c>
      <c r="C1903" s="40">
        <v>2395.959961</v>
      </c>
      <c r="D1903" s="51">
        <f t="shared" si="334"/>
        <v>1.3673854505382499E-2</v>
      </c>
      <c r="E1903" s="52">
        <v>2.05972259708295</v>
      </c>
      <c r="F1903" s="53">
        <f t="shared" si="337"/>
        <v>3.9903773896839745E-2</v>
      </c>
      <c r="G1903" s="54">
        <f t="shared" si="338"/>
        <v>2.0769035861357862E-4</v>
      </c>
      <c r="H1903" s="81">
        <f t="shared" si="335"/>
        <v>4.0111464255453325E-2</v>
      </c>
      <c r="I1903" s="83">
        <f t="shared" si="336"/>
        <v>4.0111464255453324</v>
      </c>
      <c r="J1903" s="72">
        <f t="shared" si="339"/>
        <v>345.1426613428161</v>
      </c>
      <c r="K1903" s="88">
        <f t="shared" si="330"/>
        <v>345.1426613428161</v>
      </c>
      <c r="L1903" s="79">
        <f t="shared" si="331"/>
        <v>0</v>
      </c>
      <c r="M1903" s="72">
        <f t="shared" si="332"/>
        <v>2.4333913054372829</v>
      </c>
      <c r="N1903" s="51">
        <f t="shared" si="340"/>
        <v>7.0503927157828071E-3</v>
      </c>
    </row>
    <row r="1904" spans="1:14" x14ac:dyDescent="0.4">
      <c r="A1904" s="108">
        <f t="shared" si="333"/>
        <v>1888</v>
      </c>
      <c r="B1904" s="45">
        <v>42796</v>
      </c>
      <c r="C1904" s="46">
        <v>2381.919922</v>
      </c>
      <c r="D1904" s="47">
        <f t="shared" si="334"/>
        <v>-5.8598804773599689E-3</v>
      </c>
      <c r="E1904" s="48">
        <v>2.0384482695052002</v>
      </c>
      <c r="F1904" s="49">
        <f t="shared" si="337"/>
        <v>-2.127432757774983E-2</v>
      </c>
      <c r="G1904" s="50">
        <f t="shared" si="338"/>
        <v>2.0769035861357862E-4</v>
      </c>
      <c r="H1904" s="80">
        <f t="shared" si="335"/>
        <v>-2.106663721913625E-2</v>
      </c>
      <c r="I1904" s="83">
        <f t="shared" si="336"/>
        <v>-2.1066637219136251</v>
      </c>
      <c r="J1904" s="72">
        <f t="shared" si="339"/>
        <v>343.03599762090249</v>
      </c>
      <c r="K1904" s="88">
        <f t="shared" si="330"/>
        <v>345.1426613428161</v>
      </c>
      <c r="L1904" s="79">
        <f t="shared" si="331"/>
        <v>2.1066637219136055</v>
      </c>
      <c r="M1904" s="72" t="str">
        <f t="shared" si="332"/>
        <v/>
      </c>
      <c r="N1904" s="51" t="str">
        <f t="shared" si="340"/>
        <v/>
      </c>
    </row>
    <row r="1905" spans="1:14" x14ac:dyDescent="0.4">
      <c r="A1905" s="108">
        <f t="shared" si="333"/>
        <v>1889</v>
      </c>
      <c r="B1905" s="39">
        <v>42797</v>
      </c>
      <c r="C1905" s="40">
        <v>2383.1201169999999</v>
      </c>
      <c r="D1905" s="51">
        <f t="shared" si="334"/>
        <v>5.0387714083699464E-4</v>
      </c>
      <c r="E1905" s="52">
        <v>2.04104559103535</v>
      </c>
      <c r="F1905" s="53">
        <f t="shared" si="337"/>
        <v>2.5973215301497987E-3</v>
      </c>
      <c r="G1905" s="54">
        <f t="shared" si="338"/>
        <v>2.0769035861357862E-4</v>
      </c>
      <c r="H1905" s="81">
        <f t="shared" si="335"/>
        <v>2.8050118887633772E-3</v>
      </c>
      <c r="I1905" s="83">
        <f t="shared" si="336"/>
        <v>0.28050118887633774</v>
      </c>
      <c r="J1905" s="72">
        <f t="shared" si="339"/>
        <v>343.31649880977881</v>
      </c>
      <c r="K1905" s="88">
        <f t="shared" si="330"/>
        <v>345.1426613428161</v>
      </c>
      <c r="L1905" s="79">
        <f t="shared" si="331"/>
        <v>2.1066637219136055</v>
      </c>
      <c r="M1905" s="72" t="str">
        <f t="shared" si="332"/>
        <v/>
      </c>
      <c r="N1905" s="51" t="str">
        <f t="shared" si="340"/>
        <v/>
      </c>
    </row>
    <row r="1906" spans="1:14" x14ac:dyDescent="0.4">
      <c r="A1906" s="108">
        <f t="shared" si="333"/>
        <v>1890</v>
      </c>
      <c r="B1906" s="45">
        <v>42800</v>
      </c>
      <c r="C1906" s="46">
        <v>2375.3100589999999</v>
      </c>
      <c r="D1906" s="47">
        <f t="shared" si="334"/>
        <v>-3.2772405991149389E-3</v>
      </c>
      <c r="E1906" s="48">
        <v>2.02449848625242</v>
      </c>
      <c r="F1906" s="49">
        <f t="shared" si="337"/>
        <v>-1.6547104782929978E-2</v>
      </c>
      <c r="G1906" s="50">
        <f t="shared" si="338"/>
        <v>2.0769035861357862E-4</v>
      </c>
      <c r="H1906" s="80">
        <f t="shared" si="335"/>
        <v>-1.6339414424316398E-2</v>
      </c>
      <c r="I1906" s="83">
        <f t="shared" si="336"/>
        <v>-1.6339414424316399</v>
      </c>
      <c r="J1906" s="72">
        <f t="shared" si="339"/>
        <v>341.68255736734716</v>
      </c>
      <c r="K1906" s="88">
        <f t="shared" si="330"/>
        <v>345.1426613428161</v>
      </c>
      <c r="L1906" s="79">
        <f t="shared" si="331"/>
        <v>3.4601039754689396</v>
      </c>
      <c r="M1906" s="72" t="str">
        <f t="shared" si="332"/>
        <v/>
      </c>
      <c r="N1906" s="51" t="str">
        <f t="shared" si="340"/>
        <v/>
      </c>
    </row>
    <row r="1907" spans="1:14" x14ac:dyDescent="0.4">
      <c r="A1907" s="108">
        <f t="shared" si="333"/>
        <v>1891</v>
      </c>
      <c r="B1907" s="39">
        <v>42801</v>
      </c>
      <c r="C1907" s="40">
        <v>2368.389893</v>
      </c>
      <c r="D1907" s="51">
        <f t="shared" si="334"/>
        <v>-2.9133737609452481E-3</v>
      </c>
      <c r="E1907" s="52">
        <v>2.0147041248376798</v>
      </c>
      <c r="F1907" s="53">
        <f t="shared" si="337"/>
        <v>-9.7943614147402158E-3</v>
      </c>
      <c r="G1907" s="54">
        <f t="shared" si="338"/>
        <v>2.0769035861357862E-4</v>
      </c>
      <c r="H1907" s="81">
        <f t="shared" si="335"/>
        <v>-9.5866710561266378E-3</v>
      </c>
      <c r="I1907" s="83">
        <f t="shared" si="336"/>
        <v>-0.95866710561266377</v>
      </c>
      <c r="J1907" s="72">
        <f t="shared" si="339"/>
        <v>340.72389026173448</v>
      </c>
      <c r="K1907" s="88">
        <f t="shared" si="330"/>
        <v>345.1426613428161</v>
      </c>
      <c r="L1907" s="79">
        <f t="shared" si="331"/>
        <v>4.4187710810816156</v>
      </c>
      <c r="M1907" s="72" t="str">
        <f t="shared" si="332"/>
        <v/>
      </c>
      <c r="N1907" s="51" t="str">
        <f t="shared" si="340"/>
        <v/>
      </c>
    </row>
    <row r="1908" spans="1:14" x14ac:dyDescent="0.4">
      <c r="A1908" s="108">
        <f t="shared" si="333"/>
        <v>1892</v>
      </c>
      <c r="B1908" s="45">
        <v>42802</v>
      </c>
      <c r="C1908" s="46">
        <v>2362.9799800000001</v>
      </c>
      <c r="D1908" s="47">
        <f t="shared" si="334"/>
        <v>-2.2842155406883613E-3</v>
      </c>
      <c r="E1908" s="48">
        <v>2.0146514750500502</v>
      </c>
      <c r="F1908" s="49">
        <f t="shared" si="337"/>
        <v>-5.2649787629643896E-5</v>
      </c>
      <c r="G1908" s="50">
        <f t="shared" si="338"/>
        <v>2.0769035861357862E-4</v>
      </c>
      <c r="H1908" s="80">
        <f t="shared" si="335"/>
        <v>1.5504057098393473E-4</v>
      </c>
      <c r="I1908" s="83">
        <f t="shared" si="336"/>
        <v>1.5504057098393472E-2</v>
      </c>
      <c r="J1908" s="72">
        <f t="shared" si="339"/>
        <v>340.73939431883286</v>
      </c>
      <c r="K1908" s="88">
        <f t="shared" si="330"/>
        <v>345.1426613428161</v>
      </c>
      <c r="L1908" s="79">
        <f t="shared" si="331"/>
        <v>4.4187710810816156</v>
      </c>
      <c r="M1908" s="72" t="str">
        <f t="shared" si="332"/>
        <v/>
      </c>
      <c r="N1908" s="51" t="str">
        <f t="shared" si="340"/>
        <v/>
      </c>
    </row>
    <row r="1909" spans="1:14" x14ac:dyDescent="0.4">
      <c r="A1909" s="108">
        <f t="shared" si="333"/>
        <v>1893</v>
      </c>
      <c r="B1909" s="39">
        <v>42803</v>
      </c>
      <c r="C1909" s="40">
        <v>2364.8701169999999</v>
      </c>
      <c r="D1909" s="51">
        <f t="shared" si="334"/>
        <v>7.9989547774328429E-4</v>
      </c>
      <c r="E1909" s="52">
        <v>2.0148687031669898</v>
      </c>
      <c r="F1909" s="53">
        <f t="shared" si="337"/>
        <v>2.172281169396939E-4</v>
      </c>
      <c r="G1909" s="54">
        <f t="shared" si="338"/>
        <v>2.0769035861357862E-4</v>
      </c>
      <c r="H1909" s="81">
        <f t="shared" si="335"/>
        <v>4.2491847555327253E-4</v>
      </c>
      <c r="I1909" s="83">
        <f t="shared" si="336"/>
        <v>4.2491847555327256E-2</v>
      </c>
      <c r="J1909" s="72">
        <f t="shared" si="339"/>
        <v>340.78188616638818</v>
      </c>
      <c r="K1909" s="88">
        <f t="shared" si="330"/>
        <v>345.1426613428161</v>
      </c>
      <c r="L1909" s="79">
        <f t="shared" si="331"/>
        <v>4.4187710810816156</v>
      </c>
      <c r="M1909" s="72" t="str">
        <f t="shared" si="332"/>
        <v/>
      </c>
      <c r="N1909" s="51" t="str">
        <f t="shared" si="340"/>
        <v/>
      </c>
    </row>
    <row r="1910" spans="1:14" x14ac:dyDescent="0.4">
      <c r="A1910" s="108">
        <f t="shared" si="333"/>
        <v>1894</v>
      </c>
      <c r="B1910" s="45">
        <v>42804</v>
      </c>
      <c r="C1910" s="46">
        <v>2372.6000979999999</v>
      </c>
      <c r="D1910" s="47">
        <f t="shared" si="334"/>
        <v>3.2686704206004169E-3</v>
      </c>
      <c r="E1910" s="48">
        <v>2.0310701387613501</v>
      </c>
      <c r="F1910" s="49">
        <f t="shared" si="337"/>
        <v>1.6201435594360269E-2</v>
      </c>
      <c r="G1910" s="50">
        <f t="shared" si="338"/>
        <v>2.0769035861357862E-4</v>
      </c>
      <c r="H1910" s="80">
        <f t="shared" si="335"/>
        <v>1.6409125952973849E-2</v>
      </c>
      <c r="I1910" s="83">
        <f t="shared" si="336"/>
        <v>1.6409125952973849</v>
      </c>
      <c r="J1910" s="72">
        <f t="shared" si="339"/>
        <v>342.42279876168556</v>
      </c>
      <c r="K1910" s="88">
        <f t="shared" si="330"/>
        <v>345.1426613428161</v>
      </c>
      <c r="L1910" s="79">
        <f t="shared" si="331"/>
        <v>4.4187710810816156</v>
      </c>
      <c r="M1910" s="72" t="str">
        <f t="shared" si="332"/>
        <v/>
      </c>
      <c r="N1910" s="51" t="str">
        <f t="shared" si="340"/>
        <v/>
      </c>
    </row>
    <row r="1911" spans="1:14" x14ac:dyDescent="0.4">
      <c r="A1911" s="108">
        <f t="shared" si="333"/>
        <v>1895</v>
      </c>
      <c r="B1911" s="39">
        <v>42807</v>
      </c>
      <c r="C1911" s="40">
        <v>2373.469971</v>
      </c>
      <c r="D1911" s="51">
        <f t="shared" si="334"/>
        <v>3.666327927462909E-4</v>
      </c>
      <c r="E1911" s="52">
        <v>2.0333230053656202</v>
      </c>
      <c r="F1911" s="53">
        <f t="shared" si="337"/>
        <v>2.2528666042700429E-3</v>
      </c>
      <c r="G1911" s="54">
        <f t="shared" si="338"/>
        <v>2.0769035861357862E-4</v>
      </c>
      <c r="H1911" s="81">
        <f t="shared" si="335"/>
        <v>2.4605569628836214E-3</v>
      </c>
      <c r="I1911" s="83">
        <f t="shared" si="336"/>
        <v>0.24605569628836213</v>
      </c>
      <c r="J1911" s="72">
        <f t="shared" si="339"/>
        <v>342.66885445797391</v>
      </c>
      <c r="K1911" s="88">
        <f t="shared" si="330"/>
        <v>345.1426613428161</v>
      </c>
      <c r="L1911" s="79">
        <f t="shared" si="331"/>
        <v>4.4187710810816156</v>
      </c>
      <c r="M1911" s="72" t="str">
        <f t="shared" si="332"/>
        <v/>
      </c>
      <c r="N1911" s="51" t="str">
        <f t="shared" si="340"/>
        <v/>
      </c>
    </row>
    <row r="1912" spans="1:14" x14ac:dyDescent="0.4">
      <c r="A1912" s="108">
        <f t="shared" si="333"/>
        <v>1896</v>
      </c>
      <c r="B1912" s="45">
        <v>42808</v>
      </c>
      <c r="C1912" s="46">
        <v>2365.4499510000001</v>
      </c>
      <c r="D1912" s="47">
        <f t="shared" si="334"/>
        <v>-3.3790273725775588E-3</v>
      </c>
      <c r="E1912" s="48">
        <v>2.0177165641922099</v>
      </c>
      <c r="F1912" s="49">
        <f t="shared" si="337"/>
        <v>-1.5606441173410257E-2</v>
      </c>
      <c r="G1912" s="50">
        <f t="shared" si="338"/>
        <v>2.0769035861357862E-4</v>
      </c>
      <c r="H1912" s="80">
        <f t="shared" si="335"/>
        <v>-1.5398750814796679E-2</v>
      </c>
      <c r="I1912" s="83">
        <f t="shared" si="336"/>
        <v>-1.539875081479668</v>
      </c>
      <c r="J1912" s="72">
        <f t="shared" si="339"/>
        <v>341.12897937649421</v>
      </c>
      <c r="K1912" s="88">
        <f t="shared" si="330"/>
        <v>345.1426613428161</v>
      </c>
      <c r="L1912" s="79">
        <f t="shared" si="331"/>
        <v>4.4187710810816156</v>
      </c>
      <c r="M1912" s="72" t="str">
        <f t="shared" si="332"/>
        <v/>
      </c>
      <c r="N1912" s="51" t="str">
        <f t="shared" si="340"/>
        <v/>
      </c>
    </row>
    <row r="1913" spans="1:14" x14ac:dyDescent="0.4">
      <c r="A1913" s="108">
        <f t="shared" si="333"/>
        <v>1897</v>
      </c>
      <c r="B1913" s="39">
        <v>42809</v>
      </c>
      <c r="C1913" s="40">
        <v>2385.26001</v>
      </c>
      <c r="D1913" s="51">
        <f t="shared" si="334"/>
        <v>8.3747529689330857E-3</v>
      </c>
      <c r="E1913" s="52">
        <v>2.0512813159975098</v>
      </c>
      <c r="F1913" s="53">
        <f t="shared" si="337"/>
        <v>3.3564751805299942E-2</v>
      </c>
      <c r="G1913" s="54">
        <f t="shared" si="338"/>
        <v>2.0769035861357862E-4</v>
      </c>
      <c r="H1913" s="81">
        <f t="shared" si="335"/>
        <v>3.3772442163913521E-2</v>
      </c>
      <c r="I1913" s="83">
        <f t="shared" si="336"/>
        <v>3.3772442163913521</v>
      </c>
      <c r="J1913" s="72">
        <f t="shared" si="339"/>
        <v>344.50622359288559</v>
      </c>
      <c r="K1913" s="88">
        <f t="shared" si="330"/>
        <v>345.1426613428161</v>
      </c>
      <c r="L1913" s="79">
        <f t="shared" si="331"/>
        <v>4.4187710810816156</v>
      </c>
      <c r="M1913" s="72" t="str">
        <f t="shared" si="332"/>
        <v/>
      </c>
      <c r="N1913" s="51" t="str">
        <f t="shared" si="340"/>
        <v/>
      </c>
    </row>
    <row r="1914" spans="1:14" x14ac:dyDescent="0.4">
      <c r="A1914" s="108">
        <f t="shared" si="333"/>
        <v>1898</v>
      </c>
      <c r="B1914" s="45">
        <v>42810</v>
      </c>
      <c r="C1914" s="46">
        <v>2381.3798830000001</v>
      </c>
      <c r="D1914" s="47">
        <f t="shared" si="334"/>
        <v>-1.6267102889130358E-3</v>
      </c>
      <c r="E1914" s="48">
        <v>2.0398819003041897</v>
      </c>
      <c r="F1914" s="49">
        <f t="shared" si="337"/>
        <v>-1.1399415693320147E-2</v>
      </c>
      <c r="G1914" s="50">
        <f t="shared" si="338"/>
        <v>2.0769035861357862E-4</v>
      </c>
      <c r="H1914" s="80">
        <f t="shared" si="335"/>
        <v>-1.1191725334706569E-2</v>
      </c>
      <c r="I1914" s="83">
        <f t="shared" si="336"/>
        <v>-1.119172533470657</v>
      </c>
      <c r="J1914" s="72">
        <f t="shared" si="339"/>
        <v>343.38705105941494</v>
      </c>
      <c r="K1914" s="88">
        <f t="shared" si="330"/>
        <v>345.1426613428161</v>
      </c>
      <c r="L1914" s="79">
        <f t="shared" si="331"/>
        <v>4.4187710810816156</v>
      </c>
      <c r="M1914" s="72" t="str">
        <f t="shared" si="332"/>
        <v/>
      </c>
      <c r="N1914" s="51" t="str">
        <f t="shared" si="340"/>
        <v/>
      </c>
    </row>
    <row r="1915" spans="1:14" x14ac:dyDescent="0.4">
      <c r="A1915" s="108">
        <f t="shared" si="333"/>
        <v>1899</v>
      </c>
      <c r="B1915" s="39">
        <v>42811</v>
      </c>
      <c r="C1915" s="40">
        <v>2378.25</v>
      </c>
      <c r="D1915" s="51">
        <f t="shared" si="334"/>
        <v>-1.3143148736342036E-3</v>
      </c>
      <c r="E1915" s="52">
        <v>2.0517262554142199</v>
      </c>
      <c r="F1915" s="53">
        <f t="shared" si="337"/>
        <v>1.1844355110030236E-2</v>
      </c>
      <c r="G1915" s="54">
        <f t="shared" si="338"/>
        <v>2.0769035861357862E-4</v>
      </c>
      <c r="H1915" s="81">
        <f t="shared" si="335"/>
        <v>1.2052045468643814E-2</v>
      </c>
      <c r="I1915" s="83">
        <f t="shared" si="336"/>
        <v>1.2052045468643813</v>
      </c>
      <c r="J1915" s="72">
        <f t="shared" si="339"/>
        <v>344.59225560627931</v>
      </c>
      <c r="K1915" s="88">
        <f t="shared" si="330"/>
        <v>345.1426613428161</v>
      </c>
      <c r="L1915" s="79">
        <f t="shared" si="331"/>
        <v>4.4187710810816156</v>
      </c>
      <c r="M1915" s="72" t="str">
        <f t="shared" si="332"/>
        <v/>
      </c>
      <c r="N1915" s="51" t="str">
        <f t="shared" si="340"/>
        <v/>
      </c>
    </row>
    <row r="1916" spans="1:14" x14ac:dyDescent="0.4">
      <c r="A1916" s="108">
        <f t="shared" si="333"/>
        <v>1900</v>
      </c>
      <c r="B1916" s="45">
        <v>42814</v>
      </c>
      <c r="C1916" s="46">
        <v>2373.469971</v>
      </c>
      <c r="D1916" s="47">
        <f t="shared" si="334"/>
        <v>-2.0098934090192477E-3</v>
      </c>
      <c r="E1916" s="48">
        <v>2.04243515798662</v>
      </c>
      <c r="F1916" s="49">
        <f t="shared" si="337"/>
        <v>-9.2910974275999259E-3</v>
      </c>
      <c r="G1916" s="50">
        <f t="shared" si="338"/>
        <v>2.0769035861357862E-4</v>
      </c>
      <c r="H1916" s="80">
        <f t="shared" si="335"/>
        <v>-9.0834070689863478E-3</v>
      </c>
      <c r="I1916" s="83">
        <f t="shared" si="336"/>
        <v>-0.90834070689863478</v>
      </c>
      <c r="J1916" s="72">
        <f t="shared" si="339"/>
        <v>343.68391489938068</v>
      </c>
      <c r="K1916" s="88">
        <f t="shared" si="330"/>
        <v>345.1426613428161</v>
      </c>
      <c r="L1916" s="79">
        <f t="shared" si="331"/>
        <v>4.4187710810816156</v>
      </c>
      <c r="M1916" s="72" t="str">
        <f t="shared" si="332"/>
        <v/>
      </c>
      <c r="N1916" s="51" t="str">
        <f t="shared" si="340"/>
        <v/>
      </c>
    </row>
    <row r="1917" spans="1:14" x14ac:dyDescent="0.4">
      <c r="A1917" s="108">
        <f t="shared" si="333"/>
        <v>1901</v>
      </c>
      <c r="B1917" s="39">
        <v>42815</v>
      </c>
      <c r="C1917" s="40">
        <v>2344.0200199999999</v>
      </c>
      <c r="D1917" s="51">
        <f t="shared" si="334"/>
        <v>-1.2407972866659844E-2</v>
      </c>
      <c r="E1917" s="52">
        <v>2.0133916266618099</v>
      </c>
      <c r="F1917" s="53">
        <f t="shared" si="337"/>
        <v>-2.9043531324810079E-2</v>
      </c>
      <c r="G1917" s="54">
        <f t="shared" si="338"/>
        <v>2.0769035861357862E-4</v>
      </c>
      <c r="H1917" s="81">
        <f t="shared" si="335"/>
        <v>-2.8835840966196499E-2</v>
      </c>
      <c r="I1917" s="83">
        <f t="shared" si="336"/>
        <v>-2.88358409661965</v>
      </c>
      <c r="J1917" s="72">
        <f t="shared" si="339"/>
        <v>340.80033080276104</v>
      </c>
      <c r="K1917" s="88">
        <f t="shared" si="330"/>
        <v>345.1426613428161</v>
      </c>
      <c r="L1917" s="79">
        <f t="shared" si="331"/>
        <v>4.4187710810816156</v>
      </c>
      <c r="M1917" s="72" t="str">
        <f t="shared" si="332"/>
        <v/>
      </c>
      <c r="N1917" s="51" t="str">
        <f t="shared" si="340"/>
        <v/>
      </c>
    </row>
    <row r="1918" spans="1:14" x14ac:dyDescent="0.4">
      <c r="A1918" s="108">
        <f t="shared" si="333"/>
        <v>1902</v>
      </c>
      <c r="B1918" s="45">
        <v>42816</v>
      </c>
      <c r="C1918" s="46">
        <v>2348.4499510000001</v>
      </c>
      <c r="D1918" s="47">
        <f t="shared" si="334"/>
        <v>1.8898861623204422E-3</v>
      </c>
      <c r="E1918" s="48">
        <v>2.02322971713116</v>
      </c>
      <c r="F1918" s="49">
        <f t="shared" si="337"/>
        <v>9.8380904693500248E-3</v>
      </c>
      <c r="G1918" s="50">
        <f t="shared" si="338"/>
        <v>2.0769035861357862E-4</v>
      </c>
      <c r="H1918" s="80">
        <f t="shared" si="335"/>
        <v>1.0045780827963603E-2</v>
      </c>
      <c r="I1918" s="83">
        <f t="shared" si="336"/>
        <v>1.0045780827963602</v>
      </c>
      <c r="J1918" s="72">
        <f t="shared" si="339"/>
        <v>341.80490888555738</v>
      </c>
      <c r="K1918" s="88">
        <f t="shared" si="330"/>
        <v>345.1426613428161</v>
      </c>
      <c r="L1918" s="79">
        <f t="shared" si="331"/>
        <v>4.4187710810816156</v>
      </c>
      <c r="M1918" s="72" t="str">
        <f t="shared" si="332"/>
        <v/>
      </c>
      <c r="N1918" s="51" t="str">
        <f t="shared" si="340"/>
        <v/>
      </c>
    </row>
    <row r="1919" spans="1:14" x14ac:dyDescent="0.4">
      <c r="A1919" s="108">
        <f t="shared" si="333"/>
        <v>1903</v>
      </c>
      <c r="B1919" s="39">
        <v>42817</v>
      </c>
      <c r="C1919" s="40">
        <v>2345.959961</v>
      </c>
      <c r="D1919" s="51">
        <f t="shared" si="334"/>
        <v>-1.0602695616058755E-3</v>
      </c>
      <c r="E1919" s="52">
        <v>2.0252375311260202</v>
      </c>
      <c r="F1919" s="53">
        <f t="shared" si="337"/>
        <v>2.0078139948602747E-3</v>
      </c>
      <c r="G1919" s="54">
        <f t="shared" si="338"/>
        <v>2.0769035861357862E-4</v>
      </c>
      <c r="H1919" s="81">
        <f t="shared" si="335"/>
        <v>2.2155043534738531E-3</v>
      </c>
      <c r="I1919" s="83">
        <f t="shared" si="336"/>
        <v>0.2215504353473853</v>
      </c>
      <c r="J1919" s="72">
        <f t="shared" si="339"/>
        <v>342.02645932090479</v>
      </c>
      <c r="K1919" s="88">
        <f t="shared" si="330"/>
        <v>345.1426613428161</v>
      </c>
      <c r="L1919" s="79">
        <f t="shared" si="331"/>
        <v>4.4187710810816156</v>
      </c>
      <c r="M1919" s="72" t="str">
        <f t="shared" si="332"/>
        <v/>
      </c>
      <c r="N1919" s="51" t="str">
        <f t="shared" si="340"/>
        <v/>
      </c>
    </row>
    <row r="1920" spans="1:14" x14ac:dyDescent="0.4">
      <c r="A1920" s="108">
        <f t="shared" si="333"/>
        <v>1904</v>
      </c>
      <c r="B1920" s="45">
        <v>42818</v>
      </c>
      <c r="C1920" s="46">
        <v>2343.9799800000001</v>
      </c>
      <c r="D1920" s="47">
        <f t="shared" si="334"/>
        <v>-8.4399607534479948E-4</v>
      </c>
      <c r="E1920" s="48">
        <v>2.0236189099570101</v>
      </c>
      <c r="F1920" s="49">
        <f t="shared" si="337"/>
        <v>-1.618621169010126E-3</v>
      </c>
      <c r="G1920" s="50">
        <f t="shared" si="338"/>
        <v>2.0769035861357862E-4</v>
      </c>
      <c r="H1920" s="80">
        <f t="shared" si="335"/>
        <v>-1.4109308103965473E-3</v>
      </c>
      <c r="I1920" s="83">
        <f t="shared" si="336"/>
        <v>-0.14109308103965473</v>
      </c>
      <c r="J1920" s="72">
        <f t="shared" si="339"/>
        <v>341.88536623986516</v>
      </c>
      <c r="K1920" s="88">
        <f t="shared" si="330"/>
        <v>345.1426613428161</v>
      </c>
      <c r="L1920" s="79">
        <f t="shared" si="331"/>
        <v>4.4187710810816156</v>
      </c>
      <c r="M1920" s="72" t="str">
        <f t="shared" si="332"/>
        <v/>
      </c>
      <c r="N1920" s="51" t="str">
        <f t="shared" si="340"/>
        <v/>
      </c>
    </row>
    <row r="1921" spans="1:14" x14ac:dyDescent="0.4">
      <c r="A1921" s="108">
        <f t="shared" si="333"/>
        <v>1905</v>
      </c>
      <c r="B1921" s="39">
        <v>42821</v>
      </c>
      <c r="C1921" s="40">
        <v>2341.5900879999999</v>
      </c>
      <c r="D1921" s="51">
        <f t="shared" si="334"/>
        <v>-1.0195872065427158E-3</v>
      </c>
      <c r="E1921" s="52">
        <v>2.02039733815616</v>
      </c>
      <c r="F1921" s="53">
        <f t="shared" si="337"/>
        <v>-3.2215718008501426E-3</v>
      </c>
      <c r="G1921" s="54">
        <f t="shared" si="338"/>
        <v>2.0769035861357862E-4</v>
      </c>
      <c r="H1921" s="81">
        <f t="shared" si="335"/>
        <v>-3.0138814422365641E-3</v>
      </c>
      <c r="I1921" s="83">
        <f t="shared" si="336"/>
        <v>-0.3013881442236564</v>
      </c>
      <c r="J1921" s="72">
        <f t="shared" si="339"/>
        <v>341.5839780956415</v>
      </c>
      <c r="K1921" s="88">
        <f t="shared" si="330"/>
        <v>345.1426613428161</v>
      </c>
      <c r="L1921" s="79">
        <f t="shared" si="331"/>
        <v>4.4187710810816156</v>
      </c>
      <c r="M1921" s="72" t="str">
        <f t="shared" si="332"/>
        <v/>
      </c>
      <c r="N1921" s="51" t="str">
        <f t="shared" si="340"/>
        <v/>
      </c>
    </row>
    <row r="1922" spans="1:14" x14ac:dyDescent="0.4">
      <c r="A1922" s="108">
        <f t="shared" si="333"/>
        <v>1906</v>
      </c>
      <c r="B1922" s="45">
        <v>42822</v>
      </c>
      <c r="C1922" s="46">
        <v>2358.570068</v>
      </c>
      <c r="D1922" s="47">
        <f t="shared" si="334"/>
        <v>7.251474152977444E-3</v>
      </c>
      <c r="E1922" s="48">
        <v>2.0418745236357299</v>
      </c>
      <c r="F1922" s="49">
        <f t="shared" si="337"/>
        <v>2.1477185479569894E-2</v>
      </c>
      <c r="G1922" s="50">
        <f t="shared" si="338"/>
        <v>2.0769035861357862E-4</v>
      </c>
      <c r="H1922" s="80">
        <f t="shared" si="335"/>
        <v>2.1684875838183473E-2</v>
      </c>
      <c r="I1922" s="83">
        <f t="shared" si="336"/>
        <v>2.1684875838183473</v>
      </c>
      <c r="J1922" s="72">
        <f t="shared" si="339"/>
        <v>343.75246567945987</v>
      </c>
      <c r="K1922" s="88">
        <f t="shared" si="330"/>
        <v>345.1426613428161</v>
      </c>
      <c r="L1922" s="79">
        <f t="shared" si="331"/>
        <v>4.4187710810816156</v>
      </c>
      <c r="M1922" s="72" t="str">
        <f t="shared" si="332"/>
        <v/>
      </c>
      <c r="N1922" s="51" t="str">
        <f t="shared" si="340"/>
        <v/>
      </c>
    </row>
    <row r="1923" spans="1:14" x14ac:dyDescent="0.4">
      <c r="A1923" s="108">
        <f t="shared" si="333"/>
        <v>1907</v>
      </c>
      <c r="B1923" s="39">
        <v>42823</v>
      </c>
      <c r="C1923" s="40">
        <v>2361.1298830000001</v>
      </c>
      <c r="D1923" s="51">
        <f t="shared" si="334"/>
        <v>1.0853249749627203E-3</v>
      </c>
      <c r="E1923" s="52">
        <v>2.0360436704432101</v>
      </c>
      <c r="F1923" s="53">
        <f t="shared" si="337"/>
        <v>-5.8308531925197471E-3</v>
      </c>
      <c r="G1923" s="54">
        <f t="shared" si="338"/>
        <v>2.0769035861357862E-4</v>
      </c>
      <c r="H1923" s="81">
        <f t="shared" si="335"/>
        <v>-5.6231628339061682E-3</v>
      </c>
      <c r="I1923" s="83">
        <f t="shared" si="336"/>
        <v>-0.56231628339061679</v>
      </c>
      <c r="J1923" s="72">
        <f t="shared" si="339"/>
        <v>343.19014939606927</v>
      </c>
      <c r="K1923" s="88">
        <f t="shared" si="330"/>
        <v>345.1426613428161</v>
      </c>
      <c r="L1923" s="79">
        <f t="shared" si="331"/>
        <v>4.4187710810816156</v>
      </c>
      <c r="M1923" s="72" t="str">
        <f t="shared" si="332"/>
        <v/>
      </c>
      <c r="N1923" s="51" t="str">
        <f t="shared" si="340"/>
        <v/>
      </c>
    </row>
    <row r="1924" spans="1:14" x14ac:dyDescent="0.4">
      <c r="A1924" s="108">
        <f t="shared" si="333"/>
        <v>1908</v>
      </c>
      <c r="B1924" s="45">
        <v>42824</v>
      </c>
      <c r="C1924" s="46">
        <v>2368.0600589999999</v>
      </c>
      <c r="D1924" s="47">
        <f t="shared" si="334"/>
        <v>2.9351100292689392E-3</v>
      </c>
      <c r="E1924" s="48">
        <v>2.0451847958599698</v>
      </c>
      <c r="F1924" s="49">
        <f t="shared" si="337"/>
        <v>9.14112541675971E-3</v>
      </c>
      <c r="G1924" s="50">
        <f t="shared" si="338"/>
        <v>2.0769035861357862E-4</v>
      </c>
      <c r="H1924" s="80">
        <f t="shared" si="335"/>
        <v>9.348815775373288E-3</v>
      </c>
      <c r="I1924" s="83">
        <f t="shared" si="336"/>
        <v>0.93488157753732881</v>
      </c>
      <c r="J1924" s="72">
        <f t="shared" si="339"/>
        <v>344.12503097360661</v>
      </c>
      <c r="K1924" s="88">
        <f t="shared" si="330"/>
        <v>345.1426613428161</v>
      </c>
      <c r="L1924" s="79">
        <f t="shared" si="331"/>
        <v>4.4187710810816156</v>
      </c>
      <c r="M1924" s="72" t="str">
        <f t="shared" si="332"/>
        <v/>
      </c>
      <c r="N1924" s="51" t="str">
        <f t="shared" si="340"/>
        <v/>
      </c>
    </row>
    <row r="1925" spans="1:14" x14ac:dyDescent="0.4">
      <c r="A1925" s="108">
        <f t="shared" si="333"/>
        <v>1909</v>
      </c>
      <c r="B1925" s="39">
        <v>42825</v>
      </c>
      <c r="C1925" s="40">
        <v>2362.719971</v>
      </c>
      <c r="D1925" s="51">
        <f t="shared" si="334"/>
        <v>-2.2550475355151978E-3</v>
      </c>
      <c r="E1925" s="52">
        <v>2.0424691671734401</v>
      </c>
      <c r="F1925" s="53">
        <f t="shared" si="337"/>
        <v>-2.7156286865297474E-3</v>
      </c>
      <c r="G1925" s="54">
        <f t="shared" si="338"/>
        <v>2.0769035861357862E-4</v>
      </c>
      <c r="H1925" s="81">
        <f t="shared" si="335"/>
        <v>-2.507938327916169E-3</v>
      </c>
      <c r="I1925" s="83">
        <f t="shared" si="336"/>
        <v>-0.25079383279161688</v>
      </c>
      <c r="J1925" s="72">
        <f t="shared" si="339"/>
        <v>343.87423714081501</v>
      </c>
      <c r="K1925" s="88">
        <f t="shared" si="330"/>
        <v>345.1426613428161</v>
      </c>
      <c r="L1925" s="79">
        <f t="shared" si="331"/>
        <v>4.4187710810816156</v>
      </c>
      <c r="M1925" s="72" t="str">
        <f t="shared" si="332"/>
        <v/>
      </c>
      <c r="N1925" s="51" t="str">
        <f t="shared" si="340"/>
        <v/>
      </c>
    </row>
    <row r="1926" spans="1:14" x14ac:dyDescent="0.4">
      <c r="A1926" s="108">
        <f t="shared" si="333"/>
        <v>1910</v>
      </c>
      <c r="B1926" s="45">
        <v>42828</v>
      </c>
      <c r="C1926" s="46">
        <v>2358.8400879999999</v>
      </c>
      <c r="D1926" s="47">
        <f t="shared" si="334"/>
        <v>-1.6421256211577306E-3</v>
      </c>
      <c r="E1926" s="48">
        <v>2.0364568074034999</v>
      </c>
      <c r="F1926" s="49">
        <f t="shared" si="337"/>
        <v>-6.0123597699401898E-3</v>
      </c>
      <c r="G1926" s="50">
        <f t="shared" si="338"/>
        <v>2.0769035861357862E-4</v>
      </c>
      <c r="H1926" s="80">
        <f t="shared" si="335"/>
        <v>-5.8046694113266109E-3</v>
      </c>
      <c r="I1926" s="83">
        <f t="shared" si="336"/>
        <v>-0.58046694113266106</v>
      </c>
      <c r="J1926" s="72">
        <f t="shared" si="339"/>
        <v>343.29377019968234</v>
      </c>
      <c r="K1926" s="88">
        <f t="shared" si="330"/>
        <v>345.1426613428161</v>
      </c>
      <c r="L1926" s="79">
        <f t="shared" si="331"/>
        <v>4.4187710810816156</v>
      </c>
      <c r="M1926" s="72" t="str">
        <f t="shared" si="332"/>
        <v/>
      </c>
      <c r="N1926" s="51" t="str">
        <f t="shared" si="340"/>
        <v/>
      </c>
    </row>
    <row r="1927" spans="1:14" x14ac:dyDescent="0.4">
      <c r="A1927" s="108">
        <f t="shared" si="333"/>
        <v>1911</v>
      </c>
      <c r="B1927" s="39">
        <v>42829</v>
      </c>
      <c r="C1927" s="40">
        <v>2360.1599120000001</v>
      </c>
      <c r="D1927" s="51">
        <f t="shared" si="334"/>
        <v>5.5952245627599595E-4</v>
      </c>
      <c r="E1927" s="52">
        <v>2.0261496789953197</v>
      </c>
      <c r="F1927" s="53">
        <f t="shared" si="337"/>
        <v>-1.0307128408180155E-2</v>
      </c>
      <c r="G1927" s="54">
        <f t="shared" si="338"/>
        <v>2.0769035861357862E-4</v>
      </c>
      <c r="H1927" s="81">
        <f t="shared" si="335"/>
        <v>-1.0099438049566577E-2</v>
      </c>
      <c r="I1927" s="83">
        <f t="shared" si="336"/>
        <v>-1.0099438049566578</v>
      </c>
      <c r="J1927" s="72">
        <f t="shared" si="339"/>
        <v>342.28382639472568</v>
      </c>
      <c r="K1927" s="88">
        <f t="shared" si="330"/>
        <v>345.1426613428161</v>
      </c>
      <c r="L1927" s="79">
        <f t="shared" si="331"/>
        <v>4.4187710810816156</v>
      </c>
      <c r="M1927" s="72" t="str">
        <f t="shared" si="332"/>
        <v/>
      </c>
      <c r="N1927" s="51" t="str">
        <f t="shared" si="340"/>
        <v/>
      </c>
    </row>
    <row r="1928" spans="1:14" x14ac:dyDescent="0.4">
      <c r="A1928" s="108">
        <f t="shared" si="333"/>
        <v>1912</v>
      </c>
      <c r="B1928" s="45">
        <v>42830</v>
      </c>
      <c r="C1928" s="46">
        <v>2352.9499510000001</v>
      </c>
      <c r="D1928" s="47">
        <f t="shared" si="334"/>
        <v>-3.0548612250135276E-3</v>
      </c>
      <c r="E1928" s="48">
        <v>2.0198577198244601</v>
      </c>
      <c r="F1928" s="49">
        <f t="shared" si="337"/>
        <v>-6.2919591708596734E-3</v>
      </c>
      <c r="G1928" s="50">
        <f t="shared" si="338"/>
        <v>2.0769035861357862E-4</v>
      </c>
      <c r="H1928" s="80">
        <f t="shared" si="335"/>
        <v>-6.0842688122460945E-3</v>
      </c>
      <c r="I1928" s="83">
        <f t="shared" si="336"/>
        <v>-0.60842688122460942</v>
      </c>
      <c r="J1928" s="72">
        <f t="shared" si="339"/>
        <v>341.67539951350108</v>
      </c>
      <c r="K1928" s="88">
        <f t="shared" si="330"/>
        <v>345.1426613428161</v>
      </c>
      <c r="L1928" s="79">
        <f t="shared" si="331"/>
        <v>4.4187710810816156</v>
      </c>
      <c r="M1928" s="72" t="str">
        <f t="shared" si="332"/>
        <v/>
      </c>
      <c r="N1928" s="51" t="str">
        <f t="shared" si="340"/>
        <v/>
      </c>
    </row>
    <row r="1929" spans="1:14" x14ac:dyDescent="0.4">
      <c r="A1929" s="108">
        <f t="shared" si="333"/>
        <v>1913</v>
      </c>
      <c r="B1929" s="39">
        <v>42831</v>
      </c>
      <c r="C1929" s="40">
        <v>2357.48999</v>
      </c>
      <c r="D1929" s="51">
        <f t="shared" si="334"/>
        <v>1.9295093795217433E-3</v>
      </c>
      <c r="E1929" s="52">
        <v>2.0275431875186003</v>
      </c>
      <c r="F1929" s="53">
        <f t="shared" si="337"/>
        <v>7.6854676941402467E-3</v>
      </c>
      <c r="G1929" s="54">
        <f t="shared" si="338"/>
        <v>2.0769035861357862E-4</v>
      </c>
      <c r="H1929" s="81">
        <f t="shared" si="335"/>
        <v>7.8931580527538247E-3</v>
      </c>
      <c r="I1929" s="83">
        <f t="shared" si="336"/>
        <v>0.78931580527538248</v>
      </c>
      <c r="J1929" s="72">
        <f t="shared" si="339"/>
        <v>342.46471531877648</v>
      </c>
      <c r="K1929" s="88">
        <f t="shared" si="330"/>
        <v>345.1426613428161</v>
      </c>
      <c r="L1929" s="79">
        <f t="shared" si="331"/>
        <v>4.4187710810816156</v>
      </c>
      <c r="M1929" s="72" t="str">
        <f t="shared" si="332"/>
        <v/>
      </c>
      <c r="N1929" s="51" t="str">
        <f t="shared" si="340"/>
        <v/>
      </c>
    </row>
    <row r="1930" spans="1:14" x14ac:dyDescent="0.4">
      <c r="A1930" s="108">
        <f t="shared" si="333"/>
        <v>1914</v>
      </c>
      <c r="B1930" s="45">
        <v>42832</v>
      </c>
      <c r="C1930" s="46">
        <v>2355.540039</v>
      </c>
      <c r="D1930" s="47">
        <f t="shared" si="334"/>
        <v>-8.2713012919310991E-4</v>
      </c>
      <c r="E1930" s="48">
        <v>2.0267457774968198</v>
      </c>
      <c r="F1930" s="49">
        <f t="shared" si="337"/>
        <v>-7.9741002178046472E-4</v>
      </c>
      <c r="G1930" s="50">
        <f t="shared" si="338"/>
        <v>2.0769035861357862E-4</v>
      </c>
      <c r="H1930" s="80">
        <f t="shared" si="335"/>
        <v>-5.8971966316688604E-4</v>
      </c>
      <c r="I1930" s="83">
        <f t="shared" si="336"/>
        <v>-5.8971966316688607E-2</v>
      </c>
      <c r="J1930" s="72">
        <f t="shared" si="339"/>
        <v>342.40574335245981</v>
      </c>
      <c r="K1930" s="88">
        <f t="shared" si="330"/>
        <v>345.1426613428161</v>
      </c>
      <c r="L1930" s="79">
        <f t="shared" si="331"/>
        <v>4.4187710810816156</v>
      </c>
      <c r="M1930" s="72" t="str">
        <f t="shared" si="332"/>
        <v/>
      </c>
      <c r="N1930" s="51" t="str">
        <f t="shared" si="340"/>
        <v/>
      </c>
    </row>
    <row r="1931" spans="1:14" x14ac:dyDescent="0.4">
      <c r="A1931" s="108">
        <f t="shared" si="333"/>
        <v>1915</v>
      </c>
      <c r="B1931" s="39">
        <v>42835</v>
      </c>
      <c r="C1931" s="40">
        <v>2357.1599120000001</v>
      </c>
      <c r="D1931" s="51">
        <f t="shared" si="334"/>
        <v>6.8768646390227062E-4</v>
      </c>
      <c r="E1931" s="52">
        <v>2.0332075924188802</v>
      </c>
      <c r="F1931" s="53">
        <f t="shared" si="337"/>
        <v>6.4618149220603271E-3</v>
      </c>
      <c r="G1931" s="54">
        <f t="shared" si="338"/>
        <v>2.0769035861357862E-4</v>
      </c>
      <c r="H1931" s="81">
        <f t="shared" si="335"/>
        <v>6.669505280673906E-3</v>
      </c>
      <c r="I1931" s="83">
        <f t="shared" si="336"/>
        <v>0.66695052806739064</v>
      </c>
      <c r="J1931" s="72">
        <f t="shared" si="339"/>
        <v>343.0726938805272</v>
      </c>
      <c r="K1931" s="88">
        <f t="shared" si="330"/>
        <v>345.1426613428161</v>
      </c>
      <c r="L1931" s="79">
        <f t="shared" si="331"/>
        <v>4.4187710810816156</v>
      </c>
      <c r="M1931" s="72" t="str">
        <f t="shared" si="332"/>
        <v/>
      </c>
      <c r="N1931" s="51" t="str">
        <f t="shared" si="340"/>
        <v/>
      </c>
    </row>
    <row r="1932" spans="1:14" x14ac:dyDescent="0.4">
      <c r="A1932" s="108">
        <f t="shared" si="333"/>
        <v>1916</v>
      </c>
      <c r="B1932" s="45">
        <v>42836</v>
      </c>
      <c r="C1932" s="46">
        <v>2353.780029</v>
      </c>
      <c r="D1932" s="47">
        <f t="shared" si="334"/>
        <v>-1.4338793828936325E-3</v>
      </c>
      <c r="E1932" s="48">
        <v>2.0324242180182499</v>
      </c>
      <c r="F1932" s="49">
        <f t="shared" si="337"/>
        <v>-7.8337440063025454E-4</v>
      </c>
      <c r="G1932" s="50">
        <f t="shared" si="338"/>
        <v>2.0769035861357862E-4</v>
      </c>
      <c r="H1932" s="80">
        <f t="shared" si="335"/>
        <v>-5.7568404201667586E-4</v>
      </c>
      <c r="I1932" s="83">
        <f t="shared" si="336"/>
        <v>-5.7568404201667589E-2</v>
      </c>
      <c r="J1932" s="72">
        <f t="shared" si="339"/>
        <v>343.01512547632552</v>
      </c>
      <c r="K1932" s="88">
        <f t="shared" si="330"/>
        <v>345.1426613428161</v>
      </c>
      <c r="L1932" s="79">
        <f t="shared" si="331"/>
        <v>4.4187710810816156</v>
      </c>
      <c r="M1932" s="72" t="str">
        <f t="shared" si="332"/>
        <v/>
      </c>
      <c r="N1932" s="51" t="str">
        <f t="shared" si="340"/>
        <v/>
      </c>
    </row>
    <row r="1933" spans="1:14" x14ac:dyDescent="0.4">
      <c r="A1933" s="108">
        <f t="shared" si="333"/>
        <v>1917</v>
      </c>
      <c r="B1933" s="39">
        <v>42837</v>
      </c>
      <c r="C1933" s="40">
        <v>2344.929932</v>
      </c>
      <c r="D1933" s="51">
        <f t="shared" si="334"/>
        <v>-3.7599507562140477E-3</v>
      </c>
      <c r="E1933" s="52">
        <v>2.0194077459034498</v>
      </c>
      <c r="F1933" s="53">
        <f t="shared" si="337"/>
        <v>-1.301647211480006E-2</v>
      </c>
      <c r="G1933" s="54">
        <f t="shared" si="338"/>
        <v>2.0769035861357862E-4</v>
      </c>
      <c r="H1933" s="81">
        <f t="shared" si="335"/>
        <v>-1.2808781756186481E-2</v>
      </c>
      <c r="I1933" s="83">
        <f t="shared" si="336"/>
        <v>-1.2808781756186483</v>
      </c>
      <c r="J1933" s="72">
        <f t="shared" si="339"/>
        <v>341.7342473007069</v>
      </c>
      <c r="K1933" s="88">
        <f t="shared" si="330"/>
        <v>345.1426613428161</v>
      </c>
      <c r="L1933" s="79">
        <f t="shared" si="331"/>
        <v>4.4187710810816156</v>
      </c>
      <c r="M1933" s="72" t="str">
        <f t="shared" si="332"/>
        <v/>
      </c>
      <c r="N1933" s="51" t="str">
        <f t="shared" si="340"/>
        <v/>
      </c>
    </row>
    <row r="1934" spans="1:14" x14ac:dyDescent="0.4">
      <c r="A1934" s="108">
        <f t="shared" si="333"/>
        <v>1918</v>
      </c>
      <c r="B1934" s="45">
        <v>42838</v>
      </c>
      <c r="C1934" s="46">
        <v>2328.9499510000001</v>
      </c>
      <c r="D1934" s="47">
        <f t="shared" si="334"/>
        <v>-6.8146944528830744E-3</v>
      </c>
      <c r="E1934" s="48">
        <v>2.00431341738937</v>
      </c>
      <c r="F1934" s="49">
        <f t="shared" si="337"/>
        <v>-1.509432851407988E-2</v>
      </c>
      <c r="G1934" s="50">
        <f t="shared" si="338"/>
        <v>2.0769035861357862E-4</v>
      </c>
      <c r="H1934" s="80">
        <f t="shared" si="335"/>
        <v>-1.4886638155466302E-2</v>
      </c>
      <c r="I1934" s="83">
        <f t="shared" si="336"/>
        <v>-1.4886638155466303</v>
      </c>
      <c r="J1934" s="72">
        <f t="shared" si="339"/>
        <v>340.24558348516024</v>
      </c>
      <c r="K1934" s="88">
        <f t="shared" si="330"/>
        <v>345.1426613428161</v>
      </c>
      <c r="L1934" s="79">
        <f t="shared" si="331"/>
        <v>4.8970778576558587</v>
      </c>
      <c r="M1934" s="72" t="str">
        <f t="shared" si="332"/>
        <v/>
      </c>
      <c r="N1934" s="51" t="str">
        <f t="shared" si="340"/>
        <v/>
      </c>
    </row>
    <row r="1935" spans="1:14" x14ac:dyDescent="0.4">
      <c r="A1935" s="108">
        <f t="shared" si="333"/>
        <v>1919</v>
      </c>
      <c r="B1935" s="39">
        <v>42842</v>
      </c>
      <c r="C1935" s="40">
        <v>2349.01001</v>
      </c>
      <c r="D1935" s="51">
        <f t="shared" si="334"/>
        <v>8.6133491152897701E-3</v>
      </c>
      <c r="E1935" s="52">
        <v>2.0329513616389097</v>
      </c>
      <c r="F1935" s="53">
        <f t="shared" si="337"/>
        <v>2.8637944249539693E-2</v>
      </c>
      <c r="G1935" s="54">
        <f t="shared" si="338"/>
        <v>2.0769035861357862E-4</v>
      </c>
      <c r="H1935" s="81">
        <f t="shared" si="335"/>
        <v>2.8845634608153273E-2</v>
      </c>
      <c r="I1935" s="83">
        <f t="shared" si="336"/>
        <v>2.8845634608153272</v>
      </c>
      <c r="J1935" s="72">
        <f t="shared" si="339"/>
        <v>343.13014694597558</v>
      </c>
      <c r="K1935" s="88">
        <f t="shared" si="330"/>
        <v>345.1426613428161</v>
      </c>
      <c r="L1935" s="79">
        <f t="shared" si="331"/>
        <v>4.8970778576558587</v>
      </c>
      <c r="M1935" s="72" t="str">
        <f t="shared" si="332"/>
        <v/>
      </c>
      <c r="N1935" s="51" t="str">
        <f t="shared" si="340"/>
        <v/>
      </c>
    </row>
    <row r="1936" spans="1:14" x14ac:dyDescent="0.4">
      <c r="A1936" s="108">
        <f t="shared" si="333"/>
        <v>1920</v>
      </c>
      <c r="B1936" s="45">
        <v>42843</v>
      </c>
      <c r="C1936" s="46">
        <v>2342.1899410000001</v>
      </c>
      <c r="D1936" s="47">
        <f t="shared" si="334"/>
        <v>-2.9033801350211164E-3</v>
      </c>
      <c r="E1936" s="48">
        <v>2.0328348615186802</v>
      </c>
      <c r="F1936" s="49">
        <f t="shared" si="337"/>
        <v>-1.1650012022945688E-4</v>
      </c>
      <c r="G1936" s="50">
        <f t="shared" si="338"/>
        <v>2.0769035861357862E-4</v>
      </c>
      <c r="H1936" s="80">
        <f t="shared" si="335"/>
        <v>9.1190238384121741E-5</v>
      </c>
      <c r="I1936" s="83">
        <f t="shared" si="336"/>
        <v>9.1190238384121734E-3</v>
      </c>
      <c r="J1936" s="72">
        <f t="shared" si="339"/>
        <v>343.13926596981401</v>
      </c>
      <c r="K1936" s="88">
        <f t="shared" si="330"/>
        <v>345.1426613428161</v>
      </c>
      <c r="L1936" s="79">
        <f t="shared" si="331"/>
        <v>4.8970778576558587</v>
      </c>
      <c r="M1936" s="72" t="str">
        <f t="shared" si="332"/>
        <v/>
      </c>
      <c r="N1936" s="51" t="str">
        <f t="shared" si="340"/>
        <v/>
      </c>
    </row>
    <row r="1937" spans="1:15" x14ac:dyDescent="0.4">
      <c r="A1937" s="108">
        <f t="shared" si="333"/>
        <v>1921</v>
      </c>
      <c r="B1937" s="39">
        <v>42844</v>
      </c>
      <c r="C1937" s="40">
        <v>2338.169922</v>
      </c>
      <c r="D1937" s="51">
        <f t="shared" si="334"/>
        <v>-1.7163505528009493E-3</v>
      </c>
      <c r="E1937" s="52">
        <v>2.0336030078181802</v>
      </c>
      <c r="F1937" s="53">
        <f t="shared" si="337"/>
        <v>7.6814629949994995E-4</v>
      </c>
      <c r="G1937" s="54">
        <f t="shared" si="338"/>
        <v>2.0769035861357862E-4</v>
      </c>
      <c r="H1937" s="81">
        <f t="shared" si="335"/>
        <v>9.7583665811352862E-4</v>
      </c>
      <c r="I1937" s="83">
        <f t="shared" si="336"/>
        <v>9.758366581135286E-2</v>
      </c>
      <c r="J1937" s="72">
        <f t="shared" si="339"/>
        <v>343.23684963562533</v>
      </c>
      <c r="K1937" s="88">
        <f t="shared" si="330"/>
        <v>345.1426613428161</v>
      </c>
      <c r="L1937" s="79">
        <f t="shared" si="331"/>
        <v>4.8970778576558587</v>
      </c>
      <c r="M1937" s="72" t="str">
        <f t="shared" si="332"/>
        <v/>
      </c>
      <c r="N1937" s="51" t="str">
        <f t="shared" si="340"/>
        <v/>
      </c>
    </row>
    <row r="1938" spans="1:15" x14ac:dyDescent="0.4">
      <c r="A1938" s="108">
        <f t="shared" si="333"/>
        <v>1922</v>
      </c>
      <c r="B1938" s="45">
        <v>42845</v>
      </c>
      <c r="C1938" s="46">
        <v>2355.8400879999999</v>
      </c>
      <c r="D1938" s="47">
        <f t="shared" si="334"/>
        <v>7.5572634109009051E-3</v>
      </c>
      <c r="E1938" s="48">
        <v>2.0617828477904698</v>
      </c>
      <c r="F1938" s="49">
        <f t="shared" si="337"/>
        <v>2.8179839972289678E-2</v>
      </c>
      <c r="G1938" s="50">
        <f t="shared" si="338"/>
        <v>2.0769035861357862E-4</v>
      </c>
      <c r="H1938" s="80">
        <f t="shared" si="335"/>
        <v>2.8387530330903257E-2</v>
      </c>
      <c r="I1938" s="83">
        <f t="shared" si="336"/>
        <v>2.8387530330903257</v>
      </c>
      <c r="J1938" s="72">
        <f t="shared" si="339"/>
        <v>346.07560266871565</v>
      </c>
      <c r="K1938" s="88">
        <f t="shared" ref="K1938:K1944" si="341">MAX(J1938,K1937)</f>
        <v>346.07560266871565</v>
      </c>
      <c r="L1938" s="79">
        <f t="shared" ref="L1938:L1944" si="342">IF(J1938=K1938,0,MAX(L1937,K1938-J1938))</f>
        <v>0</v>
      </c>
      <c r="M1938" s="72">
        <f t="shared" ref="M1938:M1944" si="343">IF(AND(L1937&gt;0,L1938=0),L1937,"")</f>
        <v>4.8970778576558587</v>
      </c>
      <c r="N1938" s="51">
        <f t="shared" si="340"/>
        <v>1.4150312301395126E-2</v>
      </c>
    </row>
    <row r="1939" spans="1:15" x14ac:dyDescent="0.4">
      <c r="A1939" s="108">
        <f t="shared" ref="A1939:A1944" si="344">A1938+1</f>
        <v>1923</v>
      </c>
      <c r="B1939" s="39">
        <v>42846</v>
      </c>
      <c r="C1939" s="40">
        <v>2348.6899410000001</v>
      </c>
      <c r="D1939" s="51">
        <f t="shared" ref="D1939:D1944" si="345">C1939/C1938-1</f>
        <v>-3.0350731513657525E-3</v>
      </c>
      <c r="E1939" s="52">
        <v>2.0665816509869099</v>
      </c>
      <c r="F1939" s="53">
        <f t="shared" si="337"/>
        <v>4.7988031964401046E-3</v>
      </c>
      <c r="G1939" s="54">
        <f t="shared" si="338"/>
        <v>2.0769035861357862E-4</v>
      </c>
      <c r="H1939" s="81">
        <f t="shared" ref="H1939:H1944" si="346">F1939+G1939</f>
        <v>5.0064935550536835E-3</v>
      </c>
      <c r="I1939" s="83">
        <f t="shared" ref="I1939:I1944" si="347">H1939*$I$17</f>
        <v>0.50064935550536838</v>
      </c>
      <c r="J1939" s="72">
        <f t="shared" si="339"/>
        <v>346.57625202422099</v>
      </c>
      <c r="K1939" s="88">
        <f t="shared" si="341"/>
        <v>346.57625202422099</v>
      </c>
      <c r="L1939" s="79">
        <f t="shared" si="342"/>
        <v>0</v>
      </c>
      <c r="M1939" s="72" t="str">
        <f t="shared" si="343"/>
        <v/>
      </c>
      <c r="N1939" s="51" t="str">
        <f t="shared" si="340"/>
        <v/>
      </c>
    </row>
    <row r="1940" spans="1:15" x14ac:dyDescent="0.4">
      <c r="A1940" s="108">
        <f t="shared" si="344"/>
        <v>1924</v>
      </c>
      <c r="B1940" s="45">
        <v>42849</v>
      </c>
      <c r="C1940" s="46">
        <v>2374.1499020000001</v>
      </c>
      <c r="D1940" s="47">
        <f t="shared" si="345"/>
        <v>1.0840068991465168E-2</v>
      </c>
      <c r="E1940" s="48">
        <v>2.0942223660770098</v>
      </c>
      <c r="F1940" s="49">
        <f t="shared" ref="F1940:F1944" si="348">E1940-E1939</f>
        <v>2.764071509009991E-2</v>
      </c>
      <c r="G1940" s="50">
        <f t="shared" ref="G1940:G1944" si="349">G1939</f>
        <v>2.0769035861357862E-4</v>
      </c>
      <c r="H1940" s="80">
        <f t="shared" si="346"/>
        <v>2.784840544871349E-2</v>
      </c>
      <c r="I1940" s="83">
        <f t="shared" si="347"/>
        <v>2.7848405448713489</v>
      </c>
      <c r="J1940" s="72">
        <f t="shared" ref="J1940:J1944" si="350">J1939+I1940</f>
        <v>349.36109256909236</v>
      </c>
      <c r="K1940" s="88">
        <f t="shared" si="341"/>
        <v>349.36109256909236</v>
      </c>
      <c r="L1940" s="79">
        <f t="shared" si="342"/>
        <v>0</v>
      </c>
      <c r="M1940" s="72" t="str">
        <f t="shared" si="343"/>
        <v/>
      </c>
      <c r="N1940" s="51" t="str">
        <f t="shared" ref="N1940:N1944" si="351">IFERROR((M1940/K1940),"")</f>
        <v/>
      </c>
    </row>
    <row r="1941" spans="1:15" x14ac:dyDescent="0.4">
      <c r="A1941" s="108">
        <f t="shared" si="344"/>
        <v>1925</v>
      </c>
      <c r="B1941" s="39">
        <v>42850</v>
      </c>
      <c r="C1941" s="40">
        <v>2388.610107</v>
      </c>
      <c r="D1941" s="51">
        <f t="shared" si="345"/>
        <v>6.090687444722187E-3</v>
      </c>
      <c r="E1941" s="52">
        <v>2.1131656886535399</v>
      </c>
      <c r="F1941" s="53">
        <f t="shared" si="348"/>
        <v>1.8943322576530086E-2</v>
      </c>
      <c r="G1941" s="54">
        <f t="shared" si="349"/>
        <v>2.0769035861357862E-4</v>
      </c>
      <c r="H1941" s="81">
        <f t="shared" si="346"/>
        <v>1.9151012935143666E-2</v>
      </c>
      <c r="I1941" s="83">
        <f t="shared" si="347"/>
        <v>1.9151012935143665</v>
      </c>
      <c r="J1941" s="72">
        <f t="shared" si="350"/>
        <v>351.2761938626067</v>
      </c>
      <c r="K1941" s="88">
        <f t="shared" si="341"/>
        <v>351.2761938626067</v>
      </c>
      <c r="L1941" s="79">
        <f t="shared" si="342"/>
        <v>0</v>
      </c>
      <c r="M1941" s="72" t="str">
        <f t="shared" si="343"/>
        <v/>
      </c>
      <c r="N1941" s="51" t="str">
        <f t="shared" si="351"/>
        <v/>
      </c>
    </row>
    <row r="1942" spans="1:15" x14ac:dyDescent="0.4">
      <c r="A1942" s="108">
        <f t="shared" si="344"/>
        <v>1926</v>
      </c>
      <c r="B1942" s="45">
        <v>42851</v>
      </c>
      <c r="C1942" s="46">
        <v>2387.4499510000001</v>
      </c>
      <c r="D1942" s="47">
        <f t="shared" si="345"/>
        <v>-4.8570337896503002E-4</v>
      </c>
      <c r="E1942" s="48">
        <v>2.1134557213642999</v>
      </c>
      <c r="F1942" s="49">
        <f t="shared" si="348"/>
        <v>2.9003271076000203E-4</v>
      </c>
      <c r="G1942" s="50">
        <f t="shared" si="349"/>
        <v>2.0769035861357862E-4</v>
      </c>
      <c r="H1942" s="80">
        <f t="shared" si="346"/>
        <v>4.9772306937358071E-4</v>
      </c>
      <c r="I1942" s="83">
        <f t="shared" si="347"/>
        <v>4.9772306937358068E-2</v>
      </c>
      <c r="J1942" s="72">
        <f t="shared" si="350"/>
        <v>351.32596616954407</v>
      </c>
      <c r="K1942" s="88">
        <f t="shared" si="341"/>
        <v>351.32596616954407</v>
      </c>
      <c r="L1942" s="79">
        <f t="shared" si="342"/>
        <v>0</v>
      </c>
      <c r="M1942" s="72" t="str">
        <f t="shared" si="343"/>
        <v/>
      </c>
      <c r="N1942" s="51" t="str">
        <f t="shared" si="351"/>
        <v/>
      </c>
    </row>
    <row r="1943" spans="1:15" x14ac:dyDescent="0.4">
      <c r="A1943" s="108">
        <f t="shared" si="344"/>
        <v>1927</v>
      </c>
      <c r="B1943" s="39">
        <v>42852</v>
      </c>
      <c r="C1943" s="40">
        <v>2388.7700199999999</v>
      </c>
      <c r="D1943" s="51">
        <f t="shared" si="345"/>
        <v>5.5292007250118402E-4</v>
      </c>
      <c r="E1943" s="52">
        <v>2.11586485363275</v>
      </c>
      <c r="F1943" s="53">
        <f t="shared" si="348"/>
        <v>2.409132268450076E-3</v>
      </c>
      <c r="G1943" s="54">
        <f t="shared" si="349"/>
        <v>2.0769035861357862E-4</v>
      </c>
      <c r="H1943" s="81">
        <f t="shared" si="346"/>
        <v>2.6168226270636545E-3</v>
      </c>
      <c r="I1943" s="83">
        <f t="shared" si="347"/>
        <v>0.26168226270636546</v>
      </c>
      <c r="J1943" s="72">
        <f t="shared" si="350"/>
        <v>351.58764843225043</v>
      </c>
      <c r="K1943" s="88">
        <f t="shared" si="341"/>
        <v>351.58764843225043</v>
      </c>
      <c r="L1943" s="79">
        <f t="shared" si="342"/>
        <v>0</v>
      </c>
      <c r="M1943" s="72" t="str">
        <f t="shared" si="343"/>
        <v/>
      </c>
      <c r="N1943" s="51" t="str">
        <f t="shared" si="351"/>
        <v/>
      </c>
    </row>
    <row r="1944" spans="1:15" ht="15" thickBot="1" x14ac:dyDescent="0.45">
      <c r="A1944" s="108">
        <f t="shared" si="344"/>
        <v>1928</v>
      </c>
      <c r="B1944" s="55">
        <v>42853</v>
      </c>
      <c r="C1944" s="46">
        <v>2384.1999510000001</v>
      </c>
      <c r="D1944" s="47">
        <f t="shared" si="345"/>
        <v>-1.9131473359665918E-3</v>
      </c>
      <c r="E1944" s="65">
        <v>2.10728067895035</v>
      </c>
      <c r="F1944" s="66">
        <f t="shared" si="348"/>
        <v>-8.5841746824000253E-3</v>
      </c>
      <c r="G1944" s="67">
        <f t="shared" si="349"/>
        <v>2.0769035861357862E-4</v>
      </c>
      <c r="H1944" s="82">
        <f t="shared" si="346"/>
        <v>-8.3764843237864473E-3</v>
      </c>
      <c r="I1944" s="89">
        <f t="shared" si="347"/>
        <v>-0.83764843237864473</v>
      </c>
      <c r="J1944" s="90">
        <f t="shared" si="350"/>
        <v>350.74999999987176</v>
      </c>
      <c r="K1944" s="91">
        <f t="shared" si="341"/>
        <v>351.58764843225043</v>
      </c>
      <c r="L1944" s="77">
        <f t="shared" si="342"/>
        <v>0.83764843237867126</v>
      </c>
      <c r="M1944" s="90" t="str">
        <f t="shared" si="343"/>
        <v/>
      </c>
      <c r="N1944" s="64" t="str">
        <f t="shared" si="351"/>
        <v/>
      </c>
      <c r="O1944" s="19"/>
    </row>
    <row r="1945" spans="1:15" ht="15" thickBot="1" x14ac:dyDescent="0.45">
      <c r="B1945" s="56" t="s">
        <v>46</v>
      </c>
      <c r="C1945" s="57"/>
      <c r="D1945" s="58">
        <f>SUM(D18:D1944)</f>
        <v>0.96064451688857189</v>
      </c>
      <c r="E1945" s="59"/>
      <c r="F1945" s="60">
        <f>SUM(F18:F1944)</f>
        <v>2.10728067895035</v>
      </c>
      <c r="G1945" s="61"/>
      <c r="H1945" s="38">
        <f>SUM(H18:H1944)</f>
        <v>2.5074999999987515</v>
      </c>
      <c r="I1945" s="79"/>
      <c r="J1945" s="30"/>
      <c r="K1945" s="70"/>
      <c r="L1945" s="79"/>
      <c r="M1945" s="79"/>
      <c r="N1945" s="79"/>
    </row>
    <row r="1946" spans="1:15" x14ac:dyDescent="0.4">
      <c r="E1946" s="11"/>
      <c r="H1946" s="62">
        <v>2.5074999999999998</v>
      </c>
      <c r="I1946" s="92" t="s">
        <v>47</v>
      </c>
      <c r="J1946" s="71"/>
      <c r="K1946" s="70"/>
      <c r="L1946" s="79"/>
      <c r="M1946" s="79"/>
      <c r="N1946" s="79"/>
    </row>
    <row r="1947" spans="1:15" x14ac:dyDescent="0.4">
      <c r="E1947" s="11"/>
      <c r="H1947" s="63">
        <f>H1945-H1946</f>
        <v>-1.248334768888526E-12</v>
      </c>
      <c r="I1947" s="79"/>
      <c r="J1947" s="30"/>
      <c r="K1947" s="70"/>
      <c r="L1947" s="79"/>
      <c r="M1947" s="79"/>
      <c r="N1947" s="79"/>
    </row>
    <row r="1948" spans="1:15" x14ac:dyDescent="0.4">
      <c r="E1948" s="11"/>
      <c r="I1948" s="79"/>
      <c r="J1948" s="30"/>
      <c r="K1948" s="70"/>
      <c r="L1948" s="79"/>
      <c r="M1948" s="79"/>
    </row>
    <row r="1949" spans="1:15" x14ac:dyDescent="0.4">
      <c r="E1949" s="11"/>
    </row>
    <row r="1950" spans="1:15" x14ac:dyDescent="0.4">
      <c r="E1950" s="11"/>
    </row>
    <row r="1951" spans="1:15" x14ac:dyDescent="0.4">
      <c r="E1951" s="11"/>
    </row>
    <row r="1952" spans="1:15" x14ac:dyDescent="0.4">
      <c r="E1952" s="11"/>
    </row>
    <row r="1953" spans="2:10" x14ac:dyDescent="0.4">
      <c r="E1953" s="11"/>
    </row>
    <row r="1954" spans="2:10" x14ac:dyDescent="0.4">
      <c r="E1954" s="11"/>
    </row>
    <row r="1955" spans="2:10" x14ac:dyDescent="0.4">
      <c r="E1955" s="11"/>
    </row>
    <row r="1956" spans="2:10" x14ac:dyDescent="0.4">
      <c r="E1956" s="11"/>
    </row>
    <row r="1957" spans="2:10" x14ac:dyDescent="0.4">
      <c r="E1957" s="11"/>
    </row>
    <row r="1958" spans="2:10" x14ac:dyDescent="0.4">
      <c r="E1958" s="11"/>
    </row>
    <row r="1959" spans="2:10" x14ac:dyDescent="0.4">
      <c r="B1959"/>
      <c r="C1959"/>
      <c r="D1959"/>
      <c r="E1959" s="11"/>
      <c r="G1959"/>
      <c r="H1959" s="11"/>
      <c r="I1959" s="75"/>
      <c r="J1959"/>
    </row>
    <row r="1960" spans="2:10" x14ac:dyDescent="0.4">
      <c r="B1960"/>
      <c r="C1960"/>
      <c r="D1960"/>
      <c r="E1960" s="11"/>
      <c r="G1960"/>
      <c r="H1960" s="11"/>
      <c r="I1960" s="75"/>
      <c r="J1960"/>
    </row>
    <row r="1961" spans="2:10" x14ac:dyDescent="0.4">
      <c r="B1961"/>
      <c r="C1961"/>
      <c r="D1961"/>
      <c r="E1961" s="11"/>
      <c r="G1961"/>
      <c r="H1961" s="11"/>
      <c r="I1961" s="75"/>
      <c r="J1961"/>
    </row>
    <row r="1962" spans="2:10" x14ac:dyDescent="0.4">
      <c r="B1962"/>
      <c r="C1962"/>
      <c r="D1962"/>
      <c r="E1962" s="11"/>
      <c r="G1962"/>
      <c r="H1962" s="11"/>
      <c r="I1962" s="75"/>
      <c r="J1962"/>
    </row>
    <row r="1963" spans="2:10" x14ac:dyDescent="0.4">
      <c r="B1963"/>
      <c r="C1963"/>
      <c r="D1963"/>
      <c r="E1963" s="11"/>
      <c r="G1963"/>
      <c r="H1963" s="11"/>
      <c r="I1963" s="75"/>
      <c r="J1963"/>
    </row>
    <row r="1964" spans="2:10" x14ac:dyDescent="0.4">
      <c r="B1964"/>
      <c r="C1964"/>
      <c r="D1964"/>
      <c r="E1964" s="11"/>
      <c r="G1964"/>
      <c r="H1964" s="11"/>
      <c r="I1964" s="75"/>
      <c r="J1964"/>
    </row>
    <row r="1965" spans="2:10" x14ac:dyDescent="0.4">
      <c r="B1965"/>
      <c r="C1965"/>
      <c r="D1965"/>
      <c r="E1965" s="11"/>
      <c r="G1965"/>
      <c r="H1965" s="11"/>
      <c r="I1965" s="75"/>
      <c r="J1965"/>
    </row>
    <row r="1966" spans="2:10" x14ac:dyDescent="0.4">
      <c r="B1966"/>
      <c r="C1966"/>
      <c r="D1966"/>
      <c r="E1966" s="11"/>
      <c r="G1966"/>
      <c r="H1966" s="11"/>
      <c r="I1966" s="75"/>
      <c r="J1966"/>
    </row>
    <row r="1967" spans="2:10" x14ac:dyDescent="0.4">
      <c r="B1967"/>
      <c r="C1967"/>
      <c r="D1967"/>
      <c r="E1967" s="11"/>
      <c r="G1967"/>
      <c r="H1967" s="11"/>
      <c r="I1967" s="75"/>
      <c r="J1967"/>
    </row>
    <row r="1968" spans="2:10" x14ac:dyDescent="0.4">
      <c r="B1968"/>
      <c r="C1968"/>
      <c r="D1968"/>
      <c r="E1968" s="11"/>
      <c r="G1968"/>
      <c r="H1968" s="11"/>
      <c r="I1968" s="75"/>
      <c r="J1968"/>
    </row>
    <row r="1969" spans="2:10" x14ac:dyDescent="0.4">
      <c r="B1969"/>
      <c r="C1969"/>
      <c r="D1969"/>
      <c r="E1969" s="11"/>
      <c r="G1969"/>
      <c r="H1969" s="11"/>
      <c r="I1969" s="75"/>
      <c r="J1969"/>
    </row>
    <row r="1970" spans="2:10" x14ac:dyDescent="0.4">
      <c r="B1970"/>
      <c r="C1970"/>
      <c r="D1970"/>
      <c r="E1970" s="11"/>
      <c r="G1970"/>
      <c r="H1970" s="11"/>
      <c r="I1970" s="75"/>
      <c r="J1970"/>
    </row>
    <row r="1971" spans="2:10" x14ac:dyDescent="0.4">
      <c r="B1971"/>
      <c r="C1971"/>
      <c r="D1971"/>
      <c r="E1971" s="11"/>
      <c r="G1971"/>
      <c r="H1971" s="11"/>
      <c r="I1971" s="75"/>
      <c r="J1971"/>
    </row>
    <row r="1972" spans="2:10" x14ac:dyDescent="0.4">
      <c r="B1972"/>
      <c r="C1972"/>
      <c r="D1972"/>
      <c r="E1972" s="11"/>
      <c r="G1972"/>
      <c r="H1972" s="11"/>
      <c r="I1972" s="75"/>
      <c r="J1972"/>
    </row>
    <row r="1973" spans="2:10" x14ac:dyDescent="0.4">
      <c r="B1973"/>
      <c r="C1973"/>
      <c r="D1973"/>
      <c r="E1973" s="11"/>
      <c r="G1973"/>
      <c r="H1973" s="11"/>
      <c r="I1973" s="75"/>
      <c r="J1973"/>
    </row>
    <row r="1974" spans="2:10" x14ac:dyDescent="0.4">
      <c r="B1974"/>
      <c r="C1974"/>
      <c r="D1974"/>
      <c r="E1974" s="11"/>
      <c r="G1974"/>
      <c r="H1974" s="11"/>
      <c r="I1974" s="75"/>
      <c r="J1974"/>
    </row>
    <row r="1975" spans="2:10" x14ac:dyDescent="0.4">
      <c r="B1975"/>
      <c r="C1975"/>
      <c r="D1975"/>
      <c r="E1975" s="11"/>
      <c r="G1975"/>
      <c r="H1975" s="11"/>
      <c r="I1975" s="75"/>
      <c r="J1975"/>
    </row>
    <row r="1976" spans="2:10" x14ac:dyDescent="0.4">
      <c r="B1976"/>
      <c r="C1976"/>
      <c r="D1976"/>
      <c r="E1976" s="11"/>
      <c r="G1976"/>
      <c r="H1976" s="11"/>
      <c r="I1976" s="75"/>
      <c r="J1976"/>
    </row>
    <row r="1977" spans="2:10" x14ac:dyDescent="0.4">
      <c r="B1977"/>
      <c r="C1977"/>
      <c r="D1977"/>
      <c r="E1977" s="11"/>
      <c r="G1977"/>
      <c r="H1977" s="11"/>
      <c r="I1977" s="75"/>
      <c r="J1977"/>
    </row>
    <row r="1978" spans="2:10" x14ac:dyDescent="0.4">
      <c r="B1978"/>
      <c r="C1978"/>
      <c r="D1978"/>
      <c r="E1978" s="11"/>
      <c r="G1978"/>
      <c r="H1978" s="11"/>
      <c r="I1978" s="75"/>
      <c r="J1978"/>
    </row>
    <row r="1979" spans="2:10" x14ac:dyDescent="0.4">
      <c r="B1979"/>
      <c r="C1979"/>
      <c r="D1979"/>
      <c r="E1979" s="11"/>
      <c r="G1979"/>
      <c r="H1979" s="11"/>
      <c r="I1979" s="75"/>
      <c r="J1979"/>
    </row>
    <row r="1980" spans="2:10" x14ac:dyDescent="0.4">
      <c r="B1980"/>
      <c r="C1980"/>
      <c r="D1980"/>
      <c r="E1980" s="11"/>
      <c r="G1980"/>
      <c r="H1980" s="11"/>
      <c r="I1980" s="75"/>
      <c r="J1980"/>
    </row>
    <row r="1981" spans="2:10" x14ac:dyDescent="0.4">
      <c r="B1981"/>
      <c r="C1981"/>
      <c r="D1981"/>
      <c r="E1981" s="11"/>
      <c r="G1981"/>
      <c r="H1981" s="11"/>
      <c r="I1981" s="75"/>
      <c r="J1981"/>
    </row>
    <row r="1982" spans="2:10" x14ac:dyDescent="0.4">
      <c r="B1982"/>
      <c r="C1982"/>
      <c r="D1982"/>
      <c r="E1982" s="11"/>
      <c r="G1982"/>
      <c r="H1982" s="11"/>
      <c r="I1982" s="75"/>
      <c r="J1982"/>
    </row>
    <row r="1983" spans="2:10" x14ac:dyDescent="0.4">
      <c r="B1983"/>
      <c r="C1983"/>
      <c r="D1983"/>
      <c r="E1983" s="11"/>
      <c r="G1983"/>
      <c r="H1983" s="11"/>
      <c r="I1983" s="75"/>
      <c r="J1983"/>
    </row>
    <row r="1984" spans="2:10" x14ac:dyDescent="0.4">
      <c r="B1984"/>
      <c r="C1984"/>
      <c r="D1984"/>
      <c r="E1984" s="11"/>
      <c r="G1984"/>
      <c r="H1984" s="11"/>
      <c r="I1984" s="75"/>
      <c r="J1984"/>
    </row>
    <row r="1985" spans="2:10" x14ac:dyDescent="0.4">
      <c r="B1985"/>
      <c r="C1985"/>
      <c r="D1985"/>
      <c r="E1985" s="11"/>
      <c r="G1985"/>
      <c r="H1985" s="11"/>
      <c r="I1985" s="75"/>
      <c r="J1985"/>
    </row>
    <row r="1986" spans="2:10" x14ac:dyDescent="0.4">
      <c r="B1986"/>
      <c r="C1986"/>
      <c r="D1986"/>
      <c r="E1986" s="11"/>
      <c r="G1986"/>
      <c r="H1986" s="11"/>
      <c r="I1986" s="75"/>
      <c r="J1986"/>
    </row>
    <row r="1987" spans="2:10" x14ac:dyDescent="0.4">
      <c r="B1987"/>
      <c r="C1987"/>
      <c r="D1987"/>
      <c r="E1987" s="11"/>
      <c r="G1987"/>
      <c r="H1987" s="11"/>
      <c r="I1987" s="75"/>
      <c r="J1987"/>
    </row>
    <row r="1988" spans="2:10" x14ac:dyDescent="0.4">
      <c r="B1988"/>
      <c r="C1988"/>
      <c r="D1988"/>
      <c r="E1988" s="11"/>
      <c r="G1988"/>
      <c r="H1988" s="11"/>
      <c r="I1988" s="75"/>
      <c r="J1988"/>
    </row>
    <row r="1989" spans="2:10" x14ac:dyDescent="0.4">
      <c r="B1989"/>
      <c r="C1989"/>
      <c r="D1989"/>
      <c r="E1989" s="11"/>
      <c r="G1989"/>
      <c r="H1989" s="11"/>
      <c r="I1989" s="75"/>
      <c r="J1989"/>
    </row>
    <row r="1990" spans="2:10" x14ac:dyDescent="0.4">
      <c r="B1990"/>
      <c r="C1990"/>
      <c r="D1990"/>
      <c r="E1990" s="11"/>
      <c r="G1990"/>
      <c r="H1990" s="11"/>
      <c r="I1990" s="75"/>
      <c r="J1990"/>
    </row>
    <row r="1991" spans="2:10" x14ac:dyDescent="0.4">
      <c r="B1991"/>
      <c r="C1991"/>
      <c r="D1991"/>
      <c r="E1991" s="11"/>
      <c r="G1991"/>
      <c r="H1991" s="11"/>
      <c r="I1991" s="75"/>
      <c r="J1991"/>
    </row>
    <row r="1992" spans="2:10" x14ac:dyDescent="0.4">
      <c r="B1992"/>
      <c r="C1992"/>
      <c r="D1992"/>
      <c r="E1992" s="11"/>
      <c r="G1992"/>
      <c r="H1992" s="11"/>
      <c r="I1992" s="75"/>
      <c r="J1992"/>
    </row>
    <row r="1993" spans="2:10" x14ac:dyDescent="0.4">
      <c r="B1993"/>
      <c r="C1993"/>
      <c r="D1993"/>
      <c r="E1993" s="11"/>
      <c r="G1993"/>
      <c r="H1993" s="11"/>
      <c r="I1993" s="75"/>
      <c r="J1993"/>
    </row>
    <row r="1994" spans="2:10" x14ac:dyDescent="0.4">
      <c r="B1994"/>
      <c r="C1994"/>
      <c r="D1994"/>
      <c r="E1994" s="11"/>
      <c r="G1994"/>
      <c r="H1994" s="11"/>
      <c r="I1994" s="75"/>
      <c r="J1994"/>
    </row>
    <row r="1995" spans="2:10" x14ac:dyDescent="0.4">
      <c r="B1995"/>
      <c r="C1995"/>
      <c r="D1995"/>
      <c r="E1995" s="11"/>
      <c r="G1995"/>
      <c r="H1995" s="11"/>
      <c r="I1995" s="75"/>
      <c r="J1995"/>
    </row>
    <row r="1996" spans="2:10" x14ac:dyDescent="0.4">
      <c r="B1996"/>
      <c r="C1996"/>
      <c r="D1996"/>
      <c r="E1996" s="11"/>
      <c r="G1996"/>
      <c r="H1996" s="11"/>
      <c r="I1996" s="75"/>
      <c r="J1996"/>
    </row>
    <row r="1997" spans="2:10" x14ac:dyDescent="0.4">
      <c r="B1997"/>
      <c r="C1997"/>
      <c r="D1997"/>
      <c r="E1997" s="11"/>
      <c r="G1997"/>
      <c r="H1997" s="11"/>
      <c r="I1997" s="75"/>
      <c r="J1997"/>
    </row>
    <row r="1998" spans="2:10" x14ac:dyDescent="0.4">
      <c r="B1998"/>
      <c r="C1998"/>
      <c r="D1998"/>
      <c r="E1998" s="11"/>
      <c r="G1998"/>
      <c r="H1998" s="11"/>
      <c r="I1998" s="75"/>
      <c r="J1998"/>
    </row>
    <row r="1999" spans="2:10" x14ac:dyDescent="0.4">
      <c r="B1999"/>
      <c r="C1999"/>
      <c r="D1999"/>
      <c r="E1999" s="11"/>
      <c r="G1999"/>
      <c r="H1999" s="11"/>
      <c r="I1999" s="75"/>
      <c r="J1999"/>
    </row>
    <row r="2000" spans="2:10" x14ac:dyDescent="0.4">
      <c r="B2000"/>
      <c r="C2000"/>
      <c r="D2000"/>
      <c r="E2000" s="11"/>
      <c r="G2000"/>
      <c r="H2000" s="11"/>
      <c r="I2000" s="75"/>
      <c r="J2000"/>
    </row>
    <row r="2001" spans="2:10" x14ac:dyDescent="0.4">
      <c r="B2001"/>
      <c r="C2001"/>
      <c r="D2001"/>
      <c r="E2001" s="11"/>
      <c r="G2001"/>
      <c r="H2001" s="11"/>
      <c r="I2001" s="75"/>
      <c r="J2001"/>
    </row>
    <row r="2002" spans="2:10" x14ac:dyDescent="0.4">
      <c r="B2002"/>
      <c r="C2002"/>
      <c r="D2002"/>
      <c r="E2002" s="11"/>
      <c r="G2002"/>
      <c r="H2002" s="11"/>
      <c r="I2002" s="75"/>
      <c r="J2002"/>
    </row>
    <row r="2003" spans="2:10" x14ac:dyDescent="0.4">
      <c r="B2003"/>
      <c r="C2003"/>
      <c r="D2003"/>
      <c r="E2003" s="11"/>
      <c r="G2003"/>
      <c r="H2003" s="11"/>
      <c r="I2003" s="75"/>
      <c r="J2003"/>
    </row>
    <row r="2004" spans="2:10" x14ac:dyDescent="0.4">
      <c r="B2004"/>
      <c r="C2004"/>
      <c r="D2004"/>
      <c r="E2004" s="11"/>
      <c r="G2004"/>
      <c r="H2004" s="11"/>
      <c r="I2004" s="75"/>
      <c r="J2004"/>
    </row>
    <row r="2005" spans="2:10" x14ac:dyDescent="0.4">
      <c r="B2005"/>
      <c r="C2005"/>
      <c r="D2005"/>
      <c r="E2005" s="11"/>
      <c r="G2005"/>
      <c r="H2005" s="11"/>
      <c r="I2005" s="75"/>
      <c r="J2005"/>
    </row>
    <row r="2006" spans="2:10" x14ac:dyDescent="0.4">
      <c r="B2006"/>
      <c r="C2006"/>
      <c r="D2006"/>
      <c r="E2006" s="11"/>
      <c r="G2006"/>
      <c r="H2006" s="11"/>
      <c r="I2006" s="75"/>
      <c r="J2006"/>
    </row>
    <row r="2007" spans="2:10" x14ac:dyDescent="0.4">
      <c r="B2007"/>
      <c r="C2007"/>
      <c r="D2007"/>
      <c r="E2007" s="11"/>
      <c r="G2007"/>
      <c r="H2007" s="11"/>
      <c r="I2007" s="75"/>
      <c r="J2007"/>
    </row>
    <row r="2008" spans="2:10" x14ac:dyDescent="0.4">
      <c r="B2008"/>
      <c r="C2008"/>
      <c r="D2008"/>
      <c r="E2008" s="11"/>
      <c r="G2008"/>
      <c r="H2008" s="11"/>
      <c r="I2008" s="75"/>
      <c r="J2008"/>
    </row>
    <row r="2009" spans="2:10" x14ac:dyDescent="0.4">
      <c r="B2009"/>
      <c r="C2009"/>
      <c r="D2009"/>
      <c r="E2009" s="11"/>
      <c r="G2009"/>
      <c r="H2009" s="11"/>
      <c r="I2009" s="75"/>
      <c r="J2009"/>
    </row>
    <row r="2010" spans="2:10" x14ac:dyDescent="0.4">
      <c r="B2010"/>
      <c r="C2010"/>
      <c r="D2010"/>
      <c r="E2010" s="11"/>
      <c r="G2010"/>
      <c r="H2010" s="11"/>
      <c r="I2010" s="75"/>
      <c r="J2010"/>
    </row>
    <row r="2011" spans="2:10" x14ac:dyDescent="0.4">
      <c r="B2011"/>
      <c r="C2011"/>
      <c r="D2011"/>
      <c r="E2011" s="11"/>
      <c r="G2011"/>
      <c r="H2011" s="11"/>
      <c r="I2011" s="75"/>
      <c r="J2011"/>
    </row>
    <row r="2012" spans="2:10" x14ac:dyDescent="0.4">
      <c r="B2012"/>
      <c r="C2012"/>
      <c r="D2012"/>
      <c r="E2012" s="11"/>
      <c r="G2012"/>
      <c r="H2012" s="11"/>
      <c r="I2012" s="75"/>
      <c r="J2012"/>
    </row>
    <row r="2013" spans="2:10" x14ac:dyDescent="0.4">
      <c r="B2013"/>
      <c r="C2013"/>
      <c r="D2013"/>
      <c r="E2013" s="11"/>
      <c r="G2013"/>
      <c r="H2013" s="11"/>
      <c r="I2013" s="75"/>
      <c r="J2013"/>
    </row>
    <row r="2014" spans="2:10" x14ac:dyDescent="0.4">
      <c r="B2014"/>
      <c r="C2014"/>
      <c r="D2014"/>
      <c r="E2014" s="11"/>
      <c r="G2014"/>
      <c r="H2014" s="11"/>
      <c r="I2014" s="75"/>
      <c r="J2014"/>
    </row>
    <row r="2015" spans="2:10" x14ac:dyDescent="0.4">
      <c r="B2015"/>
      <c r="C2015"/>
      <c r="D2015"/>
      <c r="E2015" s="11"/>
      <c r="G2015"/>
      <c r="H2015" s="11"/>
      <c r="I2015" s="75"/>
      <c r="J2015"/>
    </row>
  </sheetData>
  <autoFilter ref="O16:Q156">
    <sortState ref="Q17:T1947">
      <sortCondition ref="T16:T156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net cumulative returns</vt:lpstr>
      <vt:lpstr>remove holidays</vt:lpstr>
      <vt:lpstr>Summary</vt:lpstr>
      <vt:lpstr>S&amp;P500 Analysis</vt:lpstr>
      <vt:lpstr>BG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duff young</cp:lastModifiedBy>
  <cp:lastPrinted>2017-05-25T12:53:57Z</cp:lastPrinted>
  <dcterms:created xsi:type="dcterms:W3CDTF">2013-04-03T15:49:21Z</dcterms:created>
  <dcterms:modified xsi:type="dcterms:W3CDTF">2017-05-25T19:14:44Z</dcterms:modified>
</cp:coreProperties>
</file>