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93\Documents\University\Year 4\Individual Dissertation\"/>
    </mc:Choice>
  </mc:AlternateContent>
  <xr:revisionPtr revIDLastSave="0" documentId="13_ncr:1_{B6738362-968F-4378-844C-B37CC7AA45C7}" xr6:coauthVersionLast="47" xr6:coauthVersionMax="47" xr10:uidLastSave="{00000000-0000-0000-0000-000000000000}"/>
  <bookViews>
    <workbookView xWindow="-108" yWindow="-108" windowWidth="23256" windowHeight="13176" xr2:uid="{3DECD0B8-BF3D-4348-8D09-8A427AA0F429}"/>
  </bookViews>
  <sheets>
    <sheet name="Greedy vs Random" sheetId="7" r:id="rId1"/>
    <sheet name="Speed up, Size up, Scale up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" i="8" l="1"/>
  <c r="W4" i="8"/>
  <c r="X4" i="8"/>
  <c r="Y4" i="8"/>
  <c r="AD4" i="8"/>
  <c r="AE4" i="8"/>
  <c r="AF4" i="8"/>
  <c r="AS37" i="8"/>
  <c r="AS38" i="8"/>
  <c r="AS39" i="8"/>
  <c r="AL37" i="8"/>
  <c r="AL38" i="8"/>
  <c r="AL39" i="8"/>
  <c r="AK37" i="8"/>
  <c r="AK38" i="8"/>
  <c r="AK39" i="8"/>
  <c r="C39" i="7"/>
  <c r="B39" i="7"/>
  <c r="C41" i="7"/>
  <c r="C42" i="7"/>
  <c r="C40" i="7"/>
  <c r="B41" i="7"/>
  <c r="B42" i="7"/>
  <c r="B40" i="7"/>
  <c r="Q5" i="7"/>
  <c r="G4" i="7"/>
  <c r="G5" i="7"/>
  <c r="G6" i="7"/>
  <c r="G3" i="7"/>
  <c r="Q4" i="7"/>
  <c r="Q6" i="7"/>
  <c r="Q3" i="7"/>
  <c r="AC39" i="8" l="1"/>
  <c r="AR39" i="8" s="1"/>
  <c r="AC38" i="8"/>
  <c r="AR38" i="8" s="1"/>
  <c r="AC37" i="8"/>
  <c r="AR37" i="8" s="1"/>
  <c r="AB37" i="8"/>
  <c r="AB39" i="8"/>
  <c r="AB38" i="8"/>
  <c r="AA39" i="8"/>
  <c r="AA38" i="8"/>
  <c r="AA37" i="8"/>
  <c r="Z39" i="8"/>
  <c r="Z38" i="8"/>
  <c r="Z37" i="8"/>
  <c r="I39" i="8"/>
  <c r="I38" i="8"/>
  <c r="K37" i="8"/>
  <c r="J37" i="8"/>
  <c r="I37" i="8"/>
  <c r="K39" i="8"/>
  <c r="K38" i="8"/>
  <c r="J39" i="8"/>
  <c r="J38" i="8"/>
  <c r="L37" i="8"/>
  <c r="AW6" i="8"/>
  <c r="AV6" i="8"/>
  <c r="AU6" i="8"/>
  <c r="AT6" i="8"/>
  <c r="AW5" i="8"/>
  <c r="AV5" i="8"/>
  <c r="AU5" i="8"/>
  <c r="AT5" i="8"/>
  <c r="AU4" i="8"/>
  <c r="AT4" i="8"/>
  <c r="AO6" i="8"/>
  <c r="AN6" i="8"/>
  <c r="AM6" i="8"/>
  <c r="AL6" i="8"/>
  <c r="AO5" i="8"/>
  <c r="AN5" i="8"/>
  <c r="AM5" i="8"/>
  <c r="AL5" i="8"/>
  <c r="AM4" i="8"/>
  <c r="AL4" i="8"/>
  <c r="AG6" i="8"/>
  <c r="AF6" i="8"/>
  <c r="AE6" i="8"/>
  <c r="AD6" i="8"/>
  <c r="AG5" i="8"/>
  <c r="AF5" i="8"/>
  <c r="AE5" i="8"/>
  <c r="AD5" i="8"/>
  <c r="L39" i="8"/>
  <c r="L38" i="8"/>
  <c r="Y6" i="8"/>
  <c r="X6" i="8"/>
  <c r="W6" i="8"/>
  <c r="V6" i="8"/>
  <c r="Y5" i="8"/>
  <c r="X5" i="8"/>
  <c r="W5" i="8"/>
  <c r="V5" i="8"/>
  <c r="H10" i="7"/>
  <c r="H11" i="7"/>
  <c r="C10" i="7"/>
  <c r="D10" i="7"/>
  <c r="E10" i="7"/>
  <c r="F10" i="7"/>
  <c r="G10" i="7"/>
  <c r="C11" i="7"/>
  <c r="D11" i="7"/>
  <c r="E11" i="7"/>
  <c r="F11" i="7"/>
  <c r="G11" i="7"/>
  <c r="B11" i="7"/>
  <c r="B10" i="7"/>
  <c r="L11" i="7"/>
  <c r="M11" i="7"/>
  <c r="N11" i="7"/>
  <c r="O11" i="7"/>
  <c r="P11" i="7"/>
  <c r="K11" i="7"/>
  <c r="L10" i="7"/>
  <c r="M10" i="7"/>
  <c r="N10" i="7"/>
  <c r="O10" i="7"/>
  <c r="P10" i="7"/>
  <c r="K10" i="7"/>
  <c r="U11" i="7"/>
  <c r="V11" i="7"/>
  <c r="W11" i="7"/>
  <c r="X11" i="7"/>
  <c r="Y11" i="7"/>
  <c r="T11" i="7"/>
  <c r="Y10" i="7"/>
  <c r="U10" i="7"/>
  <c r="V10" i="7"/>
  <c r="W10" i="7"/>
  <c r="X10" i="7"/>
  <c r="T10" i="7"/>
  <c r="AH11" i="7"/>
  <c r="AH10" i="7"/>
  <c r="AD10" i="7"/>
  <c r="AE10" i="7"/>
  <c r="AF10" i="7"/>
  <c r="AG10" i="7"/>
  <c r="AD11" i="7"/>
  <c r="AE11" i="7"/>
  <c r="AF11" i="7"/>
  <c r="AG11" i="7"/>
  <c r="AC11" i="7"/>
  <c r="AC10" i="7"/>
</calcChain>
</file>

<file path=xl/sharedStrings.xml><?xml version="1.0" encoding="utf-8"?>
<sst xmlns="http://schemas.openxmlformats.org/spreadsheetml/2006/main" count="217" uniqueCount="53">
  <si>
    <t>Dataset</t>
  </si>
  <si>
    <t>HIGGS</t>
  </si>
  <si>
    <t>SUSY</t>
  </si>
  <si>
    <t>HEPMASS</t>
  </si>
  <si>
    <t>ROC</t>
  </si>
  <si>
    <t>PR</t>
  </si>
  <si>
    <t>Greedy K Fold</t>
  </si>
  <si>
    <t>FLIGHT</t>
  </si>
  <si>
    <t>--</t>
  </si>
  <si>
    <t>GBT</t>
  </si>
  <si>
    <t>RF</t>
  </si>
  <si>
    <t>SVC</t>
  </si>
  <si>
    <t>LR</t>
  </si>
  <si>
    <t>NB</t>
  </si>
  <si>
    <t>Total</t>
  </si>
  <si>
    <t>Cluster</t>
  </si>
  <si>
    <t>Percentage (%)</t>
  </si>
  <si>
    <t>Data Size</t>
  </si>
  <si>
    <t>Cluster (cores)</t>
  </si>
  <si>
    <t>1 (1)</t>
  </si>
  <si>
    <t>2 (8)</t>
  </si>
  <si>
    <t>3 (24)</t>
  </si>
  <si>
    <t>100/3</t>
  </si>
  <si>
    <t>100/24</t>
  </si>
  <si>
    <t>Cores</t>
  </si>
  <si>
    <t>Ideal</t>
  </si>
  <si>
    <t>IDEAL</t>
  </si>
  <si>
    <t>Cluster 1</t>
  </si>
  <si>
    <t>Cluster 2</t>
  </si>
  <si>
    <t>Cluster 3</t>
  </si>
  <si>
    <t>Time</t>
  </si>
  <si>
    <t xml:space="preserve">Cores </t>
  </si>
  <si>
    <t>Greedy</t>
  </si>
  <si>
    <t>Random</t>
  </si>
  <si>
    <t>LAYER 1</t>
  </si>
  <si>
    <t>LAYER2</t>
  </si>
  <si>
    <t>SCALE UP</t>
  </si>
  <si>
    <t>SPEED UP</t>
  </si>
  <si>
    <t>SPEEDUP (HIGGS LAYER COMPARISON)</t>
  </si>
  <si>
    <t>SPEEDUP (HIGGS SIZE COMPARISON)</t>
  </si>
  <si>
    <t>Time Taken</t>
  </si>
  <si>
    <t>Data Size (%)</t>
  </si>
  <si>
    <t>LAYER 2</t>
  </si>
  <si>
    <t xml:space="preserve">Cluster </t>
  </si>
  <si>
    <t>Speedup Experiments</t>
  </si>
  <si>
    <t>Sizeup Experiments</t>
  </si>
  <si>
    <t>Sizeup (FLIGHT)</t>
  </si>
  <si>
    <t>Sizeup (SUSY)</t>
  </si>
  <si>
    <t>Sizeup (HEPMASS)</t>
  </si>
  <si>
    <t>Sizeup (HIGGS)</t>
  </si>
  <si>
    <t>HIGGS LAYER BREAKDOWN</t>
  </si>
  <si>
    <t>EXTRA HIGGS(100) EXPERIMENTS</t>
  </si>
  <si>
    <t>Random 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</si>
</sst>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Source Code Pro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7F7F7"/>
        <bgColor indexed="64"/>
      </patternFill>
    </fill>
  </fills>
  <borders count="4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quotePrefix="1"/>
    <xf numFmtId="0" fontId="0" fillId="0" borderId="0" xfId="0" applyFill="1"/>
    <xf numFmtId="9" fontId="0" fillId="0" borderId="0" xfId="0" applyNumberFormat="1"/>
    <xf numFmtId="0" fontId="0" fillId="0" borderId="0" xfId="0" applyNumberFormat="1" applyAlignment="1">
      <alignment horizontal="right"/>
    </xf>
    <xf numFmtId="0" fontId="0" fillId="2" borderId="0" xfId="0" applyFill="1"/>
    <xf numFmtId="0" fontId="0" fillId="0" borderId="0" xfId="0" applyNumberFormat="1" applyFill="1" applyAlignment="1">
      <alignment horizontal="right"/>
    </xf>
    <xf numFmtId="164" fontId="0" fillId="0" borderId="0" xfId="0" applyNumberFormat="1"/>
    <xf numFmtId="164" fontId="0" fillId="0" borderId="0" xfId="0" applyNumberFormat="1" applyFill="1"/>
    <xf numFmtId="164" fontId="0" fillId="0" borderId="0" xfId="0" quotePrefix="1" applyNumberFormat="1"/>
    <xf numFmtId="0" fontId="2" fillId="0" borderId="0" xfId="0" applyFont="1" applyFill="1"/>
    <xf numFmtId="0" fontId="1" fillId="0" borderId="0" xfId="0" applyFont="1" applyBorder="1"/>
    <xf numFmtId="164" fontId="0" fillId="0" borderId="0" xfId="0" applyNumberFormat="1" applyBorder="1"/>
    <xf numFmtId="0" fontId="0" fillId="0" borderId="0" xfId="0" applyBorder="1" applyAlignment="1"/>
    <xf numFmtId="0" fontId="0" fillId="0" borderId="0" xfId="0" applyBorder="1"/>
    <xf numFmtId="164" fontId="1" fillId="0" borderId="0" xfId="0" applyNumberFormat="1" applyFont="1"/>
    <xf numFmtId="0" fontId="3" fillId="0" borderId="0" xfId="0" applyFont="1"/>
    <xf numFmtId="0" fontId="1" fillId="0" borderId="0" xfId="0" applyFont="1" applyFill="1"/>
    <xf numFmtId="0" fontId="1" fillId="3" borderId="0" xfId="0" applyFont="1" applyFill="1"/>
    <xf numFmtId="0" fontId="0" fillId="3" borderId="0" xfId="0" quotePrefix="1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6" borderId="0" xfId="0" quotePrefix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textRotation="90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HIGGS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"/>
          <c:y val="0.21343251044237288"/>
          <c:w val="0.9194444444444444"/>
          <c:h val="0.5462225206449419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'Greedy vs Random'!$AB$11</c:f>
              <c:strCache>
                <c:ptCount val="1"/>
                <c:pt idx="0">
                  <c:v>Greedy K Fold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'Greedy vs Random'!$AC$9:$AG$9</c:f>
              <c:strCache>
                <c:ptCount val="5"/>
                <c:pt idx="0">
                  <c:v>RF</c:v>
                </c:pt>
                <c:pt idx="1">
                  <c:v>GBT</c:v>
                </c:pt>
                <c:pt idx="2">
                  <c:v>SVC</c:v>
                </c:pt>
                <c:pt idx="3">
                  <c:v>LR</c:v>
                </c:pt>
                <c:pt idx="4">
                  <c:v>Total</c:v>
                </c:pt>
              </c:strCache>
            </c:strRef>
          </c:cat>
          <c:val>
            <c:numRef>
              <c:f>'Greedy vs Random'!$AC$11:$AG$11</c:f>
              <c:numCache>
                <c:formatCode>0.000</c:formatCode>
                <c:ptCount val="5"/>
                <c:pt idx="0">
                  <c:v>0.72191211934240718</c:v>
                </c:pt>
                <c:pt idx="1">
                  <c:v>0.4225865436821708</c:v>
                </c:pt>
                <c:pt idx="2">
                  <c:v>0.45350263523258794</c:v>
                </c:pt>
                <c:pt idx="3">
                  <c:v>0.5974530936040291</c:v>
                </c:pt>
                <c:pt idx="4">
                  <c:v>0.63161838965838146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6F-4CF5-B9DA-B2FACFE54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5"/>
        <c:axId val="41677743"/>
        <c:axId val="41676079"/>
      </c:barChart>
      <c:lineChart>
        <c:grouping val="standard"/>
        <c:varyColors val="0"/>
        <c:ser>
          <c:idx val="0"/>
          <c:order val="0"/>
          <c:tx>
            <c:strRef>
              <c:f>'Greedy vs Random'!$AB$10</c:f>
              <c:strCache>
                <c:ptCount val="1"/>
                <c:pt idx="0">
                  <c:v>Random Discrete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'Greedy vs Random'!$AC$9:$AG$9</c:f>
              <c:strCache>
                <c:ptCount val="5"/>
                <c:pt idx="0">
                  <c:v>RF</c:v>
                </c:pt>
                <c:pt idx="1">
                  <c:v>GBT</c:v>
                </c:pt>
                <c:pt idx="2">
                  <c:v>SVC</c:v>
                </c:pt>
                <c:pt idx="3">
                  <c:v>LR</c:v>
                </c:pt>
                <c:pt idx="4">
                  <c:v>Total</c:v>
                </c:pt>
              </c:strCache>
            </c:strRef>
          </c:cat>
          <c:val>
            <c:numRef>
              <c:f>'Greedy vs Random'!$AC$10:$AG$10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6F-4CF5-B9DA-B2FACFE543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677743"/>
        <c:axId val="41676079"/>
      </c:lineChart>
      <c:catAx>
        <c:axId val="4167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6079"/>
        <c:crossesAt val="0"/>
        <c:auto val="1"/>
        <c:lblAlgn val="ctr"/>
        <c:lblOffset val="100"/>
        <c:noMultiLvlLbl val="0"/>
      </c:catAx>
      <c:valAx>
        <c:axId val="41676079"/>
        <c:scaling>
          <c:orientation val="minMax"/>
          <c:max val="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crossAx val="41677743"/>
        <c:crosses val="autoZero"/>
        <c:crossBetween val="between"/>
        <c:majorUnit val="0.2"/>
        <c:minorUnit val="0.1"/>
      </c:valAx>
    </c:plotArea>
    <c:legend>
      <c:legendPos val="t"/>
      <c:layout>
        <c:manualLayout>
          <c:xMode val="edge"/>
          <c:yMode val="edge"/>
          <c:x val="0.26431911636045502"/>
          <c:y val="0.88234502123355152"/>
          <c:w val="0.58211832895888016"/>
          <c:h val="7.8125575286371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HEPMASS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616150328711291"/>
          <c:w val="0.81232174103237098"/>
          <c:h val="0.5565402496029247"/>
        </c:manualLayout>
      </c:layout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 up, Size up, Scale up'!$V$3:$Y$3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'Speed up, Size up, Scale up'!$AL$4:$AO$4</c:f>
              <c:numCache>
                <c:formatCode>0.000</c:formatCode>
                <c:ptCount val="4"/>
                <c:pt idx="0">
                  <c:v>1</c:v>
                </c:pt>
                <c:pt idx="1">
                  <c:v>2.6167320282983879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AFB-46CE-BFA7-5A7578D1DE5C}"/>
            </c:ext>
          </c:extLst>
        </c:ser>
        <c:ser>
          <c:idx val="1"/>
          <c:order val="1"/>
          <c:tx>
            <c:v>Cluster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 up, Size up, Scale up'!$V$3:$Y$3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'Speed up, Size up, Scale up'!$AL$5:$AO$5</c:f>
              <c:numCache>
                <c:formatCode>0.000</c:formatCode>
                <c:ptCount val="4"/>
                <c:pt idx="0">
                  <c:v>1</c:v>
                </c:pt>
                <c:pt idx="1">
                  <c:v>1.4811558345315459</c:v>
                </c:pt>
                <c:pt idx="2">
                  <c:v>2.523007153844564</c:v>
                </c:pt>
                <c:pt idx="3">
                  <c:v>4.1970894511055539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AFB-46CE-BFA7-5A7578D1DE5C}"/>
            </c:ext>
          </c:extLst>
        </c:ser>
        <c:ser>
          <c:idx val="2"/>
          <c:order val="2"/>
          <c:tx>
            <c:v>Cluster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 up, Size up, Scale up'!$V$3:$Y$3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'Speed up, Size up, Scale up'!$AL$6:$AO$6</c:f>
              <c:numCache>
                <c:formatCode>0.000</c:formatCode>
                <c:ptCount val="4"/>
                <c:pt idx="0">
                  <c:v>1</c:v>
                </c:pt>
                <c:pt idx="1">
                  <c:v>1.6801064142277291</c:v>
                </c:pt>
                <c:pt idx="2">
                  <c:v>1.9355005607776115</c:v>
                </c:pt>
                <c:pt idx="3">
                  <c:v>2.5365606975005339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AFB-46CE-BFA7-5A7578D1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40655"/>
        <c:axId val="218943151"/>
      </c:scatterChart>
      <c:valAx>
        <c:axId val="218940655"/>
        <c:scaling>
          <c:orientation val="minMax"/>
          <c:max val="8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Size of data (percentage)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43151"/>
        <c:crosses val="autoZero"/>
        <c:crossBetween val="midCat"/>
      </c:valAx>
      <c:valAx>
        <c:axId val="218943151"/>
        <c:scaling>
          <c:orientation val="minMax"/>
          <c:max val="4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4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80"/>
              <a:t>HIGGS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616150328711291"/>
          <c:w val="0.81232174103237098"/>
          <c:h val="0.5565402496029247"/>
        </c:manualLayout>
      </c:layout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 up, Size up, Scale up'!$V$3:$Y$3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'Speed up, Size up, Scale up'!$AT$4:$AW$4</c:f>
              <c:numCache>
                <c:formatCode>0.000</c:formatCode>
                <c:ptCount val="4"/>
                <c:pt idx="0">
                  <c:v>1</c:v>
                </c:pt>
                <c:pt idx="1">
                  <c:v>2.3101245989935282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6D-4124-9B0E-83B6AB8B8985}"/>
            </c:ext>
          </c:extLst>
        </c:ser>
        <c:ser>
          <c:idx val="1"/>
          <c:order val="1"/>
          <c:tx>
            <c:v>Cluster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 up, Size up, Scale up'!$V$3:$Y$3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'Speed up, Size up, Scale up'!$AT$5:$AW$5</c:f>
              <c:numCache>
                <c:formatCode>0.000</c:formatCode>
                <c:ptCount val="4"/>
                <c:pt idx="0">
                  <c:v>1</c:v>
                </c:pt>
                <c:pt idx="1">
                  <c:v>1.4283813293298759</c:v>
                </c:pt>
                <c:pt idx="2">
                  <c:v>1.8078397252172331</c:v>
                </c:pt>
                <c:pt idx="3">
                  <c:v>3.6018000394279914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6D-4124-9B0E-83B6AB8B8985}"/>
            </c:ext>
          </c:extLst>
        </c:ser>
        <c:ser>
          <c:idx val="2"/>
          <c:order val="2"/>
          <c:tx>
            <c:v>Cluster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 up, Size up, Scale up'!$V$3:$Y$3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'Speed up, Size up, Scale up'!$AT$6:$AW$6</c:f>
              <c:numCache>
                <c:formatCode>0.000</c:formatCode>
                <c:ptCount val="4"/>
                <c:pt idx="0">
                  <c:v>1</c:v>
                </c:pt>
                <c:pt idx="1">
                  <c:v>1.0701422829214817</c:v>
                </c:pt>
                <c:pt idx="2">
                  <c:v>1.3987385617929629</c:v>
                </c:pt>
                <c:pt idx="3">
                  <c:v>2.0237100138552657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6D-4124-9B0E-83B6AB8B8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40655"/>
        <c:axId val="218943151"/>
      </c:scatterChart>
      <c:valAx>
        <c:axId val="218940655"/>
        <c:scaling>
          <c:orientation val="minMax"/>
          <c:max val="8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chemeClr val="bg2">
                        <a:lumMod val="25000"/>
                      </a:schemeClr>
                    </a:solidFill>
                  </a:defRPr>
                </a:pPr>
                <a:r>
                  <a:rPr lang="en-GB" sz="1000" b="0" i="0" u="none" strike="noStrike" baseline="0">
                    <a:solidFill>
                      <a:schemeClr val="bg2">
                        <a:lumMod val="25000"/>
                      </a:schemeClr>
                    </a:solidFill>
                    <a:effectLst/>
                  </a:rPr>
                  <a:t>Size of data (percentage)</a:t>
                </a:r>
                <a:endParaRPr lang="en-GB" b="0">
                  <a:solidFill>
                    <a:schemeClr val="bg2">
                      <a:lumMod val="25000"/>
                    </a:schemeClr>
                  </a:solidFill>
                </a:endParaRP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43151"/>
        <c:crosses val="autoZero"/>
        <c:crossBetween val="midCat"/>
      </c:valAx>
      <c:valAx>
        <c:axId val="218943151"/>
        <c:scaling>
          <c:orientation val="minMax"/>
          <c:max val="4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Size</a:t>
                </a:r>
                <a:r>
                  <a:rPr lang="en-GB" b="0" baseline="0"/>
                  <a:t> Up</a:t>
                </a:r>
                <a:endParaRPr lang="en-GB" b="0"/>
              </a:p>
            </c:rich>
          </c:tx>
          <c:overlay val="0"/>
        </c:title>
        <c:numFmt formatCode="0.0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40655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solidFill>
        <a:schemeClr val="bg1">
          <a:lumMod val="50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Speed</a:t>
            </a:r>
            <a:r>
              <a:rPr lang="en-GB" baseline="0"/>
              <a:t> Up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04111773427412"/>
          <c:y val="0.17963264916595406"/>
          <c:w val="0.72580028993225354"/>
          <c:h val="0.59843012947226049"/>
        </c:manualLayout>
      </c:layout>
      <c:scatterChart>
        <c:scatterStyle val="lineMarker"/>
        <c:varyColors val="0"/>
        <c:ser>
          <c:idx val="3"/>
          <c:order val="0"/>
          <c:tx>
            <c:strRef>
              <c:f>'Speed up, Size up, Scale up'!$Z$36</c:f>
              <c:strCache>
                <c:ptCount val="1"/>
                <c:pt idx="0">
                  <c:v>FLIGHT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'Speed up, Size up, Scale up'!$H$37:$H$39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up'!$Z$37:$Z$39</c:f>
              <c:numCache>
                <c:formatCode>0.000</c:formatCode>
                <c:ptCount val="3"/>
                <c:pt idx="0">
                  <c:v>1</c:v>
                </c:pt>
                <c:pt idx="1">
                  <c:v>1.8152730388297087</c:v>
                </c:pt>
                <c:pt idx="2">
                  <c:v>1.899301785308452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9-40C4-8748-4A96BCFE9267}"/>
            </c:ext>
          </c:extLst>
        </c:ser>
        <c:ser>
          <c:idx val="0"/>
          <c:order val="1"/>
          <c:tx>
            <c:strRef>
              <c:f>'Speed up, Size up, Scale up'!$AA$36</c:f>
              <c:strCache>
                <c:ptCount val="1"/>
                <c:pt idx="0">
                  <c:v>SUSY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'Speed up, Size up, Scale up'!$H$37:$H$39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up'!$AA$37:$AA$39</c:f>
              <c:numCache>
                <c:formatCode>0.000</c:formatCode>
                <c:ptCount val="3"/>
                <c:pt idx="0">
                  <c:v>1</c:v>
                </c:pt>
                <c:pt idx="1">
                  <c:v>2.9335685355954912</c:v>
                </c:pt>
                <c:pt idx="2">
                  <c:v>2.9436660877696879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9-40C4-8748-4A96BCFE9267}"/>
            </c:ext>
          </c:extLst>
        </c:ser>
        <c:ser>
          <c:idx val="1"/>
          <c:order val="2"/>
          <c:tx>
            <c:strRef>
              <c:f>'Speed up, Size up, Scale up'!$AB$36</c:f>
              <c:strCache>
                <c:ptCount val="1"/>
                <c:pt idx="0">
                  <c:v>HEPMASS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'Speed up, Size up, Scale up'!$H$37:$H$39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up'!$AB$37:$AB$39</c:f>
              <c:numCache>
                <c:formatCode>0.000</c:formatCode>
                <c:ptCount val="3"/>
                <c:pt idx="0">
                  <c:v>1</c:v>
                </c:pt>
                <c:pt idx="1">
                  <c:v>3.138358035203233</c:v>
                </c:pt>
                <c:pt idx="2">
                  <c:v>4.4131531230354986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D9-40C4-8748-4A96BCFE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163199"/>
        <c:axId val="2033164447"/>
      </c:scatterChart>
      <c:scatterChart>
        <c:scatterStyle val="lineMarker"/>
        <c:varyColors val="0"/>
        <c:ser>
          <c:idx val="2"/>
          <c:order val="3"/>
          <c:tx>
            <c:strRef>
              <c:f>'Speed up, Size up, Scale up'!$AC$36</c:f>
              <c:strCache>
                <c:ptCount val="1"/>
                <c:pt idx="0">
                  <c:v>HIGGS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6-F1D9-40C4-8748-4A96BCFE9267}"/>
              </c:ext>
            </c:extLst>
          </c:dPt>
          <c:xVal>
            <c:numRef>
              <c:f>'Speed up, Size up, Scale up'!$H$37:$H$39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up'!$AC$37:$AC$39</c:f>
              <c:numCache>
                <c:formatCode>0.000</c:formatCode>
                <c:ptCount val="3"/>
                <c:pt idx="0">
                  <c:v>1</c:v>
                </c:pt>
                <c:pt idx="1">
                  <c:v>3.969509356774878</c:v>
                </c:pt>
                <c:pt idx="2">
                  <c:v>4.7259939277916105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D9-40C4-8748-4A96BCFE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36079"/>
        <c:axId val="218935247"/>
      </c:scatterChart>
      <c:valAx>
        <c:axId val="2033163199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cores</a:t>
                </a:r>
              </a:p>
            </c:rich>
          </c:tx>
          <c:layout>
            <c:manualLayout>
              <c:xMode val="edge"/>
              <c:yMode val="edge"/>
              <c:x val="0.42134502471226976"/>
              <c:y val="0.84940837341685393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3164447"/>
        <c:crosses val="autoZero"/>
        <c:crossBetween val="midCat"/>
      </c:valAx>
      <c:valAx>
        <c:axId val="2033164447"/>
        <c:scaling>
          <c:orientation val="minMax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Speed</a:t>
                </a:r>
                <a:r>
                  <a:rPr lang="en-GB" baseline="0"/>
                  <a:t> Up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9701429684321087E-2"/>
              <c:y val="0.37350666236652813"/>
            </c:manualLayout>
          </c:layout>
          <c:overlay val="0"/>
        </c:title>
        <c:numFmt formatCode="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3163199"/>
        <c:crosses val="autoZero"/>
        <c:crossBetween val="midCat"/>
      </c:valAx>
      <c:valAx>
        <c:axId val="218935247"/>
        <c:scaling>
          <c:orientation val="minMax"/>
          <c:max val="5"/>
          <c:min val="1"/>
        </c:scaling>
        <c:delete val="0"/>
        <c:axPos val="r"/>
        <c:numFmt formatCode="0.0" sourceLinked="0"/>
        <c:majorTickMark val="cross"/>
        <c:minorTickMark val="none"/>
        <c:tickLblPos val="nextTo"/>
        <c:spPr>
          <a:ln>
            <a:solidFill>
              <a:schemeClr val="accent3">
                <a:lumMod val="60000"/>
                <a:lumOff val="40000"/>
              </a:schemeClr>
            </a:solidFill>
          </a:ln>
        </c:spPr>
        <c:crossAx val="218936079"/>
        <c:crosses val="max"/>
        <c:crossBetween val="midCat"/>
      </c:valAx>
      <c:valAx>
        <c:axId val="21893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93524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7.4086187903667736E-2"/>
          <c:y val="0.9070802430527859"/>
          <c:w val="0.88775824391724811"/>
          <c:h val="8.0298091405705554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ln w="9525">
      <a:solidFill>
        <a:schemeClr val="bg1">
          <a:lumMod val="75000"/>
        </a:schemeClr>
      </a:solidFill>
    </a:ln>
  </c:spPr>
  <c:txPr>
    <a:bodyPr/>
    <a:lstStyle/>
    <a:p>
      <a:pPr algn="ctr">
        <a:defRPr lang="en-US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Speed</a:t>
            </a:r>
            <a:r>
              <a:rPr lang="en-GB" baseline="0"/>
              <a:t> Up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04111773427412"/>
          <c:y val="0.17963264916595406"/>
          <c:w val="0.72580028993225354"/>
          <c:h val="0.59843012947226049"/>
        </c:manualLayout>
      </c:layout>
      <c:scatterChart>
        <c:scatterStyle val="lineMarker"/>
        <c:varyColors val="0"/>
        <c:ser>
          <c:idx val="3"/>
          <c:order val="0"/>
          <c:tx>
            <c:strRef>
              <c:f>'Speed up, Size up, Scale up'!$Z$36</c:f>
              <c:strCache>
                <c:ptCount val="1"/>
                <c:pt idx="0">
                  <c:v>FLIGHT</c:v>
                </c:pt>
              </c:strCache>
            </c:strRef>
          </c:tx>
          <c:spPr>
            <a:ln>
              <a:prstDash val="sysDash"/>
            </a:ln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 up, Size up, Scale up'!$H$37:$H$39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up'!$Z$37:$Z$39</c:f>
              <c:numCache>
                <c:formatCode>0.000</c:formatCode>
                <c:ptCount val="3"/>
                <c:pt idx="0">
                  <c:v>1</c:v>
                </c:pt>
                <c:pt idx="1">
                  <c:v>1.8152730388297087</c:v>
                </c:pt>
                <c:pt idx="2">
                  <c:v>1.899301785308452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FB-4361-9791-84069A28588F}"/>
            </c:ext>
          </c:extLst>
        </c:ser>
        <c:ser>
          <c:idx val="0"/>
          <c:order val="1"/>
          <c:tx>
            <c:strRef>
              <c:f>'Speed up, Size up, Scale up'!$AA$36</c:f>
              <c:strCache>
                <c:ptCount val="1"/>
                <c:pt idx="0">
                  <c:v>SUSY</c:v>
                </c:pt>
              </c:strCache>
            </c:strRef>
          </c:tx>
          <c:spPr>
            <a:ln>
              <a:prstDash val="sysDash"/>
            </a:ln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 up, Size up, Scale up'!$H$37:$H$39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up'!$AA$37:$AA$39</c:f>
              <c:numCache>
                <c:formatCode>0.000</c:formatCode>
                <c:ptCount val="3"/>
                <c:pt idx="0">
                  <c:v>1</c:v>
                </c:pt>
                <c:pt idx="1">
                  <c:v>2.9335685355954912</c:v>
                </c:pt>
                <c:pt idx="2">
                  <c:v>2.9436660877696879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FB-4361-9791-84069A28588F}"/>
            </c:ext>
          </c:extLst>
        </c:ser>
        <c:ser>
          <c:idx val="1"/>
          <c:order val="2"/>
          <c:tx>
            <c:strRef>
              <c:f>'Speed up, Size up, Scale up'!$AB$36</c:f>
              <c:strCache>
                <c:ptCount val="1"/>
                <c:pt idx="0">
                  <c:v>HEPMASS</c:v>
                </c:pt>
              </c:strCache>
            </c:strRef>
          </c:tx>
          <c:spPr>
            <a:ln>
              <a:prstDash val="sysDash"/>
            </a:ln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 up, Size up, Scale up'!$H$37:$H$39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up'!$AB$37:$AB$39</c:f>
              <c:numCache>
                <c:formatCode>0.000</c:formatCode>
                <c:ptCount val="3"/>
                <c:pt idx="0">
                  <c:v>1</c:v>
                </c:pt>
                <c:pt idx="1">
                  <c:v>3.138358035203233</c:v>
                </c:pt>
                <c:pt idx="2">
                  <c:v>4.4131531230354986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FB-4361-9791-84069A285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163199"/>
        <c:axId val="2033164447"/>
      </c:scatterChart>
      <c:scatterChart>
        <c:scatterStyle val="lineMarker"/>
        <c:varyColors val="0"/>
        <c:ser>
          <c:idx val="2"/>
          <c:order val="3"/>
          <c:tx>
            <c:strRef>
              <c:f>'Speed up, Size up, Scale up'!$AC$36</c:f>
              <c:strCache>
                <c:ptCount val="1"/>
                <c:pt idx="0">
                  <c:v>HIGGS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D9FB-4361-9791-84069A28588F}"/>
              </c:ext>
            </c:extLst>
          </c:dPt>
          <c:xVal>
            <c:numRef>
              <c:f>'Speed up, Size up, Scale up'!$H$37:$H$39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up'!$AC$37:$AC$39</c:f>
              <c:numCache>
                <c:formatCode>0.000</c:formatCode>
                <c:ptCount val="3"/>
                <c:pt idx="0">
                  <c:v>1</c:v>
                </c:pt>
                <c:pt idx="1">
                  <c:v>3.969509356774878</c:v>
                </c:pt>
                <c:pt idx="2">
                  <c:v>4.7259939277916105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FB-4361-9791-84069A28588F}"/>
            </c:ext>
          </c:extLst>
        </c:ser>
        <c:ser>
          <c:idx val="4"/>
          <c:order val="4"/>
          <c:tx>
            <c:strRef>
              <c:f>'Speed up, Size up, Scale up'!$AD$36</c:f>
              <c:strCache>
                <c:ptCount val="1"/>
                <c:pt idx="0">
                  <c:v>Ideal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'Speed up, Size up, Scale up'!$H$37:$H$39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up'!$AD$37:$AD$39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FB-4361-9791-84069A285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36079"/>
        <c:axId val="218935247"/>
      </c:scatterChart>
      <c:valAx>
        <c:axId val="2033163199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cores</a:t>
                </a:r>
              </a:p>
            </c:rich>
          </c:tx>
          <c:layout>
            <c:manualLayout>
              <c:xMode val="edge"/>
              <c:yMode val="edge"/>
              <c:x val="0.42134502471226976"/>
              <c:y val="0.84940837341685393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3164447"/>
        <c:crosses val="autoZero"/>
        <c:crossBetween val="midCat"/>
      </c:valAx>
      <c:valAx>
        <c:axId val="2033164447"/>
        <c:scaling>
          <c:orientation val="minMax"/>
          <c:max val="25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Speed</a:t>
                </a:r>
                <a:r>
                  <a:rPr lang="en-GB" baseline="0"/>
                  <a:t> Up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0030252255275428E-2"/>
              <c:y val="0.37350671889702219"/>
            </c:manualLayout>
          </c:layout>
          <c:overlay val="0"/>
        </c:title>
        <c:numFmt formatCode="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3163199"/>
        <c:crosses val="autoZero"/>
        <c:crossBetween val="midCat"/>
      </c:valAx>
      <c:valAx>
        <c:axId val="218935247"/>
        <c:scaling>
          <c:orientation val="minMax"/>
          <c:max val="25"/>
          <c:min val="1"/>
        </c:scaling>
        <c:delete val="0"/>
        <c:axPos val="r"/>
        <c:numFmt formatCode="0.0" sourceLinked="0"/>
        <c:majorTickMark val="cross"/>
        <c:minorTickMark val="none"/>
        <c:tickLblPos val="nextTo"/>
        <c:spPr>
          <a:ln>
            <a:solidFill>
              <a:schemeClr val="accent3">
                <a:lumMod val="60000"/>
                <a:lumOff val="40000"/>
              </a:schemeClr>
            </a:solidFill>
          </a:ln>
        </c:spPr>
        <c:crossAx val="218936079"/>
        <c:crosses val="max"/>
        <c:crossBetween val="midCat"/>
      </c:valAx>
      <c:valAx>
        <c:axId val="21893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93524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4749017715515581E-2"/>
          <c:y val="0.90708024032611068"/>
          <c:w val="0.89999977154698985"/>
          <c:h val="8.0337071280904615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ln w="9525">
      <a:solidFill>
        <a:schemeClr val="bg1">
          <a:lumMod val="75000"/>
        </a:schemeClr>
      </a:solidFill>
    </a:ln>
  </c:spPr>
  <c:txPr>
    <a:bodyPr/>
    <a:lstStyle/>
    <a:p>
      <a:pPr algn="ctr">
        <a:defRPr lang="en-US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Scale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96372572337743"/>
          <c:y val="0.17963264916595406"/>
          <c:w val="0.71935283831288976"/>
          <c:h val="0.59843012947226049"/>
        </c:manualLayout>
      </c:layout>
      <c:scatterChart>
        <c:scatterStyle val="lineMarker"/>
        <c:varyColors val="0"/>
        <c:ser>
          <c:idx val="3"/>
          <c:order val="0"/>
          <c:tx>
            <c:strRef>
              <c:f>'Speed up, Size up, Scale up'!$I$36</c:f>
              <c:strCache>
                <c:ptCount val="1"/>
                <c:pt idx="0">
                  <c:v>FLIGHT</c:v>
                </c:pt>
              </c:strCache>
            </c:strRef>
          </c:tx>
          <c:spPr>
            <a:ln>
              <a:prstDash val="sysDash"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 up, Size up, Scale up'!$H$37:$H$39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up'!$I$37:$I$39</c:f>
              <c:numCache>
                <c:formatCode>0.000</c:formatCode>
                <c:ptCount val="3"/>
                <c:pt idx="0">
                  <c:v>1</c:v>
                </c:pt>
                <c:pt idx="1">
                  <c:v>0.77431344332720908</c:v>
                </c:pt>
                <c:pt idx="2">
                  <c:v>0.68406155551883496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13-4A85-9162-B76A2813500C}"/>
            </c:ext>
          </c:extLst>
        </c:ser>
        <c:ser>
          <c:idx val="0"/>
          <c:order val="1"/>
          <c:tx>
            <c:strRef>
              <c:f>'Speed up, Size up, Scale up'!$J$36</c:f>
              <c:strCache>
                <c:ptCount val="1"/>
                <c:pt idx="0">
                  <c:v>SUSY</c:v>
                </c:pt>
              </c:strCache>
            </c:strRef>
          </c:tx>
          <c:spPr>
            <a:ln>
              <a:prstDash val="sysDash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 up, Size up, Scale up'!$H$37:$H$39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up'!$J$37:$J$39</c:f>
              <c:numCache>
                <c:formatCode>0.000</c:formatCode>
                <c:ptCount val="3"/>
                <c:pt idx="0">
                  <c:v>1</c:v>
                </c:pt>
                <c:pt idx="1">
                  <c:v>0.82662916743807746</c:v>
                </c:pt>
                <c:pt idx="2">
                  <c:v>0.71562504502168245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13-4A85-9162-B76A2813500C}"/>
            </c:ext>
          </c:extLst>
        </c:ser>
        <c:ser>
          <c:idx val="1"/>
          <c:order val="2"/>
          <c:tx>
            <c:strRef>
              <c:f>'Speed up, Size up, Scale up'!$K$36</c:f>
              <c:strCache>
                <c:ptCount val="1"/>
                <c:pt idx="0">
                  <c:v>HEPMASS</c:v>
                </c:pt>
              </c:strCache>
            </c:strRef>
          </c:tx>
          <c:spPr>
            <a:ln>
              <a:prstDash val="sysDash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 up, Size up, Scale up'!$H$37:$H$39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up'!$K$37:$K$39</c:f>
              <c:numCache>
                <c:formatCode>0.000</c:formatCode>
                <c:ptCount val="3"/>
                <c:pt idx="0">
                  <c:v>1</c:v>
                </c:pt>
                <c:pt idx="1">
                  <c:v>0.86480619874593478</c:v>
                </c:pt>
                <c:pt idx="2">
                  <c:v>0.74144050335644818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13-4A85-9162-B76A28135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163199"/>
        <c:axId val="2033164447"/>
      </c:scatterChart>
      <c:scatterChart>
        <c:scatterStyle val="lineMarker"/>
        <c:varyColors val="0"/>
        <c:ser>
          <c:idx val="2"/>
          <c:order val="3"/>
          <c:tx>
            <c:strRef>
              <c:f>'Speed up, Size up, Scale up'!$L$36</c:f>
              <c:strCache>
                <c:ptCount val="1"/>
                <c:pt idx="0">
                  <c:v>HIGGS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'Speed up, Size up, Scale up'!$H$37:$H$39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up'!$L$37:$L$39</c:f>
              <c:numCache>
                <c:formatCode>0.000</c:formatCode>
                <c:ptCount val="3"/>
                <c:pt idx="0">
                  <c:v>1</c:v>
                </c:pt>
                <c:pt idx="1">
                  <c:v>0.95483526615671743</c:v>
                </c:pt>
                <c:pt idx="2">
                  <c:v>0.79202315958692904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13-4A85-9162-B76A2813500C}"/>
            </c:ext>
          </c:extLst>
        </c:ser>
        <c:ser>
          <c:idx val="4"/>
          <c:order val="4"/>
          <c:tx>
            <c:strRef>
              <c:f>'Speed up, Size up, Scale up'!$M$36</c:f>
              <c:strCache>
                <c:ptCount val="1"/>
                <c:pt idx="0">
                  <c:v>Ideal</c:v>
                </c:pt>
              </c:strCache>
            </c:strRef>
          </c:tx>
          <c:spPr>
            <a:ln>
              <a:solidFill>
                <a:schemeClr val="bg2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'Speed up, Size up, Scale up'!$H$37:$H$39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up'!$M$37:$M$39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13-4A85-9162-B76A28135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36079"/>
        <c:axId val="218935247"/>
      </c:scatterChart>
      <c:valAx>
        <c:axId val="2033163199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cores</a:t>
                </a:r>
              </a:p>
            </c:rich>
          </c:tx>
          <c:layout>
            <c:manualLayout>
              <c:xMode val="edge"/>
              <c:yMode val="edge"/>
              <c:x val="0.42134502471226976"/>
              <c:y val="0.84940837341685393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3164447"/>
        <c:crosses val="autoZero"/>
        <c:crossBetween val="midCat"/>
      </c:valAx>
      <c:valAx>
        <c:axId val="2033164447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Efficiency</a:t>
                </a:r>
              </a:p>
            </c:rich>
          </c:tx>
          <c:layout>
            <c:manualLayout>
              <c:xMode val="edge"/>
              <c:yMode val="edge"/>
              <c:x val="2.9701429684321087E-2"/>
              <c:y val="0.37350666236652813"/>
            </c:manualLayout>
          </c:layout>
          <c:overlay val="0"/>
        </c:title>
        <c:numFmt formatCode="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3163199"/>
        <c:crosses val="autoZero"/>
        <c:crossBetween val="midCat"/>
        <c:majorUnit val="0.1"/>
      </c:valAx>
      <c:valAx>
        <c:axId val="218935247"/>
        <c:scaling>
          <c:orientation val="minMax"/>
          <c:max val="1"/>
          <c:min val="0.60000000000000009"/>
        </c:scaling>
        <c:delete val="0"/>
        <c:axPos val="r"/>
        <c:numFmt formatCode="0.0" sourceLinked="0"/>
        <c:majorTickMark val="cross"/>
        <c:minorTickMark val="out"/>
        <c:tickLblPos val="nextTo"/>
        <c:spPr>
          <a:ln>
            <a:solidFill>
              <a:schemeClr val="accent3">
                <a:lumMod val="60000"/>
                <a:lumOff val="40000"/>
              </a:schemeClr>
            </a:solidFill>
          </a:ln>
        </c:spPr>
        <c:crossAx val="218936079"/>
        <c:crosses val="max"/>
        <c:crossBetween val="midCat"/>
        <c:majorUnit val="0.1"/>
      </c:valAx>
      <c:valAx>
        <c:axId val="21893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93524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7972743525197476E-2"/>
          <c:y val="0.90708037079612258"/>
          <c:w val="0.89999977154698985"/>
          <c:h val="8.0517623491426368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ln w="9525">
      <a:solidFill>
        <a:schemeClr val="bg1">
          <a:lumMod val="75000"/>
        </a:schemeClr>
      </a:solidFill>
    </a:ln>
  </c:spPr>
  <c:txPr>
    <a:bodyPr/>
    <a:lstStyle/>
    <a:p>
      <a:pPr algn="ctr">
        <a:defRPr lang="en-US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40"/>
              <a:t>HIGGS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HIGGS(100)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 up, Size up, Scale up'!$AR$32:$AT$32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'Speed up, Size up, Scale up'!$AR$33:$AT$33</c:f>
              <c:numCache>
                <c:formatCode>General</c:formatCode>
                <c:ptCount val="3"/>
                <c:pt idx="0">
                  <c:v>109998.22</c:v>
                </c:pt>
                <c:pt idx="1">
                  <c:v>20659.79</c:v>
                </c:pt>
                <c:pt idx="2">
                  <c:v>10773.94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7-46EE-A012-8951D5B08F31}"/>
            </c:ext>
          </c:extLst>
        </c:ser>
        <c:ser>
          <c:idx val="1"/>
          <c:order val="1"/>
          <c:tx>
            <c:v>HIGGS(33)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 up, Size up, Scale up'!$AR$32:$AT$32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('Speed up, Size up, Scale up'!$C$25,'Speed up, Size up, Scale up'!$D$25,'Speed up, Size up, Scale up'!$E$25)</c:f>
              <c:numCache>
                <c:formatCode>General</c:formatCode>
                <c:ptCount val="3"/>
                <c:pt idx="0">
                  <c:v>35474.870000000003</c:v>
                </c:pt>
                <c:pt idx="1">
                  <c:v>8936.84</c:v>
                </c:pt>
                <c:pt idx="2">
                  <c:v>7506.33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7-46EE-A012-8951D5B08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485216"/>
        <c:axId val="1232485632"/>
      </c:barChart>
      <c:catAx>
        <c:axId val="12324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485632"/>
        <c:crosses val="autoZero"/>
        <c:auto val="1"/>
        <c:lblAlgn val="ctr"/>
        <c:lblOffset val="100"/>
        <c:noMultiLvlLbl val="0"/>
      </c:catAx>
      <c:valAx>
        <c:axId val="12324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</a:t>
                </a:r>
                <a:r>
                  <a:rPr lang="en-GB" baseline="0"/>
                  <a:t> Time</a:t>
                </a:r>
                <a:r>
                  <a:rPr lang="en-GB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4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Speed</a:t>
            </a:r>
            <a:r>
              <a:rPr lang="en-GB" baseline="0"/>
              <a:t> Up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04111773427412"/>
          <c:y val="0.17963264916595406"/>
          <c:w val="0.72580028993225354"/>
          <c:h val="0.59843012947226049"/>
        </c:manualLayout>
      </c:layout>
      <c:scatterChart>
        <c:scatterStyle val="lineMarker"/>
        <c:varyColors val="0"/>
        <c:ser>
          <c:idx val="3"/>
          <c:order val="0"/>
          <c:tx>
            <c:strRef>
              <c:f>'Speed up, Size up, Scale up'!$AK$36</c:f>
              <c:strCache>
                <c:ptCount val="1"/>
                <c:pt idx="0">
                  <c:v>LAYER 1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 up, Size up, Scale up'!$H$37:$H$39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up'!$AK$37:$AK$39</c:f>
              <c:numCache>
                <c:formatCode>General</c:formatCode>
                <c:ptCount val="3"/>
                <c:pt idx="0">
                  <c:v>1</c:v>
                </c:pt>
                <c:pt idx="1">
                  <c:v>5.8073112781160683</c:v>
                </c:pt>
                <c:pt idx="2">
                  <c:v>9.2226178199637197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90-4049-B556-6DFB3F0CBF42}"/>
            </c:ext>
          </c:extLst>
        </c:ser>
        <c:ser>
          <c:idx val="0"/>
          <c:order val="1"/>
          <c:tx>
            <c:strRef>
              <c:f>'Speed up, Size up, Scale up'!$AL$36</c:f>
              <c:strCache>
                <c:ptCount val="1"/>
                <c:pt idx="0">
                  <c:v>LAYER2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 up, Size up, Scale up'!$H$37:$H$39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up'!$AL$37:$AL$39</c:f>
              <c:numCache>
                <c:formatCode>General</c:formatCode>
                <c:ptCount val="3"/>
                <c:pt idx="0">
                  <c:v>1</c:v>
                </c:pt>
                <c:pt idx="1">
                  <c:v>5.5522221340544107</c:v>
                </c:pt>
                <c:pt idx="2">
                  <c:v>8.5380997972516344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90-4049-B556-6DFB3F0CBF42}"/>
            </c:ext>
          </c:extLst>
        </c:ser>
        <c:ser>
          <c:idx val="1"/>
          <c:order val="2"/>
          <c:tx>
            <c:strRef>
              <c:f>'Speed up, Size up, Scale up'!$AM$36</c:f>
              <c:strCache>
                <c:ptCount val="1"/>
                <c:pt idx="0">
                  <c:v>IDEAL</c:v>
                </c:pt>
              </c:strCache>
            </c:strRef>
          </c:tx>
          <c:spPr>
            <a:ln>
              <a:solidFill>
                <a:schemeClr val="bg2"/>
              </a:solidFill>
              <a:prstDash val="sysDot"/>
            </a:ln>
          </c:spPr>
          <c:marker>
            <c:symbol val="none"/>
          </c:marker>
          <c:xVal>
            <c:numRef>
              <c:f>'Speed up, Size up, Scale up'!$H$37:$H$39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up'!$AM$37:$AM$39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90-4049-B556-6DFB3F0CB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163199"/>
        <c:axId val="2033164447"/>
      </c:scatterChart>
      <c:valAx>
        <c:axId val="2033163199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cores</a:t>
                </a:r>
              </a:p>
            </c:rich>
          </c:tx>
          <c:layout>
            <c:manualLayout>
              <c:xMode val="edge"/>
              <c:yMode val="edge"/>
              <c:x val="0.42134502471226976"/>
              <c:y val="0.84940837341685393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3164447"/>
        <c:crosses val="autoZero"/>
        <c:crossBetween val="midCat"/>
      </c:valAx>
      <c:valAx>
        <c:axId val="2033164447"/>
        <c:scaling>
          <c:orientation val="minMax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Speed</a:t>
                </a:r>
                <a:r>
                  <a:rPr lang="en-GB" baseline="0"/>
                  <a:t> Up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9701429684321087E-2"/>
              <c:y val="0.37350666236652813"/>
            </c:manualLayout>
          </c:layout>
          <c:overlay val="0"/>
        </c:title>
        <c:numFmt formatCode="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3163199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7.4086187903667736E-2"/>
          <c:y val="0.9070802430527859"/>
          <c:w val="0.88775824391724811"/>
          <c:h val="8.0298091405705554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ln w="9525">
      <a:solidFill>
        <a:schemeClr val="bg1">
          <a:lumMod val="75000"/>
        </a:schemeClr>
      </a:solidFill>
    </a:ln>
  </c:spPr>
  <c:txPr>
    <a:bodyPr/>
    <a:lstStyle/>
    <a:p>
      <a:pPr algn="ctr">
        <a:defRPr lang="en-US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Speed</a:t>
            </a:r>
            <a:r>
              <a:rPr lang="en-GB" baseline="0"/>
              <a:t> Up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04111773427412"/>
          <c:y val="0.17963264916595406"/>
          <c:w val="0.7562871769937517"/>
          <c:h val="0.598430129472260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 up, Size up, Scale up'!$AS$36</c:f>
              <c:strCache>
                <c:ptCount val="1"/>
                <c:pt idx="0">
                  <c:v>100%</c:v>
                </c:pt>
              </c:strCache>
            </c:strRef>
          </c:tx>
          <c:marker>
            <c:spPr>
              <a:effectLst/>
            </c:spPr>
          </c:marker>
          <c:xVal>
            <c:numRef>
              <c:f>'Speed up, Size up, Scale up'!$AQ$37:$AQ$39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up'!$AS$37:$AS$39</c:f>
              <c:numCache>
                <c:formatCode>General</c:formatCode>
                <c:ptCount val="3"/>
                <c:pt idx="0">
                  <c:v>1</c:v>
                </c:pt>
                <c:pt idx="1">
                  <c:v>5.3242661227437447</c:v>
                </c:pt>
                <c:pt idx="2">
                  <c:v>10.209655891902127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EA-49FB-9296-529AC89209E3}"/>
            </c:ext>
          </c:extLst>
        </c:ser>
        <c:ser>
          <c:idx val="3"/>
          <c:order val="1"/>
          <c:tx>
            <c:strRef>
              <c:f>'Speed up, Size up, Scale up'!$AR$36</c:f>
              <c:strCache>
                <c:ptCount val="1"/>
                <c:pt idx="0">
                  <c:v>33%</c:v>
                </c:pt>
              </c:strCache>
            </c:strRef>
          </c:tx>
          <c:marker>
            <c:symbol val="circle"/>
            <c:size val="6"/>
            <c:spPr>
              <a:effectLst/>
            </c:spPr>
          </c:marker>
          <c:xVal>
            <c:numRef>
              <c:f>'Speed up, Size up, Scale up'!$AQ$37:$AQ$39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up'!$AR$37:$AR$39</c:f>
              <c:numCache>
                <c:formatCode>0.000</c:formatCode>
                <c:ptCount val="3"/>
                <c:pt idx="0">
                  <c:v>1</c:v>
                </c:pt>
                <c:pt idx="1">
                  <c:v>3.969509356774878</c:v>
                </c:pt>
                <c:pt idx="2">
                  <c:v>4.7259939277916105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A-49FB-9296-529AC89209E3}"/>
            </c:ext>
          </c:extLst>
        </c:ser>
        <c:ser>
          <c:idx val="1"/>
          <c:order val="2"/>
          <c:tx>
            <c:strRef>
              <c:f>'Speed up, Size up, Scale up'!$AT$36</c:f>
              <c:strCache>
                <c:ptCount val="1"/>
                <c:pt idx="0">
                  <c:v>IDEAL</c:v>
                </c:pt>
              </c:strCache>
            </c:strRef>
          </c:tx>
          <c:spPr>
            <a:ln>
              <a:solidFill>
                <a:schemeClr val="bg2">
                  <a:lumMod val="9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'Speed up, Size up, Scale up'!$AQ$37:$AQ$39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up'!$AT$37:$AT$39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EA-49FB-9296-529AC8920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163199"/>
        <c:axId val="2033164447"/>
      </c:scatterChart>
      <c:valAx>
        <c:axId val="2033163199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cores</a:t>
                </a:r>
              </a:p>
            </c:rich>
          </c:tx>
          <c:layout>
            <c:manualLayout>
              <c:xMode val="edge"/>
              <c:yMode val="edge"/>
              <c:x val="0.42134502471226976"/>
              <c:y val="0.84940837341685393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3164447"/>
        <c:crosses val="autoZero"/>
        <c:crossBetween val="midCat"/>
      </c:valAx>
      <c:valAx>
        <c:axId val="2033164447"/>
        <c:scaling>
          <c:orientation val="minMax"/>
          <c:max val="25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Speed</a:t>
                </a:r>
                <a:r>
                  <a:rPr lang="en-GB" baseline="0"/>
                  <a:t> Up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0030252255275428E-2"/>
              <c:y val="0.37350671889702219"/>
            </c:manualLayout>
          </c:layout>
          <c:overlay val="0"/>
        </c:title>
        <c:numFmt formatCode="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3163199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9507592579539157"/>
          <c:y val="0.90708022894870632"/>
          <c:w val="0.6523806915430953"/>
          <c:h val="7.7780281972303619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ln w="9525">
      <a:solidFill>
        <a:schemeClr val="bg1">
          <a:lumMod val="75000"/>
        </a:schemeClr>
      </a:solidFill>
    </a:ln>
  </c:spPr>
  <c:txPr>
    <a:bodyPr/>
    <a:lstStyle/>
    <a:p>
      <a:pPr algn="ctr">
        <a:defRPr lang="en-US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HEPMASS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"/>
          <c:y val="0.21343251044237288"/>
          <c:w val="0.9194444444444444"/>
          <c:h val="0.5462225206449419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'Greedy vs Random'!$S$11</c:f>
              <c:strCache>
                <c:ptCount val="1"/>
                <c:pt idx="0">
                  <c:v>Greedy K Fold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'Greedy vs Random'!$T$9:$X$9</c:f>
              <c:strCache>
                <c:ptCount val="5"/>
                <c:pt idx="0">
                  <c:v>RF</c:v>
                </c:pt>
                <c:pt idx="1">
                  <c:v>GBT</c:v>
                </c:pt>
                <c:pt idx="2">
                  <c:v>SVC</c:v>
                </c:pt>
                <c:pt idx="3">
                  <c:v>LR</c:v>
                </c:pt>
                <c:pt idx="4">
                  <c:v>Total</c:v>
                </c:pt>
              </c:strCache>
            </c:strRef>
          </c:cat>
          <c:val>
            <c:numRef>
              <c:f>'Greedy vs Random'!$T$11:$X$11</c:f>
              <c:numCache>
                <c:formatCode>0.000</c:formatCode>
                <c:ptCount val="5"/>
                <c:pt idx="0">
                  <c:v>0.77817929238367722</c:v>
                </c:pt>
                <c:pt idx="1">
                  <c:v>0.36676669536342393</c:v>
                </c:pt>
                <c:pt idx="2">
                  <c:v>0.46827124547606741</c:v>
                </c:pt>
                <c:pt idx="3">
                  <c:v>0.50583562181247554</c:v>
                </c:pt>
                <c:pt idx="4">
                  <c:v>0.61200486103021789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02-40AA-B002-CA40BEDB5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5"/>
        <c:axId val="41677743"/>
        <c:axId val="41676079"/>
      </c:barChart>
      <c:lineChart>
        <c:grouping val="standard"/>
        <c:varyColors val="0"/>
        <c:ser>
          <c:idx val="0"/>
          <c:order val="0"/>
          <c:tx>
            <c:strRef>
              <c:f>'Greedy vs Random'!$S$10</c:f>
              <c:strCache>
                <c:ptCount val="1"/>
                <c:pt idx="0">
                  <c:v>Random Discrete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'Greedy vs Random'!$T$9:$X$9</c:f>
              <c:strCache>
                <c:ptCount val="5"/>
                <c:pt idx="0">
                  <c:v>RF</c:v>
                </c:pt>
                <c:pt idx="1">
                  <c:v>GBT</c:v>
                </c:pt>
                <c:pt idx="2">
                  <c:v>SVC</c:v>
                </c:pt>
                <c:pt idx="3">
                  <c:v>LR</c:v>
                </c:pt>
                <c:pt idx="4">
                  <c:v>Total</c:v>
                </c:pt>
              </c:strCache>
            </c:strRef>
          </c:cat>
          <c:val>
            <c:numRef>
              <c:f>'Greedy vs Random'!$T$10:$X$10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2-40AA-B002-CA40BEDB54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677743"/>
        <c:axId val="41676079"/>
      </c:lineChart>
      <c:catAx>
        <c:axId val="4167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6079"/>
        <c:crossesAt val="0"/>
        <c:auto val="1"/>
        <c:lblAlgn val="ctr"/>
        <c:lblOffset val="100"/>
        <c:noMultiLvlLbl val="0"/>
      </c:catAx>
      <c:valAx>
        <c:axId val="41676079"/>
        <c:scaling>
          <c:orientation val="minMax"/>
          <c:max val="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41677743"/>
        <c:crosses val="autoZero"/>
        <c:crossBetween val="between"/>
        <c:majorUnit val="0.2"/>
        <c:minorUnit val="0.1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431911636045502"/>
          <c:y val="0.88234502123355152"/>
          <c:w val="0.57076815398075242"/>
          <c:h val="7.9066843457876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SUSY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"/>
          <c:y val="0.21343251044237288"/>
          <c:w val="0.9194444444444444"/>
          <c:h val="0.5462225206449419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'Greedy vs Random'!$J$11</c:f>
              <c:strCache>
                <c:ptCount val="1"/>
                <c:pt idx="0">
                  <c:v>Greedy K Fold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'Greedy vs Random'!$K$9:$O$9</c:f>
              <c:strCache>
                <c:ptCount val="5"/>
                <c:pt idx="0">
                  <c:v>RF</c:v>
                </c:pt>
                <c:pt idx="1">
                  <c:v>GBT</c:v>
                </c:pt>
                <c:pt idx="2">
                  <c:v>SVC</c:v>
                </c:pt>
                <c:pt idx="3">
                  <c:v>LR</c:v>
                </c:pt>
                <c:pt idx="4">
                  <c:v>Total</c:v>
                </c:pt>
              </c:strCache>
            </c:strRef>
          </c:cat>
          <c:val>
            <c:numRef>
              <c:f>'Greedy vs Random'!$K$11:$O$11</c:f>
              <c:numCache>
                <c:formatCode>0.000</c:formatCode>
                <c:ptCount val="5"/>
                <c:pt idx="0">
                  <c:v>0.75853014922626461</c:v>
                </c:pt>
                <c:pt idx="1">
                  <c:v>0.52514983688642747</c:v>
                </c:pt>
                <c:pt idx="2">
                  <c:v>0.52011833277571362</c:v>
                </c:pt>
                <c:pt idx="3">
                  <c:v>0.51779505011249749</c:v>
                </c:pt>
                <c:pt idx="4">
                  <c:v>0.65131022823330509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DE-40E4-B319-E04C25D4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5"/>
        <c:axId val="41677743"/>
        <c:axId val="41676079"/>
      </c:barChart>
      <c:lineChart>
        <c:grouping val="standard"/>
        <c:varyColors val="0"/>
        <c:ser>
          <c:idx val="0"/>
          <c:order val="0"/>
          <c:tx>
            <c:strRef>
              <c:f>'Greedy vs Random'!$J$10</c:f>
              <c:strCache>
                <c:ptCount val="1"/>
                <c:pt idx="0">
                  <c:v>Random Discrete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'Greedy vs Random'!$K$9:$O$9</c:f>
              <c:strCache>
                <c:ptCount val="5"/>
                <c:pt idx="0">
                  <c:v>RF</c:v>
                </c:pt>
                <c:pt idx="1">
                  <c:v>GBT</c:v>
                </c:pt>
                <c:pt idx="2">
                  <c:v>SVC</c:v>
                </c:pt>
                <c:pt idx="3">
                  <c:v>LR</c:v>
                </c:pt>
                <c:pt idx="4">
                  <c:v>Total</c:v>
                </c:pt>
              </c:strCache>
            </c:strRef>
          </c:cat>
          <c:val>
            <c:numRef>
              <c:f>'Greedy vs Random'!$K$10:$O$10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BDE-40E4-B319-E04C25D497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677743"/>
        <c:axId val="41676079"/>
      </c:lineChart>
      <c:catAx>
        <c:axId val="4167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6079"/>
        <c:crossesAt val="0"/>
        <c:auto val="1"/>
        <c:lblAlgn val="ctr"/>
        <c:lblOffset val="100"/>
        <c:noMultiLvlLbl val="0"/>
      </c:catAx>
      <c:valAx>
        <c:axId val="41676079"/>
        <c:scaling>
          <c:orientation val="minMax"/>
          <c:max val="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crossAx val="41677743"/>
        <c:crosses val="autoZero"/>
        <c:crossBetween val="between"/>
        <c:majorUnit val="0.2"/>
        <c:minorUnit val="0.1"/>
      </c:valAx>
    </c:plotArea>
    <c:legend>
      <c:legendPos val="t"/>
      <c:layout>
        <c:manualLayout>
          <c:xMode val="edge"/>
          <c:yMode val="edge"/>
          <c:x val="0.26431911636045502"/>
          <c:y val="0.88234502123355152"/>
          <c:w val="0.58211832895888016"/>
          <c:h val="7.8125575286371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FLIGHT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"/>
          <c:y val="0.21343251044237288"/>
          <c:w val="0.9194444444444444"/>
          <c:h val="0.5462225206449419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'Greedy vs Random'!$A$11</c:f>
              <c:strCache>
                <c:ptCount val="1"/>
                <c:pt idx="0">
                  <c:v>Greedy K Fold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'Greedy vs Random'!$B$9:$G$9</c:f>
              <c:strCache>
                <c:ptCount val="6"/>
                <c:pt idx="0">
                  <c:v>RF</c:v>
                </c:pt>
                <c:pt idx="1">
                  <c:v>GBT</c:v>
                </c:pt>
                <c:pt idx="2">
                  <c:v>SVC</c:v>
                </c:pt>
                <c:pt idx="3">
                  <c:v>LR</c:v>
                </c:pt>
                <c:pt idx="4">
                  <c:v>NB</c:v>
                </c:pt>
                <c:pt idx="5">
                  <c:v>Total</c:v>
                </c:pt>
              </c:strCache>
            </c:strRef>
          </c:cat>
          <c:val>
            <c:numRef>
              <c:f>'Greedy vs Random'!$B$11:$G$11</c:f>
              <c:numCache>
                <c:formatCode>0.000</c:formatCode>
                <c:ptCount val="6"/>
                <c:pt idx="0">
                  <c:v>0.7760717505048419</c:v>
                </c:pt>
                <c:pt idx="1">
                  <c:v>0.39745974115003518</c:v>
                </c:pt>
                <c:pt idx="2">
                  <c:v>0.4493799517740269</c:v>
                </c:pt>
                <c:pt idx="3">
                  <c:v>0.47155944830363439</c:v>
                </c:pt>
                <c:pt idx="4">
                  <c:v>0.42921469740634</c:v>
                </c:pt>
                <c:pt idx="5">
                  <c:v>0.57671884697607045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E0A-4C97-A18F-7D0874B6A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5"/>
        <c:axId val="41677743"/>
        <c:axId val="41676079"/>
      </c:barChart>
      <c:lineChart>
        <c:grouping val="standard"/>
        <c:varyColors val="0"/>
        <c:ser>
          <c:idx val="0"/>
          <c:order val="0"/>
          <c:tx>
            <c:strRef>
              <c:f>'Greedy vs Random'!$A$10</c:f>
              <c:strCache>
                <c:ptCount val="1"/>
                <c:pt idx="0">
                  <c:v>Random Discrete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'Greedy vs Random'!$B$9:$G$9</c:f>
              <c:strCache>
                <c:ptCount val="6"/>
                <c:pt idx="0">
                  <c:v>RF</c:v>
                </c:pt>
                <c:pt idx="1">
                  <c:v>GBT</c:v>
                </c:pt>
                <c:pt idx="2">
                  <c:v>SVC</c:v>
                </c:pt>
                <c:pt idx="3">
                  <c:v>LR</c:v>
                </c:pt>
                <c:pt idx="4">
                  <c:v>NB</c:v>
                </c:pt>
                <c:pt idx="5">
                  <c:v>Total</c:v>
                </c:pt>
              </c:strCache>
            </c:strRef>
          </c:cat>
          <c:val>
            <c:numRef>
              <c:f>'Greedy vs Random'!$B$10:$G$10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E0A-4C97-A18F-7D0874B6AB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677743"/>
        <c:axId val="41676079"/>
      </c:lineChart>
      <c:catAx>
        <c:axId val="4167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6079"/>
        <c:crossesAt val="0"/>
        <c:auto val="1"/>
        <c:lblAlgn val="ctr"/>
        <c:lblOffset val="100"/>
        <c:noMultiLvlLbl val="0"/>
      </c:catAx>
      <c:valAx>
        <c:axId val="41676079"/>
        <c:scaling>
          <c:orientation val="minMax"/>
          <c:max val="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crossAx val="41677743"/>
        <c:crosses val="autoZero"/>
        <c:crossBetween val="between"/>
        <c:majorUnit val="0.2"/>
        <c:minorUnit val="0.1"/>
      </c:valAx>
    </c:plotArea>
    <c:legend>
      <c:legendPos val="t"/>
      <c:layout>
        <c:manualLayout>
          <c:xMode val="edge"/>
          <c:yMode val="edge"/>
          <c:x val="0.26431911636045502"/>
          <c:y val="0.88234502123355152"/>
          <c:w val="0.58211832895888016"/>
          <c:h val="7.8125575286371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Discrete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03937007874015"/>
          <c:y val="0.17171296296296296"/>
          <c:w val="0.82540507436570432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FLIGHT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'Greedy vs Random'!$B$2:$G$2</c:f>
              <c:strCache>
                <c:ptCount val="6"/>
                <c:pt idx="0">
                  <c:v>RF</c:v>
                </c:pt>
                <c:pt idx="1">
                  <c:v>GBT</c:v>
                </c:pt>
                <c:pt idx="2">
                  <c:v>SVC</c:v>
                </c:pt>
                <c:pt idx="3">
                  <c:v>LR</c:v>
                </c:pt>
                <c:pt idx="4">
                  <c:v>NB</c:v>
                </c:pt>
                <c:pt idx="5">
                  <c:v>Total</c:v>
                </c:pt>
              </c:strCache>
            </c:strRef>
          </c:cat>
          <c:val>
            <c:numRef>
              <c:f>'Greedy vs Random'!$B$3:$G$3</c:f>
              <c:numCache>
                <c:formatCode>General</c:formatCode>
                <c:ptCount val="6"/>
                <c:pt idx="0">
                  <c:v>1985.77</c:v>
                </c:pt>
                <c:pt idx="1">
                  <c:v>1575.43</c:v>
                </c:pt>
                <c:pt idx="2">
                  <c:v>580.6</c:v>
                </c:pt>
                <c:pt idx="3">
                  <c:v>297.99</c:v>
                </c:pt>
                <c:pt idx="4">
                  <c:v>55.52</c:v>
                </c:pt>
                <c:pt idx="5">
                  <c:v>4495.3100000000004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A-489A-88F1-C92BFF0163BC}"/>
            </c:ext>
          </c:extLst>
        </c:ser>
        <c:ser>
          <c:idx val="1"/>
          <c:order val="1"/>
          <c:tx>
            <c:v>SUSY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'Greedy vs Random'!$B$2:$G$2</c:f>
              <c:strCache>
                <c:ptCount val="6"/>
                <c:pt idx="0">
                  <c:v>RF</c:v>
                </c:pt>
                <c:pt idx="1">
                  <c:v>GBT</c:v>
                </c:pt>
                <c:pt idx="2">
                  <c:v>SVC</c:v>
                </c:pt>
                <c:pt idx="3">
                  <c:v>LR</c:v>
                </c:pt>
                <c:pt idx="4">
                  <c:v>NB</c:v>
                </c:pt>
                <c:pt idx="5">
                  <c:v>Total</c:v>
                </c:pt>
              </c:strCache>
            </c:strRef>
          </c:cat>
          <c:val>
            <c:numRef>
              <c:f>'Greedy vs Random'!$B$4:$G$4</c:f>
              <c:numCache>
                <c:formatCode>General</c:formatCode>
                <c:ptCount val="6"/>
                <c:pt idx="0">
                  <c:v>3043.03</c:v>
                </c:pt>
                <c:pt idx="1">
                  <c:v>1581.72</c:v>
                </c:pt>
                <c:pt idx="2">
                  <c:v>567.89</c:v>
                </c:pt>
                <c:pt idx="3">
                  <c:v>391.12</c:v>
                </c:pt>
                <c:pt idx="5">
                  <c:v>5583.76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A-489A-88F1-C92BFF0163BC}"/>
            </c:ext>
          </c:extLst>
        </c:ser>
        <c:ser>
          <c:idx val="2"/>
          <c:order val="2"/>
          <c:tx>
            <c:v>HEPMASS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'Greedy vs Random'!$B$2:$G$2</c:f>
              <c:strCache>
                <c:ptCount val="6"/>
                <c:pt idx="0">
                  <c:v>RF</c:v>
                </c:pt>
                <c:pt idx="1">
                  <c:v>GBT</c:v>
                </c:pt>
                <c:pt idx="2">
                  <c:v>SVC</c:v>
                </c:pt>
                <c:pt idx="3">
                  <c:v>LR</c:v>
                </c:pt>
                <c:pt idx="4">
                  <c:v>NB</c:v>
                </c:pt>
                <c:pt idx="5">
                  <c:v>Total</c:v>
                </c:pt>
              </c:strCache>
            </c:strRef>
          </c:cat>
          <c:val>
            <c:numRef>
              <c:f>'Greedy vs Random'!$B$5:$G$5</c:f>
              <c:numCache>
                <c:formatCode>General</c:formatCode>
                <c:ptCount val="6"/>
                <c:pt idx="0">
                  <c:v>6896.11</c:v>
                </c:pt>
                <c:pt idx="1">
                  <c:v>4065.5</c:v>
                </c:pt>
                <c:pt idx="2">
                  <c:v>734.98</c:v>
                </c:pt>
                <c:pt idx="3">
                  <c:v>407.84</c:v>
                </c:pt>
                <c:pt idx="5">
                  <c:v>12104.43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A-489A-88F1-C92BFF0163BC}"/>
            </c:ext>
          </c:extLst>
        </c:ser>
        <c:ser>
          <c:idx val="3"/>
          <c:order val="3"/>
          <c:tx>
            <c:v>HIGGS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'Greedy vs Random'!$B$2:$G$2</c:f>
              <c:strCache>
                <c:ptCount val="6"/>
                <c:pt idx="0">
                  <c:v>RF</c:v>
                </c:pt>
                <c:pt idx="1">
                  <c:v>GBT</c:v>
                </c:pt>
                <c:pt idx="2">
                  <c:v>SVC</c:v>
                </c:pt>
                <c:pt idx="3">
                  <c:v>LR</c:v>
                </c:pt>
                <c:pt idx="4">
                  <c:v>NB</c:v>
                </c:pt>
                <c:pt idx="5">
                  <c:v>Total</c:v>
                </c:pt>
              </c:strCache>
            </c:strRef>
          </c:cat>
          <c:val>
            <c:numRef>
              <c:f>'Greedy vs Random'!$B$6:$G$6</c:f>
              <c:numCache>
                <c:formatCode>General</c:formatCode>
                <c:ptCount val="6"/>
                <c:pt idx="0">
                  <c:v>9027.4699999999993</c:v>
                </c:pt>
                <c:pt idx="1">
                  <c:v>3204.74</c:v>
                </c:pt>
                <c:pt idx="2">
                  <c:v>741.87</c:v>
                </c:pt>
                <c:pt idx="3">
                  <c:v>383.21</c:v>
                </c:pt>
                <c:pt idx="5">
                  <c:v>13357.289999999999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A-489A-88F1-C92BFF016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172128"/>
        <c:axId val="1029159232"/>
      </c:barChart>
      <c:catAx>
        <c:axId val="102917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59232"/>
        <c:crosses val="autoZero"/>
        <c:auto val="1"/>
        <c:lblAlgn val="ctr"/>
        <c:lblOffset val="100"/>
        <c:noMultiLvlLbl val="0"/>
      </c:catAx>
      <c:valAx>
        <c:axId val="1029159232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Time (s)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8112642169728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7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Greedy K Fold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03937007874015"/>
          <c:y val="0.17171296296296296"/>
          <c:w val="0.82540507436570432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FLIGHT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'Greedy vs Random'!$L$2:$Q$2</c:f>
              <c:strCache>
                <c:ptCount val="6"/>
                <c:pt idx="0">
                  <c:v>RF</c:v>
                </c:pt>
                <c:pt idx="1">
                  <c:v>GBT</c:v>
                </c:pt>
                <c:pt idx="2">
                  <c:v>SVC</c:v>
                </c:pt>
                <c:pt idx="3">
                  <c:v>LR</c:v>
                </c:pt>
                <c:pt idx="4">
                  <c:v>NB</c:v>
                </c:pt>
                <c:pt idx="5">
                  <c:v>Total</c:v>
                </c:pt>
              </c:strCache>
            </c:strRef>
          </c:cat>
          <c:val>
            <c:numRef>
              <c:f>'Greedy vs Random'!$L$3:$Q$3</c:f>
              <c:numCache>
                <c:formatCode>General</c:formatCode>
                <c:ptCount val="6"/>
                <c:pt idx="0">
                  <c:v>1541.1</c:v>
                </c:pt>
                <c:pt idx="1">
                  <c:v>626.16999999999996</c:v>
                </c:pt>
                <c:pt idx="2">
                  <c:v>260.91000000000003</c:v>
                </c:pt>
                <c:pt idx="3">
                  <c:v>140.52000000000001</c:v>
                </c:pt>
                <c:pt idx="4">
                  <c:v>23.83</c:v>
                </c:pt>
                <c:pt idx="5">
                  <c:v>2592.5299999999997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0A-4959-AC0D-690C06F7108C}"/>
            </c:ext>
          </c:extLst>
        </c:ser>
        <c:ser>
          <c:idx val="1"/>
          <c:order val="1"/>
          <c:tx>
            <c:v>SUSY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'Greedy vs Random'!$L$2:$Q$2</c:f>
              <c:strCache>
                <c:ptCount val="6"/>
                <c:pt idx="0">
                  <c:v>RF</c:v>
                </c:pt>
                <c:pt idx="1">
                  <c:v>GBT</c:v>
                </c:pt>
                <c:pt idx="2">
                  <c:v>SVC</c:v>
                </c:pt>
                <c:pt idx="3">
                  <c:v>LR</c:v>
                </c:pt>
                <c:pt idx="4">
                  <c:v>NB</c:v>
                </c:pt>
                <c:pt idx="5">
                  <c:v>Total</c:v>
                </c:pt>
              </c:strCache>
            </c:strRef>
          </c:cat>
          <c:val>
            <c:numRef>
              <c:f>'Greedy vs Random'!$L$4:$Q$4</c:f>
              <c:numCache>
                <c:formatCode>General</c:formatCode>
                <c:ptCount val="6"/>
                <c:pt idx="0">
                  <c:v>2308.23</c:v>
                </c:pt>
                <c:pt idx="1">
                  <c:v>830.64</c:v>
                </c:pt>
                <c:pt idx="2">
                  <c:v>295.37</c:v>
                </c:pt>
                <c:pt idx="3">
                  <c:v>202.52</c:v>
                </c:pt>
                <c:pt idx="5">
                  <c:v>3636.7599999999998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0A-4959-AC0D-690C06F7108C}"/>
            </c:ext>
          </c:extLst>
        </c:ser>
        <c:ser>
          <c:idx val="2"/>
          <c:order val="2"/>
          <c:tx>
            <c:v>HEPMASS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'Greedy vs Random'!$L$2:$Q$2</c:f>
              <c:strCache>
                <c:ptCount val="6"/>
                <c:pt idx="0">
                  <c:v>RF</c:v>
                </c:pt>
                <c:pt idx="1">
                  <c:v>GBT</c:v>
                </c:pt>
                <c:pt idx="2">
                  <c:v>SVC</c:v>
                </c:pt>
                <c:pt idx="3">
                  <c:v>LR</c:v>
                </c:pt>
                <c:pt idx="4">
                  <c:v>NB</c:v>
                </c:pt>
                <c:pt idx="5">
                  <c:v>Total</c:v>
                </c:pt>
              </c:strCache>
            </c:strRef>
          </c:cat>
          <c:val>
            <c:numRef>
              <c:f>'Greedy vs Random'!$L$5:$Q$5</c:f>
              <c:numCache>
                <c:formatCode>General</c:formatCode>
                <c:ptCount val="6"/>
                <c:pt idx="0">
                  <c:v>5366.41</c:v>
                </c:pt>
                <c:pt idx="1">
                  <c:v>1491.09</c:v>
                </c:pt>
                <c:pt idx="2">
                  <c:v>344.17</c:v>
                </c:pt>
                <c:pt idx="3">
                  <c:v>206.3</c:v>
                </c:pt>
                <c:pt idx="5">
                  <c:v>7407.97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0A-4959-AC0D-690C06F7108C}"/>
            </c:ext>
          </c:extLst>
        </c:ser>
        <c:ser>
          <c:idx val="3"/>
          <c:order val="3"/>
          <c:tx>
            <c:v>HIGGS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'Greedy vs Random'!$L$2:$Q$2</c:f>
              <c:strCache>
                <c:ptCount val="6"/>
                <c:pt idx="0">
                  <c:v>RF</c:v>
                </c:pt>
                <c:pt idx="1">
                  <c:v>GBT</c:v>
                </c:pt>
                <c:pt idx="2">
                  <c:v>SVC</c:v>
                </c:pt>
                <c:pt idx="3">
                  <c:v>LR</c:v>
                </c:pt>
                <c:pt idx="4">
                  <c:v>NB</c:v>
                </c:pt>
                <c:pt idx="5">
                  <c:v>Total</c:v>
                </c:pt>
              </c:strCache>
            </c:strRef>
          </c:cat>
          <c:val>
            <c:numRef>
              <c:f>'Greedy vs Random'!$L$6:$Q$6</c:f>
              <c:numCache>
                <c:formatCode>General</c:formatCode>
                <c:ptCount val="6"/>
                <c:pt idx="0">
                  <c:v>6517.04</c:v>
                </c:pt>
                <c:pt idx="1">
                  <c:v>1354.28</c:v>
                </c:pt>
                <c:pt idx="2">
                  <c:v>336.44</c:v>
                </c:pt>
                <c:pt idx="3">
                  <c:v>228.95</c:v>
                </c:pt>
                <c:pt idx="5">
                  <c:v>8436.7100000000009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0A-4959-AC0D-690C06F71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172128"/>
        <c:axId val="1029159232"/>
      </c:barChart>
      <c:catAx>
        <c:axId val="102917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59232"/>
        <c:crosses val="autoZero"/>
        <c:auto val="1"/>
        <c:lblAlgn val="ctr"/>
        <c:lblOffset val="100"/>
        <c:noMultiLvlLbl val="0"/>
      </c:catAx>
      <c:valAx>
        <c:axId val="1029159232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Training Time (s)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81126421697287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7212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 w="9525">
      <a:solidFill>
        <a:schemeClr val="bg1">
          <a:lumMod val="7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Scale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96372572337743"/>
          <c:y val="0.17963264916595406"/>
          <c:w val="0.71935283831288976"/>
          <c:h val="0.59843012947226049"/>
        </c:manualLayout>
      </c:layout>
      <c:scatterChart>
        <c:scatterStyle val="lineMarker"/>
        <c:varyColors val="0"/>
        <c:ser>
          <c:idx val="3"/>
          <c:order val="0"/>
          <c:tx>
            <c:strRef>
              <c:f>'Speed up, Size up, Scale up'!$I$36</c:f>
              <c:strCache>
                <c:ptCount val="1"/>
                <c:pt idx="0">
                  <c:v>FLIGHT</c:v>
                </c:pt>
              </c:strCache>
            </c:strRef>
          </c:tx>
          <c:spPr>
            <a:ln>
              <a:prstDash val="sysDash"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 up, Size up, Scale up'!$H$37:$H$39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up'!$I$37:$I$39</c:f>
              <c:numCache>
                <c:formatCode>0.000</c:formatCode>
                <c:ptCount val="3"/>
                <c:pt idx="0">
                  <c:v>1</c:v>
                </c:pt>
                <c:pt idx="1">
                  <c:v>0.77431344332720908</c:v>
                </c:pt>
                <c:pt idx="2">
                  <c:v>0.68406155551883496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033B-467A-AA1B-93DA1715EB05}"/>
            </c:ext>
          </c:extLst>
        </c:ser>
        <c:ser>
          <c:idx val="0"/>
          <c:order val="1"/>
          <c:tx>
            <c:strRef>
              <c:f>'Speed up, Size up, Scale up'!$J$36</c:f>
              <c:strCache>
                <c:ptCount val="1"/>
                <c:pt idx="0">
                  <c:v>SUSY</c:v>
                </c:pt>
              </c:strCache>
            </c:strRef>
          </c:tx>
          <c:spPr>
            <a:ln>
              <a:prstDash val="sysDash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 up, Size up, Scale up'!$H$37:$H$39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up'!$J$37:$J$39</c:f>
              <c:numCache>
                <c:formatCode>0.000</c:formatCode>
                <c:ptCount val="3"/>
                <c:pt idx="0">
                  <c:v>1</c:v>
                </c:pt>
                <c:pt idx="1">
                  <c:v>0.82662916743807746</c:v>
                </c:pt>
                <c:pt idx="2">
                  <c:v>0.71562504502168245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033B-467A-AA1B-93DA1715EB05}"/>
            </c:ext>
          </c:extLst>
        </c:ser>
        <c:ser>
          <c:idx val="1"/>
          <c:order val="2"/>
          <c:tx>
            <c:strRef>
              <c:f>'Speed up, Size up, Scale up'!$K$36</c:f>
              <c:strCache>
                <c:ptCount val="1"/>
                <c:pt idx="0">
                  <c:v>HEPMASS</c:v>
                </c:pt>
              </c:strCache>
            </c:strRef>
          </c:tx>
          <c:spPr>
            <a:ln>
              <a:prstDash val="sysDash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 up, Size up, Scale up'!$H$37:$H$39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up'!$K$37:$K$39</c:f>
              <c:numCache>
                <c:formatCode>0.000</c:formatCode>
                <c:ptCount val="3"/>
                <c:pt idx="0">
                  <c:v>1</c:v>
                </c:pt>
                <c:pt idx="1">
                  <c:v>0.86480619874593478</c:v>
                </c:pt>
                <c:pt idx="2">
                  <c:v>0.74144050335644818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033B-467A-AA1B-93DA1715E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163199"/>
        <c:axId val="2033164447"/>
      </c:scatterChart>
      <c:scatterChart>
        <c:scatterStyle val="lineMarker"/>
        <c:varyColors val="0"/>
        <c:ser>
          <c:idx val="2"/>
          <c:order val="3"/>
          <c:tx>
            <c:strRef>
              <c:f>'Speed up, Size up, Scale up'!$L$36</c:f>
              <c:strCache>
                <c:ptCount val="1"/>
                <c:pt idx="0">
                  <c:v>HIGGS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'Speed up, Size up, Scale up'!$H$37:$H$39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up'!$L$37:$L$39</c:f>
              <c:numCache>
                <c:formatCode>0.000</c:formatCode>
                <c:ptCount val="3"/>
                <c:pt idx="0">
                  <c:v>1</c:v>
                </c:pt>
                <c:pt idx="1">
                  <c:v>0.95483526615671743</c:v>
                </c:pt>
                <c:pt idx="2">
                  <c:v>0.79202315958692904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033B-467A-AA1B-93DA1715EB05}"/>
            </c:ext>
          </c:extLst>
        </c:ser>
        <c:ser>
          <c:idx val="4"/>
          <c:order val="4"/>
          <c:tx>
            <c:strRef>
              <c:f>'Speed up, Size up, Scale up'!$M$36</c:f>
              <c:strCache>
                <c:ptCount val="1"/>
                <c:pt idx="0">
                  <c:v>Ideal</c:v>
                </c:pt>
              </c:strCache>
            </c:strRef>
          </c:tx>
          <c:spPr>
            <a:ln>
              <a:solidFill>
                <a:schemeClr val="bg2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'Speed up, Size up, Scale up'!$H$37:$H$39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24</c:v>
                </c:pt>
              </c:numCache>
            </c:numRef>
          </c:xVal>
          <c:yVal>
            <c:numRef>
              <c:f>'Speed up, Size up, Scale up'!$M$37:$M$39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A-422A-A431-5DCCD29AC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36079"/>
        <c:axId val="218935247"/>
      </c:scatterChart>
      <c:valAx>
        <c:axId val="2033163199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cores</a:t>
                </a:r>
              </a:p>
            </c:rich>
          </c:tx>
          <c:layout>
            <c:manualLayout>
              <c:xMode val="edge"/>
              <c:yMode val="edge"/>
              <c:x val="0.42134502471226976"/>
              <c:y val="0.84940837341685393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3164447"/>
        <c:crosses val="autoZero"/>
        <c:crossBetween val="midCat"/>
      </c:valAx>
      <c:valAx>
        <c:axId val="2033164447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Efficiency</a:t>
                </a:r>
              </a:p>
            </c:rich>
          </c:tx>
          <c:layout>
            <c:manualLayout>
              <c:xMode val="edge"/>
              <c:yMode val="edge"/>
              <c:x val="2.9701429684321087E-2"/>
              <c:y val="0.37350666236652813"/>
            </c:manualLayout>
          </c:layout>
          <c:overlay val="0"/>
        </c:title>
        <c:numFmt formatCode="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3163199"/>
        <c:crosses val="autoZero"/>
        <c:crossBetween val="midCat"/>
        <c:majorUnit val="0.2"/>
      </c:valAx>
      <c:valAx>
        <c:axId val="218935247"/>
        <c:scaling>
          <c:orientation val="minMax"/>
          <c:max val="1"/>
        </c:scaling>
        <c:delete val="0"/>
        <c:axPos val="r"/>
        <c:numFmt formatCode="0.0" sourceLinked="0"/>
        <c:majorTickMark val="cross"/>
        <c:minorTickMark val="none"/>
        <c:tickLblPos val="nextTo"/>
        <c:spPr>
          <a:ln>
            <a:solidFill>
              <a:schemeClr val="accent3">
                <a:lumMod val="60000"/>
                <a:lumOff val="40000"/>
              </a:schemeClr>
            </a:solidFill>
          </a:ln>
        </c:spPr>
        <c:crossAx val="218936079"/>
        <c:crosses val="max"/>
        <c:crossBetween val="midCat"/>
        <c:majorUnit val="0.2"/>
      </c:valAx>
      <c:valAx>
        <c:axId val="21893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93524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1525291905833694E-2"/>
          <c:y val="0.90242776633188659"/>
          <c:w val="0.89999977154698985"/>
          <c:h val="8.0493037412732935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ln w="9525">
      <a:solidFill>
        <a:schemeClr val="bg1">
          <a:lumMod val="75000"/>
        </a:schemeClr>
      </a:solidFill>
    </a:ln>
  </c:spPr>
  <c:txPr>
    <a:bodyPr/>
    <a:lstStyle/>
    <a:p>
      <a:pPr algn="ctr">
        <a:defRPr lang="en-US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616150328711291"/>
          <c:w val="0.81232174103237098"/>
          <c:h val="0.5565402496029247"/>
        </c:manualLayout>
      </c:layout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 up, Size up, Scale up'!$V$3:$Y$3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'Speed up, Size up, Scale up'!$V$4:$Y$4</c:f>
              <c:numCache>
                <c:formatCode>0.000</c:formatCode>
                <c:ptCount val="4"/>
                <c:pt idx="0">
                  <c:v>1</c:v>
                </c:pt>
                <c:pt idx="1">
                  <c:v>1.4193143024055399</c:v>
                </c:pt>
                <c:pt idx="2">
                  <c:v>1.9852764880209826</c:v>
                </c:pt>
                <c:pt idx="3">
                  <c:v>3.7528981494441034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F-4BAA-8FC4-F9D8BFC5C550}"/>
            </c:ext>
          </c:extLst>
        </c:ser>
        <c:ser>
          <c:idx val="1"/>
          <c:order val="1"/>
          <c:tx>
            <c:v>Cluster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 up, Size up, Scale up'!$V$3:$Y$3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'Speed up, Size up, Scale up'!$V$5:$Y$5</c:f>
              <c:numCache>
                <c:formatCode>0.000</c:formatCode>
                <c:ptCount val="4"/>
                <c:pt idx="0">
                  <c:v>1</c:v>
                </c:pt>
                <c:pt idx="1">
                  <c:v>1.264529912549414</c:v>
                </c:pt>
                <c:pt idx="2">
                  <c:v>1.7185036542017529</c:v>
                </c:pt>
                <c:pt idx="3">
                  <c:v>2.5587290700207155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F-4BAA-8FC4-F9D8BFC5C550}"/>
            </c:ext>
          </c:extLst>
        </c:ser>
        <c:ser>
          <c:idx val="2"/>
          <c:order val="2"/>
          <c:tx>
            <c:v>Cluster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 up, Size up, Scale up'!$V$3:$Y$3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'Speed up, Size up, Scale up'!$V$6:$Y$6</c:f>
              <c:numCache>
                <c:formatCode>0.000</c:formatCode>
                <c:ptCount val="4"/>
                <c:pt idx="0">
                  <c:v>1</c:v>
                </c:pt>
                <c:pt idx="1">
                  <c:v>1.1976011630724497</c:v>
                </c:pt>
                <c:pt idx="2">
                  <c:v>1.4382391333234328</c:v>
                </c:pt>
                <c:pt idx="3">
                  <c:v>1.9639744561776502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0F-4BAA-8FC4-F9D8BFC5C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40655"/>
        <c:axId val="218943151"/>
      </c:scatterChart>
      <c:valAx>
        <c:axId val="218940655"/>
        <c:scaling>
          <c:orientation val="minMax"/>
          <c:max val="8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of</a:t>
                </a:r>
                <a:r>
                  <a:rPr lang="en-GB" baseline="0"/>
                  <a:t> data (percentage)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43151"/>
        <c:crosses val="autoZero"/>
        <c:crossBetween val="midCat"/>
      </c:valAx>
      <c:valAx>
        <c:axId val="218943151"/>
        <c:scaling>
          <c:orientation val="minMax"/>
          <c:max val="4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4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616150328711291"/>
          <c:w val="0.81232174103237098"/>
          <c:h val="0.5565402496029247"/>
        </c:manualLayout>
      </c:layout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 up, Size up, Scale up'!$V$3:$Y$3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'Speed up, Size up, Scale up'!$AD$4:$AG$4</c:f>
              <c:numCache>
                <c:formatCode>0.000</c:formatCode>
                <c:ptCount val="4"/>
                <c:pt idx="0">
                  <c:v>1</c:v>
                </c:pt>
                <c:pt idx="1">
                  <c:v>1.4539294301048014</c:v>
                </c:pt>
                <c:pt idx="2">
                  <c:v>2.7683497697533732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7D9-4F57-AF71-CCBBD471C75C}"/>
            </c:ext>
          </c:extLst>
        </c:ser>
        <c:ser>
          <c:idx val="1"/>
          <c:order val="1"/>
          <c:tx>
            <c:v>Cluster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 up, Size up, Scale up'!$V$3:$Y$3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'Speed up, Size up, Scale up'!$AD$5:$AG$5</c:f>
              <c:numCache>
                <c:formatCode>0.000</c:formatCode>
                <c:ptCount val="4"/>
                <c:pt idx="0">
                  <c:v>1</c:v>
                </c:pt>
                <c:pt idx="1">
                  <c:v>1.4724941288112885</c:v>
                </c:pt>
                <c:pt idx="2">
                  <c:v>2.1425512657445545</c:v>
                </c:pt>
                <c:pt idx="3">
                  <c:v>3.1848836328403793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D9-4F57-AF71-CCBBD471C75C}"/>
            </c:ext>
          </c:extLst>
        </c:ser>
        <c:ser>
          <c:idx val="2"/>
          <c:order val="2"/>
          <c:tx>
            <c:v>Cluster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 up, Size up, Scale up'!$V$3:$Y$3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'Speed up, Size up, Scale up'!$AD$6:$AG$6</c:f>
              <c:numCache>
                <c:formatCode>0.000</c:formatCode>
                <c:ptCount val="4"/>
                <c:pt idx="0">
                  <c:v>1</c:v>
                </c:pt>
                <c:pt idx="1">
                  <c:v>1.5614532901107228</c:v>
                </c:pt>
                <c:pt idx="2">
                  <c:v>2.0022355070938405</c:v>
                </c:pt>
                <c:pt idx="3">
                  <c:v>2.4743274533743107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7D9-4F57-AF71-CCBBD471C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40655"/>
        <c:axId val="218943151"/>
      </c:scatterChart>
      <c:valAx>
        <c:axId val="218940655"/>
        <c:scaling>
          <c:orientation val="minMax"/>
          <c:max val="8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Size of data (percentage)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43151"/>
        <c:crosses val="autoZero"/>
        <c:crossBetween val="midCat"/>
      </c:valAx>
      <c:valAx>
        <c:axId val="218943151"/>
        <c:scaling>
          <c:orientation val="minMax"/>
          <c:max val="4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4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518555</xdr:colOff>
      <xdr:row>11</xdr:row>
      <xdr:rowOff>81642</xdr:rowOff>
    </xdr:from>
    <xdr:to>
      <xdr:col>34</xdr:col>
      <xdr:colOff>130628</xdr:colOff>
      <xdr:row>26</xdr:row>
      <xdr:rowOff>48984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45A937-22BA-0DCD-DEF4-FFFDC53A5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476003</xdr:colOff>
      <xdr:row>11</xdr:row>
      <xdr:rowOff>115289</xdr:rowOff>
    </xdr:from>
    <xdr:to>
      <xdr:col>25</xdr:col>
      <xdr:colOff>171203</xdr:colOff>
      <xdr:row>26</xdr:row>
      <xdr:rowOff>82631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5FED01-37B0-1DAE-10A7-26A3F7410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420584</xdr:colOff>
      <xdr:row>11</xdr:row>
      <xdr:rowOff>83623</xdr:rowOff>
    </xdr:from>
    <xdr:to>
      <xdr:col>16</xdr:col>
      <xdr:colOff>115784</xdr:colOff>
      <xdr:row>26</xdr:row>
      <xdr:rowOff>50966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5E4323-E869-38B7-1EB5-0460D3C10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180109</xdr:colOff>
      <xdr:row>11</xdr:row>
      <xdr:rowOff>120237</xdr:rowOff>
    </xdr:from>
    <xdr:to>
      <xdr:col>7</xdr:col>
      <xdr:colOff>484909</xdr:colOff>
      <xdr:row>26</xdr:row>
      <xdr:rowOff>69273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A173C6-A39E-7018-D547-D323800F5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571877</xdr:colOff>
      <xdr:row>44</xdr:row>
      <xdr:rowOff>4454</xdr:rowOff>
    </xdr:from>
    <xdr:to>
      <xdr:col>8</xdr:col>
      <xdr:colOff>264089</xdr:colOff>
      <xdr:row>58</xdr:row>
      <xdr:rowOff>151905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31F4F-B043-5F43-51C8-2255A27F8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262970</xdr:colOff>
      <xdr:row>44</xdr:row>
      <xdr:rowOff>4453</xdr:rowOff>
    </xdr:from>
    <xdr:to>
      <xdr:col>15</xdr:col>
      <xdr:colOff>567770</xdr:colOff>
      <xdr:row>58</xdr:row>
      <xdr:rowOff>151904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3C103-BC9D-94B0-FDB1-69BC5D7F2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297318</xdr:colOff>
      <xdr:row>41</xdr:row>
      <xdr:rowOff>41113</xdr:rowOff>
    </xdr:from>
    <xdr:to>
      <xdr:col>9</xdr:col>
      <xdr:colOff>579259</xdr:colOff>
      <xdr:row>56</xdr:row>
      <xdr:rowOff>14219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7F6A3F-1150-4CF5-7135-DEF6C4264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491741</xdr:colOff>
      <xdr:row>6</xdr:row>
      <xdr:rowOff>160154</xdr:rowOff>
    </xdr:from>
    <xdr:to>
      <xdr:col>26</xdr:col>
      <xdr:colOff>186941</xdr:colOff>
      <xdr:row>21</xdr:row>
      <xdr:rowOff>125838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5DCF634-ACE9-AF66-F0E7-74ADC2E15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516082</xdr:colOff>
      <xdr:row>6</xdr:row>
      <xdr:rowOff>161059</xdr:rowOff>
    </xdr:from>
    <xdr:to>
      <xdr:col>34</xdr:col>
      <xdr:colOff>211282</xdr:colOff>
      <xdr:row>21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6BF68CB-7D8D-49C9-8948-CED2A19C5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538896</xdr:colOff>
      <xdr:row>6</xdr:row>
      <xdr:rowOff>171766</xdr:rowOff>
    </xdr:from>
    <xdr:to>
      <xdr:col>42</xdr:col>
      <xdr:colOff>367446</xdr:colOff>
      <xdr:row>21</xdr:row>
      <xdr:rowOff>133572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D5C8E2-B5E7-42AB-855B-69EAA4262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52733</xdr:colOff>
      <xdr:row>6</xdr:row>
      <xdr:rowOff>158014</xdr:rowOff>
    </xdr:from>
    <xdr:to>
      <xdr:col>50</xdr:col>
      <xdr:colOff>357533</xdr:colOff>
      <xdr:row>21</xdr:row>
      <xdr:rowOff>120926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A218467-3350-4ECF-8E7C-1F12FB48C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397232</xdr:colOff>
      <xdr:row>39</xdr:row>
      <xdr:rowOff>177377</xdr:rowOff>
    </xdr:from>
    <xdr:to>
      <xdr:col>33</xdr:col>
      <xdr:colOff>62441</xdr:colOff>
      <xdr:row>54</xdr:row>
      <xdr:rowOff>145627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5E8744F-CDAA-47C7-8617-3CF509EA4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120150</xdr:colOff>
      <xdr:row>39</xdr:row>
      <xdr:rowOff>171476</xdr:rowOff>
    </xdr:from>
    <xdr:to>
      <xdr:col>26</xdr:col>
      <xdr:colOff>402091</xdr:colOff>
      <xdr:row>54</xdr:row>
      <xdr:rowOff>139360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5320D6-C9AC-4337-807A-F2A7D2241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574434</xdr:colOff>
      <xdr:row>41</xdr:row>
      <xdr:rowOff>39749</xdr:rowOff>
    </xdr:from>
    <xdr:to>
      <xdr:col>16</xdr:col>
      <xdr:colOff>246775</xdr:colOff>
      <xdr:row>56</xdr:row>
      <xdr:rowOff>12042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8C1538-7F09-448F-B851-4FC0EF3B6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46935</xdr:colOff>
      <xdr:row>39</xdr:row>
      <xdr:rowOff>174226</xdr:rowOff>
    </xdr:from>
    <xdr:to>
      <xdr:col>54</xdr:col>
      <xdr:colOff>371311</xdr:colOff>
      <xdr:row>54</xdr:row>
      <xdr:rowOff>144236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259650-3AF3-F92C-0628-FF1C7081B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386196</xdr:colOff>
      <xdr:row>39</xdr:row>
      <xdr:rowOff>185304</xdr:rowOff>
    </xdr:from>
    <xdr:to>
      <xdr:col>40</xdr:col>
      <xdr:colOff>178379</xdr:colOff>
      <xdr:row>54</xdr:row>
      <xdr:rowOff>143163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C573D47-1581-42DB-BEA7-8272F84F2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380628</xdr:colOff>
      <xdr:row>39</xdr:row>
      <xdr:rowOff>174289</xdr:rowOff>
    </xdr:from>
    <xdr:to>
      <xdr:col>47</xdr:col>
      <xdr:colOff>53686</xdr:colOff>
      <xdr:row>54</xdr:row>
      <xdr:rowOff>147204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28FBB39-A7EB-4257-AFE0-CBEEB1A78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40FA-B179-40FA-9542-3BB6D47750A5}">
  <dimension ref="A1:AH89"/>
  <sheetViews>
    <sheetView tabSelected="1" zoomScale="55" zoomScaleNormal="55" workbookViewId="0">
      <selection activeCell="Q22" sqref="Q22"/>
    </sheetView>
  </sheetViews>
  <sheetFormatPr defaultRowHeight="14.4" x14ac:dyDescent="0.3"/>
  <cols>
    <col min="27" max="27" width="10" bestFit="1" customWidth="1"/>
  </cols>
  <sheetData>
    <row r="1" spans="1:34" x14ac:dyDescent="0.3">
      <c r="A1" s="26" t="s">
        <v>52</v>
      </c>
      <c r="B1" s="26"/>
      <c r="C1" s="26"/>
      <c r="D1" s="26"/>
      <c r="E1" s="26"/>
      <c r="F1" s="26"/>
      <c r="G1" s="26"/>
      <c r="H1" s="26"/>
      <c r="K1" s="26" t="s">
        <v>6</v>
      </c>
      <c r="L1" s="26"/>
      <c r="M1" s="26"/>
      <c r="N1" s="26"/>
      <c r="O1" s="26"/>
      <c r="P1" s="26"/>
      <c r="Q1" s="26"/>
      <c r="R1" s="26"/>
    </row>
    <row r="2" spans="1:34" x14ac:dyDescent="0.3">
      <c r="A2" s="1" t="s">
        <v>0</v>
      </c>
      <c r="B2" t="s">
        <v>10</v>
      </c>
      <c r="C2" t="s">
        <v>9</v>
      </c>
      <c r="D2" t="s">
        <v>11</v>
      </c>
      <c r="E2" t="s">
        <v>12</v>
      </c>
      <c r="F2" t="s">
        <v>13</v>
      </c>
      <c r="G2" t="s">
        <v>14</v>
      </c>
      <c r="H2" t="s">
        <v>4</v>
      </c>
      <c r="I2" t="s">
        <v>5</v>
      </c>
      <c r="K2" s="1" t="s">
        <v>0</v>
      </c>
      <c r="L2" t="s">
        <v>10</v>
      </c>
      <c r="M2" t="s">
        <v>9</v>
      </c>
      <c r="N2" t="s">
        <v>11</v>
      </c>
      <c r="O2" t="s">
        <v>12</v>
      </c>
      <c r="P2" t="s">
        <v>13</v>
      </c>
      <c r="Q2" t="s">
        <v>14</v>
      </c>
      <c r="R2" t="s">
        <v>4</v>
      </c>
      <c r="S2" t="s">
        <v>5</v>
      </c>
    </row>
    <row r="3" spans="1:34" x14ac:dyDescent="0.3">
      <c r="A3" t="s">
        <v>7</v>
      </c>
      <c r="B3" s="2">
        <v>1985.77</v>
      </c>
      <c r="C3" s="2">
        <v>1575.43</v>
      </c>
      <c r="D3" s="2">
        <v>580.6</v>
      </c>
      <c r="E3" s="19">
        <v>297.99</v>
      </c>
      <c r="F3" s="2">
        <v>55.52</v>
      </c>
      <c r="G3" s="19">
        <f>B3+C3+D3+E3+F3</f>
        <v>4495.3100000000004</v>
      </c>
      <c r="H3" s="2">
        <v>0.72050000000000003</v>
      </c>
      <c r="I3" s="2">
        <v>0.4078</v>
      </c>
      <c r="K3" t="s">
        <v>7</v>
      </c>
      <c r="L3" s="2">
        <v>1541.1</v>
      </c>
      <c r="M3" s="2">
        <v>626.16999999999996</v>
      </c>
      <c r="N3" s="2">
        <v>260.91000000000003</v>
      </c>
      <c r="O3" s="2">
        <v>140.52000000000001</v>
      </c>
      <c r="P3" s="2">
        <v>23.83</v>
      </c>
      <c r="Q3" s="2">
        <f>L3+M3+N3+O3+P3</f>
        <v>2592.5299999999997</v>
      </c>
      <c r="R3" s="2">
        <v>0.72019999999999995</v>
      </c>
      <c r="S3" s="2">
        <v>0.40760000000000002</v>
      </c>
    </row>
    <row r="4" spans="1:34" x14ac:dyDescent="0.3">
      <c r="A4" t="s">
        <v>2</v>
      </c>
      <c r="B4" s="2">
        <v>3043.03</v>
      </c>
      <c r="C4" s="2">
        <v>1581.72</v>
      </c>
      <c r="D4" s="2">
        <v>567.89</v>
      </c>
      <c r="E4" s="2">
        <v>391.12</v>
      </c>
      <c r="F4" s="2"/>
      <c r="G4" s="19">
        <f t="shared" ref="G4:G6" si="0">B4+C4+D4+E4+F4</f>
        <v>5583.76</v>
      </c>
      <c r="H4" s="2">
        <v>0.87470000000000003</v>
      </c>
      <c r="I4" s="2">
        <v>0.87860000000000005</v>
      </c>
      <c r="K4" t="s">
        <v>2</v>
      </c>
      <c r="L4" s="2">
        <v>2308.23</v>
      </c>
      <c r="M4" s="2">
        <v>830.64</v>
      </c>
      <c r="N4" s="2">
        <v>295.37</v>
      </c>
      <c r="O4" s="2">
        <v>202.52</v>
      </c>
      <c r="P4" s="3"/>
      <c r="Q4" s="19">
        <f t="shared" ref="Q4:Q6" si="1">L4+M4+N4+O4+P4</f>
        <v>3636.7599999999998</v>
      </c>
      <c r="R4" s="2">
        <v>0.87470000000000003</v>
      </c>
      <c r="S4" s="2">
        <v>0.87860000000000005</v>
      </c>
    </row>
    <row r="5" spans="1:34" x14ac:dyDescent="0.3">
      <c r="A5" t="s">
        <v>3</v>
      </c>
      <c r="B5" s="2">
        <v>6896.11</v>
      </c>
      <c r="C5" s="2">
        <v>4065.5</v>
      </c>
      <c r="D5" s="2">
        <v>734.98</v>
      </c>
      <c r="E5" s="2">
        <v>407.84</v>
      </c>
      <c r="F5" s="3"/>
      <c r="G5" s="19">
        <f t="shared" si="0"/>
        <v>12104.43</v>
      </c>
      <c r="H5" s="2">
        <v>0.9516</v>
      </c>
      <c r="I5" s="2">
        <v>0.95630000000000004</v>
      </c>
      <c r="K5" t="s">
        <v>3</v>
      </c>
      <c r="L5" s="2">
        <v>5366.41</v>
      </c>
      <c r="M5" s="2">
        <v>1491.09</v>
      </c>
      <c r="N5" s="2">
        <v>344.17</v>
      </c>
      <c r="O5" s="2">
        <v>206.3</v>
      </c>
      <c r="P5" s="3"/>
      <c r="Q5" s="19">
        <f t="shared" si="1"/>
        <v>7407.97</v>
      </c>
      <c r="R5" s="2">
        <v>0.9516</v>
      </c>
      <c r="S5" s="2">
        <v>0.95630000000000004</v>
      </c>
    </row>
    <row r="6" spans="1:34" x14ac:dyDescent="0.3">
      <c r="A6" t="s">
        <v>1</v>
      </c>
      <c r="B6" s="2">
        <v>9027.4699999999993</v>
      </c>
      <c r="C6" s="2">
        <v>3204.74</v>
      </c>
      <c r="D6" s="2">
        <v>741.87</v>
      </c>
      <c r="E6" s="2">
        <v>383.21</v>
      </c>
      <c r="F6" s="3"/>
      <c r="G6" s="19">
        <f t="shared" si="0"/>
        <v>13357.289999999999</v>
      </c>
      <c r="H6" s="2">
        <v>0.82089999999999996</v>
      </c>
      <c r="I6" s="2">
        <v>0.80359999999999998</v>
      </c>
      <c r="K6" t="s">
        <v>1</v>
      </c>
      <c r="L6" s="2">
        <v>6517.04</v>
      </c>
      <c r="M6" s="2">
        <v>1354.28</v>
      </c>
      <c r="N6" s="2">
        <v>336.44</v>
      </c>
      <c r="O6" s="2">
        <v>228.95</v>
      </c>
      <c r="P6" s="3"/>
      <c r="Q6" s="19">
        <f t="shared" si="1"/>
        <v>8436.7100000000009</v>
      </c>
      <c r="R6" s="2">
        <v>0.82089999999999996</v>
      </c>
      <c r="S6" s="2">
        <v>0.80359999999999998</v>
      </c>
    </row>
    <row r="8" spans="1:34" x14ac:dyDescent="0.3">
      <c r="A8" s="26" t="s">
        <v>7</v>
      </c>
      <c r="B8" s="26"/>
      <c r="C8" s="26"/>
      <c r="D8" s="26"/>
      <c r="E8" s="26"/>
      <c r="F8" s="26"/>
      <c r="G8" s="26"/>
      <c r="J8" s="26" t="s">
        <v>2</v>
      </c>
      <c r="K8" s="26"/>
      <c r="L8" s="26"/>
      <c r="M8" s="26"/>
      <c r="N8" s="26"/>
      <c r="O8" s="26"/>
      <c r="P8" s="26"/>
      <c r="S8" s="26" t="s">
        <v>3</v>
      </c>
      <c r="T8" s="26"/>
      <c r="U8" s="26"/>
      <c r="V8" s="26"/>
      <c r="W8" s="26"/>
      <c r="X8" s="26"/>
      <c r="Y8" s="26"/>
      <c r="AB8" s="26" t="s">
        <v>1</v>
      </c>
      <c r="AC8" s="26"/>
      <c r="AD8" s="26"/>
      <c r="AE8" s="26"/>
      <c r="AF8" s="26"/>
      <c r="AG8" s="26"/>
      <c r="AH8" s="26"/>
    </row>
    <row r="9" spans="1:34" x14ac:dyDescent="0.3">
      <c r="B9" s="1" t="s">
        <v>10</v>
      </c>
      <c r="C9" s="1" t="s">
        <v>9</v>
      </c>
      <c r="D9" s="1" t="s">
        <v>11</v>
      </c>
      <c r="E9" s="1" t="s">
        <v>12</v>
      </c>
      <c r="F9" s="1" t="s">
        <v>13</v>
      </c>
      <c r="G9" s="1" t="s">
        <v>14</v>
      </c>
      <c r="H9" t="s">
        <v>4</v>
      </c>
      <c r="K9" s="1" t="s">
        <v>10</v>
      </c>
      <c r="L9" s="1" t="s">
        <v>9</v>
      </c>
      <c r="M9" s="1" t="s">
        <v>11</v>
      </c>
      <c r="N9" s="1" t="s">
        <v>12</v>
      </c>
      <c r="O9" s="1" t="s">
        <v>14</v>
      </c>
      <c r="P9" t="s">
        <v>4</v>
      </c>
      <c r="T9" s="1" t="s">
        <v>10</v>
      </c>
      <c r="U9" s="1" t="s">
        <v>9</v>
      </c>
      <c r="V9" s="1" t="s">
        <v>11</v>
      </c>
      <c r="W9" s="1" t="s">
        <v>12</v>
      </c>
      <c r="X9" s="1" t="s">
        <v>14</v>
      </c>
      <c r="Y9" t="s">
        <v>4</v>
      </c>
      <c r="AC9" s="1" t="s">
        <v>10</v>
      </c>
      <c r="AD9" s="1" t="s">
        <v>9</v>
      </c>
      <c r="AE9" s="1" t="s">
        <v>11</v>
      </c>
      <c r="AF9" s="1" t="s">
        <v>12</v>
      </c>
      <c r="AG9" s="1" t="s">
        <v>14</v>
      </c>
      <c r="AH9" t="s">
        <v>4</v>
      </c>
    </row>
    <row r="10" spans="1:34" x14ac:dyDescent="0.3">
      <c r="A10" t="s">
        <v>52</v>
      </c>
      <c r="B10" s="17">
        <f t="shared" ref="B10:H10" si="2">B3/B3</f>
        <v>1</v>
      </c>
      <c r="C10" s="17">
        <f t="shared" si="2"/>
        <v>1</v>
      </c>
      <c r="D10" s="17">
        <f t="shared" si="2"/>
        <v>1</v>
      </c>
      <c r="E10" s="17">
        <f t="shared" si="2"/>
        <v>1</v>
      </c>
      <c r="F10" s="17">
        <f t="shared" si="2"/>
        <v>1</v>
      </c>
      <c r="G10" s="17">
        <f t="shared" si="2"/>
        <v>1</v>
      </c>
      <c r="H10" s="17">
        <f t="shared" si="2"/>
        <v>1</v>
      </c>
      <c r="J10" t="s">
        <v>52</v>
      </c>
      <c r="K10" s="17">
        <f>B4/B4</f>
        <v>1</v>
      </c>
      <c r="L10" s="17">
        <f>C4/C4</f>
        <v>1</v>
      </c>
      <c r="M10" s="17">
        <f>D4/D4</f>
        <v>1</v>
      </c>
      <c r="N10" s="17">
        <f>E4/E4</f>
        <v>1</v>
      </c>
      <c r="O10" s="17">
        <f>G4/G4</f>
        <v>1</v>
      </c>
      <c r="P10" s="17">
        <f>H4/H4</f>
        <v>1</v>
      </c>
      <c r="S10" t="s">
        <v>52</v>
      </c>
      <c r="T10" s="17">
        <f>B5/B5</f>
        <v>1</v>
      </c>
      <c r="U10" s="17">
        <f>C5/C5</f>
        <v>1</v>
      </c>
      <c r="V10" s="17">
        <f>D5/D5</f>
        <v>1</v>
      </c>
      <c r="W10" s="17">
        <f>E5/E5</f>
        <v>1</v>
      </c>
      <c r="X10" s="17">
        <f>G5/G5</f>
        <v>1</v>
      </c>
      <c r="Y10" s="17">
        <f>H5/H5</f>
        <v>1</v>
      </c>
      <c r="AB10" t="s">
        <v>52</v>
      </c>
      <c r="AC10" s="17">
        <f>B6/B6</f>
        <v>1</v>
      </c>
      <c r="AD10" s="17">
        <f>C6/C6</f>
        <v>1</v>
      </c>
      <c r="AE10" s="17">
        <f>D6/D6</f>
        <v>1</v>
      </c>
      <c r="AF10" s="17">
        <f>E6/E6</f>
        <v>1</v>
      </c>
      <c r="AG10" s="17">
        <f>G6/G6</f>
        <v>1</v>
      </c>
      <c r="AH10" s="17">
        <f>H6/H6</f>
        <v>1</v>
      </c>
    </row>
    <row r="11" spans="1:34" x14ac:dyDescent="0.3">
      <c r="A11" t="s">
        <v>6</v>
      </c>
      <c r="B11" s="17">
        <f t="shared" ref="B11:H11" si="3">L3/B3</f>
        <v>0.7760717505048419</v>
      </c>
      <c r="C11" s="17">
        <f t="shared" si="3"/>
        <v>0.39745974115003518</v>
      </c>
      <c r="D11" s="17">
        <f t="shared" si="3"/>
        <v>0.4493799517740269</v>
      </c>
      <c r="E11" s="17">
        <f t="shared" si="3"/>
        <v>0.47155944830363439</v>
      </c>
      <c r="F11" s="17">
        <f t="shared" si="3"/>
        <v>0.42921469740634</v>
      </c>
      <c r="G11" s="17">
        <f t="shared" si="3"/>
        <v>0.57671884697607045</v>
      </c>
      <c r="H11" s="17">
        <f t="shared" si="3"/>
        <v>0.9995836224843857</v>
      </c>
      <c r="J11" t="s">
        <v>6</v>
      </c>
      <c r="K11" s="17">
        <f>L4/B4</f>
        <v>0.75853014922626461</v>
      </c>
      <c r="L11" s="17">
        <f>M4/C4</f>
        <v>0.52514983688642747</v>
      </c>
      <c r="M11" s="17">
        <f>N4/D4</f>
        <v>0.52011833277571362</v>
      </c>
      <c r="N11" s="17">
        <f>O4/E4</f>
        <v>0.51779505011249749</v>
      </c>
      <c r="O11" s="17">
        <f>Q4/G4</f>
        <v>0.65131022823330509</v>
      </c>
      <c r="P11" s="17">
        <f>R4/H4</f>
        <v>1</v>
      </c>
      <c r="S11" t="s">
        <v>6</v>
      </c>
      <c r="T11" s="17">
        <f>L5/B5</f>
        <v>0.77817929238367722</v>
      </c>
      <c r="U11" s="17">
        <f>M5/C5</f>
        <v>0.36676669536342393</v>
      </c>
      <c r="V11" s="17">
        <f>N5/D5</f>
        <v>0.46827124547606741</v>
      </c>
      <c r="W11" s="17">
        <f>O5/E5</f>
        <v>0.50583562181247554</v>
      </c>
      <c r="X11" s="17">
        <f>Q5/G5</f>
        <v>0.61200486103021789</v>
      </c>
      <c r="Y11" s="17">
        <f>R5/H5</f>
        <v>1</v>
      </c>
      <c r="AB11" t="s">
        <v>6</v>
      </c>
      <c r="AC11" s="17">
        <f>L6/B6</f>
        <v>0.72191211934240718</v>
      </c>
      <c r="AD11" s="17">
        <f>M6/C6</f>
        <v>0.4225865436821708</v>
      </c>
      <c r="AE11" s="17">
        <f>N6/D6</f>
        <v>0.45350263523258794</v>
      </c>
      <c r="AF11" s="17">
        <f>O6/E6</f>
        <v>0.5974530936040291</v>
      </c>
      <c r="AG11" s="17">
        <f>Q6/G6</f>
        <v>0.63161838965838146</v>
      </c>
      <c r="AH11" s="17">
        <f>R6/H6</f>
        <v>1</v>
      </c>
    </row>
    <row r="15" spans="1:34" ht="14.4" customHeight="1" x14ac:dyDescent="0.3"/>
    <row r="20" spans="1:25" ht="14.4" customHeight="1" x14ac:dyDescent="0.3"/>
    <row r="29" spans="1:25" ht="14.4" customHeight="1" x14ac:dyDescent="0.3"/>
    <row r="30" spans="1:25" x14ac:dyDescent="0.3">
      <c r="B30" s="26" t="s">
        <v>10</v>
      </c>
      <c r="C30" s="26"/>
      <c r="D30" s="26" t="s">
        <v>9</v>
      </c>
      <c r="E30" s="26"/>
      <c r="F30" s="26" t="s">
        <v>11</v>
      </c>
      <c r="G30" s="26"/>
      <c r="H30" s="27" t="s">
        <v>12</v>
      </c>
      <c r="I30" s="27"/>
      <c r="J30" s="26" t="s">
        <v>13</v>
      </c>
      <c r="K30" s="26"/>
      <c r="T30" s="1"/>
      <c r="U30" s="1"/>
      <c r="V30" s="1"/>
      <c r="W30" s="1"/>
      <c r="X30" s="1"/>
      <c r="Y30" s="1"/>
    </row>
    <row r="31" spans="1:25" x14ac:dyDescent="0.3">
      <c r="A31" s="1" t="s">
        <v>0</v>
      </c>
      <c r="B31" s="22" t="s">
        <v>33</v>
      </c>
      <c r="C31" s="23" t="s">
        <v>32</v>
      </c>
      <c r="D31" s="22" t="s">
        <v>33</v>
      </c>
      <c r="E31" s="23" t="s">
        <v>32</v>
      </c>
      <c r="F31" s="22" t="s">
        <v>33</v>
      </c>
      <c r="G31" s="23" t="s">
        <v>32</v>
      </c>
      <c r="H31" s="22" t="s">
        <v>33</v>
      </c>
      <c r="I31" s="23" t="s">
        <v>32</v>
      </c>
      <c r="J31" s="22" t="s">
        <v>33</v>
      </c>
      <c r="K31" s="23" t="s">
        <v>32</v>
      </c>
      <c r="T31" s="17"/>
      <c r="U31" s="17"/>
      <c r="V31" s="17"/>
      <c r="W31" s="17"/>
      <c r="X31" s="17"/>
      <c r="Y31" s="17"/>
    </row>
    <row r="32" spans="1:25" x14ac:dyDescent="0.3">
      <c r="A32" t="s">
        <v>7</v>
      </c>
      <c r="B32" s="20">
        <v>1985.77</v>
      </c>
      <c r="C32" s="24">
        <v>1541.1</v>
      </c>
      <c r="D32" s="20">
        <v>1575.43</v>
      </c>
      <c r="E32" s="24">
        <v>626.16999999999996</v>
      </c>
      <c r="F32" s="20">
        <v>580.6</v>
      </c>
      <c r="G32" s="24">
        <v>260.91000000000003</v>
      </c>
      <c r="H32" s="20">
        <v>297.99</v>
      </c>
      <c r="I32" s="24">
        <v>140.52000000000001</v>
      </c>
      <c r="J32" s="20">
        <v>55.52</v>
      </c>
      <c r="K32" s="24">
        <v>23.83</v>
      </c>
      <c r="T32" s="17"/>
      <c r="U32" s="17"/>
      <c r="V32" s="17"/>
      <c r="W32" s="17"/>
      <c r="X32" s="17"/>
      <c r="Y32" s="17"/>
    </row>
    <row r="33" spans="1:31" x14ac:dyDescent="0.3">
      <c r="A33" t="s">
        <v>2</v>
      </c>
      <c r="B33" s="20">
        <v>3043.03</v>
      </c>
      <c r="C33" s="24">
        <v>2308.23</v>
      </c>
      <c r="D33" s="20">
        <v>1581.72</v>
      </c>
      <c r="E33" s="24">
        <v>830.64</v>
      </c>
      <c r="F33" s="20">
        <v>567.89</v>
      </c>
      <c r="G33" s="24">
        <v>295.37</v>
      </c>
      <c r="H33" s="20">
        <v>391.12</v>
      </c>
      <c r="I33" s="24">
        <v>202.52</v>
      </c>
      <c r="J33" s="21" t="s">
        <v>8</v>
      </c>
      <c r="K33" s="25" t="s">
        <v>8</v>
      </c>
      <c r="T33" s="17"/>
      <c r="U33" s="17"/>
      <c r="V33" s="17"/>
      <c r="W33" s="17"/>
      <c r="X33" s="17"/>
      <c r="Y33" s="17"/>
    </row>
    <row r="34" spans="1:31" x14ac:dyDescent="0.3">
      <c r="A34" t="s">
        <v>3</v>
      </c>
      <c r="B34" s="20">
        <v>6896.11</v>
      </c>
      <c r="C34" s="24">
        <v>5366.41</v>
      </c>
      <c r="D34" s="20">
        <v>4065.5</v>
      </c>
      <c r="E34" s="24">
        <v>1491.09</v>
      </c>
      <c r="F34" s="20">
        <v>734.98</v>
      </c>
      <c r="G34" s="24">
        <v>344.17</v>
      </c>
      <c r="H34" s="20">
        <v>407.84</v>
      </c>
      <c r="I34" s="24">
        <v>206.3</v>
      </c>
      <c r="J34" s="21" t="s">
        <v>8</v>
      </c>
      <c r="K34" s="25" t="s">
        <v>8</v>
      </c>
    </row>
    <row r="35" spans="1:31" x14ac:dyDescent="0.3">
      <c r="A35" t="s">
        <v>1</v>
      </c>
      <c r="B35" s="20">
        <v>9027.4699999999993</v>
      </c>
      <c r="C35" s="24">
        <v>6517.04</v>
      </c>
      <c r="D35" s="20">
        <v>3204.74</v>
      </c>
      <c r="E35" s="24">
        <v>1354.28</v>
      </c>
      <c r="F35" s="20">
        <v>741.87</v>
      </c>
      <c r="G35" s="24">
        <v>336.44</v>
      </c>
      <c r="H35" s="20">
        <v>383.21</v>
      </c>
      <c r="I35" s="24">
        <v>228.95</v>
      </c>
      <c r="J35" s="21" t="s">
        <v>8</v>
      </c>
      <c r="K35" s="25" t="s">
        <v>8</v>
      </c>
    </row>
    <row r="36" spans="1:31" x14ac:dyDescent="0.3">
      <c r="T36" s="1"/>
      <c r="U36" s="1"/>
      <c r="V36" s="1"/>
      <c r="W36" s="1"/>
      <c r="X36" s="1"/>
      <c r="Y36" s="1"/>
      <c r="AE36" s="1"/>
    </row>
    <row r="37" spans="1:31" x14ac:dyDescent="0.3">
      <c r="B37" s="26" t="s">
        <v>14</v>
      </c>
      <c r="C37" s="26"/>
      <c r="D37" s="26" t="s">
        <v>4</v>
      </c>
      <c r="E37" s="26"/>
      <c r="F37" s="26" t="s">
        <v>5</v>
      </c>
      <c r="G37" s="26"/>
      <c r="T37" s="9"/>
      <c r="U37" s="9"/>
      <c r="V37" s="9"/>
      <c r="W37" s="9"/>
      <c r="X37" s="9"/>
      <c r="Y37" s="9"/>
    </row>
    <row r="38" spans="1:31" x14ac:dyDescent="0.3">
      <c r="A38" s="1" t="s">
        <v>0</v>
      </c>
      <c r="B38" s="22" t="s">
        <v>33</v>
      </c>
      <c r="C38" s="23" t="s">
        <v>32</v>
      </c>
      <c r="D38" s="22" t="s">
        <v>33</v>
      </c>
      <c r="E38" s="23" t="s">
        <v>32</v>
      </c>
      <c r="F38" s="22" t="s">
        <v>33</v>
      </c>
      <c r="G38" s="23" t="s">
        <v>32</v>
      </c>
    </row>
    <row r="39" spans="1:31" x14ac:dyDescent="0.3">
      <c r="A39" t="s">
        <v>7</v>
      </c>
      <c r="B39" s="20">
        <f>B32+D32+F32+H32+J32</f>
        <v>4495.3100000000004</v>
      </c>
      <c r="C39" s="24">
        <f>C32+E32+G32+I32+K32</f>
        <v>2592.5299999999997</v>
      </c>
      <c r="D39" s="20">
        <v>0.72050000000000003</v>
      </c>
      <c r="E39" s="24">
        <v>0.72019999999999995</v>
      </c>
      <c r="F39" s="20">
        <v>0.4078</v>
      </c>
      <c r="G39" s="24">
        <v>0.40760000000000002</v>
      </c>
      <c r="J39" s="1"/>
      <c r="U39" s="1"/>
      <c r="V39" s="1"/>
    </row>
    <row r="40" spans="1:31" x14ac:dyDescent="0.3">
      <c r="A40" t="s">
        <v>2</v>
      </c>
      <c r="B40" s="20">
        <f t="shared" ref="B40:C42" si="4">B33+D33+F33+H33</f>
        <v>5583.76</v>
      </c>
      <c r="C40" s="24">
        <f t="shared" si="4"/>
        <v>3636.7599999999998</v>
      </c>
      <c r="D40" s="20">
        <v>0.87470000000000003</v>
      </c>
      <c r="E40" s="24">
        <v>0.87470000000000003</v>
      </c>
      <c r="F40" s="20">
        <v>0.87860000000000005</v>
      </c>
      <c r="G40" s="24">
        <v>0.87860000000000005</v>
      </c>
    </row>
    <row r="41" spans="1:31" x14ac:dyDescent="0.3">
      <c r="A41" t="s">
        <v>3</v>
      </c>
      <c r="B41" s="20">
        <f t="shared" si="4"/>
        <v>12104.43</v>
      </c>
      <c r="C41" s="24">
        <f t="shared" si="4"/>
        <v>7407.97</v>
      </c>
      <c r="D41" s="20">
        <v>0.9516</v>
      </c>
      <c r="E41" s="24">
        <v>0.9516</v>
      </c>
      <c r="F41" s="20">
        <v>0.95630000000000004</v>
      </c>
      <c r="G41" s="24">
        <v>0.95630000000000004</v>
      </c>
    </row>
    <row r="42" spans="1:31" x14ac:dyDescent="0.3">
      <c r="A42" t="s">
        <v>1</v>
      </c>
      <c r="B42" s="20">
        <f t="shared" si="4"/>
        <v>13357.289999999999</v>
      </c>
      <c r="C42" s="24">
        <f t="shared" si="4"/>
        <v>8436.7100000000009</v>
      </c>
      <c r="D42" s="20">
        <v>0.82089999999999996</v>
      </c>
      <c r="E42" s="24">
        <v>0.82089999999999996</v>
      </c>
      <c r="F42" s="20">
        <v>0.80359999999999998</v>
      </c>
      <c r="G42" s="24">
        <v>0.80359999999999998</v>
      </c>
    </row>
    <row r="45" spans="1:31" x14ac:dyDescent="0.3">
      <c r="H45" s="2"/>
      <c r="I45" s="2"/>
    </row>
    <row r="46" spans="1:31" x14ac:dyDescent="0.3">
      <c r="H46" s="2"/>
      <c r="I46" s="2"/>
    </row>
    <row r="47" spans="1:31" x14ac:dyDescent="0.3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31" x14ac:dyDescent="0.3">
      <c r="D48" s="1"/>
      <c r="F48" s="1"/>
      <c r="H48" s="1"/>
      <c r="J48" s="1"/>
      <c r="L48" s="1"/>
      <c r="N48" s="1"/>
      <c r="P48" s="1"/>
    </row>
    <row r="49" spans="4:34" x14ac:dyDescent="0.3">
      <c r="M49" s="3"/>
      <c r="N49" s="3"/>
      <c r="Q49" s="2"/>
      <c r="R49" s="2"/>
    </row>
    <row r="50" spans="4:34" x14ac:dyDescent="0.3">
      <c r="E50" s="2"/>
      <c r="F50" s="2"/>
      <c r="G50" s="2"/>
      <c r="H50" s="2"/>
      <c r="I50" s="2"/>
      <c r="J50" s="2"/>
      <c r="K50" s="2"/>
      <c r="L50" s="2"/>
      <c r="M50" s="3"/>
      <c r="N50" s="3"/>
      <c r="O50" s="2"/>
      <c r="P50" s="2"/>
      <c r="Q50" s="2"/>
      <c r="R50" s="2"/>
    </row>
    <row r="51" spans="4:34" x14ac:dyDescent="0.3">
      <c r="E51" s="2"/>
      <c r="F51" s="2"/>
      <c r="G51" s="2"/>
      <c r="H51" s="2"/>
      <c r="I51" s="2"/>
      <c r="J51" s="2"/>
      <c r="K51" s="2"/>
      <c r="L51" s="2"/>
      <c r="M51" s="2"/>
      <c r="N51" s="3"/>
      <c r="O51" s="2"/>
      <c r="P51" s="2"/>
      <c r="Q51" s="2"/>
      <c r="R51" s="2"/>
    </row>
    <row r="52" spans="4:34" x14ac:dyDescent="0.3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63" spans="4:34" x14ac:dyDescent="0.3">
      <c r="D63" s="1"/>
      <c r="E63" s="1"/>
      <c r="F63" s="1"/>
      <c r="G63" s="1"/>
      <c r="H63" s="1"/>
      <c r="I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</row>
    <row r="64" spans="4:34" x14ac:dyDescent="0.3">
      <c r="D64" s="17"/>
      <c r="E64" s="17"/>
      <c r="F64" s="17"/>
      <c r="G64" s="17"/>
      <c r="H64" s="17"/>
      <c r="I64" s="17"/>
      <c r="J64" s="17"/>
      <c r="M64" s="17"/>
      <c r="N64" s="17"/>
      <c r="O64" s="17"/>
      <c r="P64" s="17"/>
      <c r="Q64" s="17"/>
      <c r="R64" s="17"/>
      <c r="U64" s="17"/>
      <c r="V64" s="17"/>
      <c r="W64" s="17"/>
      <c r="X64" s="17"/>
      <c r="Y64" s="17"/>
      <c r="Z64" s="17"/>
      <c r="AC64" s="17"/>
      <c r="AD64" s="17"/>
      <c r="AE64" s="17"/>
      <c r="AF64" s="17"/>
      <c r="AG64" s="17"/>
      <c r="AH64" s="17"/>
    </row>
    <row r="65" spans="4:34" x14ac:dyDescent="0.3">
      <c r="D65" s="17"/>
      <c r="E65" s="17"/>
      <c r="F65" s="17"/>
      <c r="G65" s="17"/>
      <c r="H65" s="17"/>
      <c r="I65" s="17"/>
      <c r="J65" s="17"/>
      <c r="M65" s="17"/>
      <c r="N65" s="17"/>
      <c r="O65" s="17"/>
      <c r="P65" s="17"/>
      <c r="Q65" s="17"/>
      <c r="R65" s="17"/>
      <c r="U65" s="17"/>
      <c r="V65" s="17"/>
      <c r="W65" s="17"/>
      <c r="X65" s="17"/>
      <c r="Y65" s="17"/>
      <c r="Z65" s="17"/>
      <c r="AC65" s="17"/>
      <c r="AD65" s="17"/>
      <c r="AE65" s="17"/>
      <c r="AF65" s="17"/>
      <c r="AG65" s="17"/>
      <c r="AH65" s="17"/>
    </row>
    <row r="89" spans="15:15" x14ac:dyDescent="0.3">
      <c r="O89" s="18"/>
    </row>
  </sheetData>
  <mergeCells count="14">
    <mergeCell ref="K1:R1"/>
    <mergeCell ref="B37:C37"/>
    <mergeCell ref="D37:E37"/>
    <mergeCell ref="F37:G37"/>
    <mergeCell ref="J30:K30"/>
    <mergeCell ref="A1:H1"/>
    <mergeCell ref="AB8:AH8"/>
    <mergeCell ref="S8:Y8"/>
    <mergeCell ref="J8:P8"/>
    <mergeCell ref="A8:G8"/>
    <mergeCell ref="B30:C30"/>
    <mergeCell ref="D30:E30"/>
    <mergeCell ref="F30:G30"/>
    <mergeCell ref="H30:I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1EAD9-8F74-40F6-8811-03E20FA72A54}">
  <dimension ref="A1:AW61"/>
  <sheetViews>
    <sheetView zoomScale="40" zoomScaleNormal="40" workbookViewId="0">
      <selection activeCell="P27" sqref="P27"/>
    </sheetView>
  </sheetViews>
  <sheetFormatPr defaultRowHeight="14.4" x14ac:dyDescent="0.3"/>
  <cols>
    <col min="39" max="39" width="7" bestFit="1" customWidth="1"/>
  </cols>
  <sheetData>
    <row r="1" spans="1:49" ht="14.4" customHeight="1" x14ac:dyDescent="0.3">
      <c r="B1" s="30" t="s">
        <v>44</v>
      </c>
      <c r="C1" s="31"/>
      <c r="D1" s="31"/>
      <c r="E1" s="32"/>
      <c r="G1" s="30" t="s">
        <v>45</v>
      </c>
      <c r="H1" s="31"/>
      <c r="I1" s="31"/>
      <c r="J1" s="31"/>
      <c r="K1" s="32"/>
      <c r="M1" s="30" t="s">
        <v>45</v>
      </c>
      <c r="N1" s="31"/>
      <c r="O1" s="31"/>
      <c r="P1" s="32"/>
      <c r="Q1" s="15"/>
      <c r="U1" s="30" t="s">
        <v>46</v>
      </c>
      <c r="V1" s="31"/>
      <c r="W1" s="31"/>
      <c r="X1" s="31"/>
      <c r="Y1" s="32"/>
      <c r="AC1" s="30" t="s">
        <v>47</v>
      </c>
      <c r="AD1" s="31"/>
      <c r="AE1" s="31"/>
      <c r="AF1" s="31"/>
      <c r="AG1" s="32"/>
      <c r="AK1" s="30" t="s">
        <v>48</v>
      </c>
      <c r="AL1" s="31"/>
      <c r="AM1" s="31"/>
      <c r="AN1" s="31"/>
      <c r="AO1" s="32"/>
      <c r="AS1" s="30" t="s">
        <v>49</v>
      </c>
      <c r="AT1" s="31"/>
      <c r="AU1" s="31"/>
      <c r="AV1" s="31"/>
      <c r="AW1" s="32"/>
    </row>
    <row r="2" spans="1:49" x14ac:dyDescent="0.3">
      <c r="A2" s="28" t="s">
        <v>7</v>
      </c>
      <c r="B2" s="26" t="s">
        <v>17</v>
      </c>
      <c r="C2" s="26" t="s">
        <v>18</v>
      </c>
      <c r="D2" s="26"/>
      <c r="E2" s="26"/>
      <c r="G2" s="26" t="s">
        <v>15</v>
      </c>
      <c r="H2" s="26" t="s">
        <v>41</v>
      </c>
      <c r="I2" s="26"/>
      <c r="J2" s="26"/>
      <c r="K2" s="26"/>
      <c r="M2" s="26" t="s">
        <v>17</v>
      </c>
      <c r="N2" s="26" t="s">
        <v>18</v>
      </c>
      <c r="O2" s="26"/>
      <c r="P2" s="26"/>
      <c r="U2" s="26" t="s">
        <v>15</v>
      </c>
      <c r="V2" s="26" t="s">
        <v>16</v>
      </c>
      <c r="W2" s="26"/>
      <c r="X2" s="26"/>
      <c r="Y2" s="26"/>
      <c r="AC2" s="26" t="s">
        <v>15</v>
      </c>
      <c r="AD2" s="26" t="s">
        <v>16</v>
      </c>
      <c r="AE2" s="26"/>
      <c r="AF2" s="26"/>
      <c r="AG2" s="26"/>
      <c r="AK2" s="26" t="s">
        <v>15</v>
      </c>
      <c r="AL2" s="26" t="s">
        <v>16</v>
      </c>
      <c r="AM2" s="26"/>
      <c r="AN2" s="26"/>
      <c r="AO2" s="26"/>
      <c r="AS2" s="26" t="s">
        <v>15</v>
      </c>
      <c r="AT2" s="26" t="s">
        <v>16</v>
      </c>
      <c r="AU2" s="26"/>
      <c r="AV2" s="26"/>
      <c r="AW2" s="26"/>
    </row>
    <row r="3" spans="1:49" x14ac:dyDescent="0.3">
      <c r="A3" s="28"/>
      <c r="B3" s="26"/>
      <c r="C3" s="2" t="s">
        <v>19</v>
      </c>
      <c r="D3" s="2" t="s">
        <v>20</v>
      </c>
      <c r="E3" s="2" t="s">
        <v>21</v>
      </c>
      <c r="G3" s="26"/>
      <c r="H3" s="2">
        <v>10</v>
      </c>
      <c r="I3" s="2">
        <v>20</v>
      </c>
      <c r="J3" s="2">
        <v>40</v>
      </c>
      <c r="K3" s="2">
        <v>80</v>
      </c>
      <c r="M3" s="26"/>
      <c r="N3" s="2" t="s">
        <v>19</v>
      </c>
      <c r="O3" s="2" t="s">
        <v>20</v>
      </c>
      <c r="P3" s="2" t="s">
        <v>21</v>
      </c>
      <c r="T3" s="1"/>
      <c r="U3" s="26"/>
      <c r="V3" s="2">
        <v>10</v>
      </c>
      <c r="W3" s="2">
        <v>20</v>
      </c>
      <c r="X3" s="2">
        <v>40</v>
      </c>
      <c r="Y3" s="2">
        <v>80</v>
      </c>
      <c r="AC3" s="26"/>
      <c r="AD3" s="2">
        <v>10</v>
      </c>
      <c r="AE3" s="2">
        <v>20</v>
      </c>
      <c r="AF3" s="2">
        <v>40</v>
      </c>
      <c r="AG3" s="2">
        <v>80</v>
      </c>
      <c r="AK3" s="26"/>
      <c r="AL3" s="2">
        <v>10</v>
      </c>
      <c r="AM3" s="2">
        <v>20</v>
      </c>
      <c r="AN3" s="2">
        <v>40</v>
      </c>
      <c r="AO3" s="2">
        <v>80</v>
      </c>
      <c r="AS3" s="26"/>
      <c r="AT3" s="2">
        <v>10</v>
      </c>
      <c r="AU3" s="2">
        <v>20</v>
      </c>
      <c r="AV3" s="2">
        <v>40</v>
      </c>
      <c r="AW3" s="2">
        <v>80</v>
      </c>
    </row>
    <row r="4" spans="1:49" x14ac:dyDescent="0.3">
      <c r="A4" s="28"/>
      <c r="B4" s="5">
        <v>0.33</v>
      </c>
      <c r="C4">
        <v>6017.14</v>
      </c>
      <c r="D4" s="4">
        <v>3314.73</v>
      </c>
      <c r="E4">
        <v>3168.08</v>
      </c>
      <c r="G4">
        <v>1</v>
      </c>
      <c r="H4">
        <v>3286.58</v>
      </c>
      <c r="I4">
        <v>4664.6899999999996</v>
      </c>
      <c r="J4">
        <v>6524.77</v>
      </c>
      <c r="K4" s="4">
        <v>12334.2</v>
      </c>
      <c r="M4" s="6" t="s">
        <v>23</v>
      </c>
      <c r="N4" s="4">
        <v>2566.64</v>
      </c>
      <c r="O4" s="7"/>
      <c r="P4" s="7"/>
      <c r="R4" s="8"/>
      <c r="T4" s="1"/>
      <c r="U4">
        <v>1</v>
      </c>
      <c r="V4" s="9">
        <f>H4/H4</f>
        <v>1</v>
      </c>
      <c r="W4" s="9">
        <f>I4/H4</f>
        <v>1.4193143024055399</v>
      </c>
      <c r="X4" s="9">
        <f>J4/H4</f>
        <v>1.9852764880209826</v>
      </c>
      <c r="Y4" s="10">
        <f>K4/H4</f>
        <v>3.7528981494441034</v>
      </c>
      <c r="AC4">
        <v>1</v>
      </c>
      <c r="AD4" s="9">
        <f>H11/H11</f>
        <v>1</v>
      </c>
      <c r="AE4" s="9">
        <f>I11/H11</f>
        <v>1.4539294301048014</v>
      </c>
      <c r="AF4" s="9">
        <f>J11/H11</f>
        <v>2.7683497697533732</v>
      </c>
      <c r="AG4" s="11"/>
      <c r="AK4">
        <v>1</v>
      </c>
      <c r="AL4" s="9">
        <f>H18/H18</f>
        <v>1</v>
      </c>
      <c r="AM4" s="9">
        <f>I18/H18</f>
        <v>2.6167320282983879</v>
      </c>
      <c r="AN4" s="11"/>
      <c r="AO4" s="11"/>
      <c r="AS4">
        <v>1</v>
      </c>
      <c r="AT4" s="9">
        <f>H25/H25</f>
        <v>1</v>
      </c>
      <c r="AU4" s="9">
        <f>I25/H25</f>
        <v>2.3101245989935282</v>
      </c>
      <c r="AV4" s="11"/>
      <c r="AW4" s="11"/>
    </row>
    <row r="5" spans="1:49" x14ac:dyDescent="0.3">
      <c r="A5" s="28"/>
      <c r="B5" s="5"/>
      <c r="G5">
        <v>2</v>
      </c>
      <c r="H5" s="4">
        <v>2157.79</v>
      </c>
      <c r="I5">
        <v>2728.59</v>
      </c>
      <c r="J5" s="4">
        <v>3708.17</v>
      </c>
      <c r="K5" s="12">
        <v>5521.2</v>
      </c>
      <c r="M5" s="6" t="s">
        <v>22</v>
      </c>
      <c r="N5" s="7"/>
      <c r="O5" s="4">
        <v>3314.73</v>
      </c>
      <c r="P5" s="7"/>
      <c r="R5" s="4"/>
      <c r="T5" s="1"/>
      <c r="U5">
        <v>2</v>
      </c>
      <c r="V5" s="9">
        <f>H5/H5</f>
        <v>1</v>
      </c>
      <c r="W5" s="9">
        <f>I5/H5</f>
        <v>1.264529912549414</v>
      </c>
      <c r="X5" s="9">
        <f>J5/H5</f>
        <v>1.7185036542017529</v>
      </c>
      <c r="Y5" s="10">
        <f>K5/H5</f>
        <v>2.5587290700207155</v>
      </c>
      <c r="AC5">
        <v>2</v>
      </c>
      <c r="AD5" s="9">
        <f>H12/H12</f>
        <v>1</v>
      </c>
      <c r="AE5" s="9">
        <f>I12/H12</f>
        <v>1.4724941288112885</v>
      </c>
      <c r="AF5" s="9">
        <f>J12/H12</f>
        <v>2.1425512657445545</v>
      </c>
      <c r="AG5" s="10">
        <f>K12/H12</f>
        <v>3.1848836328403793</v>
      </c>
      <c r="AK5">
        <v>2</v>
      </c>
      <c r="AL5" s="9">
        <f>H19/H19</f>
        <v>1</v>
      </c>
      <c r="AM5" s="9">
        <f>I19/H19</f>
        <v>1.4811558345315459</v>
      </c>
      <c r="AN5" s="9">
        <f>J19/H19</f>
        <v>2.523007153844564</v>
      </c>
      <c r="AO5" s="10">
        <f>K19/H19</f>
        <v>4.1970894511055539</v>
      </c>
      <c r="AS5">
        <v>2</v>
      </c>
      <c r="AT5" s="9">
        <f>H26/H26</f>
        <v>1</v>
      </c>
      <c r="AU5" s="9">
        <f>I26/H26</f>
        <v>1.4283813293298759</v>
      </c>
      <c r="AV5" s="9">
        <f>J26/H26</f>
        <v>1.8078397252172331</v>
      </c>
      <c r="AW5" s="10">
        <f>K26/H26</f>
        <v>3.6018000394279914</v>
      </c>
    </row>
    <row r="6" spans="1:49" x14ac:dyDescent="0.3">
      <c r="A6" s="28"/>
      <c r="B6" s="1"/>
      <c r="G6">
        <v>3</v>
      </c>
      <c r="H6">
        <v>2558.7399999999998</v>
      </c>
      <c r="I6">
        <v>3064.35</v>
      </c>
      <c r="J6">
        <v>3680.08</v>
      </c>
      <c r="K6">
        <v>5025.3</v>
      </c>
      <c r="M6">
        <v>100</v>
      </c>
      <c r="N6" s="7"/>
      <c r="O6" s="7"/>
      <c r="P6">
        <v>3752.06</v>
      </c>
      <c r="T6" s="1"/>
      <c r="U6">
        <v>3</v>
      </c>
      <c r="V6" s="9">
        <f>H6/H6</f>
        <v>1</v>
      </c>
      <c r="W6" s="9">
        <f>I6/H6</f>
        <v>1.1976011630724497</v>
      </c>
      <c r="X6" s="9">
        <f>J6/H6</f>
        <v>1.4382391333234328</v>
      </c>
      <c r="Y6" s="10">
        <f>K6/H6</f>
        <v>1.9639744561776502</v>
      </c>
      <c r="AC6">
        <v>3</v>
      </c>
      <c r="AD6" s="9">
        <f>H13/H13</f>
        <v>1</v>
      </c>
      <c r="AE6" s="9">
        <f>I13/H13</f>
        <v>1.5614532901107228</v>
      </c>
      <c r="AF6" s="9">
        <f>J13/H13</f>
        <v>2.0022355070938405</v>
      </c>
      <c r="AG6" s="10">
        <f>K13/H13</f>
        <v>2.4743274533743107</v>
      </c>
      <c r="AK6">
        <v>3</v>
      </c>
      <c r="AL6" s="9">
        <f>H20/H20</f>
        <v>1</v>
      </c>
      <c r="AM6" s="9">
        <f>I20/H20</f>
        <v>1.6801064142277291</v>
      </c>
      <c r="AN6" s="9">
        <f>J20/H20</f>
        <v>1.9355005607776115</v>
      </c>
      <c r="AO6" s="10">
        <f>K20/H20</f>
        <v>2.5365606975005339</v>
      </c>
      <c r="AS6">
        <v>3</v>
      </c>
      <c r="AT6" s="9">
        <f>H27/H27</f>
        <v>1</v>
      </c>
      <c r="AU6" s="9">
        <f>I27/H27</f>
        <v>1.0701422829214817</v>
      </c>
      <c r="AV6" s="9">
        <f>J27/H27</f>
        <v>1.3987385617929629</v>
      </c>
      <c r="AW6" s="10">
        <f>K27/H27</f>
        <v>2.0237100138552657</v>
      </c>
    </row>
    <row r="7" spans="1:49" x14ac:dyDescent="0.3">
      <c r="A7" s="28"/>
      <c r="T7" s="1"/>
    </row>
    <row r="8" spans="1:49" x14ac:dyDescent="0.3">
      <c r="T8" s="1"/>
    </row>
    <row r="9" spans="1:49" x14ac:dyDescent="0.3">
      <c r="A9" s="28" t="s">
        <v>2</v>
      </c>
      <c r="B9" s="26" t="s">
        <v>17</v>
      </c>
      <c r="C9" s="26" t="s">
        <v>18</v>
      </c>
      <c r="D9" s="26"/>
      <c r="E9" s="26"/>
      <c r="G9" s="26" t="s">
        <v>15</v>
      </c>
      <c r="H9" s="26" t="s">
        <v>41</v>
      </c>
      <c r="I9" s="26"/>
      <c r="J9" s="26"/>
      <c r="K9" s="26"/>
      <c r="M9" s="26" t="s">
        <v>17</v>
      </c>
      <c r="N9" s="26" t="s">
        <v>18</v>
      </c>
      <c r="O9" s="26"/>
      <c r="P9" s="26"/>
      <c r="T9" s="1"/>
    </row>
    <row r="10" spans="1:49" x14ac:dyDescent="0.3">
      <c r="A10" s="28"/>
      <c r="B10" s="26"/>
      <c r="C10" s="2" t="s">
        <v>19</v>
      </c>
      <c r="D10" s="2" t="s">
        <v>20</v>
      </c>
      <c r="E10" s="2" t="s">
        <v>21</v>
      </c>
      <c r="G10" s="26"/>
      <c r="H10" s="2">
        <v>10</v>
      </c>
      <c r="I10" s="2">
        <v>20</v>
      </c>
      <c r="J10" s="2">
        <v>40</v>
      </c>
      <c r="K10" s="2">
        <v>80</v>
      </c>
      <c r="M10" s="26"/>
      <c r="N10" s="2" t="s">
        <v>19</v>
      </c>
      <c r="O10" s="2" t="s">
        <v>20</v>
      </c>
      <c r="P10" s="2" t="s">
        <v>21</v>
      </c>
    </row>
    <row r="11" spans="1:49" x14ac:dyDescent="0.3">
      <c r="A11" s="28"/>
      <c r="B11" s="5">
        <v>0.33</v>
      </c>
      <c r="C11">
        <v>14102.28</v>
      </c>
      <c r="D11">
        <v>4807.21</v>
      </c>
      <c r="E11">
        <v>4790.72</v>
      </c>
      <c r="G11">
        <v>1</v>
      </c>
      <c r="H11">
        <v>6825.29</v>
      </c>
      <c r="I11">
        <v>9923.49</v>
      </c>
      <c r="J11">
        <v>18894.79</v>
      </c>
      <c r="K11" s="3" t="s">
        <v>8</v>
      </c>
      <c r="M11" s="6" t="s">
        <v>23</v>
      </c>
      <c r="N11" s="4">
        <v>3973.78</v>
      </c>
      <c r="O11" s="7"/>
      <c r="P11" s="7"/>
    </row>
    <row r="12" spans="1:49" ht="14.4" customHeight="1" x14ac:dyDescent="0.3">
      <c r="A12" s="28"/>
      <c r="B12" s="5"/>
      <c r="G12">
        <v>2</v>
      </c>
      <c r="H12" s="4">
        <v>2508.0100000000002</v>
      </c>
      <c r="I12">
        <v>3693.03</v>
      </c>
      <c r="J12">
        <v>5373.54</v>
      </c>
      <c r="K12">
        <v>7987.72</v>
      </c>
      <c r="M12" s="6" t="s">
        <v>22</v>
      </c>
      <c r="N12" s="7"/>
      <c r="O12">
        <v>4807.21</v>
      </c>
      <c r="P12" s="7"/>
    </row>
    <row r="13" spans="1:49" ht="14.4" customHeight="1" x14ac:dyDescent="0.3">
      <c r="A13" s="28"/>
      <c r="C13" s="1"/>
      <c r="D13" s="1"/>
      <c r="E13" s="1"/>
      <c r="G13">
        <v>3</v>
      </c>
      <c r="H13">
        <v>2375.3000000000002</v>
      </c>
      <c r="I13">
        <v>3708.92</v>
      </c>
      <c r="J13">
        <v>4755.91</v>
      </c>
      <c r="K13" s="4">
        <v>5877.27</v>
      </c>
      <c r="M13">
        <v>100</v>
      </c>
      <c r="N13" s="7"/>
      <c r="O13" s="7"/>
      <c r="P13" s="4">
        <v>5552.88</v>
      </c>
    </row>
    <row r="14" spans="1:49" x14ac:dyDescent="0.3">
      <c r="A14" s="28"/>
      <c r="C14" s="2"/>
      <c r="D14" s="2"/>
      <c r="E14" s="2"/>
    </row>
    <row r="16" spans="1:49" x14ac:dyDescent="0.3">
      <c r="A16" s="28" t="s">
        <v>3</v>
      </c>
      <c r="B16" s="26" t="s">
        <v>17</v>
      </c>
      <c r="C16" s="26" t="s">
        <v>18</v>
      </c>
      <c r="D16" s="26"/>
      <c r="E16" s="26"/>
      <c r="G16" s="26" t="s">
        <v>15</v>
      </c>
      <c r="H16" s="26" t="s">
        <v>41</v>
      </c>
      <c r="I16" s="26"/>
      <c r="J16" s="26"/>
      <c r="K16" s="26"/>
      <c r="M16" s="26" t="s">
        <v>17</v>
      </c>
      <c r="N16" s="26" t="s">
        <v>18</v>
      </c>
      <c r="O16" s="26"/>
      <c r="P16" s="26"/>
    </row>
    <row r="17" spans="1:46" x14ac:dyDescent="0.3">
      <c r="A17" s="28"/>
      <c r="B17" s="26"/>
      <c r="C17" s="2" t="s">
        <v>19</v>
      </c>
      <c r="D17" s="2" t="s">
        <v>20</v>
      </c>
      <c r="E17" s="2" t="s">
        <v>21</v>
      </c>
      <c r="G17" s="26"/>
      <c r="H17" s="2">
        <v>10</v>
      </c>
      <c r="I17" s="2">
        <v>20</v>
      </c>
      <c r="J17" s="2">
        <v>40</v>
      </c>
      <c r="K17" s="2">
        <v>80</v>
      </c>
      <c r="M17" s="26"/>
      <c r="N17" s="2" t="s">
        <v>19</v>
      </c>
      <c r="O17" s="2" t="s">
        <v>20</v>
      </c>
      <c r="P17" s="2" t="s">
        <v>21</v>
      </c>
    </row>
    <row r="18" spans="1:46" x14ac:dyDescent="0.3">
      <c r="A18" s="28"/>
      <c r="B18" s="5">
        <v>0.33</v>
      </c>
      <c r="C18" s="4">
        <v>24289.73</v>
      </c>
      <c r="D18" s="4">
        <v>7739.63</v>
      </c>
      <c r="E18">
        <v>5503.94</v>
      </c>
      <c r="G18">
        <v>1</v>
      </c>
      <c r="H18">
        <v>8493.77</v>
      </c>
      <c r="I18">
        <v>22225.919999999998</v>
      </c>
      <c r="J18" s="3" t="s">
        <v>8</v>
      </c>
      <c r="K18" s="3" t="s">
        <v>8</v>
      </c>
      <c r="M18" s="6" t="s">
        <v>23</v>
      </c>
      <c r="N18" s="4">
        <v>6693.28</v>
      </c>
      <c r="O18" s="7"/>
      <c r="P18" s="7"/>
    </row>
    <row r="19" spans="1:46" x14ac:dyDescent="0.3">
      <c r="A19" s="28"/>
      <c r="B19" s="5"/>
      <c r="G19">
        <v>2</v>
      </c>
      <c r="H19">
        <v>3386.99</v>
      </c>
      <c r="I19">
        <v>5016.66</v>
      </c>
      <c r="J19">
        <v>8545.4</v>
      </c>
      <c r="K19">
        <v>14215.5</v>
      </c>
      <c r="M19" s="6" t="s">
        <v>22</v>
      </c>
      <c r="N19" s="7"/>
      <c r="O19" s="4">
        <v>7739.63</v>
      </c>
      <c r="P19" s="7"/>
    </row>
    <row r="20" spans="1:46" x14ac:dyDescent="0.3">
      <c r="A20" s="28"/>
      <c r="G20">
        <v>3</v>
      </c>
      <c r="H20">
        <v>2995.84</v>
      </c>
      <c r="I20">
        <v>5033.33</v>
      </c>
      <c r="J20">
        <v>5798.45</v>
      </c>
      <c r="K20">
        <v>7599.13</v>
      </c>
      <c r="M20">
        <v>100</v>
      </c>
      <c r="N20" s="7"/>
      <c r="O20" s="7"/>
      <c r="P20" s="4">
        <v>9027.4</v>
      </c>
    </row>
    <row r="21" spans="1:46" x14ac:dyDescent="0.3">
      <c r="A21" s="28"/>
    </row>
    <row r="22" spans="1:46" x14ac:dyDescent="0.3">
      <c r="A22" s="33"/>
      <c r="C22" s="9"/>
      <c r="D22" s="9"/>
      <c r="E22" s="9"/>
      <c r="M22" s="16"/>
      <c r="N22" s="14"/>
      <c r="O22" s="14"/>
      <c r="P22" s="14"/>
    </row>
    <row r="23" spans="1:46" x14ac:dyDescent="0.3">
      <c r="A23" s="28" t="s">
        <v>1</v>
      </c>
      <c r="B23" s="26" t="s">
        <v>17</v>
      </c>
      <c r="C23" s="26" t="s">
        <v>18</v>
      </c>
      <c r="D23" s="26"/>
      <c r="E23" s="26"/>
      <c r="G23" s="26" t="s">
        <v>15</v>
      </c>
      <c r="H23" s="26" t="s">
        <v>41</v>
      </c>
      <c r="I23" s="26"/>
      <c r="J23" s="26"/>
      <c r="K23" s="26"/>
      <c r="M23" s="26" t="s">
        <v>17</v>
      </c>
      <c r="N23" s="26" t="s">
        <v>18</v>
      </c>
      <c r="O23" s="26"/>
      <c r="P23" s="26"/>
    </row>
    <row r="24" spans="1:46" x14ac:dyDescent="0.3">
      <c r="A24" s="28"/>
      <c r="B24" s="26"/>
      <c r="C24" s="2" t="s">
        <v>19</v>
      </c>
      <c r="D24" s="2" t="s">
        <v>20</v>
      </c>
      <c r="E24" s="2" t="s">
        <v>21</v>
      </c>
      <c r="G24" s="26"/>
      <c r="H24" s="2">
        <v>10</v>
      </c>
      <c r="I24" s="2">
        <v>20</v>
      </c>
      <c r="J24" s="2">
        <v>40</v>
      </c>
      <c r="K24" s="2">
        <v>80</v>
      </c>
      <c r="M24" s="26"/>
      <c r="N24" s="2" t="s">
        <v>19</v>
      </c>
      <c r="O24" s="2" t="s">
        <v>20</v>
      </c>
      <c r="P24" s="2" t="s">
        <v>21</v>
      </c>
    </row>
    <row r="25" spans="1:46" ht="14.4" customHeight="1" x14ac:dyDescent="0.3">
      <c r="A25" s="28"/>
      <c r="B25" s="5">
        <v>0.33</v>
      </c>
      <c r="C25" s="4">
        <v>35474.870000000003</v>
      </c>
      <c r="D25">
        <v>8936.84</v>
      </c>
      <c r="E25" s="4">
        <v>7506.33</v>
      </c>
      <c r="G25">
        <v>1</v>
      </c>
      <c r="H25">
        <v>12892.56</v>
      </c>
      <c r="I25">
        <v>29783.42</v>
      </c>
      <c r="J25" s="3" t="s">
        <v>8</v>
      </c>
      <c r="K25" s="3" t="s">
        <v>8</v>
      </c>
      <c r="M25" s="6" t="s">
        <v>23</v>
      </c>
      <c r="N25" s="4">
        <v>8533.2099999999991</v>
      </c>
      <c r="O25" s="7"/>
      <c r="P25" s="7"/>
    </row>
    <row r="26" spans="1:46" x14ac:dyDescent="0.3">
      <c r="A26" s="28"/>
      <c r="B26" s="5"/>
      <c r="G26">
        <v>2</v>
      </c>
      <c r="H26">
        <v>5275.44</v>
      </c>
      <c r="I26" s="4">
        <v>7535.34</v>
      </c>
      <c r="J26">
        <v>9537.15</v>
      </c>
      <c r="K26">
        <v>19001.080000000002</v>
      </c>
      <c r="M26" s="6" t="s">
        <v>22</v>
      </c>
      <c r="N26" s="7"/>
      <c r="O26">
        <v>8936.84</v>
      </c>
      <c r="P26" s="7"/>
    </row>
    <row r="27" spans="1:46" x14ac:dyDescent="0.3">
      <c r="A27" s="28"/>
      <c r="G27">
        <v>3</v>
      </c>
      <c r="H27" s="4">
        <v>5254.32</v>
      </c>
      <c r="I27" s="4">
        <v>5622.87</v>
      </c>
      <c r="J27">
        <v>7349.42</v>
      </c>
      <c r="K27" s="4">
        <v>10633.22</v>
      </c>
      <c r="M27">
        <v>100</v>
      </c>
      <c r="N27" s="7"/>
      <c r="O27" s="7"/>
      <c r="P27" s="12">
        <v>10773.94</v>
      </c>
    </row>
    <row r="28" spans="1:46" x14ac:dyDescent="0.3">
      <c r="A28" s="28"/>
      <c r="P28" s="14"/>
      <c r="AI28" s="26" t="s">
        <v>50</v>
      </c>
      <c r="AJ28" s="26"/>
      <c r="AK28" s="26"/>
    </row>
    <row r="29" spans="1:46" x14ac:dyDescent="0.3">
      <c r="AJ29" s="26" t="s">
        <v>40</v>
      </c>
      <c r="AK29" s="26"/>
    </row>
    <row r="30" spans="1:46" x14ac:dyDescent="0.3">
      <c r="AI30" t="s">
        <v>43</v>
      </c>
      <c r="AJ30" t="s">
        <v>34</v>
      </c>
      <c r="AK30" t="s">
        <v>42</v>
      </c>
    </row>
    <row r="31" spans="1:46" x14ac:dyDescent="0.3">
      <c r="A31" s="33"/>
      <c r="C31" s="1"/>
      <c r="D31" s="1"/>
      <c r="E31" s="1"/>
      <c r="M31" s="15"/>
      <c r="N31" s="15"/>
      <c r="O31" s="15"/>
      <c r="P31" s="15"/>
      <c r="AI31">
        <v>1</v>
      </c>
      <c r="AJ31">
        <v>85766.38</v>
      </c>
      <c r="AK31">
        <v>9096.15</v>
      </c>
      <c r="AQ31" s="26" t="s">
        <v>51</v>
      </c>
      <c r="AR31" s="26"/>
      <c r="AS31" s="26"/>
      <c r="AT31" s="26"/>
    </row>
    <row r="32" spans="1:46" x14ac:dyDescent="0.3">
      <c r="A32" s="33"/>
      <c r="C32" s="2"/>
      <c r="D32" s="2"/>
      <c r="E32" s="2"/>
      <c r="M32" s="15"/>
      <c r="N32" s="13"/>
      <c r="O32" s="13"/>
      <c r="P32" s="13"/>
      <c r="AI32">
        <v>2</v>
      </c>
      <c r="AJ32">
        <v>14768.69</v>
      </c>
      <c r="AK32">
        <v>1638.29</v>
      </c>
      <c r="AR32" t="s">
        <v>27</v>
      </c>
      <c r="AS32" t="s">
        <v>28</v>
      </c>
      <c r="AT32" t="s">
        <v>29</v>
      </c>
    </row>
    <row r="33" spans="1:47" x14ac:dyDescent="0.3">
      <c r="A33" s="33"/>
      <c r="C33" s="9"/>
      <c r="D33" s="9"/>
      <c r="E33" s="9"/>
      <c r="M33" s="16"/>
      <c r="N33" s="14"/>
      <c r="O33" s="14"/>
      <c r="P33" s="14"/>
      <c r="AI33">
        <v>3</v>
      </c>
      <c r="AJ33">
        <v>9299.57</v>
      </c>
      <c r="AK33">
        <v>1065.3599999999999</v>
      </c>
      <c r="AQ33" t="s">
        <v>30</v>
      </c>
      <c r="AR33">
        <v>109998.22</v>
      </c>
      <c r="AS33">
        <v>20659.79</v>
      </c>
      <c r="AT33">
        <v>10773.94</v>
      </c>
    </row>
    <row r="34" spans="1:47" x14ac:dyDescent="0.3">
      <c r="A34" s="33"/>
      <c r="E34" s="9"/>
    </row>
    <row r="35" spans="1:47" x14ac:dyDescent="0.3">
      <c r="A35" s="33"/>
      <c r="H35" s="30" t="s">
        <v>36</v>
      </c>
      <c r="I35" s="31"/>
      <c r="J35" s="31"/>
      <c r="K35" s="31"/>
      <c r="L35" s="31"/>
      <c r="M35" s="32"/>
      <c r="Y35" s="30" t="s">
        <v>37</v>
      </c>
      <c r="Z35" s="31"/>
      <c r="AA35" s="31"/>
      <c r="AB35" s="31"/>
      <c r="AC35" s="31"/>
      <c r="AD35" s="32"/>
      <c r="AI35" s="30" t="s">
        <v>38</v>
      </c>
      <c r="AJ35" s="31"/>
      <c r="AK35" s="31"/>
      <c r="AL35" s="31"/>
      <c r="AM35" s="31"/>
      <c r="AN35" s="32"/>
      <c r="AP35" s="30" t="s">
        <v>39</v>
      </c>
      <c r="AQ35" s="31"/>
      <c r="AR35" s="31"/>
      <c r="AS35" s="31"/>
      <c r="AT35" s="31"/>
      <c r="AU35" s="32"/>
    </row>
    <row r="36" spans="1:47" x14ac:dyDescent="0.3">
      <c r="H36" t="s">
        <v>24</v>
      </c>
      <c r="I36" t="s">
        <v>7</v>
      </c>
      <c r="J36" t="s">
        <v>2</v>
      </c>
      <c r="K36" t="s">
        <v>3</v>
      </c>
      <c r="L36" t="s">
        <v>1</v>
      </c>
      <c r="M36" t="s">
        <v>25</v>
      </c>
      <c r="Y36" t="s">
        <v>24</v>
      </c>
      <c r="Z36" t="s">
        <v>7</v>
      </c>
      <c r="AA36" t="s">
        <v>2</v>
      </c>
      <c r="AB36" t="s">
        <v>3</v>
      </c>
      <c r="AC36" t="s">
        <v>1</v>
      </c>
      <c r="AD36" t="s">
        <v>25</v>
      </c>
      <c r="AJ36" t="s">
        <v>31</v>
      </c>
      <c r="AK36" t="s">
        <v>34</v>
      </c>
      <c r="AL36" t="s">
        <v>35</v>
      </c>
      <c r="AM36" t="s">
        <v>26</v>
      </c>
      <c r="AQ36" t="s">
        <v>31</v>
      </c>
      <c r="AR36" s="5">
        <v>0.33</v>
      </c>
      <c r="AS36" s="5">
        <v>1</v>
      </c>
      <c r="AT36" t="s">
        <v>26</v>
      </c>
    </row>
    <row r="37" spans="1:47" ht="14.4" customHeight="1" x14ac:dyDescent="0.3">
      <c r="H37">
        <v>1</v>
      </c>
      <c r="I37" s="9">
        <f>N4/N4</f>
        <v>1</v>
      </c>
      <c r="J37" s="9">
        <f>N11/N11</f>
        <v>1</v>
      </c>
      <c r="K37" s="9">
        <f>N18/N18</f>
        <v>1</v>
      </c>
      <c r="L37" s="14">
        <f>N25/N25</f>
        <v>1</v>
      </c>
      <c r="M37">
        <v>1</v>
      </c>
      <c r="Y37">
        <v>1</v>
      </c>
      <c r="Z37" s="9">
        <f>C4/C4</f>
        <v>1</v>
      </c>
      <c r="AA37" s="9">
        <f>C11/C11</f>
        <v>1</v>
      </c>
      <c r="AB37" s="9">
        <f>C18/C18</f>
        <v>1</v>
      </c>
      <c r="AC37" s="14">
        <f>C25/C25</f>
        <v>1</v>
      </c>
      <c r="AD37">
        <v>1</v>
      </c>
      <c r="AJ37">
        <v>1</v>
      </c>
      <c r="AK37">
        <f>AJ31/AJ31</f>
        <v>1</v>
      </c>
      <c r="AL37">
        <f>AK31/AK31</f>
        <v>1</v>
      </c>
      <c r="AM37">
        <v>1</v>
      </c>
      <c r="AQ37">
        <v>1</v>
      </c>
      <c r="AR37" s="9">
        <f>AC37</f>
        <v>1</v>
      </c>
      <c r="AS37">
        <f>AR33/AR33</f>
        <v>1</v>
      </c>
      <c r="AT37">
        <v>1</v>
      </c>
    </row>
    <row r="38" spans="1:47" x14ac:dyDescent="0.3">
      <c r="H38">
        <v>8</v>
      </c>
      <c r="I38" s="9">
        <f>N4/O5</f>
        <v>0.77431344332720908</v>
      </c>
      <c r="J38" s="9">
        <f>N11/O12</f>
        <v>0.82662916743807746</v>
      </c>
      <c r="K38" s="9">
        <f>N18/O19</f>
        <v>0.86480619874593478</v>
      </c>
      <c r="L38" s="14">
        <f>N25/O26</f>
        <v>0.95483526615671743</v>
      </c>
      <c r="M38">
        <v>1</v>
      </c>
      <c r="Y38">
        <v>8</v>
      </c>
      <c r="Z38" s="9">
        <f>C4/D4</f>
        <v>1.8152730388297087</v>
      </c>
      <c r="AA38" s="9">
        <f>C11/D11</f>
        <v>2.9335685355954912</v>
      </c>
      <c r="AB38" s="9">
        <f>C18/D18</f>
        <v>3.138358035203233</v>
      </c>
      <c r="AC38" s="14">
        <f>C25/D25</f>
        <v>3.969509356774878</v>
      </c>
      <c r="AD38">
        <v>8</v>
      </c>
      <c r="AJ38">
        <v>8</v>
      </c>
      <c r="AK38">
        <f>AJ31/AJ32</f>
        <v>5.8073112781160683</v>
      </c>
      <c r="AL38">
        <f>AK31/AK32</f>
        <v>5.5522221340544107</v>
      </c>
      <c r="AM38">
        <v>8</v>
      </c>
      <c r="AQ38">
        <v>8</v>
      </c>
      <c r="AR38" s="9">
        <f>AC38</f>
        <v>3.969509356774878</v>
      </c>
      <c r="AS38">
        <f>AR33/AS33</f>
        <v>5.3242661227437447</v>
      </c>
      <c r="AT38">
        <v>8</v>
      </c>
    </row>
    <row r="39" spans="1:47" x14ac:dyDescent="0.3">
      <c r="H39">
        <v>24</v>
      </c>
      <c r="I39" s="9">
        <f>N4/P6</f>
        <v>0.68406155551883496</v>
      </c>
      <c r="J39" s="9">
        <f>N11/P13</f>
        <v>0.71562504502168245</v>
      </c>
      <c r="K39" s="9">
        <f>N18/P20</f>
        <v>0.74144050335644818</v>
      </c>
      <c r="L39" s="14">
        <f>N25/P27</f>
        <v>0.79202315958692904</v>
      </c>
      <c r="M39">
        <v>1</v>
      </c>
      <c r="Y39">
        <v>24</v>
      </c>
      <c r="Z39" s="9">
        <f>C4/E4</f>
        <v>1.899301785308452</v>
      </c>
      <c r="AA39" s="9">
        <f>C11/E11</f>
        <v>2.9436660877696879</v>
      </c>
      <c r="AB39" s="9">
        <f>C18/E18</f>
        <v>4.4131531230354986</v>
      </c>
      <c r="AC39" s="14">
        <f>C25/E25</f>
        <v>4.7259939277916105</v>
      </c>
      <c r="AD39">
        <v>24</v>
      </c>
      <c r="AJ39">
        <v>24</v>
      </c>
      <c r="AK39">
        <f>AJ31/AJ33</f>
        <v>9.2226178199637197</v>
      </c>
      <c r="AL39">
        <f>AK31/AK33</f>
        <v>8.5380997972516344</v>
      </c>
      <c r="AM39">
        <v>24</v>
      </c>
      <c r="AQ39">
        <v>24</v>
      </c>
      <c r="AR39" s="9">
        <f>AC39</f>
        <v>4.7259939277916105</v>
      </c>
      <c r="AS39">
        <f>AR33/AT33</f>
        <v>10.209655891902127</v>
      </c>
      <c r="AT39">
        <v>24</v>
      </c>
    </row>
    <row r="43" spans="1:47" x14ac:dyDescent="0.3">
      <c r="A43" s="33"/>
      <c r="C43" s="1"/>
      <c r="D43" s="1"/>
      <c r="E43" s="1"/>
      <c r="M43" s="29"/>
      <c r="N43" s="15"/>
      <c r="O43" s="15"/>
      <c r="P43" s="15"/>
    </row>
    <row r="44" spans="1:47" x14ac:dyDescent="0.3">
      <c r="A44" s="33"/>
      <c r="C44" s="2"/>
      <c r="D44" s="2"/>
      <c r="E44" s="2"/>
      <c r="M44" s="29"/>
      <c r="N44" s="13"/>
      <c r="O44" s="13"/>
      <c r="P44" s="13"/>
    </row>
    <row r="45" spans="1:47" x14ac:dyDescent="0.3">
      <c r="A45" s="33"/>
      <c r="C45" s="9"/>
      <c r="D45" s="9"/>
      <c r="E45" s="9"/>
      <c r="M45" s="16"/>
      <c r="N45" s="14"/>
      <c r="O45" s="14"/>
      <c r="P45" s="14"/>
    </row>
    <row r="46" spans="1:47" x14ac:dyDescent="0.3">
      <c r="A46" s="33"/>
    </row>
    <row r="47" spans="1:47" x14ac:dyDescent="0.3">
      <c r="A47" s="33"/>
    </row>
    <row r="59" spans="8:10" x14ac:dyDescent="0.3">
      <c r="H59" s="9"/>
      <c r="J59" s="9"/>
    </row>
    <row r="60" spans="8:10" x14ac:dyDescent="0.3">
      <c r="H60" s="9"/>
      <c r="I60" s="9"/>
      <c r="J60" s="9"/>
    </row>
    <row r="61" spans="8:10" x14ac:dyDescent="0.3">
      <c r="H61" s="9"/>
      <c r="I61" s="9"/>
      <c r="J61" s="9"/>
    </row>
  </sheetData>
  <mergeCells count="51">
    <mergeCell ref="AK1:AO1"/>
    <mergeCell ref="AS1:AW1"/>
    <mergeCell ref="AQ31:AT31"/>
    <mergeCell ref="AI28:AK28"/>
    <mergeCell ref="AP35:AU35"/>
    <mergeCell ref="A2:A7"/>
    <mergeCell ref="A9:A14"/>
    <mergeCell ref="A16:A21"/>
    <mergeCell ref="A23:A28"/>
    <mergeCell ref="AJ29:AK29"/>
    <mergeCell ref="B1:E1"/>
    <mergeCell ref="G1:K1"/>
    <mergeCell ref="M1:P1"/>
    <mergeCell ref="U1:Y1"/>
    <mergeCell ref="AC1:AG1"/>
    <mergeCell ref="H35:M35"/>
    <mergeCell ref="Y35:AD35"/>
    <mergeCell ref="AI35:AN35"/>
    <mergeCell ref="M43:M44"/>
    <mergeCell ref="M23:M24"/>
    <mergeCell ref="M16:M17"/>
    <mergeCell ref="N16:P16"/>
    <mergeCell ref="N23:P23"/>
    <mergeCell ref="AK2:AK3"/>
    <mergeCell ref="AL2:AO2"/>
    <mergeCell ref="AS2:AS3"/>
    <mergeCell ref="AT2:AW2"/>
    <mergeCell ref="H16:K16"/>
    <mergeCell ref="G23:G24"/>
    <mergeCell ref="H23:K23"/>
    <mergeCell ref="G16:G17"/>
    <mergeCell ref="U2:U3"/>
    <mergeCell ref="V2:Y2"/>
    <mergeCell ref="AC2:AC3"/>
    <mergeCell ref="AD2:AG2"/>
    <mergeCell ref="B23:B24"/>
    <mergeCell ref="C23:E23"/>
    <mergeCell ref="M2:M3"/>
    <mergeCell ref="H2:K2"/>
    <mergeCell ref="G2:G3"/>
    <mergeCell ref="G9:G10"/>
    <mergeCell ref="H9:K9"/>
    <mergeCell ref="N2:P2"/>
    <mergeCell ref="M9:M10"/>
    <mergeCell ref="N9:P9"/>
    <mergeCell ref="B2:B3"/>
    <mergeCell ref="C2:E2"/>
    <mergeCell ref="B9:B10"/>
    <mergeCell ref="C9:E9"/>
    <mergeCell ref="B16:B17"/>
    <mergeCell ref="C16:E1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4D6EF4E5FCFE43ADF7955FA9CCF590" ma:contentTypeVersion="11" ma:contentTypeDescription="Create a new document." ma:contentTypeScope="" ma:versionID="f0c66fad7f6ddf38eb7b85c89d045fd1">
  <xsd:schema xmlns:xsd="http://www.w3.org/2001/XMLSchema" xmlns:xs="http://www.w3.org/2001/XMLSchema" xmlns:p="http://schemas.microsoft.com/office/2006/metadata/properties" xmlns:ns3="315d7f17-2499-4834-88ad-ac54f5f2ce2d" xmlns:ns4="5f5034c8-b6d8-44e3-a5ed-c87e5c58ab12" targetNamespace="http://schemas.microsoft.com/office/2006/metadata/properties" ma:root="true" ma:fieldsID="19e9bfe39c94ec6accec26604138aaf5" ns3:_="" ns4:_="">
    <xsd:import namespace="315d7f17-2499-4834-88ad-ac54f5f2ce2d"/>
    <xsd:import namespace="5f5034c8-b6d8-44e3-a5ed-c87e5c58ab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5d7f17-2499-4834-88ad-ac54f5f2ce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5034c8-b6d8-44e3-a5ed-c87e5c58ab1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03C4CB-6725-452A-964B-949CC20994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938937-3875-4D86-867F-A12A1E6FD0D4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315d7f17-2499-4834-88ad-ac54f5f2ce2d"/>
    <ds:schemaRef ds:uri="http://purl.org/dc/elements/1.1/"/>
    <ds:schemaRef ds:uri="http://www.w3.org/XML/1998/namespace"/>
    <ds:schemaRef ds:uri="http://schemas.microsoft.com/office/infopath/2007/PartnerControls"/>
    <ds:schemaRef ds:uri="5f5034c8-b6d8-44e3-a5ed-c87e5c58ab12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9322C78-FE0D-4B95-B487-0989B4E4DA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5d7f17-2499-4834-88ad-ac54f5f2ce2d"/>
    <ds:schemaRef ds:uri="5f5034c8-b6d8-44e3-a5ed-c87e5c58ab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Greedy vs Random</vt:lpstr>
      <vt:lpstr>Speed up, Size up, Scale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Dave</dc:creator>
  <cp:lastModifiedBy>Ryan Dave</cp:lastModifiedBy>
  <dcterms:created xsi:type="dcterms:W3CDTF">2022-04-27T09:13:11Z</dcterms:created>
  <dcterms:modified xsi:type="dcterms:W3CDTF">2022-08-01T08:19:48Z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0x010100C54D6EF4E5FCFE43ADF7955FA9CCF590</vt:lpwstr>
  </property>
</Properties>
</file>