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ian\Desktop\cargasdefinitivas\almacenes\2018\"/>
    </mc:Choice>
  </mc:AlternateContent>
  <bookViews>
    <workbookView xWindow="0" yWindow="0" windowWidth="15600" windowHeight="7350" activeTab="1"/>
  </bookViews>
  <sheets>
    <sheet name="Instrucciones" sheetId="3" r:id="rId1"/>
    <sheet name="inventario" sheetId="2" r:id="rId2"/>
  </sheets>
  <definedNames>
    <definedName name="_xlnm._FilterDatabase" localSheetId="1" hidden="1">inventario!$A$1:$T$4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R3" i="2"/>
  <c r="R4" i="2"/>
  <c r="A4" i="2" l="1"/>
  <c r="O4" i="2" l="1"/>
  <c r="P3" i="2"/>
  <c r="O3" i="2"/>
  <c r="M2" i="2"/>
  <c r="P2" i="2"/>
  <c r="O2" i="2"/>
  <c r="R2" i="2" l="1"/>
  <c r="M3" i="2"/>
  <c r="Q2" i="2"/>
  <c r="S2" i="2" s="1"/>
  <c r="P4" i="2"/>
  <c r="M4" i="2" l="1"/>
  <c r="Q3" i="2"/>
  <c r="Q4" i="2" l="1"/>
</calcChain>
</file>

<file path=xl/comments1.xml><?xml version="1.0" encoding="utf-8"?>
<comments xmlns="http://schemas.openxmlformats.org/spreadsheetml/2006/main">
  <authors>
    <author>cristian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Fractal:</t>
        </r>
        <r>
          <rPr>
            <sz val="9"/>
            <color indexed="81"/>
            <rFont val="Tahoma"/>
            <family val="2"/>
          </rPr>
          <t xml:space="preserve">
NO modificar.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 xml:space="preserve">Fractal:
</t>
        </r>
        <r>
          <rPr>
            <sz val="9"/>
            <color indexed="81"/>
            <rFont val="Tahoma"/>
            <family val="2"/>
          </rPr>
          <t>NO modificar.</t>
        </r>
      </text>
    </comment>
  </commentList>
</comments>
</file>

<file path=xl/sharedStrings.xml><?xml version="1.0" encoding="utf-8"?>
<sst xmlns="http://schemas.openxmlformats.org/spreadsheetml/2006/main" count="126" uniqueCount="67">
  <si>
    <t>Id</t>
  </si>
  <si>
    <t>GRUPO</t>
  </si>
  <si>
    <t>CÓDIGO</t>
  </si>
  <si>
    <t>PARTIDA</t>
  </si>
  <si>
    <t>MATERIAL</t>
  </si>
  <si>
    <t>MEDIDA</t>
  </si>
  <si>
    <t>MOVIMIENTO</t>
  </si>
  <si>
    <t>DOCUMENTO</t>
  </si>
  <si>
    <t>FECHA</t>
  </si>
  <si>
    <t>REFERENCIA</t>
  </si>
  <si>
    <t>INGRESO</t>
  </si>
  <si>
    <t>SALIDA</t>
  </si>
  <si>
    <t>SALDO FÍSICO</t>
  </si>
  <si>
    <t>PRECIO UNITARIO</t>
  </si>
  <si>
    <t>DEBE</t>
  </si>
  <si>
    <t>HABER</t>
  </si>
  <si>
    <t>SALDO VALOR</t>
  </si>
  <si>
    <t>MOMENTO</t>
  </si>
  <si>
    <t>Campo correlativo</t>
  </si>
  <si>
    <t>Nombre Campo</t>
  </si>
  <si>
    <t xml:space="preserve">Descripción </t>
  </si>
  <si>
    <t>Modificar</t>
  </si>
  <si>
    <t>Valores</t>
  </si>
  <si>
    <t>NO</t>
  </si>
  <si>
    <t>1,2,3,….</t>
  </si>
  <si>
    <t>Grupo de acuerdo a partida</t>
  </si>
  <si>
    <t>SI</t>
  </si>
  <si>
    <t>PRODUCTOS DE ARTES GRAFICAS, PAPEL, …</t>
  </si>
  <si>
    <t>Código del producto</t>
  </si>
  <si>
    <t>2-1-0031, 5-5-0013,…</t>
  </si>
  <si>
    <t>Partida de gastos de acuerdo a clasificadores 2018</t>
  </si>
  <si>
    <t>321, 342, 395,….</t>
  </si>
  <si>
    <t>Nombre del item</t>
  </si>
  <si>
    <t>DVD, PAPEL MADERA PLIEGO,…</t>
  </si>
  <si>
    <t>Unidad del item (3 caracteres)</t>
  </si>
  <si>
    <t>PZA, HJA, JGO, PAR,…</t>
  </si>
  <si>
    <t>Tipo de movimiento de almacenes (2 opciones)</t>
  </si>
  <si>
    <t>Nro de documento de ingreso o salida, si es inicio de gestión: "INV.INICIO"</t>
  </si>
  <si>
    <t>236, 10343, INV. INICIO, …</t>
  </si>
  <si>
    <t>Fecha del movimiento, acorde al documento</t>
  </si>
  <si>
    <t>02/01/2018, 05/04/2018,…</t>
  </si>
  <si>
    <t>ILLIMANI S.R.L., …</t>
  </si>
  <si>
    <t>Se ingresa el nombre del proveedoren Ingresos, no es obligatorio y puede dejarse en blanco</t>
  </si>
  <si>
    <t>2.43, 32.00,…</t>
  </si>
  <si>
    <t>Se indica la cantidad de items que INGRESAN si la fila es de Salida se deja en blanco</t>
  </si>
  <si>
    <t>Se indica la cantidad de items que SALEN, si la fila es de Entrada se deja en blanco</t>
  </si>
  <si>
    <t>Campo calculado</t>
  </si>
  <si>
    <t>Precio de ingreso o salida del lote bajo metodo PEPS</t>
  </si>
  <si>
    <t>2.37921, 34.00000,…</t>
  </si>
  <si>
    <t>Campo calculado correspondiente al valor total del INGRESO</t>
  </si>
  <si>
    <t>4.67, 89.23,…</t>
  </si>
  <si>
    <t>Campo calculado correspondiente al valor total de la SALIDA</t>
  </si>
  <si>
    <t>Campo calculado correspondiente al valor acumulado</t>
  </si>
  <si>
    <t>Campo calculado correspondiente al saldo valorado final</t>
  </si>
  <si>
    <t>Se refiere al periodo del movimiento</t>
  </si>
  <si>
    <t>03-18, 01-18,…</t>
  </si>
  <si>
    <t>Campo calculado correspondiente al número de items final</t>
  </si>
  <si>
    <t>ITEM</t>
  </si>
  <si>
    <t xml:space="preserve">DEC. 2705/2015 </t>
  </si>
  <si>
    <t>PRECIO UNITARIO $$</t>
  </si>
  <si>
    <t>02-18</t>
  </si>
  <si>
    <t>AMBULANCIA</t>
  </si>
  <si>
    <t>CILINDRO AUXILIAR</t>
  </si>
  <si>
    <t>CILINDRO EMBRAGUE AUXILIAR</t>
  </si>
  <si>
    <t>SERBO FRERNO</t>
  </si>
  <si>
    <t>PZA</t>
  </si>
  <si>
    <t>INV. 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</si>
</sst>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0"/>
  </numFmts>
  <fonts count="13">
    <font>
      <sz val="11"/>
      <color theme="1"/>
      <name val="Calibri"/>
      <family val="2"/>
      <scheme val="minor"/>
    </font>
    <font>
      <b/>
      <sz val="9"/>
      <name val="Roboto"/>
    </font>
    <font>
      <sz val="9"/>
      <name val="Roboto"/>
    </font>
    <font>
      <sz val="10"/>
      <name val="Arial"/>
      <family val="2"/>
    </font>
    <font>
      <sz val="9"/>
      <color indexed="8"/>
      <name val="Roboto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Roboto"/>
      <charset val="1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0">
    <xf numFmtId="0" fontId="0" fillId="0" borderId="0" xfId="0"/>
    <xf numFmtId="0" fontId="5" fillId="2" borderId="1" xfId="0" quotePrefix="1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0" fillId="0" borderId="1" xfId="0" applyNumberForma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49" fontId="2" fillId="0" borderId="1" xfId="0" applyNumberFormat="1" applyFont="1" applyFill="1" applyBorder="1"/>
    <xf numFmtId="0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/>
    <xf numFmtId="0" fontId="0" fillId="4" borderId="0" xfId="0" applyFill="1"/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right" vertical="center" wrapText="1"/>
    </xf>
    <xf numFmtId="2" fontId="4" fillId="4" borderId="1" xfId="0" applyNumberFormat="1" applyFont="1" applyFill="1" applyBorder="1"/>
    <xf numFmtId="2" fontId="0" fillId="0" borderId="0" xfId="0" applyNumberFormat="1"/>
    <xf numFmtId="165" fontId="0" fillId="0" borderId="0" xfId="0" applyNumberFormat="1"/>
    <xf numFmtId="2" fontId="0" fillId="4" borderId="0" xfId="0" applyNumberFormat="1" applyFill="1"/>
    <xf numFmtId="0" fontId="6" fillId="3" borderId="1" xfId="0" quotePrefix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view="pageBreakPreview" zoomScaleNormal="100" zoomScaleSheetLayoutView="100" workbookViewId="0">
      <selection activeCell="D10" sqref="D10"/>
    </sheetView>
  </sheetViews>
  <sheetFormatPr baseColWidth="10" defaultColWidth="0" defaultRowHeight="15" zeroHeight="1"/>
  <cols>
    <col min="1" max="1" width="14.85546875" style="2" bestFit="1" customWidth="1"/>
    <col min="2" max="2" width="50.85546875" style="2" customWidth="1"/>
    <col min="3" max="3" width="11.42578125" style="15" customWidth="1"/>
    <col min="4" max="4" width="39.140625" style="2" bestFit="1" customWidth="1"/>
    <col min="5" max="16384" width="11.42578125" style="2" hidden="1"/>
  </cols>
  <sheetData>
    <row r="1" spans="1:4">
      <c r="A1" s="16" t="s">
        <v>19</v>
      </c>
      <c r="B1" s="16" t="s">
        <v>20</v>
      </c>
      <c r="C1" s="16" t="s">
        <v>21</v>
      </c>
      <c r="D1" s="16" t="s">
        <v>22</v>
      </c>
    </row>
    <row r="2" spans="1:4">
      <c r="A2" s="9" t="s">
        <v>0</v>
      </c>
      <c r="B2" s="18" t="s">
        <v>18</v>
      </c>
      <c r="C2" s="19" t="s">
        <v>23</v>
      </c>
      <c r="D2" s="18" t="s">
        <v>24</v>
      </c>
    </row>
    <row r="3" spans="1:4">
      <c r="A3" s="9" t="s">
        <v>1</v>
      </c>
      <c r="B3" s="7" t="s">
        <v>25</v>
      </c>
      <c r="C3" s="17" t="s">
        <v>26</v>
      </c>
      <c r="D3" s="7" t="s">
        <v>27</v>
      </c>
    </row>
    <row r="4" spans="1:4">
      <c r="A4" s="9" t="s">
        <v>2</v>
      </c>
      <c r="B4" s="7" t="s">
        <v>28</v>
      </c>
      <c r="C4" s="17" t="s">
        <v>26</v>
      </c>
      <c r="D4" s="7" t="s">
        <v>29</v>
      </c>
    </row>
    <row r="5" spans="1:4">
      <c r="A5" s="9" t="s">
        <v>3</v>
      </c>
      <c r="B5" s="7" t="s">
        <v>30</v>
      </c>
      <c r="C5" s="17" t="s">
        <v>26</v>
      </c>
      <c r="D5" s="7" t="s">
        <v>31</v>
      </c>
    </row>
    <row r="6" spans="1:4">
      <c r="A6" s="9" t="s">
        <v>4</v>
      </c>
      <c r="B6" s="7" t="s">
        <v>32</v>
      </c>
      <c r="C6" s="17" t="s">
        <v>26</v>
      </c>
      <c r="D6" s="7" t="s">
        <v>33</v>
      </c>
    </row>
    <row r="7" spans="1:4">
      <c r="A7" s="9" t="s">
        <v>5</v>
      </c>
      <c r="B7" s="7" t="s">
        <v>34</v>
      </c>
      <c r="C7" s="17" t="s">
        <v>26</v>
      </c>
      <c r="D7" s="7" t="s">
        <v>35</v>
      </c>
    </row>
    <row r="8" spans="1:4">
      <c r="A8" s="39" t="s">
        <v>6</v>
      </c>
      <c r="B8" s="38" t="s">
        <v>36</v>
      </c>
      <c r="C8" s="37" t="s">
        <v>26</v>
      </c>
      <c r="D8" s="7" t="s">
        <v>10</v>
      </c>
    </row>
    <row r="9" spans="1:4">
      <c r="A9" s="39"/>
      <c r="B9" s="38"/>
      <c r="C9" s="37"/>
      <c r="D9" s="7" t="s">
        <v>11</v>
      </c>
    </row>
    <row r="10" spans="1:4">
      <c r="A10" s="9" t="s">
        <v>7</v>
      </c>
      <c r="B10" s="7" t="s">
        <v>37</v>
      </c>
      <c r="C10" s="17" t="s">
        <v>26</v>
      </c>
      <c r="D10" s="7" t="s">
        <v>38</v>
      </c>
    </row>
    <row r="11" spans="1:4">
      <c r="A11" s="10" t="s">
        <v>8</v>
      </c>
      <c r="B11" s="7" t="s">
        <v>39</v>
      </c>
      <c r="C11" s="17" t="s">
        <v>26</v>
      </c>
      <c r="D11" s="7" t="s">
        <v>40</v>
      </c>
    </row>
    <row r="12" spans="1:4">
      <c r="A12" s="11" t="s">
        <v>9</v>
      </c>
      <c r="B12" s="7" t="s">
        <v>42</v>
      </c>
      <c r="C12" s="17" t="s">
        <v>26</v>
      </c>
      <c r="D12" s="7" t="s">
        <v>41</v>
      </c>
    </row>
    <row r="13" spans="1:4">
      <c r="A13" s="12" t="s">
        <v>10</v>
      </c>
      <c r="B13" s="7" t="s">
        <v>44</v>
      </c>
      <c r="C13" s="17" t="s">
        <v>26</v>
      </c>
      <c r="D13" s="7" t="s">
        <v>43</v>
      </c>
    </row>
    <row r="14" spans="1:4">
      <c r="A14" s="12" t="s">
        <v>11</v>
      </c>
      <c r="B14" s="7" t="s">
        <v>45</v>
      </c>
      <c r="C14" s="17" t="s">
        <v>26</v>
      </c>
      <c r="D14" s="7" t="s">
        <v>43</v>
      </c>
    </row>
    <row r="15" spans="1:4">
      <c r="A15" s="12" t="s">
        <v>12</v>
      </c>
      <c r="B15" s="18" t="s">
        <v>46</v>
      </c>
      <c r="C15" s="19" t="s">
        <v>23</v>
      </c>
      <c r="D15" s="18" t="s">
        <v>43</v>
      </c>
    </row>
    <row r="16" spans="1:4" ht="24">
      <c r="A16" s="13" t="s">
        <v>13</v>
      </c>
      <c r="B16" s="7" t="s">
        <v>47</v>
      </c>
      <c r="C16" s="17" t="s">
        <v>26</v>
      </c>
      <c r="D16" s="7" t="s">
        <v>48</v>
      </c>
    </row>
    <row r="17" spans="1:4">
      <c r="A17" s="12" t="s">
        <v>14</v>
      </c>
      <c r="B17" s="18" t="s">
        <v>49</v>
      </c>
      <c r="C17" s="19" t="s">
        <v>23</v>
      </c>
      <c r="D17" s="18" t="s">
        <v>50</v>
      </c>
    </row>
    <row r="18" spans="1:4">
      <c r="A18" s="12" t="s">
        <v>15</v>
      </c>
      <c r="B18" s="18" t="s">
        <v>51</v>
      </c>
      <c r="C18" s="19" t="s">
        <v>23</v>
      </c>
      <c r="D18" s="18" t="s">
        <v>50</v>
      </c>
    </row>
    <row r="19" spans="1:4">
      <c r="A19" s="12" t="s">
        <v>16</v>
      </c>
      <c r="B19" s="18" t="s">
        <v>52</v>
      </c>
      <c r="C19" s="19" t="s">
        <v>23</v>
      </c>
      <c r="D19" s="18" t="s">
        <v>50</v>
      </c>
    </row>
    <row r="20" spans="1:4">
      <c r="A20" s="12" t="s">
        <v>12</v>
      </c>
      <c r="B20" s="18" t="s">
        <v>56</v>
      </c>
      <c r="C20" s="19" t="s">
        <v>23</v>
      </c>
      <c r="D20" s="18" t="s">
        <v>50</v>
      </c>
    </row>
    <row r="21" spans="1:4">
      <c r="A21" s="12" t="s">
        <v>16</v>
      </c>
      <c r="B21" s="18" t="s">
        <v>53</v>
      </c>
      <c r="C21" s="19" t="s">
        <v>23</v>
      </c>
      <c r="D21" s="18" t="s">
        <v>50</v>
      </c>
    </row>
    <row r="22" spans="1:4">
      <c r="A22" s="11" t="s">
        <v>17</v>
      </c>
      <c r="B22" s="7" t="s">
        <v>54</v>
      </c>
      <c r="C22" s="17" t="s">
        <v>26</v>
      </c>
      <c r="D22" s="7" t="s">
        <v>55</v>
      </c>
    </row>
    <row r="23" spans="1:4" hidden="1"/>
  </sheetData>
  <mergeCells count="3">
    <mergeCell ref="C8:C9"/>
    <mergeCell ref="B8:B9"/>
    <mergeCell ref="A8:A9"/>
  </mergeCell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"/>
  <sheetViews>
    <sheetView tabSelected="1" zoomScaleNormal="100" workbookViewId="0">
      <selection activeCell="A6" sqref="A6"/>
    </sheetView>
  </sheetViews>
  <sheetFormatPr baseColWidth="10" defaultRowHeight="15"/>
  <cols>
    <col min="1" max="1" width="8" style="21" customWidth="1"/>
    <col min="2" max="2" width="14.140625" customWidth="1"/>
    <col min="3" max="3" width="16.28515625" customWidth="1"/>
    <col min="4" max="4" width="8.140625" style="14" customWidth="1"/>
    <col min="5" max="5" width="26.85546875" customWidth="1"/>
    <col min="6" max="6" width="7.28515625" style="14" bestFit="1" customWidth="1"/>
    <col min="10" max="10" width="14.140625" customWidth="1"/>
    <col min="11" max="12" width="11.42578125" style="25"/>
    <col min="13" max="13" width="11.42578125" style="27"/>
    <col min="14" max="14" width="11.42578125" style="26"/>
    <col min="15" max="19" width="11.42578125" style="21"/>
  </cols>
  <sheetData>
    <row r="1" spans="1:20" s="2" customFormat="1" ht="24">
      <c r="A1" s="9" t="s">
        <v>0</v>
      </c>
      <c r="B1" s="9" t="s">
        <v>1</v>
      </c>
      <c r="C1" s="9" t="s">
        <v>2</v>
      </c>
      <c r="D1" s="9" t="s">
        <v>57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J1" s="11" t="s">
        <v>9</v>
      </c>
      <c r="K1" s="12" t="s">
        <v>10</v>
      </c>
      <c r="L1" s="12" t="s">
        <v>11</v>
      </c>
      <c r="M1" s="12" t="s">
        <v>12</v>
      </c>
      <c r="N1" s="13" t="s">
        <v>59</v>
      </c>
      <c r="O1" s="12" t="s">
        <v>14</v>
      </c>
      <c r="P1" s="12" t="s">
        <v>15</v>
      </c>
      <c r="Q1" s="12" t="s">
        <v>16</v>
      </c>
      <c r="R1" s="12" t="s">
        <v>12</v>
      </c>
      <c r="S1" s="12" t="s">
        <v>16</v>
      </c>
      <c r="T1" s="11" t="s">
        <v>17</v>
      </c>
    </row>
    <row r="2" spans="1:20">
      <c r="A2" s="20">
        <v>1</v>
      </c>
      <c r="B2" s="1" t="s">
        <v>61</v>
      </c>
      <c r="C2" s="32">
        <v>3008759</v>
      </c>
      <c r="D2" s="28">
        <v>1</v>
      </c>
      <c r="E2" s="34" t="s">
        <v>62</v>
      </c>
      <c r="F2" s="29" t="s">
        <v>65</v>
      </c>
      <c r="G2" s="3" t="s">
        <v>10</v>
      </c>
      <c r="H2" s="4" t="s">
        <v>66</v>
      </c>
      <c r="I2" s="5">
        <v>43101</v>
      </c>
      <c r="J2" s="6" t="s">
        <v>58</v>
      </c>
      <c r="K2" s="30">
        <v>3</v>
      </c>
      <c r="L2" s="31"/>
      <c r="M2" s="22">
        <f>IF(C2&lt;&gt;C1,K2,IF(K2="",M1-L2,M1+K2))</f>
        <v>3</v>
      </c>
      <c r="N2" s="33">
        <v>5.24</v>
      </c>
      <c r="O2" s="23">
        <f t="shared" ref="O2:O3" si="0">K2*N2</f>
        <v>15.72</v>
      </c>
      <c r="P2" s="23">
        <f t="shared" ref="P2:P3" si="1">L2*N2</f>
        <v>0</v>
      </c>
      <c r="Q2" s="22">
        <f>IF(C2&lt;&gt;C1,O2,IF(O2=0,Q1-P2,Q1+O2))</f>
        <v>15.72</v>
      </c>
      <c r="R2" s="24">
        <f t="shared" ref="R2:R4" si="2">IF(C2&lt;&gt;C3,M2,0)</f>
        <v>3</v>
      </c>
      <c r="S2" s="24">
        <f t="shared" ref="S2:S4" si="3">IF(C2&lt;&gt;C3,Q2,0)</f>
        <v>15.72</v>
      </c>
      <c r="T2" s="8" t="s">
        <v>60</v>
      </c>
    </row>
    <row r="3" spans="1:20">
      <c r="A3" s="20">
        <v>2</v>
      </c>
      <c r="B3" s="1" t="s">
        <v>61</v>
      </c>
      <c r="C3" s="30">
        <v>3012473</v>
      </c>
      <c r="D3" s="28">
        <v>2</v>
      </c>
      <c r="E3" s="35" t="s">
        <v>63</v>
      </c>
      <c r="F3" s="29" t="s">
        <v>65</v>
      </c>
      <c r="G3" s="3" t="s">
        <v>10</v>
      </c>
      <c r="H3" s="4" t="s">
        <v>66</v>
      </c>
      <c r="I3" s="5">
        <v>43101</v>
      </c>
      <c r="J3" s="6" t="s">
        <v>58</v>
      </c>
      <c r="K3" s="30">
        <v>6</v>
      </c>
      <c r="L3" s="31"/>
      <c r="M3" s="22">
        <f t="shared" ref="M3:M4" si="4">IF(C3&lt;&gt;C2,K3,IF(K3="",M2-L3,M2+K3))</f>
        <v>6</v>
      </c>
      <c r="N3" s="30">
        <v>2.65</v>
      </c>
      <c r="O3" s="23">
        <f t="shared" si="0"/>
        <v>15.899999999999999</v>
      </c>
      <c r="P3" s="23">
        <f t="shared" si="1"/>
        <v>0</v>
      </c>
      <c r="Q3" s="22">
        <f t="shared" ref="Q3:Q4" si="5">IF(C3&lt;&gt;C2,O3,IF(O3=0,Q2-P3,Q2+O3))</f>
        <v>15.899999999999999</v>
      </c>
      <c r="R3" s="24">
        <f t="shared" si="2"/>
        <v>6</v>
      </c>
      <c r="S3" s="24">
        <f t="shared" si="3"/>
        <v>15.899999999999999</v>
      </c>
      <c r="T3" s="8" t="s">
        <v>60</v>
      </c>
    </row>
    <row r="4" spans="1:20">
      <c r="A4" s="20">
        <f t="shared" ref="A4" si="6">A3+1</f>
        <v>3</v>
      </c>
      <c r="B4" s="1" t="s">
        <v>61</v>
      </c>
      <c r="C4" s="32">
        <v>3011047</v>
      </c>
      <c r="D4" s="29">
        <v>3</v>
      </c>
      <c r="E4" s="36" t="s">
        <v>64</v>
      </c>
      <c r="F4" s="29" t="s">
        <v>65</v>
      </c>
      <c r="G4" s="3" t="s">
        <v>10</v>
      </c>
      <c r="H4" s="4" t="s">
        <v>66</v>
      </c>
      <c r="I4" s="5">
        <v>43101</v>
      </c>
      <c r="J4" s="6" t="s">
        <v>58</v>
      </c>
      <c r="K4" s="30">
        <v>3</v>
      </c>
      <c r="L4" s="31"/>
      <c r="M4" s="22">
        <f t="shared" si="4"/>
        <v>3</v>
      </c>
      <c r="N4" s="33">
        <v>22.99</v>
      </c>
      <c r="O4" s="23">
        <f t="shared" ref="O4" si="7">K4*N4</f>
        <v>68.97</v>
      </c>
      <c r="P4" s="23">
        <f t="shared" ref="P4" si="8">L4*N4</f>
        <v>0</v>
      </c>
      <c r="Q4" s="22">
        <f t="shared" si="5"/>
        <v>68.97</v>
      </c>
      <c r="R4" s="24">
        <f t="shared" si="2"/>
        <v>3</v>
      </c>
      <c r="S4" s="24">
        <f t="shared" si="3"/>
        <v>68.97</v>
      </c>
      <c r="T4" s="8" t="s">
        <v>60</v>
      </c>
    </row>
  </sheetData>
  <autoFilter ref="A1:T4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Instrucciones!$D$8:$D$9</xm:f>
          </x14:formula1>
          <xm:sqref>G2:G4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inventario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</dc:creator>
  <cp:lastModifiedBy>cristian</cp:lastModifiedBy>
  <dcterms:created xsi:type="dcterms:W3CDTF">2017-12-15T21:45:15Z</dcterms:created>
  <dcterms:modified xsi:type="dcterms:W3CDTF">2018-03-01T13:25:18Z</dcterms:modified>
</cp:coreProperties>
</file>