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<sst xmlns="http://schemas.openxmlformats.org/spreadsheetml/2006/main" count="60" uniqueCount="30">
  <si>
    <t xml:space="preserve">Id</t>
  </si>
  <si>
    <t xml:space="preserve">GRUPO</t>
  </si>
  <si>
    <t xml:space="preserve">CÓDIGO</t>
  </si>
  <si>
    <t xml:space="preserve">PARTIDA</t>
  </si>
  <si>
    <t xml:space="preserve">MATERIAL</t>
  </si>
  <si>
    <t xml:space="preserve">MEDIDA</t>
  </si>
  <si>
    <t xml:space="preserve">MOVIMIENTO</t>
  </si>
  <si>
    <t xml:space="preserve">DOCUMENTO</t>
  </si>
  <si>
    <t xml:space="preserve">FECHA</t>
  </si>
  <si>
    <t xml:space="preserve">REFERENCIA</t>
  </si>
  <si>
    <t xml:space="preserve">INGRESO</t>
  </si>
  <si>
    <t xml:space="preserve">SALIDA</t>
  </si>
  <si>
    <t xml:space="preserve">SALDO FÍSICO</t>
  </si>
  <si>
    <t xml:space="preserve">PRECIO UNITARIO</t>
  </si>
  <si>
    <t xml:space="preserve">DEBE</t>
  </si>
  <si>
    <t xml:space="preserve">HABER</t>
  </si>
  <si>
    <t xml:space="preserve">SALDO VALOR</t>
  </si>
  <si>
    <t xml:space="preserve">MOMENTO</t>
  </si>
  <si>
    <t xml:space="preserve">COMENTARIO</t>
  </si>
  <si>
    <t xml:space="preserve">ALMACEN</t>
  </si>
  <si>
    <t xml:space="preserve">OTROS</t>
  </si>
  <si>
    <t xml:space="preserve">FIERRO ANGULAR DE 2MMX1"X6MTS</t>
  </si>
  <si>
    <t xml:space="preserve">BRR</t>
  </si>
  <si>
    <t xml:space="preserve">MEICON S.R.L.</t>
  </si>
  <si>
    <t xml:space="preserve">06-17</t>
  </si>
  <si>
    <t xml:space="preserve">TERCEROS</t>
  </si>
  <si>
    <t xml:space="preserve">OTROS MATERIALES</t>
  </si>
  <si>
    <t xml:space="preserve">FIERRO CORRUGADO DE 1/2"X6MTS</t>
  </si>
  <si>
    <t xml:space="preserve">FIERRO CORRUGADO DE 1/2X6MTS</t>
  </si>
  <si>
    <t xml:space="preserve">FIERRO PLATINO 5MMX2"X6MTS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</si>
</sst>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0.00"/>
    <numFmt numFmtId="167" formatCode="#,##0.00"/>
    <numFmt numFmtId="168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Roboto"/>
      <family val="0"/>
      <charset val="1"/>
    </font>
    <font>
      <sz val="9"/>
      <name val="Roboto"/>
      <family val="0"/>
      <charset val="1"/>
    </font>
    <font>
      <sz val="11"/>
      <color rgb="FF000000"/>
      <name val="Arial"/>
      <family val="2"/>
      <charset val="1"/>
    </font>
    <font>
      <sz val="9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6.64"/>
    <col collapsed="false" customWidth="true" hidden="false" outlineLevel="0" max="3" min="3" style="0" width="9.59"/>
    <col collapsed="false" customWidth="true" hidden="false" outlineLevel="0" max="4" min="4" style="0" width="7.87"/>
    <col collapsed="false" customWidth="true" hidden="false" outlineLevel="0" max="5" min="5" style="0" width="36.05"/>
    <col collapsed="false" customWidth="true" hidden="false" outlineLevel="0" max="6" min="6" style="0" width="7"/>
    <col collapsed="false" customWidth="true" hidden="false" outlineLevel="0" max="7" min="7" style="0" width="10.88"/>
    <col collapsed="false" customWidth="true" hidden="false" outlineLevel="0" max="8" min="8" style="0" width="11.35"/>
    <col collapsed="false" customWidth="true" hidden="false" outlineLevel="0" max="9" min="9" style="1" width="10.7"/>
    <col collapsed="false" customWidth="true" hidden="false" outlineLevel="0" max="10" min="10" style="0" width="11.11"/>
    <col collapsed="false" customWidth="true" hidden="false" outlineLevel="0" max="11" min="11" style="2" width="8.06"/>
    <col collapsed="false" customWidth="true" hidden="false" outlineLevel="0" max="12" min="12" style="2" width="6.64"/>
    <col collapsed="false" customWidth="true" hidden="false" outlineLevel="0" max="13" min="13" style="2" width="11.94"/>
    <col collapsed="false" customWidth="true" hidden="false" outlineLevel="0" max="14" min="14" style="2" width="10.17"/>
    <col collapsed="false" customWidth="true" hidden="false" outlineLevel="0" max="16" min="15" style="2" width="7"/>
    <col collapsed="false" customWidth="true" hidden="false" outlineLevel="0" max="17" min="17" style="2" width="12.36"/>
    <col collapsed="false" customWidth="true" hidden="false" outlineLevel="0" max="18" min="18" style="0" width="11.94"/>
    <col collapsed="false" customWidth="true" hidden="false" outlineLevel="0" max="19" min="19" style="0" width="12.36"/>
    <col collapsed="false" customWidth="true" hidden="false" outlineLevel="0" max="20" min="20" style="0" width="9.12"/>
    <col collapsed="false" customWidth="true" hidden="false" outlineLevel="0" max="21" min="21" style="0" width="11.71"/>
    <col collapsed="false" customWidth="true" hidden="false" outlineLevel="0" max="22" min="22" style="0" width="16.94"/>
    <col collapsed="false" customWidth="false" hidden="false" outlineLevel="0" max="1025" min="23" style="0" width="11.53"/>
  </cols>
  <sheetData>
    <row r="1" customFormat="false" ht="21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12</v>
      </c>
      <c r="S1" s="5" t="s">
        <v>16</v>
      </c>
      <c r="T1" s="5" t="s">
        <v>17</v>
      </c>
      <c r="U1" s="5" t="s">
        <v>18</v>
      </c>
      <c r="V1" s="3" t="s">
        <v>19</v>
      </c>
    </row>
    <row r="2" customFormat="false" ht="25.55" hidden="false" customHeight="false" outlineLevel="0" collapsed="false">
      <c r="A2" s="7" t="n">
        <v>13</v>
      </c>
      <c r="B2" s="8" t="s">
        <v>20</v>
      </c>
      <c r="C2" s="9" t="n">
        <v>34600115</v>
      </c>
      <c r="D2" s="10" t="n">
        <v>346</v>
      </c>
      <c r="E2" s="9" t="s">
        <v>21</v>
      </c>
      <c r="F2" s="11" t="s">
        <v>22</v>
      </c>
      <c r="G2" s="11" t="s">
        <v>10</v>
      </c>
      <c r="H2" s="11" t="n">
        <v>7953</v>
      </c>
      <c r="I2" s="12" t="n">
        <v>42893</v>
      </c>
      <c r="J2" s="13" t="s">
        <v>23</v>
      </c>
      <c r="K2" s="14" t="n">
        <v>50</v>
      </c>
      <c r="L2" s="14"/>
      <c r="M2" s="15" t="n">
        <f aca="false">IF(C2&lt;&gt;C1,K2,IF(K2="",M1-L2,M1+K2))</f>
        <v>50</v>
      </c>
      <c r="N2" s="16" t="n">
        <v>45</v>
      </c>
      <c r="O2" s="17" t="n">
        <f aca="false">K2*N2</f>
        <v>2250</v>
      </c>
      <c r="P2" s="17" t="n">
        <f aca="false">L2*N2</f>
        <v>0</v>
      </c>
      <c r="Q2" s="15" t="n">
        <f aca="false">IF(C2&lt;&gt;C1,O2,IF(O2=0,Q1-P2,Q1+O2))</f>
        <v>2250</v>
      </c>
      <c r="R2" s="18" t="n">
        <f aca="false">IF(C2&lt;&gt;C3,M2,0)</f>
        <v>50</v>
      </c>
      <c r="S2" s="19" t="n">
        <f aca="false">IF(C2&lt;&gt;C3,Q2,0)</f>
        <v>2250</v>
      </c>
      <c r="T2" s="20" t="s">
        <v>24</v>
      </c>
      <c r="U2" s="20" t="s">
        <v>25</v>
      </c>
      <c r="V2" s="8" t="s">
        <v>26</v>
      </c>
    </row>
    <row r="3" customFormat="false" ht="25.55" hidden="false" customHeight="false" outlineLevel="0" collapsed="false">
      <c r="A3" s="21" t="n">
        <v>14</v>
      </c>
      <c r="B3" s="8" t="s">
        <v>20</v>
      </c>
      <c r="C3" s="9" t="n">
        <v>34600273</v>
      </c>
      <c r="D3" s="10" t="n">
        <v>346</v>
      </c>
      <c r="E3" s="22" t="s">
        <v>27</v>
      </c>
      <c r="F3" s="23" t="s">
        <v>22</v>
      </c>
      <c r="G3" s="23" t="s">
        <v>10</v>
      </c>
      <c r="H3" s="11" t="n">
        <v>7953</v>
      </c>
      <c r="I3" s="12" t="n">
        <v>42893</v>
      </c>
      <c r="J3" s="13" t="s">
        <v>23</v>
      </c>
      <c r="K3" s="14" t="n">
        <v>50</v>
      </c>
      <c r="L3" s="14"/>
      <c r="M3" s="15" t="n">
        <f aca="false">IF(C3&lt;&gt;C2,K3,IF(K3="",M2-L3,M2+K3))</f>
        <v>50</v>
      </c>
      <c r="N3" s="16" t="n">
        <v>80</v>
      </c>
      <c r="O3" s="17" t="n">
        <f aca="false">K3*N3</f>
        <v>4000</v>
      </c>
      <c r="P3" s="17" t="n">
        <f aca="false">L3*N3</f>
        <v>0</v>
      </c>
      <c r="Q3" s="15" t="n">
        <f aca="false">IF(C3&lt;&gt;C2,O3,IF(O3=0,Q2-P3,Q2+O3))</f>
        <v>4000</v>
      </c>
      <c r="R3" s="24" t="n">
        <f aca="false">IF(C3&lt;&gt;C4,M3,0)</f>
        <v>0</v>
      </c>
      <c r="S3" s="19" t="n">
        <f aca="false">IF(C3&lt;&gt;C4,Q3,0)</f>
        <v>0</v>
      </c>
      <c r="T3" s="20" t="s">
        <v>24</v>
      </c>
      <c r="U3" s="20" t="s">
        <v>25</v>
      </c>
      <c r="V3" s="8" t="s">
        <v>26</v>
      </c>
    </row>
    <row r="4" customFormat="false" ht="21.15" hidden="false" customHeight="false" outlineLevel="0" collapsed="false">
      <c r="A4" s="7" t="n">
        <v>15</v>
      </c>
      <c r="B4" s="8" t="s">
        <v>20</v>
      </c>
      <c r="C4" s="9" t="n">
        <v>34600273</v>
      </c>
      <c r="D4" s="10" t="n">
        <v>346</v>
      </c>
      <c r="E4" s="21" t="s">
        <v>28</v>
      </c>
      <c r="F4" s="25" t="s">
        <v>22</v>
      </c>
      <c r="G4" s="25" t="s">
        <v>11</v>
      </c>
      <c r="H4" s="25" t="n">
        <v>13351</v>
      </c>
      <c r="I4" s="26" t="n">
        <v>42898</v>
      </c>
      <c r="J4" s="27"/>
      <c r="K4" s="28"/>
      <c r="L4" s="29" t="n">
        <v>20</v>
      </c>
      <c r="M4" s="15" t="n">
        <f aca="false">IF(C4&lt;&gt;C3,K4,IF(K4="",M3-L4,M3+K4))</f>
        <v>30</v>
      </c>
      <c r="N4" s="16" t="n">
        <v>80</v>
      </c>
      <c r="O4" s="17" t="n">
        <f aca="false">K4*N4</f>
        <v>0</v>
      </c>
      <c r="P4" s="17" t="n">
        <f aca="false">L4*N4</f>
        <v>1600</v>
      </c>
      <c r="Q4" s="15" t="n">
        <f aca="false">IF(C4&lt;&gt;C3,O4,IF(O4=0,Q3-P4,Q3+O4))</f>
        <v>2400</v>
      </c>
      <c r="R4" s="24" t="n">
        <f aca="false">IF(C4&lt;&gt;C5,M4,0)</f>
        <v>0</v>
      </c>
      <c r="S4" s="19" t="n">
        <f aca="false">IF(C4&lt;&gt;C5,Q4,0)</f>
        <v>0</v>
      </c>
      <c r="T4" s="20" t="s">
        <v>24</v>
      </c>
      <c r="U4" s="20" t="s">
        <v>25</v>
      </c>
      <c r="V4" s="8" t="s">
        <v>26</v>
      </c>
    </row>
    <row r="5" customFormat="false" ht="21.15" hidden="false" customHeight="false" outlineLevel="0" collapsed="false">
      <c r="A5" s="21" t="n">
        <v>16</v>
      </c>
      <c r="B5" s="8" t="s">
        <v>20</v>
      </c>
      <c r="C5" s="9" t="n">
        <v>34600273</v>
      </c>
      <c r="D5" s="10" t="n">
        <v>346</v>
      </c>
      <c r="E5" s="21" t="s">
        <v>28</v>
      </c>
      <c r="F5" s="25" t="s">
        <v>22</v>
      </c>
      <c r="G5" s="25" t="s">
        <v>11</v>
      </c>
      <c r="H5" s="25" t="n">
        <v>13352</v>
      </c>
      <c r="I5" s="26" t="n">
        <v>42899</v>
      </c>
      <c r="J5" s="27"/>
      <c r="K5" s="28"/>
      <c r="L5" s="29" t="n">
        <v>20</v>
      </c>
      <c r="M5" s="15" t="n">
        <f aca="false">IF(C5&lt;&gt;C4,K5,IF(K5="",M4-L5,M4+K5))</f>
        <v>10</v>
      </c>
      <c r="N5" s="16" t="n">
        <v>80</v>
      </c>
      <c r="O5" s="17" t="n">
        <f aca="false">K5*N5</f>
        <v>0</v>
      </c>
      <c r="P5" s="17" t="n">
        <f aca="false">L5*N5</f>
        <v>1600</v>
      </c>
      <c r="Q5" s="15" t="n">
        <f aca="false">IF(C5&lt;&gt;C4,O5,IF(O5=0,Q4-P5,Q4+O5))</f>
        <v>800</v>
      </c>
      <c r="R5" s="18" t="n">
        <f aca="false">IF(C5&lt;&gt;C6,M5,0)</f>
        <v>10</v>
      </c>
      <c r="S5" s="19" t="n">
        <f aca="false">IF(C5&lt;&gt;C6,Q5,0)</f>
        <v>800</v>
      </c>
      <c r="T5" s="20" t="s">
        <v>24</v>
      </c>
      <c r="U5" s="20" t="s">
        <v>25</v>
      </c>
      <c r="V5" s="8" t="s">
        <v>26</v>
      </c>
    </row>
    <row r="6" customFormat="false" ht="25.55" hidden="false" customHeight="false" outlineLevel="0" collapsed="false">
      <c r="A6" s="7" t="n">
        <v>17</v>
      </c>
      <c r="B6" s="8" t="s">
        <v>20</v>
      </c>
      <c r="C6" s="9" t="n">
        <v>34600382</v>
      </c>
      <c r="D6" s="10" t="n">
        <v>346</v>
      </c>
      <c r="E6" s="9" t="s">
        <v>29</v>
      </c>
      <c r="F6" s="11" t="s">
        <v>22</v>
      </c>
      <c r="G6" s="11" t="s">
        <v>10</v>
      </c>
      <c r="H6" s="11" t="n">
        <v>7953</v>
      </c>
      <c r="I6" s="12" t="n">
        <v>42893</v>
      </c>
      <c r="J6" s="13" t="s">
        <v>23</v>
      </c>
      <c r="K6" s="14" t="n">
        <v>50</v>
      </c>
      <c r="L6" s="14"/>
      <c r="M6" s="15" t="n">
        <f aca="false">IF(C6&lt;&gt;C5,K6,IF(K6="",M5-L6,M5+K6))</f>
        <v>50</v>
      </c>
      <c r="N6" s="16" t="n">
        <v>195</v>
      </c>
      <c r="O6" s="17" t="n">
        <f aca="false">K6*N6</f>
        <v>9750</v>
      </c>
      <c r="P6" s="17" t="n">
        <f aca="false">L6*N6</f>
        <v>0</v>
      </c>
      <c r="Q6" s="15" t="n">
        <f aca="false">IF(C6&lt;&gt;C5,O6,IF(O6=0,Q5-P6,Q5+O6))</f>
        <v>9750</v>
      </c>
      <c r="R6" s="18" t="n">
        <f aca="false">IF(C6&lt;&gt;C7,M6,0)</f>
        <v>50</v>
      </c>
      <c r="S6" s="19" t="n">
        <f aca="false">IF(C6&lt;&gt;C7,Q6,0)</f>
        <v>9750</v>
      </c>
      <c r="T6" s="20" t="s">
        <v>24</v>
      </c>
      <c r="U6" s="20" t="s">
        <v>25</v>
      </c>
      <c r="V6" s="8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2017-09-01T13:15:26Z</dcterms:created>
  <dc:creator>fractal01</dc:creator>
  <dc:description/>
  <dc:language>es-BO</dc:language>
  <cp:lastModifiedBy/>
  <dcterms:modified xsi:type="dcterms:W3CDTF">2017-09-01T09:25:31Z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