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 py\PROGRAMA qmn\"/>
    </mc:Choice>
  </mc:AlternateContent>
  <xr:revisionPtr revIDLastSave="0" documentId="8_{DCEF6EFC-9E54-44E2-BD91-B59F211276CD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Calculo QMN" sheetId="1" r:id="rId1"/>
    <sheet name="Data" sheetId="2" r:id="rId2"/>
  </sheets>
  <definedNames>
    <definedName name="_xlnm.Print_Area" localSheetId="0">'Calculo QMN'!$A$1:$U$31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9" i="1" s="1"/>
  <c r="G28" i="1"/>
  <c r="G26" i="1"/>
  <c r="D27" i="1" s="1"/>
  <c r="R25" i="1" s="1"/>
  <c r="D21" i="1"/>
  <c r="M11" i="1"/>
  <c r="E11" i="1"/>
  <c r="Q3" i="1"/>
  <c r="N3" i="1"/>
  <c r="S21" i="1" l="1"/>
  <c r="S22" i="1" s="1"/>
</calcChain>
</file>

<file path=xl/sharedStrings.xml><?xml version="1.0" encoding="utf-8"?>
<sst xmlns="http://schemas.openxmlformats.org/spreadsheetml/2006/main" count="70" uniqueCount="55">
  <si>
    <t>Nombre Proyecto</t>
  </si>
  <si>
    <t>EMCALI 300 -CO-1437-2018</t>
  </si>
  <si>
    <t>Periodo de Calculo de Evaluacion</t>
  </si>
  <si>
    <t>Pais</t>
  </si>
  <si>
    <t>Colombia</t>
  </si>
  <si>
    <t>Top-Down</t>
  </si>
  <si>
    <t>a</t>
  </si>
  <si>
    <t>Region/Ciudad</t>
  </si>
  <si>
    <t>Cali</t>
  </si>
  <si>
    <t>Bottom-Up (CMN)</t>
  </si>
  <si>
    <t>Sector Hidraulico</t>
  </si>
  <si>
    <t>RBN-9A</t>
  </si>
  <si>
    <t>Tipo - Sistema</t>
  </si>
  <si>
    <t>Sistema Completo</t>
  </si>
  <si>
    <t>Sub-Sistema</t>
  </si>
  <si>
    <t>SH (DMZ)</t>
  </si>
  <si>
    <t>X</t>
  </si>
  <si>
    <t>DMA</t>
  </si>
  <si>
    <t>Step-Test</t>
  </si>
  <si>
    <t>Longitud de  Red</t>
  </si>
  <si>
    <t>Km</t>
  </si>
  <si>
    <t>Numero de Acometidas</t>
  </si>
  <si>
    <t>Densidad de Acom.</t>
  </si>
  <si>
    <t>Con./Km</t>
  </si>
  <si>
    <t>Numero de Habitantes</t>
  </si>
  <si>
    <t>LINEA BASE - Bottom Up (Analisis de Caudal Minimo Nocturna - CMN)</t>
  </si>
  <si>
    <t>Presion Promedio Sector (PPS)</t>
  </si>
  <si>
    <t>mca</t>
  </si>
  <si>
    <t>Presion Promedio Nocturna Sector (PPNS)</t>
  </si>
  <si>
    <t>FAVAD N1</t>
  </si>
  <si>
    <t>CMN</t>
  </si>
  <si>
    <t>lps</t>
  </si>
  <si>
    <t>ILI</t>
  </si>
  <si>
    <t>UARL</t>
  </si>
  <si>
    <t>NDF</t>
  </si>
  <si>
    <t>Caudal Minimo Nocturno (CMN)</t>
  </si>
  <si>
    <t>Consumo Nocturno  CN</t>
  </si>
  <si>
    <t>Consumo Nocturno - Grandes Consumidores</t>
  </si>
  <si>
    <t>Consumo Nocturno Normal Y fugas Internas</t>
  </si>
  <si>
    <t>Pérdidas Fisicas (Fugas)</t>
  </si>
  <si>
    <t>Fugas Detectables/Recuperables</t>
  </si>
  <si>
    <t>Linea Base en Q</t>
  </si>
  <si>
    <t>Fugas No detectables Economicamente (ILI= 2 hasta 4)</t>
  </si>
  <si>
    <t xml:space="preserve">            Nocturno</t>
  </si>
  <si>
    <t>Fugas de Fondo (ILI=1)</t>
  </si>
  <si>
    <t>Caudal Minimo Nocturno NO Recuperable</t>
  </si>
  <si>
    <t>Consumo Normal Nocturno y Fugas Internas</t>
  </si>
  <si>
    <t>Caudal de Referencia</t>
  </si>
  <si>
    <t>lps/Km de red</t>
  </si>
  <si>
    <t>( = Caudal Minimo Nocturno no recuperables por Km de Red)</t>
  </si>
  <si>
    <t>Nivel Economico de Perdidas Fisicas (ILI = 2 a 3)</t>
  </si>
  <si>
    <t>Pérdida Fisica sobre 24H</t>
  </si>
  <si>
    <t>m3/h</t>
  </si>
  <si>
    <t>m3/d</t>
  </si>
  <si>
    <t>Linea Base en Volumen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</si>
</sst>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??\ _€_-;_-@_-"/>
    <numFmt numFmtId="165" formatCode="0.0"/>
    <numFmt numFmtId="166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1" fillId="0" borderId="0"/>
  </cellStyleXfs>
  <cellXfs count="1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0" xfId="0" applyAlignment="1">
      <alignment horizontal="center"/>
    </xf>
    <xf numFmtId="0" fontId="5" fillId="0" borderId="8" xfId="0" applyFont="1" applyBorder="1"/>
    <xf numFmtId="0" fontId="6" fillId="0" borderId="8" xfId="0" applyFont="1" applyBorder="1"/>
    <xf numFmtId="0" fontId="0" fillId="0" borderId="8" xfId="0" applyBorder="1" applyAlignment="1">
      <alignment horizontal="center"/>
    </xf>
    <xf numFmtId="0" fontId="7" fillId="3" borderId="0" xfId="0" applyFont="1" applyFill="1"/>
    <xf numFmtId="0" fontId="3" fillId="3" borderId="0" xfId="0" applyFont="1" applyFill="1"/>
    <xf numFmtId="0" fontId="3" fillId="3" borderId="7" xfId="0" applyFont="1" applyFill="1" applyBorder="1"/>
    <xf numFmtId="0" fontId="2" fillId="0" borderId="0" xfId="0" applyFont="1" applyAlignment="1">
      <alignment horizontal="center"/>
    </xf>
    <xf numFmtId="2" fontId="0" fillId="0" borderId="9" xfId="0" applyNumberFormat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left" vertical="center"/>
    </xf>
    <xf numFmtId="2" fontId="4" fillId="0" borderId="9" xfId="0" applyNumberFormat="1" applyFont="1" applyBorder="1" applyAlignment="1">
      <alignment horizontal="left" vertical="center"/>
    </xf>
    <xf numFmtId="2" fontId="0" fillId="7" borderId="9" xfId="0" applyNumberFormat="1" applyFill="1" applyBorder="1" applyAlignment="1">
      <alignment horizontal="left" vertical="center"/>
    </xf>
    <xf numFmtId="2" fontId="0" fillId="7" borderId="15" xfId="0" applyNumberFormat="1" applyFill="1" applyBorder="1" applyAlignment="1">
      <alignment horizontal="left" vertical="center"/>
    </xf>
    <xf numFmtId="2" fontId="0" fillId="7" borderId="15" xfId="0" applyNumberFormat="1" applyFill="1" applyBorder="1" applyAlignment="1">
      <alignment horizontal="center" vertical="center"/>
    </xf>
    <xf numFmtId="0" fontId="0" fillId="7" borderId="15" xfId="0" applyFill="1" applyBorder="1"/>
    <xf numFmtId="0" fontId="0" fillId="7" borderId="10" xfId="0" applyFill="1" applyBorder="1"/>
    <xf numFmtId="0" fontId="8" fillId="0" borderId="7" xfId="0" applyFont="1" applyBorder="1"/>
    <xf numFmtId="2" fontId="6" fillId="8" borderId="9" xfId="0" applyNumberFormat="1" applyFont="1" applyFill="1" applyBorder="1" applyAlignment="1">
      <alignment horizontal="left" vertical="center"/>
    </xf>
    <xf numFmtId="2" fontId="0" fillId="8" borderId="15" xfId="0" applyNumberFormat="1" applyFill="1" applyBorder="1" applyAlignment="1">
      <alignment horizontal="left" vertical="center"/>
    </xf>
    <xf numFmtId="2" fontId="0" fillId="8" borderId="15" xfId="0" applyNumberFormat="1" applyFill="1" applyBorder="1" applyAlignment="1">
      <alignment horizontal="center" vertical="center"/>
    </xf>
    <xf numFmtId="0" fontId="0" fillId="8" borderId="15" xfId="0" applyFill="1" applyBorder="1"/>
    <xf numFmtId="0" fontId="0" fillId="8" borderId="10" xfId="0" applyFill="1" applyBorder="1"/>
    <xf numFmtId="2" fontId="0" fillId="4" borderId="18" xfId="0" applyNumberFormat="1" applyFill="1" applyBorder="1" applyAlignment="1">
      <alignment horizontal="center" vertical="center" wrapText="1"/>
    </xf>
    <xf numFmtId="2" fontId="0" fillId="4" borderId="19" xfId="0" applyNumberFormat="1" applyFill="1" applyBorder="1" applyAlignment="1">
      <alignment horizontal="center" vertical="center" wrapText="1"/>
    </xf>
    <xf numFmtId="2" fontId="0" fillId="4" borderId="20" xfId="0" applyNumberFormat="1" applyFill="1" applyBorder="1" applyAlignment="1">
      <alignment horizontal="center" vertical="center" wrapText="1"/>
    </xf>
    <xf numFmtId="2" fontId="0" fillId="6" borderId="20" xfId="0" applyNumberFormat="1" applyFill="1" applyBorder="1" applyAlignment="1">
      <alignment horizontal="left" vertical="center"/>
    </xf>
    <xf numFmtId="0" fontId="0" fillId="7" borderId="9" xfId="0" applyFill="1" applyBorder="1" applyAlignment="1">
      <alignment vertical="center"/>
    </xf>
    <xf numFmtId="2" fontId="0" fillId="7" borderId="15" xfId="0" applyNumberFormat="1" applyFill="1" applyBorder="1" applyAlignment="1">
      <alignment vertical="center"/>
    </xf>
    <xf numFmtId="0" fontId="0" fillId="7" borderId="15" xfId="0" applyFill="1" applyBorder="1" applyAlignment="1">
      <alignment vertical="center"/>
    </xf>
    <xf numFmtId="2" fontId="0" fillId="9" borderId="20" xfId="0" applyNumberFormat="1" applyFill="1" applyBorder="1" applyAlignment="1">
      <alignment horizontal="left" vertical="center"/>
    </xf>
    <xf numFmtId="0" fontId="9" fillId="0" borderId="0" xfId="0" applyFont="1" applyAlignment="1">
      <alignment vertical="top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0" xfId="0" applyFont="1" applyBorder="1" applyAlignment="1">
      <alignment vertical="center"/>
    </xf>
    <xf numFmtId="2" fontId="0" fillId="7" borderId="18" xfId="0" applyNumberFormat="1" applyFill="1" applyBorder="1" applyAlignment="1">
      <alignment horizontal="center" vertical="center" wrapText="1"/>
    </xf>
    <xf numFmtId="2" fontId="0" fillId="7" borderId="19" xfId="0" applyNumberFormat="1" applyFill="1" applyBorder="1" applyAlignment="1">
      <alignment horizontal="center" vertical="center" wrapText="1"/>
    </xf>
    <xf numFmtId="2" fontId="0" fillId="7" borderId="20" xfId="0" applyNumberFormat="1" applyFill="1" applyBorder="1" applyAlignment="1">
      <alignment horizontal="center" vertical="center" wrapText="1"/>
    </xf>
    <xf numFmtId="2" fontId="0" fillId="10" borderId="20" xfId="0" applyNumberFormat="1" applyFill="1" applyBorder="1" applyAlignment="1">
      <alignment horizontal="left" vertical="center"/>
    </xf>
    <xf numFmtId="0" fontId="4" fillId="0" borderId="17" xfId="0" applyFont="1" applyBorder="1"/>
    <xf numFmtId="0" fontId="4" fillId="0" borderId="20" xfId="0" applyFont="1" applyBorder="1"/>
    <xf numFmtId="0" fontId="8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horizontal="right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17" xfId="0" applyNumberFormat="1" applyFill="1" applyBorder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 wrapText="1"/>
    </xf>
    <xf numFmtId="2" fontId="0" fillId="7" borderId="17" xfId="0" applyNumberFormat="1" applyFill="1" applyBorder="1" applyAlignment="1">
      <alignment horizontal="center" vertical="center" wrapText="1"/>
    </xf>
    <xf numFmtId="2" fontId="0" fillId="0" borderId="8" xfId="0" applyNumberFormat="1" applyBorder="1"/>
    <xf numFmtId="2" fontId="0" fillId="0" borderId="11" xfId="0" applyNumberFormat="1" applyBorder="1"/>
    <xf numFmtId="2" fontId="0" fillId="0" borderId="15" xfId="0" applyNumberFormat="1" applyBorder="1"/>
    <xf numFmtId="2" fontId="0" fillId="0" borderId="15" xfId="0" applyNumberFormat="1" applyBorder="1" applyAlignment="1">
      <alignment horizontal="center" vertical="center"/>
    </xf>
    <xf numFmtId="2" fontId="0" fillId="7" borderId="15" xfId="0" applyNumberFormat="1" applyFill="1" applyBorder="1"/>
    <xf numFmtId="0" fontId="0" fillId="0" borderId="0" xfId="0" applyAlignment="1">
      <alignment horizontal="left"/>
    </xf>
    <xf numFmtId="2" fontId="0" fillId="9" borderId="19" xfId="0" applyNumberFormat="1" applyFill="1" applyBorder="1" applyAlignment="1">
      <alignment horizontal="center" vertical="center"/>
    </xf>
    <xf numFmtId="2" fontId="0" fillId="10" borderId="19" xfId="0" applyNumberFormat="1" applyFill="1" applyBorder="1" applyAlignment="1">
      <alignment horizontal="center" vertical="center"/>
    </xf>
    <xf numFmtId="0" fontId="0" fillId="0" borderId="11" xfId="0" applyBorder="1"/>
    <xf numFmtId="164" fontId="0" fillId="0" borderId="0" xfId="1" applyNumberFormat="1" applyFont="1"/>
    <xf numFmtId="165" fontId="2" fillId="0" borderId="11" xfId="0" applyNumberFormat="1" applyFont="1" applyBorder="1"/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5" xfId="0" applyBorder="1"/>
    <xf numFmtId="2" fontId="4" fillId="10" borderId="24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7" xfId="0" applyBorder="1"/>
    <xf numFmtId="2" fontId="0" fillId="0" borderId="9" xfId="0" applyNumberFormat="1" applyBorder="1" applyAlignment="1">
      <alignment horizontal="center" vertical="center"/>
    </xf>
    <xf numFmtId="0" fontId="0" fillId="0" borderId="15" xfId="0" applyBorder="1"/>
    <xf numFmtId="2" fontId="0" fillId="10" borderId="18" xfId="0" applyNumberFormat="1" applyFill="1" applyBorder="1" applyAlignment="1">
      <alignment horizontal="center" vertical="center"/>
    </xf>
    <xf numFmtId="0" fontId="0" fillId="0" borderId="19" xfId="0" applyBorder="1"/>
    <xf numFmtId="165" fontId="0" fillId="11" borderId="12" xfId="0" applyNumberFormat="1" applyFill="1" applyBorder="1" applyAlignment="1">
      <alignment horizontal="center"/>
    </xf>
    <xf numFmtId="0" fontId="0" fillId="0" borderId="13" xfId="0" applyBorder="1"/>
    <xf numFmtId="1" fontId="0" fillId="11" borderId="18" xfId="0" applyNumberFormat="1" applyFill="1" applyBorder="1" applyAlignment="1">
      <alignment horizontal="center"/>
    </xf>
    <xf numFmtId="2" fontId="0" fillId="6" borderId="24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2" fontId="0" fillId="9" borderId="25" xfId="0" applyNumberFormat="1" applyFill="1" applyBorder="1" applyAlignment="1">
      <alignment horizontal="center" vertical="center"/>
    </xf>
    <xf numFmtId="2" fontId="0" fillId="9" borderId="1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0" fontId="0" fillId="0" borderId="6" xfId="0" applyBorder="1"/>
    <xf numFmtId="164" fontId="0" fillId="0" borderId="8" xfId="1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0" fillId="0" borderId="10" xfId="0" applyBorder="1"/>
    <xf numFmtId="2" fontId="0" fillId="4" borderId="25" xfId="0" applyNumberFormat="1" applyFill="1" applyBorder="1" applyAlignment="1">
      <alignment horizontal="center" vertical="center" wrapText="1"/>
    </xf>
    <xf numFmtId="2" fontId="0" fillId="5" borderId="25" xfId="0" applyNumberFormat="1" applyFill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26" xfId="0" applyBorder="1" applyAlignment="1">
      <alignment horizontal="right"/>
    </xf>
    <xf numFmtId="2" fontId="0" fillId="0" borderId="8" xfId="0" applyNumberFormat="1" applyBorder="1" applyAlignment="1">
      <alignment horizontal="center"/>
    </xf>
    <xf numFmtId="0" fontId="4" fillId="0" borderId="26" xfId="0" applyFont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17" fontId="0" fillId="2" borderId="8" xfId="0" applyNumberForma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1:U31"/>
  <sheetViews>
    <sheetView showGridLines="0" tabSelected="1" zoomScale="80" zoomScaleNormal="80" workbookViewId="0">
      <selection activeCell="Q4" sqref="Q4:R4"/>
    </sheetView>
  </sheetViews>
  <sheetFormatPr baseColWidth="10" defaultColWidth="5.140625" defaultRowHeight="15" x14ac:dyDescent="0.25"/>
  <cols>
    <col min="1" max="1" width="2.42578125" style="73" customWidth="1"/>
    <col min="4" max="4" width="7.140625" style="73" customWidth="1"/>
    <col min="5" max="5" width="10" style="73" customWidth="1"/>
    <col min="6" max="6" width="5.5703125" style="73" customWidth="1"/>
    <col min="7" max="7" width="6.5703125" style="73" customWidth="1"/>
    <col min="9" max="9" width="4.42578125" style="73" customWidth="1"/>
    <col min="11" max="11" width="6.42578125" style="73" customWidth="1"/>
    <col min="12" max="12" width="6.140625" style="73" customWidth="1"/>
    <col min="15" max="15" width="12.28515625" style="73" customWidth="1"/>
    <col min="16" max="16" width="6.85546875" style="73" customWidth="1"/>
    <col min="17" max="17" width="7.5703125" style="73" customWidth="1"/>
    <col min="18" max="18" width="9.140625" style="73" customWidth="1"/>
    <col min="19" max="19" width="7" style="73" customWidth="1"/>
    <col min="20" max="20" width="6.42578125" style="73" customWidth="1"/>
    <col min="21" max="21" width="12" style="73" customWidth="1"/>
  </cols>
  <sheetData>
    <row r="1" spans="1:21" ht="8.1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ht="17.100000000000001" customHeight="1" x14ac:dyDescent="0.25">
      <c r="A2" s="4"/>
      <c r="B2" s="5" t="s">
        <v>0</v>
      </c>
      <c r="C2" s="5"/>
      <c r="D2" s="5"/>
      <c r="E2" s="102" t="s">
        <v>1</v>
      </c>
      <c r="F2" s="103"/>
      <c r="G2" s="103"/>
      <c r="H2" s="103"/>
      <c r="I2" s="96"/>
      <c r="L2" s="5" t="s">
        <v>2</v>
      </c>
      <c r="U2" s="74"/>
    </row>
    <row r="3" spans="1:21" ht="17.100000000000001" customHeight="1" x14ac:dyDescent="0.25">
      <c r="A3" s="4"/>
      <c r="B3" s="5" t="s">
        <v>3</v>
      </c>
      <c r="C3" s="5"/>
      <c r="D3" s="5"/>
      <c r="E3" s="102" t="s">
        <v>4</v>
      </c>
      <c r="F3" s="103"/>
      <c r="G3" s="103"/>
      <c r="H3" s="103"/>
      <c r="I3" s="96"/>
      <c r="J3" s="109" t="s">
        <v>5</v>
      </c>
      <c r="K3" s="78"/>
      <c r="L3" s="78"/>
      <c r="M3" s="105"/>
      <c r="N3" s="111">
        <f>+N4</f>
        <v>0</v>
      </c>
      <c r="O3" s="96"/>
      <c r="P3" s="6" t="s">
        <v>6</v>
      </c>
      <c r="Q3" s="111">
        <f>+Q4</f>
        <v>0</v>
      </c>
      <c r="R3" s="96"/>
      <c r="U3" s="74"/>
    </row>
    <row r="4" spans="1:21" ht="17.100000000000001" customHeight="1" x14ac:dyDescent="0.25">
      <c r="A4" s="4"/>
      <c r="B4" s="5" t="s">
        <v>7</v>
      </c>
      <c r="C4" s="5"/>
      <c r="D4" s="5"/>
      <c r="E4" s="102" t="s">
        <v>8</v>
      </c>
      <c r="F4" s="103"/>
      <c r="G4" s="103"/>
      <c r="H4" s="103"/>
      <c r="I4" s="96"/>
      <c r="J4" s="109" t="s">
        <v>9</v>
      </c>
      <c r="K4" s="78"/>
      <c r="L4" s="78"/>
      <c r="M4" s="105"/>
      <c r="N4" s="110"/>
      <c r="O4" s="96"/>
      <c r="P4" s="6" t="s">
        <v>6</v>
      </c>
      <c r="Q4" s="110"/>
      <c r="R4" s="96"/>
      <c r="U4" s="74"/>
    </row>
    <row r="5" spans="1:21" ht="17.100000000000001" customHeight="1" x14ac:dyDescent="0.25">
      <c r="A5" s="4"/>
      <c r="B5" s="5" t="s">
        <v>10</v>
      </c>
      <c r="C5" s="5"/>
      <c r="D5" s="5"/>
      <c r="E5" s="102" t="s">
        <v>11</v>
      </c>
      <c r="F5" s="103"/>
      <c r="G5" s="103"/>
      <c r="H5" s="103"/>
      <c r="I5" s="96"/>
      <c r="U5" s="74"/>
    </row>
    <row r="6" spans="1:21" x14ac:dyDescent="0.25">
      <c r="A6" s="4"/>
      <c r="E6" s="67"/>
      <c r="F6" s="67"/>
      <c r="G6" s="67"/>
      <c r="H6" s="67"/>
      <c r="I6" s="67"/>
      <c r="U6" s="74"/>
    </row>
    <row r="7" spans="1:21" ht="17.100000000000001" customHeight="1" x14ac:dyDescent="0.25">
      <c r="A7" s="4"/>
      <c r="B7" t="s">
        <v>12</v>
      </c>
      <c r="E7" s="104" t="s">
        <v>13</v>
      </c>
      <c r="F7" s="78"/>
      <c r="G7" s="105"/>
      <c r="H7" s="7"/>
      <c r="J7" s="106" t="s">
        <v>14</v>
      </c>
      <c r="K7" s="105"/>
      <c r="L7" s="8"/>
      <c r="M7" s="107" t="s">
        <v>15</v>
      </c>
      <c r="N7" s="105"/>
      <c r="O7" s="9" t="s">
        <v>16</v>
      </c>
      <c r="P7" s="52" t="s">
        <v>17</v>
      </c>
      <c r="Q7" s="8"/>
      <c r="R7" s="52" t="s">
        <v>18</v>
      </c>
      <c r="S7" s="8"/>
      <c r="U7" s="74"/>
    </row>
    <row r="8" spans="1:21" ht="9" customHeight="1" x14ac:dyDescent="0.25">
      <c r="A8" s="4"/>
      <c r="U8" s="74"/>
    </row>
    <row r="9" spans="1:21" x14ac:dyDescent="0.25">
      <c r="A9" s="4"/>
      <c r="B9" t="s">
        <v>19</v>
      </c>
      <c r="E9" s="108"/>
      <c r="F9" s="96"/>
      <c r="G9" t="s">
        <v>20</v>
      </c>
      <c r="I9" t="s">
        <v>21</v>
      </c>
      <c r="M9" s="97"/>
      <c r="N9" s="96"/>
      <c r="U9" s="74"/>
    </row>
    <row r="10" spans="1:21" ht="6" customHeight="1" x14ac:dyDescent="0.25">
      <c r="A10" s="4"/>
      <c r="M10" s="71"/>
      <c r="N10" s="71"/>
      <c r="U10" s="74"/>
    </row>
    <row r="11" spans="1:21" x14ac:dyDescent="0.25">
      <c r="A11" s="4"/>
      <c r="B11" t="s">
        <v>22</v>
      </c>
      <c r="E11" s="95" t="str">
        <f>IF(E9="","",M9/E9)</f>
        <v/>
      </c>
      <c r="F11" s="96"/>
      <c r="G11" t="s">
        <v>23</v>
      </c>
      <c r="I11" t="s">
        <v>24</v>
      </c>
      <c r="M11" s="97">
        <f>+M9*4</f>
        <v>0</v>
      </c>
      <c r="N11" s="96"/>
      <c r="U11" s="74"/>
    </row>
    <row r="12" spans="1:21" x14ac:dyDescent="0.25">
      <c r="A12" s="4"/>
      <c r="U12" s="74"/>
    </row>
    <row r="13" spans="1:21" ht="15.75" customHeight="1" x14ac:dyDescent="0.25">
      <c r="A13" s="4"/>
      <c r="B13" s="10" t="s">
        <v>25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spans="1:21" x14ac:dyDescent="0.25">
      <c r="A14" s="4"/>
      <c r="U14" s="74"/>
    </row>
    <row r="15" spans="1:21" x14ac:dyDescent="0.25">
      <c r="A15" s="4"/>
      <c r="B15" t="s">
        <v>26</v>
      </c>
      <c r="G15" s="62"/>
      <c r="H15" t="s">
        <v>27</v>
      </c>
      <c r="J15" t="s">
        <v>28</v>
      </c>
      <c r="Q15" s="62"/>
      <c r="R15" t="s">
        <v>27</v>
      </c>
      <c r="U15" s="74"/>
    </row>
    <row r="16" spans="1:21" ht="15.75" customHeight="1" thickBot="1" x14ac:dyDescent="0.3">
      <c r="A16" s="4"/>
      <c r="U16" s="74"/>
    </row>
    <row r="17" spans="1:21" ht="15.75" customHeight="1" thickBot="1" x14ac:dyDescent="0.3">
      <c r="A17" s="4"/>
      <c r="B17" t="s">
        <v>29</v>
      </c>
      <c r="D17" s="62"/>
      <c r="F17" s="5" t="s">
        <v>30</v>
      </c>
      <c r="G17" s="98"/>
      <c r="H17" s="99"/>
      <c r="I17" s="5" t="s">
        <v>31</v>
      </c>
      <c r="K17" s="13" t="s">
        <v>32</v>
      </c>
      <c r="L17" s="72"/>
      <c r="N17" t="s">
        <v>33</v>
      </c>
      <c r="O17" s="63"/>
      <c r="P17" t="s">
        <v>31</v>
      </c>
      <c r="R17" t="s">
        <v>34</v>
      </c>
      <c r="S17" s="70"/>
      <c r="U17" s="74"/>
    </row>
    <row r="18" spans="1:21" ht="15.75" customHeight="1" thickBot="1" x14ac:dyDescent="0.3">
      <c r="A18" s="4"/>
      <c r="U18" s="74"/>
    </row>
    <row r="19" spans="1:21" ht="19.350000000000001" customHeight="1" thickBot="1" x14ac:dyDescent="0.3">
      <c r="A19" s="4"/>
      <c r="B19" s="100" t="s">
        <v>35</v>
      </c>
      <c r="C19" s="85"/>
      <c r="D19" s="85"/>
      <c r="E19" s="85"/>
      <c r="F19" s="91"/>
      <c r="G19" s="101" t="s">
        <v>36</v>
      </c>
      <c r="H19" s="85"/>
      <c r="I19" s="85"/>
      <c r="J19" s="85"/>
      <c r="K19" s="85"/>
      <c r="L19" s="85"/>
      <c r="M19" s="91"/>
      <c r="N19" s="14" t="s">
        <v>37</v>
      </c>
      <c r="O19" s="15"/>
      <c r="P19" s="15"/>
      <c r="Q19" s="65"/>
      <c r="R19" s="76"/>
      <c r="S19" s="64"/>
      <c r="T19" s="75" t="s">
        <v>31</v>
      </c>
      <c r="U19" s="74"/>
    </row>
    <row r="20" spans="1:21" ht="19.350000000000001" customHeight="1" thickBot="1" x14ac:dyDescent="0.3">
      <c r="A20" s="4"/>
      <c r="B20" s="92"/>
      <c r="C20" s="78"/>
      <c r="D20" s="78"/>
      <c r="E20" s="78"/>
      <c r="F20" s="79"/>
      <c r="G20" s="94"/>
      <c r="H20" s="83"/>
      <c r="I20" s="83"/>
      <c r="J20" s="83"/>
      <c r="K20" s="83"/>
      <c r="L20" s="16" t="s">
        <v>31</v>
      </c>
      <c r="M20" s="17"/>
      <c r="N20" s="18" t="s">
        <v>38</v>
      </c>
      <c r="O20" s="15"/>
      <c r="P20" s="15"/>
      <c r="Q20" s="65"/>
      <c r="R20" s="76"/>
      <c r="S20" s="64"/>
      <c r="T20" s="75" t="s">
        <v>31</v>
      </c>
      <c r="U20" s="74"/>
    </row>
    <row r="21" spans="1:21" ht="19.350000000000001" customHeight="1" thickBot="1" x14ac:dyDescent="0.3">
      <c r="A21" s="4"/>
      <c r="B21" s="53"/>
      <c r="C21" s="54"/>
      <c r="D21" s="54">
        <f>G17</f>
        <v>0</v>
      </c>
      <c r="E21" s="54" t="s">
        <v>31</v>
      </c>
      <c r="F21" s="55"/>
      <c r="G21" s="87" t="s">
        <v>39</v>
      </c>
      <c r="H21" s="78"/>
      <c r="I21" s="78"/>
      <c r="J21" s="78"/>
      <c r="K21" s="78"/>
      <c r="L21" s="78"/>
      <c r="M21" s="79"/>
      <c r="N21" s="19" t="s">
        <v>40</v>
      </c>
      <c r="O21" s="20"/>
      <c r="P21" s="20"/>
      <c r="Q21" s="21"/>
      <c r="R21" s="22"/>
      <c r="S21" s="66" t="e">
        <f>+D21-D27-S19</f>
        <v>#VALUE!</v>
      </c>
      <c r="T21" s="23" t="s">
        <v>31</v>
      </c>
      <c r="U21" s="24" t="s">
        <v>41</v>
      </c>
    </row>
    <row r="22" spans="1:21" ht="19.350000000000001" customHeight="1" thickBot="1" x14ac:dyDescent="0.3">
      <c r="A22" s="4"/>
      <c r="B22" s="53"/>
      <c r="C22" s="54"/>
      <c r="D22" s="54"/>
      <c r="E22" s="54"/>
      <c r="F22" s="55"/>
      <c r="G22" s="88"/>
      <c r="H22" s="78"/>
      <c r="I22" s="78"/>
      <c r="J22" s="78"/>
      <c r="K22" s="78"/>
      <c r="L22" s="56" t="s">
        <v>31</v>
      </c>
      <c r="M22" s="57"/>
      <c r="N22" s="25" t="s">
        <v>42</v>
      </c>
      <c r="O22" s="26"/>
      <c r="P22" s="26"/>
      <c r="Q22" s="27"/>
      <c r="R22" s="28"/>
      <c r="S22" s="64" t="str">
        <f>IF(G22="","",G22-S21-S23)</f>
        <v/>
      </c>
      <c r="T22" s="29" t="s">
        <v>31</v>
      </c>
      <c r="U22" s="24" t="s">
        <v>43</v>
      </c>
    </row>
    <row r="23" spans="1:21" ht="19.350000000000001" customHeight="1" thickBot="1" x14ac:dyDescent="0.3">
      <c r="A23" s="4"/>
      <c r="B23" s="30"/>
      <c r="C23" s="31"/>
      <c r="D23" s="31"/>
      <c r="E23" s="31"/>
      <c r="F23" s="32"/>
      <c r="G23" s="89"/>
      <c r="H23" s="83"/>
      <c r="I23" s="83"/>
      <c r="J23" s="83"/>
      <c r="K23" s="83"/>
      <c r="L23" s="58"/>
      <c r="M23" s="33"/>
      <c r="N23" s="14" t="s">
        <v>44</v>
      </c>
      <c r="O23" s="15"/>
      <c r="P23" s="15"/>
      <c r="Q23" s="65"/>
      <c r="R23" s="76"/>
      <c r="S23" s="64"/>
      <c r="T23" s="75" t="s">
        <v>31</v>
      </c>
      <c r="U23" s="24"/>
    </row>
    <row r="24" spans="1:21" ht="15.75" customHeight="1" thickBot="1" x14ac:dyDescent="0.3">
      <c r="A24" s="4"/>
      <c r="U24" s="74"/>
    </row>
    <row r="25" spans="1:21" ht="18.600000000000001" customHeight="1" thickBot="1" x14ac:dyDescent="0.3">
      <c r="A25" s="4"/>
      <c r="B25" s="90" t="s">
        <v>45</v>
      </c>
      <c r="C25" s="85"/>
      <c r="D25" s="85"/>
      <c r="E25" s="85"/>
      <c r="F25" s="91"/>
      <c r="G25" s="93" t="s">
        <v>46</v>
      </c>
      <c r="H25" s="85"/>
      <c r="I25" s="85"/>
      <c r="J25" s="85"/>
      <c r="K25" s="85"/>
      <c r="L25" s="85"/>
      <c r="M25" s="91"/>
      <c r="O25" s="34" t="s">
        <v>47</v>
      </c>
      <c r="P25" s="22"/>
      <c r="Q25" s="22"/>
      <c r="R25" s="35" t="str">
        <f>IF(G17="","",D27/E9)</f>
        <v/>
      </c>
      <c r="S25" s="36" t="s">
        <v>48</v>
      </c>
      <c r="T25" s="23"/>
      <c r="U25" s="74"/>
    </row>
    <row r="26" spans="1:21" ht="16.5" customHeight="1" thickBot="1" x14ac:dyDescent="0.3">
      <c r="A26" s="4"/>
      <c r="B26" s="92"/>
      <c r="C26" s="78"/>
      <c r="D26" s="78"/>
      <c r="E26" s="78"/>
      <c r="F26" s="79"/>
      <c r="G26" s="94">
        <f>S20</f>
        <v>0</v>
      </c>
      <c r="H26" s="83"/>
      <c r="I26" s="83"/>
      <c r="J26" s="83"/>
      <c r="K26" s="83"/>
      <c r="L26" s="68" t="s">
        <v>31</v>
      </c>
      <c r="M26" s="37"/>
      <c r="O26" s="38" t="s">
        <v>49</v>
      </c>
      <c r="U26" s="74"/>
    </row>
    <row r="27" spans="1:21" ht="17.45" customHeight="1" thickBot="1" x14ac:dyDescent="0.3">
      <c r="A27" s="4"/>
      <c r="B27" s="59"/>
      <c r="C27" s="60"/>
      <c r="D27" s="60" t="str">
        <f>IF(G17="","",G26+G28)</f>
        <v/>
      </c>
      <c r="E27" s="60" t="s">
        <v>31</v>
      </c>
      <c r="F27" s="61"/>
      <c r="G27" s="77" t="s">
        <v>50</v>
      </c>
      <c r="H27" s="78"/>
      <c r="I27" s="78"/>
      <c r="J27" s="78"/>
      <c r="K27" s="78"/>
      <c r="L27" s="78"/>
      <c r="M27" s="79"/>
      <c r="O27" s="39" t="s">
        <v>51</v>
      </c>
      <c r="P27" s="40"/>
      <c r="Q27" s="40"/>
      <c r="R27" s="80">
        <v>24.19</v>
      </c>
      <c r="S27" s="81"/>
      <c r="T27" s="41" t="s">
        <v>31</v>
      </c>
      <c r="U27" s="74"/>
    </row>
    <row r="28" spans="1:21" ht="15.75" customHeight="1" thickBot="1" x14ac:dyDescent="0.3">
      <c r="A28" s="4"/>
      <c r="B28" s="42"/>
      <c r="C28" s="43"/>
      <c r="D28" s="43"/>
      <c r="E28" s="43"/>
      <c r="F28" s="44"/>
      <c r="G28" s="82">
        <f>+S23*6</f>
        <v>0</v>
      </c>
      <c r="H28" s="83"/>
      <c r="I28" s="83"/>
      <c r="J28" s="83"/>
      <c r="K28" s="83"/>
      <c r="L28" s="69" t="s">
        <v>31</v>
      </c>
      <c r="M28" s="45"/>
      <c r="R28" s="84" t="str">
        <f>IF(G17="","",R27*3.6)</f>
        <v/>
      </c>
      <c r="S28" s="85"/>
      <c r="T28" s="46" t="s">
        <v>52</v>
      </c>
      <c r="U28" s="74"/>
    </row>
    <row r="29" spans="1:21" ht="15.75" customHeight="1" thickBot="1" x14ac:dyDescent="0.3">
      <c r="A29" s="4"/>
      <c r="R29" s="86" t="str">
        <f>IF(G17="","",R28*24)</f>
        <v/>
      </c>
      <c r="S29" s="83"/>
      <c r="T29" s="47" t="s">
        <v>53</v>
      </c>
      <c r="U29" s="74"/>
    </row>
    <row r="30" spans="1:21" x14ac:dyDescent="0.25">
      <c r="A30" s="4"/>
      <c r="R30" s="48" t="s">
        <v>54</v>
      </c>
      <c r="U30" s="74"/>
    </row>
    <row r="31" spans="1:2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</row>
  </sheetData>
  <mergeCells count="32">
    <mergeCell ref="E4:I4"/>
    <mergeCell ref="J4:M4"/>
    <mergeCell ref="N4:O4"/>
    <mergeCell ref="Q4:R4"/>
    <mergeCell ref="E2:I2"/>
    <mergeCell ref="E3:I3"/>
    <mergeCell ref="J3:M3"/>
    <mergeCell ref="N3:O3"/>
    <mergeCell ref="Q3:R3"/>
    <mergeCell ref="E5:I5"/>
    <mergeCell ref="E7:G7"/>
    <mergeCell ref="J7:K7"/>
    <mergeCell ref="M7:N7"/>
    <mergeCell ref="E9:F9"/>
    <mergeCell ref="M9:N9"/>
    <mergeCell ref="E11:F11"/>
    <mergeCell ref="M11:N11"/>
    <mergeCell ref="G17:H17"/>
    <mergeCell ref="B19:F20"/>
    <mergeCell ref="G19:M19"/>
    <mergeCell ref="G20:K20"/>
    <mergeCell ref="G21:M21"/>
    <mergeCell ref="G22:K22"/>
    <mergeCell ref="G23:K23"/>
    <mergeCell ref="B25:F26"/>
    <mergeCell ref="G25:M25"/>
    <mergeCell ref="G26:K26"/>
    <mergeCell ref="G27:M27"/>
    <mergeCell ref="R27:S27"/>
    <mergeCell ref="G28:K28"/>
    <mergeCell ref="R28:S28"/>
    <mergeCell ref="R29:S29"/>
  </mergeCells>
  <printOptions horizontalCentered="1" verticalCentered="1"/>
  <pageMargins left="0.51181102362204722" right="0.51181102362204722" top="0.94488188976377963" bottom="0.55118110236220474" header="0.31496062992125978" footer="0.31496062992125978"/>
  <pageSetup scale="75" orientation="portrait" horizontalDpi="4294967293" verticalDpi="4294967293"/>
  <headerFooter>
    <oddHeader>&amp;L&amp;G&amp;C&amp;G&amp;R&amp;A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Calculo QMN</vt:lpstr>
      <vt:lpstr>Data</vt:lpstr>
      <vt:lpstr>'Calculo QMN'!Área_de_impresión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JSEPULVEDA-PC</dc:creator>
  <cp:lastModifiedBy>JSEPULVEDA-PC</cp:lastModifiedBy>
  <dcterms:created xsi:type="dcterms:W3CDTF">2021-04-01T01:03:18Z</dcterms:created>
  <dcterms:modified xsi:type="dcterms:W3CDTF">2021-04-01T19:12:47Z</dcterms:modified>
</cp:coreProperties>
</file>