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9555" windowHeight="7965"/>
  </bookViews>
  <sheets>
    <sheet name="Dados" sheetId="1" r:id="rId1"/>
    <sheet name="Folha1" sheetId="2" r:id="rId2"/>
  </sheets>
  <calcPr calcId="125725"/>
</workbook>
</file>

<file path=xl/calcChain.xml><?xml version="1.0" encoding="utf-8"?>
<calcChain xmlns="http://schemas.openxmlformats.org/spreadsheetml/2006/main">
  <c r="Q5" i="1"/>
  <c r="O45"/>
  <c r="Q44"/>
  <c r="O44"/>
  <c r="P44"/>
  <c r="P45"/>
  <c r="Q45"/>
  <c r="O46"/>
  <c r="P46"/>
  <c r="Q46"/>
  <c r="O47"/>
  <c r="P47"/>
  <c r="Q47"/>
  <c r="O48"/>
  <c r="P48"/>
  <c r="Q48"/>
  <c r="O49"/>
  <c r="P49"/>
  <c r="Q49"/>
  <c r="O50"/>
  <c r="P50"/>
  <c r="Q50"/>
  <c r="O51"/>
  <c r="P51"/>
  <c r="Q51"/>
  <c r="O52"/>
  <c r="P52"/>
  <c r="Q52"/>
  <c r="O53"/>
  <c r="P53"/>
  <c r="Q53"/>
  <c r="O54"/>
  <c r="P54"/>
  <c r="Q54"/>
  <c r="O55"/>
  <c r="P55"/>
  <c r="Q55"/>
  <c r="O56"/>
  <c r="P56"/>
  <c r="Q56"/>
  <c r="O57"/>
  <c r="P57"/>
  <c r="Q57"/>
  <c r="O58"/>
  <c r="P58"/>
  <c r="Q58"/>
  <c r="O59"/>
  <c r="P59"/>
  <c r="Q59"/>
  <c r="O60"/>
  <c r="P60"/>
  <c r="Q60"/>
  <c r="O61"/>
  <c r="P61"/>
  <c r="Q61"/>
  <c r="O62"/>
  <c r="P62"/>
  <c r="Q62"/>
  <c r="O63"/>
  <c r="P63"/>
  <c r="Q63"/>
  <c r="O64"/>
  <c r="P64"/>
  <c r="Q64"/>
  <c r="O65"/>
  <c r="P65"/>
  <c r="Q65"/>
  <c r="O66"/>
  <c r="P66"/>
  <c r="Q66"/>
  <c r="O67"/>
  <c r="P67"/>
  <c r="Q67"/>
  <c r="O68"/>
  <c r="P68"/>
  <c r="Q68"/>
  <c r="O69"/>
  <c r="P69"/>
  <c r="Q69"/>
  <c r="O70"/>
  <c r="P70"/>
  <c r="Q70"/>
  <c r="O71"/>
  <c r="P71"/>
  <c r="Q71"/>
  <c r="O72"/>
  <c r="P72"/>
  <c r="Q72"/>
  <c r="O73"/>
  <c r="P73"/>
  <c r="Q73"/>
  <c r="O74"/>
  <c r="P74"/>
  <c r="Q74"/>
  <c r="O75"/>
  <c r="P75"/>
  <c r="Q75"/>
  <c r="O76"/>
  <c r="P76"/>
  <c r="Q76"/>
  <c r="O77"/>
  <c r="P77"/>
  <c r="Q77"/>
  <c r="O78"/>
  <c r="P78"/>
  <c r="Q78"/>
  <c r="O79"/>
  <c r="P79"/>
  <c r="Q79"/>
  <c r="O80"/>
  <c r="P80"/>
  <c r="Q80"/>
  <c r="O81"/>
  <c r="P81"/>
  <c r="Q81"/>
  <c r="O82"/>
  <c r="P82"/>
  <c r="Q82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Q4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3"/>
  <c r="P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3"/>
</calcChain>
</file>

<file path=xl/sharedStrings.xml><?xml version="1.0" encoding="utf-8"?>
<sst xmlns="http://schemas.openxmlformats.org/spreadsheetml/2006/main" count="12" uniqueCount="12">
  <si>
    <t>Tempratura (º C)</t>
  </si>
  <si>
    <t>Aquec.</t>
  </si>
  <si>
    <t>Arref.</t>
  </si>
  <si>
    <t>P (Bar)</t>
  </si>
  <si>
    <t>e P (Bar)</t>
  </si>
  <si>
    <t>Erro</t>
  </si>
  <si>
    <t>Variação entalpia</t>
  </si>
  <si>
    <t>Quantidade de agua</t>
  </si>
  <si>
    <t>Grupo de analise</t>
  </si>
  <si>
    <t>ΔH(kJ/mol)</t>
  </si>
  <si>
    <t>Diferenca entre teo e exp</t>
  </si>
  <si>
    <t>lnp = k(1/t)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</si>
</sst>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1" xfId="0" applyBorder="1"/>
    <xf numFmtId="0" fontId="0" fillId="0" borderId="1" xfId="0" applyBorder="1" applyAlignment="1"/>
    <xf numFmtId="164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scatterChart>
        <c:scatterStyle val="lineMarker"/>
        <c:ser>
          <c:idx val="1"/>
          <c:order val="0"/>
          <c:spPr>
            <a:ln w="28575">
              <a:noFill/>
            </a:ln>
          </c:spPr>
          <c:xVal>
            <c:numRef>
              <c:f>Dados!$B$5:$B$44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Dados!$D$5:$D$43</c:f>
              <c:numCache>
                <c:formatCode>0.0</c:formatCode>
                <c:ptCount val="39"/>
                <c:pt idx="0">
                  <c:v>109</c:v>
                </c:pt>
                <c:pt idx="1">
                  <c:v>127.5</c:v>
                </c:pt>
                <c:pt idx="2">
                  <c:v>138.5</c:v>
                </c:pt>
                <c:pt idx="3">
                  <c:v>147</c:v>
                </c:pt>
                <c:pt idx="4">
                  <c:v>154.5</c:v>
                </c:pt>
                <c:pt idx="5">
                  <c:v>160.4</c:v>
                </c:pt>
                <c:pt idx="6">
                  <c:v>165.9</c:v>
                </c:pt>
                <c:pt idx="7">
                  <c:v>171.3</c:v>
                </c:pt>
                <c:pt idx="8">
                  <c:v>175.9</c:v>
                </c:pt>
                <c:pt idx="9">
                  <c:v>180</c:v>
                </c:pt>
                <c:pt idx="10">
                  <c:v>184.6</c:v>
                </c:pt>
                <c:pt idx="11">
                  <c:v>188.3</c:v>
                </c:pt>
                <c:pt idx="12">
                  <c:v>192.1</c:v>
                </c:pt>
                <c:pt idx="13">
                  <c:v>195.8</c:v>
                </c:pt>
                <c:pt idx="14">
                  <c:v>198.8</c:v>
                </c:pt>
                <c:pt idx="15">
                  <c:v>201</c:v>
                </c:pt>
                <c:pt idx="16">
                  <c:v>204</c:v>
                </c:pt>
                <c:pt idx="17">
                  <c:v>206</c:v>
                </c:pt>
                <c:pt idx="18">
                  <c:v>209</c:v>
                </c:pt>
                <c:pt idx="19">
                  <c:v>212</c:v>
                </c:pt>
                <c:pt idx="20">
                  <c:v>214</c:v>
                </c:pt>
                <c:pt idx="21">
                  <c:v>216</c:v>
                </c:pt>
                <c:pt idx="22">
                  <c:v>218</c:v>
                </c:pt>
                <c:pt idx="23">
                  <c:v>220</c:v>
                </c:pt>
                <c:pt idx="24">
                  <c:v>223</c:v>
                </c:pt>
                <c:pt idx="25">
                  <c:v>225</c:v>
                </c:pt>
                <c:pt idx="26">
                  <c:v>227</c:v>
                </c:pt>
                <c:pt idx="27">
                  <c:v>229</c:v>
                </c:pt>
                <c:pt idx="28">
                  <c:v>231</c:v>
                </c:pt>
                <c:pt idx="29">
                  <c:v>233</c:v>
                </c:pt>
                <c:pt idx="30">
                  <c:v>235</c:v>
                </c:pt>
                <c:pt idx="31">
                  <c:v>237</c:v>
                </c:pt>
                <c:pt idx="32">
                  <c:v>238</c:v>
                </c:pt>
                <c:pt idx="33">
                  <c:v>240</c:v>
                </c:pt>
                <c:pt idx="34">
                  <c:v>242</c:v>
                </c:pt>
                <c:pt idx="35">
                  <c:v>243</c:v>
                </c:pt>
                <c:pt idx="36">
                  <c:v>245</c:v>
                </c:pt>
                <c:pt idx="37">
                  <c:v>246</c:v>
                </c:pt>
                <c:pt idx="38">
                  <c:v>248</c:v>
                </c:pt>
              </c:numCache>
            </c:numRef>
          </c:yVal>
        </c:ser>
        <c:axId val="63719296"/>
        <c:axId val="63717760"/>
      </c:scatterChart>
      <c:valAx>
        <c:axId val="63719296"/>
        <c:scaling>
          <c:orientation val="minMax"/>
        </c:scaling>
        <c:axPos val="b"/>
        <c:numFmt formatCode="General" sourceLinked="1"/>
        <c:tickLblPos val="nextTo"/>
        <c:crossAx val="63717760"/>
        <c:crosses val="autoZero"/>
        <c:crossBetween val="midCat"/>
      </c:valAx>
      <c:valAx>
        <c:axId val="63717760"/>
        <c:scaling>
          <c:orientation val="minMax"/>
        </c:scaling>
        <c:axPos val="l"/>
        <c:majorGridlines/>
        <c:numFmt formatCode="0.0" sourceLinked="1"/>
        <c:tickLblPos val="nextTo"/>
        <c:crossAx val="63719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Dados!$B$6:$B$43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Dados!$E$6:$E$43</c:f>
              <c:numCache>
                <c:formatCode>0.0</c:formatCode>
                <c:ptCount val="38"/>
                <c:pt idx="0">
                  <c:v>109.5</c:v>
                </c:pt>
                <c:pt idx="1">
                  <c:v>129.99</c:v>
                </c:pt>
                <c:pt idx="2">
                  <c:v>142.19999999999999</c:v>
                </c:pt>
                <c:pt idx="3">
                  <c:v>151.4</c:v>
                </c:pt>
                <c:pt idx="4">
                  <c:v>158.4</c:v>
                </c:pt>
                <c:pt idx="5">
                  <c:v>165.4</c:v>
                </c:pt>
                <c:pt idx="6">
                  <c:v>170.6</c:v>
                </c:pt>
                <c:pt idx="7">
                  <c:v>175.5</c:v>
                </c:pt>
                <c:pt idx="8">
                  <c:v>180.3</c:v>
                </c:pt>
                <c:pt idx="9">
                  <c:v>184.8</c:v>
                </c:pt>
                <c:pt idx="10">
                  <c:v>188.4</c:v>
                </c:pt>
                <c:pt idx="11">
                  <c:v>192.6</c:v>
                </c:pt>
                <c:pt idx="12">
                  <c:v>196.2</c:v>
                </c:pt>
                <c:pt idx="13">
                  <c:v>198</c:v>
                </c:pt>
                <c:pt idx="14">
                  <c:v>202</c:v>
                </c:pt>
                <c:pt idx="15">
                  <c:v>205</c:v>
                </c:pt>
                <c:pt idx="16">
                  <c:v>208</c:v>
                </c:pt>
                <c:pt idx="17">
                  <c:v>210</c:v>
                </c:pt>
                <c:pt idx="18">
                  <c:v>213</c:v>
                </c:pt>
                <c:pt idx="19">
                  <c:v>215</c:v>
                </c:pt>
                <c:pt idx="20">
                  <c:v>218</c:v>
                </c:pt>
                <c:pt idx="21">
                  <c:v>220</c:v>
                </c:pt>
                <c:pt idx="22">
                  <c:v>222</c:v>
                </c:pt>
                <c:pt idx="23">
                  <c:v>224</c:v>
                </c:pt>
                <c:pt idx="24">
                  <c:v>227</c:v>
                </c:pt>
                <c:pt idx="25">
                  <c:v>229</c:v>
                </c:pt>
                <c:pt idx="26">
                  <c:v>230</c:v>
                </c:pt>
                <c:pt idx="27">
                  <c:v>233</c:v>
                </c:pt>
                <c:pt idx="28">
                  <c:v>235</c:v>
                </c:pt>
                <c:pt idx="29">
                  <c:v>236</c:v>
                </c:pt>
                <c:pt idx="30">
                  <c:v>238</c:v>
                </c:pt>
                <c:pt idx="31">
                  <c:v>240</c:v>
                </c:pt>
                <c:pt idx="32">
                  <c:v>242</c:v>
                </c:pt>
                <c:pt idx="33">
                  <c:v>243</c:v>
                </c:pt>
                <c:pt idx="34">
                  <c:v>245</c:v>
                </c:pt>
                <c:pt idx="35">
                  <c:v>246</c:v>
                </c:pt>
                <c:pt idx="36">
                  <c:v>247</c:v>
                </c:pt>
                <c:pt idx="37">
                  <c:v>248</c:v>
                </c:pt>
              </c:numCache>
            </c:numRef>
          </c:yVal>
        </c:ser>
        <c:axId val="66687744"/>
        <c:axId val="65362944"/>
      </c:scatterChart>
      <c:valAx>
        <c:axId val="66687744"/>
        <c:scaling>
          <c:orientation val="minMax"/>
        </c:scaling>
        <c:axPos val="b"/>
        <c:numFmt formatCode="General" sourceLinked="1"/>
        <c:tickLblPos val="nextTo"/>
        <c:crossAx val="65362944"/>
        <c:crosses val="autoZero"/>
        <c:crossBetween val="midCat"/>
      </c:valAx>
      <c:valAx>
        <c:axId val="65362944"/>
        <c:scaling>
          <c:orientation val="minMax"/>
        </c:scaling>
        <c:axPos val="l"/>
        <c:majorGridlines/>
        <c:numFmt formatCode="0.0" sourceLinked="1"/>
        <c:tickLblPos val="nextTo"/>
        <c:crossAx val="66687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scatterChart>
        <c:scatterStyle val="lineMarker"/>
        <c:ser>
          <c:idx val="0"/>
          <c:order val="0"/>
          <c:spPr>
            <a:ln w="9525">
              <a:noFill/>
            </a:ln>
          </c:spPr>
          <c:marker>
            <c:symbol val="diamond"/>
            <c:size val="11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Dados!$H$96:$H$134</c:f>
              <c:numCache>
                <c:formatCode>0.0</c:formatCode>
                <c:ptCount val="39"/>
                <c:pt idx="0">
                  <c:v>109</c:v>
                </c:pt>
                <c:pt idx="1">
                  <c:v>127.5</c:v>
                </c:pt>
                <c:pt idx="2">
                  <c:v>138.5</c:v>
                </c:pt>
                <c:pt idx="3">
                  <c:v>147</c:v>
                </c:pt>
                <c:pt idx="4">
                  <c:v>154.5</c:v>
                </c:pt>
                <c:pt idx="5">
                  <c:v>160.4</c:v>
                </c:pt>
                <c:pt idx="6">
                  <c:v>165.9</c:v>
                </c:pt>
                <c:pt idx="7">
                  <c:v>171.3</c:v>
                </c:pt>
                <c:pt idx="8">
                  <c:v>175.9</c:v>
                </c:pt>
                <c:pt idx="9">
                  <c:v>180</c:v>
                </c:pt>
                <c:pt idx="10">
                  <c:v>184.6</c:v>
                </c:pt>
                <c:pt idx="11">
                  <c:v>188.3</c:v>
                </c:pt>
                <c:pt idx="12">
                  <c:v>192.1</c:v>
                </c:pt>
                <c:pt idx="13">
                  <c:v>195.8</c:v>
                </c:pt>
                <c:pt idx="14">
                  <c:v>198.8</c:v>
                </c:pt>
                <c:pt idx="15">
                  <c:v>201</c:v>
                </c:pt>
                <c:pt idx="16">
                  <c:v>204</c:v>
                </c:pt>
                <c:pt idx="17">
                  <c:v>206</c:v>
                </c:pt>
                <c:pt idx="18">
                  <c:v>209</c:v>
                </c:pt>
                <c:pt idx="19">
                  <c:v>212</c:v>
                </c:pt>
                <c:pt idx="20">
                  <c:v>214</c:v>
                </c:pt>
                <c:pt idx="21">
                  <c:v>216</c:v>
                </c:pt>
                <c:pt idx="22">
                  <c:v>218</c:v>
                </c:pt>
                <c:pt idx="23">
                  <c:v>220</c:v>
                </c:pt>
                <c:pt idx="24">
                  <c:v>223</c:v>
                </c:pt>
                <c:pt idx="25">
                  <c:v>225</c:v>
                </c:pt>
                <c:pt idx="26">
                  <c:v>227</c:v>
                </c:pt>
                <c:pt idx="27">
                  <c:v>229</c:v>
                </c:pt>
                <c:pt idx="28">
                  <c:v>231</c:v>
                </c:pt>
                <c:pt idx="29">
                  <c:v>233</c:v>
                </c:pt>
                <c:pt idx="30">
                  <c:v>235</c:v>
                </c:pt>
                <c:pt idx="31">
                  <c:v>237</c:v>
                </c:pt>
                <c:pt idx="32">
                  <c:v>238</c:v>
                </c:pt>
                <c:pt idx="33">
                  <c:v>240</c:v>
                </c:pt>
                <c:pt idx="34">
                  <c:v>242</c:v>
                </c:pt>
                <c:pt idx="35">
                  <c:v>243</c:v>
                </c:pt>
                <c:pt idx="36">
                  <c:v>245</c:v>
                </c:pt>
                <c:pt idx="37">
                  <c:v>246</c:v>
                </c:pt>
                <c:pt idx="38">
                  <c:v>248</c:v>
                </c:pt>
              </c:numCache>
            </c:numRef>
          </c:xVal>
          <c:yVal>
            <c:numRef>
              <c:f>Dados!$I$96:$I$134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yVal>
        </c:ser>
        <c:axId val="63505152"/>
        <c:axId val="63503360"/>
      </c:scatterChart>
      <c:valAx>
        <c:axId val="63505152"/>
        <c:scaling>
          <c:orientation val="minMax"/>
          <c:min val="0"/>
        </c:scaling>
        <c:axPos val="b"/>
        <c:numFmt formatCode="General" sourceLinked="0"/>
        <c:tickLblPos val="nextTo"/>
        <c:txPr>
          <a:bodyPr/>
          <a:lstStyle/>
          <a:p>
            <a:pPr>
              <a:defRPr sz="2000"/>
            </a:pPr>
            <a:endParaRPr lang="pt-PT"/>
          </a:p>
        </c:txPr>
        <c:crossAx val="63503360"/>
        <c:crosses val="autoZero"/>
        <c:crossBetween val="midCat"/>
      </c:valAx>
      <c:valAx>
        <c:axId val="6350336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2000"/>
            </a:pPr>
            <a:endParaRPr lang="pt-PT"/>
          </a:p>
        </c:txPr>
        <c:crossAx val="6350515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11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Dados!$AB$98:$AB$135</c:f>
              <c:numCache>
                <c:formatCode>0.0</c:formatCode>
                <c:ptCount val="38"/>
                <c:pt idx="0">
                  <c:v>109.5</c:v>
                </c:pt>
                <c:pt idx="1">
                  <c:v>129.99</c:v>
                </c:pt>
                <c:pt idx="2">
                  <c:v>142.19999999999999</c:v>
                </c:pt>
                <c:pt idx="3">
                  <c:v>151.4</c:v>
                </c:pt>
                <c:pt idx="4">
                  <c:v>158.4</c:v>
                </c:pt>
                <c:pt idx="5">
                  <c:v>165.4</c:v>
                </c:pt>
                <c:pt idx="6">
                  <c:v>170.6</c:v>
                </c:pt>
                <c:pt idx="7">
                  <c:v>175.5</c:v>
                </c:pt>
                <c:pt idx="8">
                  <c:v>180.3</c:v>
                </c:pt>
                <c:pt idx="9">
                  <c:v>184.8</c:v>
                </c:pt>
                <c:pt idx="10">
                  <c:v>188.4</c:v>
                </c:pt>
                <c:pt idx="11">
                  <c:v>192.6</c:v>
                </c:pt>
                <c:pt idx="12">
                  <c:v>196.2</c:v>
                </c:pt>
                <c:pt idx="13">
                  <c:v>198</c:v>
                </c:pt>
                <c:pt idx="14">
                  <c:v>202</c:v>
                </c:pt>
                <c:pt idx="15">
                  <c:v>205</c:v>
                </c:pt>
                <c:pt idx="16">
                  <c:v>208</c:v>
                </c:pt>
                <c:pt idx="17">
                  <c:v>210</c:v>
                </c:pt>
                <c:pt idx="18">
                  <c:v>213</c:v>
                </c:pt>
                <c:pt idx="19">
                  <c:v>215</c:v>
                </c:pt>
                <c:pt idx="20">
                  <c:v>218</c:v>
                </c:pt>
                <c:pt idx="21">
                  <c:v>220</c:v>
                </c:pt>
                <c:pt idx="22">
                  <c:v>222</c:v>
                </c:pt>
                <c:pt idx="23">
                  <c:v>224</c:v>
                </c:pt>
                <c:pt idx="24">
                  <c:v>227</c:v>
                </c:pt>
                <c:pt idx="25">
                  <c:v>229</c:v>
                </c:pt>
                <c:pt idx="26">
                  <c:v>230</c:v>
                </c:pt>
                <c:pt idx="27">
                  <c:v>233</c:v>
                </c:pt>
                <c:pt idx="28">
                  <c:v>235</c:v>
                </c:pt>
                <c:pt idx="29">
                  <c:v>236</c:v>
                </c:pt>
                <c:pt idx="30">
                  <c:v>238</c:v>
                </c:pt>
                <c:pt idx="31">
                  <c:v>240</c:v>
                </c:pt>
                <c:pt idx="32">
                  <c:v>242</c:v>
                </c:pt>
                <c:pt idx="33">
                  <c:v>243</c:v>
                </c:pt>
                <c:pt idx="34">
                  <c:v>245</c:v>
                </c:pt>
                <c:pt idx="35">
                  <c:v>246</c:v>
                </c:pt>
                <c:pt idx="36">
                  <c:v>247</c:v>
                </c:pt>
                <c:pt idx="37">
                  <c:v>248</c:v>
                </c:pt>
              </c:numCache>
            </c:numRef>
          </c:xVal>
          <c:yVal>
            <c:numRef>
              <c:f>Dados!$AC$98:$AC$135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yVal>
        </c:ser>
        <c:axId val="65701760"/>
        <c:axId val="65360256"/>
      </c:scatterChart>
      <c:valAx>
        <c:axId val="65701760"/>
        <c:scaling>
          <c:orientation val="minMax"/>
        </c:scaling>
        <c:axPos val="b"/>
        <c:numFmt formatCode="General" sourceLinked="0"/>
        <c:tickLblPos val="nextTo"/>
        <c:txPr>
          <a:bodyPr/>
          <a:lstStyle/>
          <a:p>
            <a:pPr>
              <a:defRPr sz="2000"/>
            </a:pPr>
            <a:endParaRPr lang="pt-PT"/>
          </a:p>
        </c:txPr>
        <c:crossAx val="65360256"/>
        <c:crosses val="autoZero"/>
        <c:crossBetween val="midCat"/>
      </c:valAx>
      <c:valAx>
        <c:axId val="6536025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2000"/>
            </a:pPr>
            <a:endParaRPr lang="pt-PT"/>
          </a:p>
        </c:txPr>
        <c:crossAx val="6570176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>
        <c:manualLayout>
          <c:layoutTarget val="inner"/>
          <c:xMode val="edge"/>
          <c:yMode val="edge"/>
          <c:x val="8.3432938364093254E-2"/>
          <c:y val="4.6775656310934992E-2"/>
          <c:w val="0.89375926748680845"/>
          <c:h val="0.8733961196026967"/>
        </c:manualLayout>
      </c:layout>
      <c:scatterChart>
        <c:scatterStyle val="lineMarker"/>
        <c:ser>
          <c:idx val="1"/>
          <c:order val="0"/>
          <c:spPr>
            <a:ln w="28575">
              <a:noFill/>
            </a:ln>
          </c:spPr>
          <c:xVal>
            <c:numRef>
              <c:f>Dados!$B$5:$B$44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Dados!$D$5:$D$43</c:f>
              <c:numCache>
                <c:formatCode>0.0</c:formatCode>
                <c:ptCount val="39"/>
                <c:pt idx="0">
                  <c:v>109</c:v>
                </c:pt>
                <c:pt idx="1">
                  <c:v>127.5</c:v>
                </c:pt>
                <c:pt idx="2">
                  <c:v>138.5</c:v>
                </c:pt>
                <c:pt idx="3">
                  <c:v>147</c:v>
                </c:pt>
                <c:pt idx="4">
                  <c:v>154.5</c:v>
                </c:pt>
                <c:pt idx="5">
                  <c:v>160.4</c:v>
                </c:pt>
                <c:pt idx="6">
                  <c:v>165.9</c:v>
                </c:pt>
                <c:pt idx="7">
                  <c:v>171.3</c:v>
                </c:pt>
                <c:pt idx="8">
                  <c:v>175.9</c:v>
                </c:pt>
                <c:pt idx="9">
                  <c:v>180</c:v>
                </c:pt>
                <c:pt idx="10">
                  <c:v>184.6</c:v>
                </c:pt>
                <c:pt idx="11">
                  <c:v>188.3</c:v>
                </c:pt>
                <c:pt idx="12">
                  <c:v>192.1</c:v>
                </c:pt>
                <c:pt idx="13">
                  <c:v>195.8</c:v>
                </c:pt>
                <c:pt idx="14">
                  <c:v>198.8</c:v>
                </c:pt>
                <c:pt idx="15">
                  <c:v>201</c:v>
                </c:pt>
                <c:pt idx="16">
                  <c:v>204</c:v>
                </c:pt>
                <c:pt idx="17">
                  <c:v>206</c:v>
                </c:pt>
                <c:pt idx="18">
                  <c:v>209</c:v>
                </c:pt>
                <c:pt idx="19">
                  <c:v>212</c:v>
                </c:pt>
                <c:pt idx="20">
                  <c:v>214</c:v>
                </c:pt>
                <c:pt idx="21">
                  <c:v>216</c:v>
                </c:pt>
                <c:pt idx="22">
                  <c:v>218</c:v>
                </c:pt>
                <c:pt idx="23">
                  <c:v>220</c:v>
                </c:pt>
                <c:pt idx="24">
                  <c:v>223</c:v>
                </c:pt>
                <c:pt idx="25">
                  <c:v>225</c:v>
                </c:pt>
                <c:pt idx="26">
                  <c:v>227</c:v>
                </c:pt>
                <c:pt idx="27">
                  <c:v>229</c:v>
                </c:pt>
                <c:pt idx="28">
                  <c:v>231</c:v>
                </c:pt>
                <c:pt idx="29">
                  <c:v>233</c:v>
                </c:pt>
                <c:pt idx="30">
                  <c:v>235</c:v>
                </c:pt>
                <c:pt idx="31">
                  <c:v>237</c:v>
                </c:pt>
                <c:pt idx="32">
                  <c:v>238</c:v>
                </c:pt>
                <c:pt idx="33">
                  <c:v>240</c:v>
                </c:pt>
                <c:pt idx="34">
                  <c:v>242</c:v>
                </c:pt>
                <c:pt idx="35">
                  <c:v>243</c:v>
                </c:pt>
                <c:pt idx="36">
                  <c:v>245</c:v>
                </c:pt>
                <c:pt idx="37">
                  <c:v>246</c:v>
                </c:pt>
                <c:pt idx="38">
                  <c:v>248</c:v>
                </c:pt>
              </c:numCache>
            </c:numRef>
          </c:yVal>
        </c:ser>
        <c:axId val="65698432"/>
        <c:axId val="65825792"/>
      </c:scatterChart>
      <c:valAx>
        <c:axId val="65698432"/>
        <c:scaling>
          <c:orientation val="minMax"/>
        </c:scaling>
        <c:axPos val="b"/>
        <c:numFmt formatCode="General" sourceLinked="1"/>
        <c:tickLblPos val="nextTo"/>
        <c:crossAx val="65825792"/>
        <c:crosses val="autoZero"/>
        <c:crossBetween val="midCat"/>
      </c:valAx>
      <c:valAx>
        <c:axId val="65825792"/>
        <c:scaling>
          <c:orientation val="minMax"/>
        </c:scaling>
        <c:axPos val="l"/>
        <c:majorGridlines/>
        <c:numFmt formatCode="General" sourceLinked="0"/>
        <c:tickLblPos val="nextTo"/>
        <c:crossAx val="6569843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Dados!$B$6:$B$43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Dados!$E$6:$E$43</c:f>
              <c:numCache>
                <c:formatCode>0.0</c:formatCode>
                <c:ptCount val="38"/>
                <c:pt idx="0">
                  <c:v>109.5</c:v>
                </c:pt>
                <c:pt idx="1">
                  <c:v>129.99</c:v>
                </c:pt>
                <c:pt idx="2">
                  <c:v>142.19999999999999</c:v>
                </c:pt>
                <c:pt idx="3">
                  <c:v>151.4</c:v>
                </c:pt>
                <c:pt idx="4">
                  <c:v>158.4</c:v>
                </c:pt>
                <c:pt idx="5">
                  <c:v>165.4</c:v>
                </c:pt>
                <c:pt idx="6">
                  <c:v>170.6</c:v>
                </c:pt>
                <c:pt idx="7">
                  <c:v>175.5</c:v>
                </c:pt>
                <c:pt idx="8">
                  <c:v>180.3</c:v>
                </c:pt>
                <c:pt idx="9">
                  <c:v>184.8</c:v>
                </c:pt>
                <c:pt idx="10">
                  <c:v>188.4</c:v>
                </c:pt>
                <c:pt idx="11">
                  <c:v>192.6</c:v>
                </c:pt>
                <c:pt idx="12">
                  <c:v>196.2</c:v>
                </c:pt>
                <c:pt idx="13">
                  <c:v>198</c:v>
                </c:pt>
                <c:pt idx="14">
                  <c:v>202</c:v>
                </c:pt>
                <c:pt idx="15">
                  <c:v>205</c:v>
                </c:pt>
                <c:pt idx="16">
                  <c:v>208</c:v>
                </c:pt>
                <c:pt idx="17">
                  <c:v>210</c:v>
                </c:pt>
                <c:pt idx="18">
                  <c:v>213</c:v>
                </c:pt>
                <c:pt idx="19">
                  <c:v>215</c:v>
                </c:pt>
                <c:pt idx="20">
                  <c:v>218</c:v>
                </c:pt>
                <c:pt idx="21">
                  <c:v>220</c:v>
                </c:pt>
                <c:pt idx="22">
                  <c:v>222</c:v>
                </c:pt>
                <c:pt idx="23">
                  <c:v>224</c:v>
                </c:pt>
                <c:pt idx="24">
                  <c:v>227</c:v>
                </c:pt>
                <c:pt idx="25">
                  <c:v>229</c:v>
                </c:pt>
                <c:pt idx="26">
                  <c:v>230</c:v>
                </c:pt>
                <c:pt idx="27">
                  <c:v>233</c:v>
                </c:pt>
                <c:pt idx="28">
                  <c:v>235</c:v>
                </c:pt>
                <c:pt idx="29">
                  <c:v>236</c:v>
                </c:pt>
                <c:pt idx="30">
                  <c:v>238</c:v>
                </c:pt>
                <c:pt idx="31">
                  <c:v>240</c:v>
                </c:pt>
                <c:pt idx="32">
                  <c:v>242</c:v>
                </c:pt>
                <c:pt idx="33">
                  <c:v>243</c:v>
                </c:pt>
                <c:pt idx="34">
                  <c:v>245</c:v>
                </c:pt>
                <c:pt idx="35">
                  <c:v>246</c:v>
                </c:pt>
                <c:pt idx="36">
                  <c:v>247</c:v>
                </c:pt>
                <c:pt idx="37">
                  <c:v>248</c:v>
                </c:pt>
              </c:numCache>
            </c:numRef>
          </c:yVal>
        </c:ser>
        <c:axId val="65848448"/>
        <c:axId val="65849984"/>
      </c:scatterChart>
      <c:valAx>
        <c:axId val="65848448"/>
        <c:scaling>
          <c:orientation val="minMax"/>
        </c:scaling>
        <c:axPos val="b"/>
        <c:numFmt formatCode="General" sourceLinked="1"/>
        <c:tickLblPos val="nextTo"/>
        <c:crossAx val="65849984"/>
        <c:crosses val="autoZero"/>
        <c:crossBetween val="midCat"/>
      </c:valAx>
      <c:valAx>
        <c:axId val="65849984"/>
        <c:scaling>
          <c:orientation val="minMax"/>
        </c:scaling>
        <c:axPos val="l"/>
        <c:majorGridlines/>
        <c:numFmt formatCode="0.0" sourceLinked="1"/>
        <c:tickLblPos val="nextTo"/>
        <c:crossAx val="65848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122465</xdr:colOff>
      <xdr:row>5</xdr:row>
      <xdr:rowOff>149678</xdr:rowOff>
    </xdr:from>
    <xdr:to>
      <xdr:col>25</xdr:col>
      <xdr:colOff>408215</xdr:colOff>
      <xdr:row>19</xdr:row>
      <xdr:rowOff>40821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40822</xdr:colOff>
      <xdr:row>20</xdr:row>
      <xdr:rowOff>190500</xdr:rowOff>
    </xdr:from>
    <xdr:to>
      <xdr:col>26</xdr:col>
      <xdr:colOff>326572</xdr:colOff>
      <xdr:row>34</xdr:row>
      <xdr:rowOff>81643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95249</xdr:colOff>
      <xdr:row>96</xdr:row>
      <xdr:rowOff>40823</xdr:rowOff>
    </xdr:from>
    <xdr:to>
      <xdr:col>23</xdr:col>
      <xdr:colOff>163286</xdr:colOff>
      <xdr:row>125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299357</xdr:colOff>
      <xdr:row>98</xdr:row>
      <xdr:rowOff>149680</xdr:rowOff>
    </xdr:from>
    <xdr:to>
      <xdr:col>43</xdr:col>
      <xdr:colOff>381000</xdr:colOff>
      <xdr:row>128</xdr:row>
      <xdr:rowOff>13607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552451</xdr:colOff>
      <xdr:row>0</xdr:row>
      <xdr:rowOff>0</xdr:rowOff>
    </xdr:from>
    <xdr:to>
      <xdr:col>16</xdr:col>
      <xdr:colOff>9525</xdr:colOff>
      <xdr:row>22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530678</xdr:colOff>
      <xdr:row>16</xdr:row>
      <xdr:rowOff>54429</xdr:rowOff>
    </xdr:from>
    <xdr:to>
      <xdr:col>8</xdr:col>
      <xdr:colOff>225878</xdr:colOff>
      <xdr:row>30</xdr:row>
      <xdr:rowOff>136072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C135"/>
  <sheetViews>
    <sheetView tabSelected="1" topLeftCell="T97" zoomScale="70" zoomScaleNormal="70" workbookViewId="0">
      <selection activeCell="AN130" sqref="AN130"/>
    </sheetView>
  </sheetViews>
  <sheetFormatPr defaultRowHeight="15"/>
  <cols>
    <col min="3" max="3" width="10.5703125" customWidth="1"/>
  </cols>
  <sheetData>
    <row r="2" spans="2:19" ht="15.75" thickBot="1"/>
    <row r="3" spans="2:19" ht="15.75" thickBot="1">
      <c r="B3" s="3" t="s">
        <v>3</v>
      </c>
      <c r="C3" s="4" t="s">
        <v>4</v>
      </c>
      <c r="D3" s="7" t="s">
        <v>0</v>
      </c>
      <c r="E3" s="7"/>
      <c r="F3" s="7"/>
      <c r="G3" s="1"/>
      <c r="I3" t="s">
        <v>7</v>
      </c>
      <c r="L3" s="3">
        <v>109</v>
      </c>
      <c r="M3" s="3">
        <v>1</v>
      </c>
      <c r="N3">
        <v>0.5</v>
      </c>
      <c r="O3" s="3">
        <f>1/(273.15+L3)</f>
        <v>2.6167735182519953E-3</v>
      </c>
      <c r="P3">
        <f>LN(M3+1)</f>
        <v>0.69314718055994529</v>
      </c>
      <c r="Q3">
        <f>N3*(1/M3)</f>
        <v>0.5</v>
      </c>
      <c r="S3" t="s">
        <v>11</v>
      </c>
    </row>
    <row r="4" spans="2:19" ht="15.75" thickBot="1">
      <c r="B4" s="3"/>
      <c r="C4" s="3"/>
      <c r="D4" s="3" t="s">
        <v>1</v>
      </c>
      <c r="E4" s="3" t="s">
        <v>2</v>
      </c>
      <c r="F4" s="3" t="s">
        <v>5</v>
      </c>
      <c r="L4" s="3">
        <v>127.5</v>
      </c>
      <c r="M4" s="3">
        <v>2</v>
      </c>
      <c r="N4">
        <v>0.5</v>
      </c>
      <c r="O4" s="3">
        <f t="shared" ref="O4:O41" si="0">1/(273.15+L4)</f>
        <v>2.4959440908523651E-3</v>
      </c>
      <c r="P4">
        <f t="shared" ref="P4:P41" si="1">LN(M4+1)</f>
        <v>1.0986122886681098</v>
      </c>
      <c r="Q4">
        <f t="shared" ref="Q4:Q41" si="2">N4*(1/M4)</f>
        <v>0.25</v>
      </c>
    </row>
    <row r="5" spans="2:19" ht="15.75" thickBot="1">
      <c r="B5" s="3">
        <v>1</v>
      </c>
      <c r="C5" s="3">
        <v>0.5</v>
      </c>
      <c r="D5" s="5">
        <v>109</v>
      </c>
      <c r="E5" s="5"/>
      <c r="F5" s="5">
        <v>0.1</v>
      </c>
      <c r="L5" s="3">
        <v>138.5</v>
      </c>
      <c r="M5" s="3">
        <v>3</v>
      </c>
      <c r="N5">
        <v>0.5</v>
      </c>
      <c r="O5" s="3">
        <f t="shared" si="0"/>
        <v>2.4292481476982874E-3</v>
      </c>
      <c r="P5">
        <f t="shared" si="1"/>
        <v>1.3862943611198906</v>
      </c>
      <c r="Q5">
        <f>N5*(1/M5)</f>
        <v>0.16666666666666666</v>
      </c>
    </row>
    <row r="6" spans="2:19" ht="15.75" thickBot="1">
      <c r="B6" s="3">
        <v>2</v>
      </c>
      <c r="C6" s="3">
        <v>0.5</v>
      </c>
      <c r="D6" s="5">
        <v>127.5</v>
      </c>
      <c r="E6" s="5">
        <v>109.5</v>
      </c>
      <c r="F6" s="5">
        <v>0.1</v>
      </c>
      <c r="L6" s="3">
        <v>147</v>
      </c>
      <c r="M6" s="3">
        <v>4</v>
      </c>
      <c r="N6">
        <v>0.5</v>
      </c>
      <c r="O6" s="3">
        <f t="shared" si="0"/>
        <v>2.3801023444008093E-3</v>
      </c>
      <c r="P6">
        <f t="shared" si="1"/>
        <v>1.6094379124341003</v>
      </c>
      <c r="Q6">
        <f t="shared" si="2"/>
        <v>0.125</v>
      </c>
    </row>
    <row r="7" spans="2:19" ht="15.75" thickBot="1">
      <c r="B7" s="3">
        <v>3</v>
      </c>
      <c r="C7" s="3">
        <v>0.5</v>
      </c>
      <c r="D7" s="5">
        <v>138.5</v>
      </c>
      <c r="E7" s="5">
        <v>129.99</v>
      </c>
      <c r="F7" s="5">
        <v>0.1</v>
      </c>
      <c r="L7" s="3">
        <v>154.5</v>
      </c>
      <c r="M7" s="3">
        <v>5</v>
      </c>
      <c r="N7">
        <v>0.5</v>
      </c>
      <c r="O7" s="3">
        <f t="shared" si="0"/>
        <v>2.3383608090728402E-3</v>
      </c>
      <c r="P7">
        <f t="shared" si="1"/>
        <v>1.791759469228055</v>
      </c>
      <c r="Q7">
        <f t="shared" si="2"/>
        <v>0.1</v>
      </c>
    </row>
    <row r="8" spans="2:19" ht="15.75" thickBot="1">
      <c r="B8" s="3">
        <v>4</v>
      </c>
      <c r="C8" s="3">
        <v>0.5</v>
      </c>
      <c r="D8" s="5">
        <v>147</v>
      </c>
      <c r="E8" s="5">
        <v>142.19999999999999</v>
      </c>
      <c r="F8" s="5">
        <v>0.1</v>
      </c>
      <c r="L8" s="3">
        <v>160.4</v>
      </c>
      <c r="M8" s="3">
        <v>6</v>
      </c>
      <c r="N8">
        <v>0.5</v>
      </c>
      <c r="O8" s="3">
        <f t="shared" si="0"/>
        <v>2.3065390381732213E-3</v>
      </c>
      <c r="P8">
        <f t="shared" si="1"/>
        <v>1.9459101490553132</v>
      </c>
      <c r="Q8">
        <f t="shared" si="2"/>
        <v>8.3333333333333329E-2</v>
      </c>
    </row>
    <row r="9" spans="2:19" ht="15.75" thickBot="1">
      <c r="B9" s="3">
        <v>5</v>
      </c>
      <c r="C9" s="3">
        <v>0.5</v>
      </c>
      <c r="D9" s="5">
        <v>154.5</v>
      </c>
      <c r="E9" s="5">
        <v>151.4</v>
      </c>
      <c r="F9" s="5">
        <v>0.1</v>
      </c>
      <c r="L9" s="3">
        <v>165.9</v>
      </c>
      <c r="M9" s="3">
        <v>7</v>
      </c>
      <c r="N9">
        <v>0.5</v>
      </c>
      <c r="O9" s="3">
        <f t="shared" si="0"/>
        <v>2.2776449151577271E-3</v>
      </c>
      <c r="P9">
        <f t="shared" si="1"/>
        <v>2.0794415416798357</v>
      </c>
      <c r="Q9">
        <f t="shared" si="2"/>
        <v>7.1428571428571425E-2</v>
      </c>
    </row>
    <row r="10" spans="2:19" ht="15.75" thickBot="1">
      <c r="B10" s="3">
        <v>6</v>
      </c>
      <c r="C10" s="3">
        <v>0.5</v>
      </c>
      <c r="D10" s="5">
        <v>160.4</v>
      </c>
      <c r="E10" s="5">
        <v>158.4</v>
      </c>
      <c r="F10" s="5">
        <v>0.1</v>
      </c>
      <c r="L10" s="3">
        <v>171.3</v>
      </c>
      <c r="M10" s="3">
        <v>8</v>
      </c>
      <c r="N10">
        <v>0.5</v>
      </c>
      <c r="O10" s="3">
        <f t="shared" si="0"/>
        <v>2.2499718753515581E-3</v>
      </c>
      <c r="P10">
        <f t="shared" si="1"/>
        <v>2.1972245773362196</v>
      </c>
      <c r="Q10">
        <f t="shared" si="2"/>
        <v>6.25E-2</v>
      </c>
    </row>
    <row r="11" spans="2:19" ht="15.75" thickBot="1">
      <c r="B11" s="3">
        <v>7</v>
      </c>
      <c r="C11" s="3">
        <v>0.5</v>
      </c>
      <c r="D11" s="5">
        <v>165.9</v>
      </c>
      <c r="E11" s="5">
        <v>165.4</v>
      </c>
      <c r="F11" s="5">
        <v>0.1</v>
      </c>
      <c r="L11" s="3">
        <v>175.9</v>
      </c>
      <c r="M11" s="3">
        <v>9</v>
      </c>
      <c r="N11">
        <v>0.5</v>
      </c>
      <c r="O11" s="3">
        <f t="shared" si="0"/>
        <v>2.2269235051775972E-3</v>
      </c>
      <c r="P11">
        <f t="shared" si="1"/>
        <v>2.3025850929940459</v>
      </c>
      <c r="Q11">
        <f t="shared" si="2"/>
        <v>5.5555555555555552E-2</v>
      </c>
    </row>
    <row r="12" spans="2:19" ht="15.75" thickBot="1">
      <c r="B12" s="3">
        <v>8</v>
      </c>
      <c r="C12" s="3">
        <v>0.5</v>
      </c>
      <c r="D12" s="5">
        <v>171.3</v>
      </c>
      <c r="E12" s="5">
        <v>170.6</v>
      </c>
      <c r="F12" s="5">
        <v>0.1</v>
      </c>
      <c r="L12" s="3">
        <v>180</v>
      </c>
      <c r="M12" s="3">
        <v>10</v>
      </c>
      <c r="N12">
        <v>0.5</v>
      </c>
      <c r="O12" s="3">
        <f t="shared" si="0"/>
        <v>2.2067747986317999E-3</v>
      </c>
      <c r="P12">
        <f t="shared" si="1"/>
        <v>2.3978952727983707</v>
      </c>
      <c r="Q12">
        <f t="shared" si="2"/>
        <v>0.05</v>
      </c>
    </row>
    <row r="13" spans="2:19" ht="15.75" thickBot="1">
      <c r="B13" s="3">
        <v>9</v>
      </c>
      <c r="C13" s="3">
        <v>0.5</v>
      </c>
      <c r="D13" s="5">
        <v>175.9</v>
      </c>
      <c r="E13" s="5">
        <v>175.5</v>
      </c>
      <c r="F13" s="5">
        <v>0.1</v>
      </c>
      <c r="L13" s="3">
        <v>184.6</v>
      </c>
      <c r="M13" s="3">
        <v>11</v>
      </c>
      <c r="N13">
        <v>0.5</v>
      </c>
      <c r="O13" s="3">
        <f t="shared" si="0"/>
        <v>2.1845985800109228E-3</v>
      </c>
      <c r="P13">
        <f t="shared" si="1"/>
        <v>2.4849066497880004</v>
      </c>
      <c r="Q13">
        <f t="shared" si="2"/>
        <v>4.5454545454545456E-2</v>
      </c>
    </row>
    <row r="14" spans="2:19" ht="15.75" thickBot="1">
      <c r="B14" s="3">
        <v>10</v>
      </c>
      <c r="C14" s="3">
        <v>0.5</v>
      </c>
      <c r="D14" s="5">
        <v>180</v>
      </c>
      <c r="E14" s="5">
        <v>180.3</v>
      </c>
      <c r="F14" s="5">
        <v>0.1</v>
      </c>
      <c r="L14" s="3">
        <v>188.3</v>
      </c>
      <c r="M14" s="3">
        <v>12</v>
      </c>
      <c r="N14">
        <v>0.5</v>
      </c>
      <c r="O14" s="3">
        <f t="shared" si="0"/>
        <v>2.1670820240546106E-3</v>
      </c>
      <c r="P14">
        <f t="shared" si="1"/>
        <v>2.5649493574615367</v>
      </c>
      <c r="Q14">
        <f t="shared" si="2"/>
        <v>4.1666666666666664E-2</v>
      </c>
    </row>
    <row r="15" spans="2:19" ht="15.75" thickBot="1">
      <c r="B15" s="3">
        <v>11</v>
      </c>
      <c r="C15" s="3">
        <v>0.5</v>
      </c>
      <c r="D15" s="5">
        <v>184.6</v>
      </c>
      <c r="E15" s="5">
        <v>184.8</v>
      </c>
      <c r="F15" s="5">
        <v>0.1</v>
      </c>
      <c r="L15" s="3">
        <v>192.1</v>
      </c>
      <c r="M15" s="3">
        <v>13</v>
      </c>
      <c r="N15">
        <v>0.5</v>
      </c>
      <c r="O15" s="3">
        <f t="shared" si="0"/>
        <v>2.1493820526598604E-3</v>
      </c>
      <c r="P15">
        <f t="shared" si="1"/>
        <v>2.6390573296152584</v>
      </c>
      <c r="Q15">
        <f t="shared" si="2"/>
        <v>3.8461538461538464E-2</v>
      </c>
    </row>
    <row r="16" spans="2:19" ht="15.75" thickBot="1">
      <c r="B16" s="3">
        <v>12</v>
      </c>
      <c r="C16" s="3">
        <v>0.5</v>
      </c>
      <c r="D16" s="5">
        <v>188.3</v>
      </c>
      <c r="E16" s="5">
        <v>188.4</v>
      </c>
      <c r="F16" s="5">
        <v>0.1</v>
      </c>
      <c r="L16" s="3">
        <v>195.8</v>
      </c>
      <c r="M16" s="3">
        <v>14</v>
      </c>
      <c r="N16">
        <v>0.5</v>
      </c>
      <c r="O16" s="3">
        <f t="shared" si="0"/>
        <v>2.1324234993069626E-3</v>
      </c>
      <c r="P16">
        <f t="shared" si="1"/>
        <v>2.7080502011022101</v>
      </c>
      <c r="Q16">
        <f t="shared" si="2"/>
        <v>3.5714285714285712E-2</v>
      </c>
    </row>
    <row r="17" spans="2:17" ht="15.75" thickBot="1">
      <c r="B17" s="3">
        <v>13</v>
      </c>
      <c r="C17" s="3">
        <v>0.5</v>
      </c>
      <c r="D17" s="5">
        <v>192.1</v>
      </c>
      <c r="E17" s="5">
        <v>192.6</v>
      </c>
      <c r="F17" s="5">
        <v>0.1</v>
      </c>
      <c r="L17" s="3">
        <v>198.8</v>
      </c>
      <c r="M17" s="3">
        <v>15</v>
      </c>
      <c r="N17">
        <v>0.5</v>
      </c>
      <c r="O17" s="3">
        <f t="shared" si="0"/>
        <v>2.1188685242080731E-3</v>
      </c>
      <c r="P17">
        <f t="shared" si="1"/>
        <v>2.7725887222397811</v>
      </c>
      <c r="Q17">
        <f t="shared" si="2"/>
        <v>3.3333333333333333E-2</v>
      </c>
    </row>
    <row r="18" spans="2:17" ht="15.75" thickBot="1">
      <c r="B18" s="3">
        <v>14</v>
      </c>
      <c r="C18" s="3">
        <v>0.5</v>
      </c>
      <c r="D18" s="5">
        <v>195.8</v>
      </c>
      <c r="E18" s="5">
        <v>196.2</v>
      </c>
      <c r="F18" s="5">
        <v>0.1</v>
      </c>
      <c r="L18" s="3">
        <v>201</v>
      </c>
      <c r="M18" s="3">
        <v>16</v>
      </c>
      <c r="N18">
        <v>0.5</v>
      </c>
      <c r="O18" s="3">
        <f t="shared" si="0"/>
        <v>2.1090372245070126E-3</v>
      </c>
      <c r="P18">
        <f t="shared" si="1"/>
        <v>2.8332133440562162</v>
      </c>
      <c r="Q18">
        <f t="shared" si="2"/>
        <v>3.125E-2</v>
      </c>
    </row>
    <row r="19" spans="2:17" ht="15.75" thickBot="1">
      <c r="B19" s="3">
        <v>15</v>
      </c>
      <c r="C19" s="3">
        <v>0.5</v>
      </c>
      <c r="D19" s="5">
        <v>198.8</v>
      </c>
      <c r="E19" s="5">
        <v>198</v>
      </c>
      <c r="F19" s="5">
        <v>0.1</v>
      </c>
      <c r="L19" s="3">
        <v>204</v>
      </c>
      <c r="M19" s="3">
        <v>17</v>
      </c>
      <c r="N19">
        <v>0.5</v>
      </c>
      <c r="O19" s="3">
        <f t="shared" si="0"/>
        <v>2.0957770093262078E-3</v>
      </c>
      <c r="P19">
        <f t="shared" si="1"/>
        <v>2.8903717578961645</v>
      </c>
      <c r="Q19">
        <f t="shared" si="2"/>
        <v>2.9411764705882353E-2</v>
      </c>
    </row>
    <row r="20" spans="2:17" ht="15.75" thickBot="1">
      <c r="B20" s="3">
        <v>16</v>
      </c>
      <c r="C20" s="3">
        <v>0.5</v>
      </c>
      <c r="D20" s="5">
        <v>201</v>
      </c>
      <c r="E20" s="5">
        <v>202</v>
      </c>
      <c r="F20" s="5">
        <v>1</v>
      </c>
      <c r="L20" s="3">
        <v>206</v>
      </c>
      <c r="M20" s="3">
        <v>18</v>
      </c>
      <c r="N20">
        <v>0.5</v>
      </c>
      <c r="O20" s="3">
        <f t="shared" si="0"/>
        <v>2.0870291140561411E-3</v>
      </c>
      <c r="P20">
        <f t="shared" si="1"/>
        <v>2.9444389791664403</v>
      </c>
      <c r="Q20">
        <f t="shared" si="2"/>
        <v>2.7777777777777776E-2</v>
      </c>
    </row>
    <row r="21" spans="2:17" ht="15.75" thickBot="1">
      <c r="B21" s="3">
        <v>17</v>
      </c>
      <c r="C21" s="3">
        <v>0.5</v>
      </c>
      <c r="D21" s="5">
        <v>204</v>
      </c>
      <c r="E21" s="5">
        <v>205</v>
      </c>
      <c r="F21" s="5">
        <v>1</v>
      </c>
      <c r="L21" s="3">
        <v>209</v>
      </c>
      <c r="M21" s="3">
        <v>19</v>
      </c>
      <c r="N21">
        <v>0.5</v>
      </c>
      <c r="O21" s="3">
        <f t="shared" si="0"/>
        <v>2.074043347505963E-3</v>
      </c>
      <c r="P21">
        <f t="shared" si="1"/>
        <v>2.9957322735539909</v>
      </c>
      <c r="Q21">
        <f t="shared" si="2"/>
        <v>2.6315789473684209E-2</v>
      </c>
    </row>
    <row r="22" spans="2:17" ht="15.75" thickBot="1">
      <c r="B22" s="3">
        <v>18</v>
      </c>
      <c r="C22" s="3">
        <v>0.5</v>
      </c>
      <c r="D22" s="5">
        <v>206</v>
      </c>
      <c r="E22" s="5">
        <v>208</v>
      </c>
      <c r="F22" s="5">
        <v>1</v>
      </c>
      <c r="L22" s="3">
        <v>212</v>
      </c>
      <c r="M22" s="3">
        <v>20</v>
      </c>
      <c r="N22">
        <v>0.5</v>
      </c>
      <c r="O22" s="3">
        <f t="shared" si="0"/>
        <v>2.0612181799443473E-3</v>
      </c>
      <c r="P22">
        <f t="shared" si="1"/>
        <v>3.044522437723423</v>
      </c>
      <c r="Q22">
        <f t="shared" si="2"/>
        <v>2.5000000000000001E-2</v>
      </c>
    </row>
    <row r="23" spans="2:17" ht="15.75" thickBot="1">
      <c r="B23" s="3">
        <v>19</v>
      </c>
      <c r="C23" s="3">
        <v>0.5</v>
      </c>
      <c r="D23" s="5">
        <v>209</v>
      </c>
      <c r="E23" s="5">
        <v>210</v>
      </c>
      <c r="F23" s="5">
        <v>1</v>
      </c>
      <c r="L23" s="3">
        <v>214</v>
      </c>
      <c r="M23" s="3">
        <v>21</v>
      </c>
      <c r="N23">
        <v>0.5</v>
      </c>
      <c r="O23" s="3">
        <f t="shared" si="0"/>
        <v>2.0527558246946527E-3</v>
      </c>
      <c r="P23">
        <f t="shared" si="1"/>
        <v>3.0910424533583161</v>
      </c>
      <c r="Q23">
        <f t="shared" si="2"/>
        <v>2.3809523809523808E-2</v>
      </c>
    </row>
    <row r="24" spans="2:17" ht="15.75" thickBot="1">
      <c r="B24" s="3">
        <v>20</v>
      </c>
      <c r="C24" s="3">
        <v>0.5</v>
      </c>
      <c r="D24" s="5">
        <v>212</v>
      </c>
      <c r="E24" s="5">
        <v>213</v>
      </c>
      <c r="F24" s="5">
        <v>1</v>
      </c>
      <c r="L24" s="3">
        <v>216</v>
      </c>
      <c r="M24" s="3">
        <v>22</v>
      </c>
      <c r="N24">
        <v>0.5</v>
      </c>
      <c r="O24" s="3">
        <f t="shared" si="0"/>
        <v>2.0443626699376471E-3</v>
      </c>
      <c r="P24">
        <f t="shared" si="1"/>
        <v>3.1354942159291497</v>
      </c>
      <c r="Q24">
        <f t="shared" si="2"/>
        <v>2.2727272727272728E-2</v>
      </c>
    </row>
    <row r="25" spans="2:17" ht="15.75" thickBot="1">
      <c r="B25" s="3">
        <v>21</v>
      </c>
      <c r="C25" s="3">
        <v>0.5</v>
      </c>
      <c r="D25" s="5">
        <v>214</v>
      </c>
      <c r="E25" s="5">
        <v>215</v>
      </c>
      <c r="F25" s="5">
        <v>1</v>
      </c>
      <c r="L25" s="3">
        <v>218</v>
      </c>
      <c r="M25" s="3">
        <v>23</v>
      </c>
      <c r="N25">
        <v>0.5</v>
      </c>
      <c r="O25" s="3">
        <f t="shared" si="0"/>
        <v>2.0360378703043877E-3</v>
      </c>
      <c r="P25">
        <f t="shared" si="1"/>
        <v>3.1780538303479458</v>
      </c>
      <c r="Q25">
        <f t="shared" si="2"/>
        <v>2.1739130434782608E-2</v>
      </c>
    </row>
    <row r="26" spans="2:17" ht="15.75" thickBot="1">
      <c r="B26" s="3">
        <v>22</v>
      </c>
      <c r="C26" s="3">
        <v>0.5</v>
      </c>
      <c r="D26" s="5">
        <v>216</v>
      </c>
      <c r="E26" s="5">
        <v>218</v>
      </c>
      <c r="F26" s="5">
        <v>1</v>
      </c>
      <c r="L26" s="3">
        <v>220</v>
      </c>
      <c r="M26" s="3">
        <v>24</v>
      </c>
      <c r="N26">
        <v>0.5</v>
      </c>
      <c r="O26" s="3">
        <f t="shared" si="0"/>
        <v>2.0277805941397143E-3</v>
      </c>
      <c r="P26">
        <f t="shared" si="1"/>
        <v>3.2188758248682006</v>
      </c>
      <c r="Q26">
        <f t="shared" si="2"/>
        <v>2.0833333333333332E-2</v>
      </c>
    </row>
    <row r="27" spans="2:17" ht="15.75" thickBot="1">
      <c r="B27" s="3">
        <v>23</v>
      </c>
      <c r="C27" s="3">
        <v>0.5</v>
      </c>
      <c r="D27" s="5">
        <v>218</v>
      </c>
      <c r="E27" s="5">
        <v>220</v>
      </c>
      <c r="F27" s="5">
        <v>1</v>
      </c>
      <c r="L27" s="3">
        <v>223</v>
      </c>
      <c r="M27" s="3">
        <v>25</v>
      </c>
      <c r="N27">
        <v>0.5</v>
      </c>
      <c r="O27" s="3">
        <f t="shared" si="0"/>
        <v>2.0155195001511639E-3</v>
      </c>
      <c r="P27">
        <f t="shared" si="1"/>
        <v>3.2580965380214821</v>
      </c>
      <c r="Q27">
        <f t="shared" si="2"/>
        <v>0.02</v>
      </c>
    </row>
    <row r="28" spans="2:17" ht="15.75" thickBot="1">
      <c r="B28" s="3">
        <v>24</v>
      </c>
      <c r="C28" s="3">
        <v>0.5</v>
      </c>
      <c r="D28" s="5">
        <v>220</v>
      </c>
      <c r="E28" s="5">
        <v>222</v>
      </c>
      <c r="F28" s="5">
        <v>1</v>
      </c>
      <c r="L28" s="3">
        <v>225</v>
      </c>
      <c r="M28" s="3">
        <v>26</v>
      </c>
      <c r="N28">
        <v>0.5</v>
      </c>
      <c r="O28" s="3">
        <f t="shared" si="0"/>
        <v>2.0074274816822245E-3</v>
      </c>
      <c r="P28">
        <f t="shared" si="1"/>
        <v>3.2958368660043291</v>
      </c>
      <c r="Q28">
        <f t="shared" si="2"/>
        <v>1.9230769230769232E-2</v>
      </c>
    </row>
    <row r="29" spans="2:17" ht="15.75" thickBot="1">
      <c r="B29" s="3">
        <v>25</v>
      </c>
      <c r="C29" s="3">
        <v>0.5</v>
      </c>
      <c r="D29" s="5">
        <v>223</v>
      </c>
      <c r="E29" s="5">
        <v>224</v>
      </c>
      <c r="F29" s="5">
        <v>1</v>
      </c>
      <c r="L29" s="3">
        <v>227</v>
      </c>
      <c r="M29" s="3">
        <v>27</v>
      </c>
      <c r="N29">
        <v>0.5</v>
      </c>
      <c r="O29" s="3">
        <f t="shared" si="0"/>
        <v>1.9994001799460161E-3</v>
      </c>
      <c r="P29">
        <f t="shared" si="1"/>
        <v>3.3322045101752038</v>
      </c>
      <c r="Q29">
        <f t="shared" si="2"/>
        <v>1.8518518518518517E-2</v>
      </c>
    </row>
    <row r="30" spans="2:17" ht="15.75" thickBot="1">
      <c r="B30" s="3">
        <v>26</v>
      </c>
      <c r="C30" s="3">
        <v>0.5</v>
      </c>
      <c r="D30" s="5">
        <v>225</v>
      </c>
      <c r="E30" s="5">
        <v>227</v>
      </c>
      <c r="F30" s="5">
        <v>1</v>
      </c>
      <c r="L30" s="3">
        <v>229</v>
      </c>
      <c r="M30" s="3">
        <v>28</v>
      </c>
      <c r="N30">
        <v>0.5</v>
      </c>
      <c r="O30" s="3">
        <f t="shared" si="0"/>
        <v>1.9914368216668327E-3</v>
      </c>
      <c r="P30">
        <f t="shared" si="1"/>
        <v>3.3672958299864741</v>
      </c>
      <c r="Q30">
        <f t="shared" si="2"/>
        <v>1.7857142857142856E-2</v>
      </c>
    </row>
    <row r="31" spans="2:17" ht="15.75" thickBot="1">
      <c r="B31" s="3">
        <v>27</v>
      </c>
      <c r="C31" s="3">
        <v>0.5</v>
      </c>
      <c r="D31" s="5">
        <v>227</v>
      </c>
      <c r="E31" s="5">
        <v>229</v>
      </c>
      <c r="F31" s="5">
        <v>1</v>
      </c>
      <c r="L31" s="3">
        <v>231</v>
      </c>
      <c r="M31" s="3">
        <v>29</v>
      </c>
      <c r="N31">
        <v>0.5</v>
      </c>
      <c r="O31" s="3">
        <f t="shared" si="0"/>
        <v>1.9835366458395322E-3</v>
      </c>
      <c r="P31">
        <f t="shared" si="1"/>
        <v>3.4011973816621555</v>
      </c>
      <c r="Q31">
        <f t="shared" si="2"/>
        <v>1.7241379310344827E-2</v>
      </c>
    </row>
    <row r="32" spans="2:17" ht="15.75" thickBot="1">
      <c r="B32" s="3">
        <v>28</v>
      </c>
      <c r="C32" s="3">
        <v>0.5</v>
      </c>
      <c r="D32" s="5">
        <v>229</v>
      </c>
      <c r="E32" s="5">
        <v>230</v>
      </c>
      <c r="F32" s="5">
        <v>1</v>
      </c>
      <c r="L32" s="3">
        <v>233</v>
      </c>
      <c r="M32" s="3">
        <v>30</v>
      </c>
      <c r="N32">
        <v>0.5</v>
      </c>
      <c r="O32" s="3">
        <f t="shared" si="0"/>
        <v>1.9756989034871086E-3</v>
      </c>
      <c r="P32">
        <f t="shared" si="1"/>
        <v>3.4339872044851463</v>
      </c>
      <c r="Q32">
        <f t="shared" si="2"/>
        <v>1.6666666666666666E-2</v>
      </c>
    </row>
    <row r="33" spans="2:17" ht="15.75" thickBot="1">
      <c r="B33" s="3">
        <v>29</v>
      </c>
      <c r="C33" s="3">
        <v>0.5</v>
      </c>
      <c r="D33" s="5">
        <v>231</v>
      </c>
      <c r="E33" s="5">
        <v>233</v>
      </c>
      <c r="F33" s="5">
        <v>1</v>
      </c>
      <c r="L33" s="3">
        <v>235</v>
      </c>
      <c r="M33" s="3">
        <v>31</v>
      </c>
      <c r="N33">
        <v>0.5</v>
      </c>
      <c r="O33" s="3">
        <f t="shared" si="0"/>
        <v>1.967922857423989E-3</v>
      </c>
      <c r="P33">
        <f t="shared" si="1"/>
        <v>3.4657359027997265</v>
      </c>
      <c r="Q33">
        <f t="shared" si="2"/>
        <v>1.6129032258064516E-2</v>
      </c>
    </row>
    <row r="34" spans="2:17" ht="15.75" thickBot="1">
      <c r="B34" s="3">
        <v>30</v>
      </c>
      <c r="C34" s="3">
        <v>0.5</v>
      </c>
      <c r="D34" s="5">
        <v>233</v>
      </c>
      <c r="E34" s="5">
        <v>235</v>
      </c>
      <c r="F34" s="5">
        <v>1</v>
      </c>
      <c r="L34" s="3">
        <v>237</v>
      </c>
      <c r="M34" s="3">
        <v>32</v>
      </c>
      <c r="N34">
        <v>0.5</v>
      </c>
      <c r="O34" s="3">
        <f t="shared" si="0"/>
        <v>1.9602077820248948E-3</v>
      </c>
      <c r="P34">
        <f t="shared" si="1"/>
        <v>3.4965075614664802</v>
      </c>
      <c r="Q34">
        <f t="shared" si="2"/>
        <v>1.5625E-2</v>
      </c>
    </row>
    <row r="35" spans="2:17" ht="15.75" thickBot="1">
      <c r="B35" s="3">
        <v>31</v>
      </c>
      <c r="C35" s="3">
        <v>0.5</v>
      </c>
      <c r="D35" s="5">
        <v>235</v>
      </c>
      <c r="E35" s="5">
        <v>236</v>
      </c>
      <c r="F35" s="5">
        <v>1</v>
      </c>
      <c r="L35" s="3">
        <v>238</v>
      </c>
      <c r="M35" s="3">
        <v>33</v>
      </c>
      <c r="N35">
        <v>0.5</v>
      </c>
      <c r="O35" s="3">
        <f t="shared" si="0"/>
        <v>1.9563728846718185E-3</v>
      </c>
      <c r="P35">
        <f t="shared" si="1"/>
        <v>3.5263605246161616</v>
      </c>
      <c r="Q35">
        <f t="shared" si="2"/>
        <v>1.5151515151515152E-2</v>
      </c>
    </row>
    <row r="36" spans="2:17" ht="15.75" thickBot="1">
      <c r="B36" s="3">
        <v>32</v>
      </c>
      <c r="C36" s="3">
        <v>0.5</v>
      </c>
      <c r="D36" s="5">
        <v>237</v>
      </c>
      <c r="E36" s="5">
        <v>238</v>
      </c>
      <c r="F36" s="5">
        <v>1</v>
      </c>
      <c r="L36" s="3">
        <v>240</v>
      </c>
      <c r="M36" s="3">
        <v>34</v>
      </c>
      <c r="N36">
        <v>0.5</v>
      </c>
      <c r="O36" s="3">
        <f t="shared" si="0"/>
        <v>1.948747929455325E-3</v>
      </c>
      <c r="P36">
        <f t="shared" si="1"/>
        <v>3.5553480614894135</v>
      </c>
      <c r="Q36">
        <f t="shared" si="2"/>
        <v>1.4705882352941176E-2</v>
      </c>
    </row>
    <row r="37" spans="2:17" ht="15.75" thickBot="1">
      <c r="B37" s="3">
        <v>33</v>
      </c>
      <c r="C37" s="3">
        <v>0.5</v>
      </c>
      <c r="D37" s="5">
        <v>238</v>
      </c>
      <c r="E37" s="5">
        <v>240</v>
      </c>
      <c r="F37" s="5">
        <v>1</v>
      </c>
      <c r="L37" s="3">
        <v>242</v>
      </c>
      <c r="M37" s="3">
        <v>35</v>
      </c>
      <c r="N37">
        <v>0.5</v>
      </c>
      <c r="O37" s="3">
        <f t="shared" si="0"/>
        <v>1.9411821799475881E-3</v>
      </c>
      <c r="P37">
        <f t="shared" si="1"/>
        <v>3.5835189384561099</v>
      </c>
      <c r="Q37">
        <f t="shared" si="2"/>
        <v>1.4285714285714285E-2</v>
      </c>
    </row>
    <row r="38" spans="2:17" ht="15.75" thickBot="1">
      <c r="B38" s="3">
        <v>34</v>
      </c>
      <c r="C38" s="3">
        <v>0.5</v>
      </c>
      <c r="D38" s="5">
        <v>240</v>
      </c>
      <c r="E38" s="5">
        <v>242</v>
      </c>
      <c r="F38" s="5">
        <v>1</v>
      </c>
      <c r="L38" s="3">
        <v>243</v>
      </c>
      <c r="M38" s="3">
        <v>36</v>
      </c>
      <c r="N38">
        <v>0.5</v>
      </c>
      <c r="O38" s="3">
        <f t="shared" si="0"/>
        <v>1.9374212922600019E-3</v>
      </c>
      <c r="P38">
        <f t="shared" si="1"/>
        <v>3.6109179126442243</v>
      </c>
      <c r="Q38">
        <f t="shared" si="2"/>
        <v>1.3888888888888888E-2</v>
      </c>
    </row>
    <row r="39" spans="2:17" ht="15.75" thickBot="1">
      <c r="B39" s="3">
        <v>35</v>
      </c>
      <c r="C39" s="3">
        <v>0.5</v>
      </c>
      <c r="D39" s="5">
        <v>242</v>
      </c>
      <c r="E39" s="5">
        <v>243</v>
      </c>
      <c r="F39" s="5">
        <v>1</v>
      </c>
      <c r="L39" s="3">
        <v>245</v>
      </c>
      <c r="M39" s="3">
        <v>37</v>
      </c>
      <c r="N39">
        <v>0.5</v>
      </c>
      <c r="O39" s="3">
        <f t="shared" si="0"/>
        <v>1.9299430666795331E-3</v>
      </c>
      <c r="P39">
        <f t="shared" si="1"/>
        <v>3.6375861597263857</v>
      </c>
      <c r="Q39">
        <f t="shared" si="2"/>
        <v>1.3513513513513514E-2</v>
      </c>
    </row>
    <row r="40" spans="2:17" ht="15.75" thickBot="1">
      <c r="B40" s="3">
        <v>36</v>
      </c>
      <c r="C40" s="3">
        <v>0.5</v>
      </c>
      <c r="D40" s="5">
        <v>243</v>
      </c>
      <c r="E40" s="5">
        <v>245</v>
      </c>
      <c r="F40" s="5">
        <v>1</v>
      </c>
      <c r="L40" s="3">
        <v>246</v>
      </c>
      <c r="M40" s="3">
        <v>38</v>
      </c>
      <c r="N40">
        <v>0.5</v>
      </c>
      <c r="O40" s="3">
        <f t="shared" si="0"/>
        <v>1.9262255610131948E-3</v>
      </c>
      <c r="P40">
        <f t="shared" si="1"/>
        <v>3.6635616461296463</v>
      </c>
      <c r="Q40">
        <f t="shared" si="2"/>
        <v>1.3157894736842105E-2</v>
      </c>
    </row>
    <row r="41" spans="2:17" ht="15.75" thickBot="1">
      <c r="B41" s="3">
        <v>37</v>
      </c>
      <c r="C41" s="3">
        <v>0.5</v>
      </c>
      <c r="D41" s="5">
        <v>245</v>
      </c>
      <c r="E41" s="5">
        <v>246</v>
      </c>
      <c r="F41" s="5">
        <v>1</v>
      </c>
      <c r="L41" s="3">
        <v>248</v>
      </c>
      <c r="M41" s="3">
        <v>39</v>
      </c>
      <c r="N41">
        <v>0.5</v>
      </c>
      <c r="O41" s="3">
        <f t="shared" si="0"/>
        <v>1.9188333493236113E-3</v>
      </c>
      <c r="P41">
        <f t="shared" si="1"/>
        <v>3.6888794541139363</v>
      </c>
      <c r="Q41">
        <f t="shared" si="2"/>
        <v>1.282051282051282E-2</v>
      </c>
    </row>
    <row r="42" spans="2:17" ht="15.75" thickBot="1">
      <c r="B42" s="3">
        <v>38</v>
      </c>
      <c r="C42" s="3">
        <v>0.5</v>
      </c>
      <c r="D42" s="5">
        <v>246</v>
      </c>
      <c r="E42" s="5">
        <v>247</v>
      </c>
      <c r="F42" s="5">
        <v>1</v>
      </c>
      <c r="O42" s="3"/>
    </row>
    <row r="43" spans="2:17" ht="15.75" thickBot="1">
      <c r="B43" s="3">
        <v>39</v>
      </c>
      <c r="C43" s="3">
        <v>0.5</v>
      </c>
      <c r="D43" s="5">
        <v>248</v>
      </c>
      <c r="E43" s="5">
        <v>248</v>
      </c>
      <c r="F43" s="5">
        <v>1</v>
      </c>
      <c r="O43" s="3"/>
    </row>
    <row r="44" spans="2:17" ht="15.75" thickBot="1">
      <c r="B44" s="3">
        <v>40</v>
      </c>
      <c r="C44" s="3">
        <v>0.5</v>
      </c>
      <c r="D44" s="5"/>
      <c r="E44" s="5"/>
      <c r="F44" s="5">
        <v>1</v>
      </c>
      <c r="L44" s="5"/>
      <c r="M44" s="3">
        <v>1</v>
      </c>
      <c r="N44" s="3">
        <v>0.5</v>
      </c>
      <c r="O44" s="3">
        <f t="shared" ref="O44:O82" si="3">1/(273.15+L44)</f>
        <v>3.6609921288669233E-3</v>
      </c>
      <c r="P44">
        <f t="shared" ref="P44:P82" si="4">LN(M44+1)</f>
        <v>0.69314718055994529</v>
      </c>
      <c r="Q44">
        <f>N44*(1/M44)</f>
        <v>0.5</v>
      </c>
    </row>
    <row r="45" spans="2:17" ht="15.75" thickBot="1">
      <c r="L45" s="5">
        <v>109.5</v>
      </c>
      <c r="M45" s="3">
        <v>2</v>
      </c>
      <c r="N45" s="3">
        <v>0.5</v>
      </c>
      <c r="O45" s="3">
        <f>1/(273.15+L45)</f>
        <v>2.613354240167255E-3</v>
      </c>
      <c r="P45">
        <f t="shared" si="4"/>
        <v>1.0986122886681098</v>
      </c>
      <c r="Q45">
        <f t="shared" ref="Q45:Q82" si="5">N45*(1/M45)</f>
        <v>0.25</v>
      </c>
    </row>
    <row r="46" spans="2:17" ht="15.75" thickBot="1">
      <c r="L46" s="5">
        <v>129.99</v>
      </c>
      <c r="M46" s="3">
        <v>3</v>
      </c>
      <c r="N46" s="3">
        <v>0.5</v>
      </c>
      <c r="O46" s="3">
        <f t="shared" si="3"/>
        <v>2.4805278563278265E-3</v>
      </c>
      <c r="P46">
        <f t="shared" si="4"/>
        <v>1.3862943611198906</v>
      </c>
      <c r="Q46">
        <f t="shared" si="5"/>
        <v>0.16666666666666666</v>
      </c>
    </row>
    <row r="47" spans="2:17" ht="15.75" thickBot="1">
      <c r="L47" s="5">
        <v>142.19999999999999</v>
      </c>
      <c r="M47" s="3">
        <v>4</v>
      </c>
      <c r="N47" s="3">
        <v>0.5</v>
      </c>
      <c r="O47" s="3">
        <f t="shared" si="3"/>
        <v>2.4076080414108586E-3</v>
      </c>
      <c r="P47">
        <f t="shared" si="4"/>
        <v>1.6094379124341003</v>
      </c>
      <c r="Q47">
        <f t="shared" si="5"/>
        <v>0.125</v>
      </c>
    </row>
    <row r="48" spans="2:17" ht="15.75" thickBot="1">
      <c r="L48" s="5">
        <v>151.4</v>
      </c>
      <c r="M48" s="3">
        <v>5</v>
      </c>
      <c r="N48" s="3">
        <v>0.5</v>
      </c>
      <c r="O48" s="3">
        <f t="shared" si="3"/>
        <v>2.3554351666470381E-3</v>
      </c>
      <c r="P48">
        <f t="shared" si="4"/>
        <v>1.791759469228055</v>
      </c>
      <c r="Q48">
        <f t="shared" si="5"/>
        <v>0.1</v>
      </c>
    </row>
    <row r="49" spans="2:17" ht="15.75" thickBot="1">
      <c r="B49" s="6" t="s">
        <v>6</v>
      </c>
      <c r="C49" s="6"/>
      <c r="D49" s="6"/>
      <c r="E49" s="6"/>
      <c r="L49" s="5">
        <v>158.4</v>
      </c>
      <c r="M49" s="3">
        <v>6</v>
      </c>
      <c r="N49" s="3">
        <v>0.5</v>
      </c>
      <c r="O49" s="3">
        <f t="shared" si="3"/>
        <v>2.3172285946008574E-3</v>
      </c>
      <c r="P49">
        <f t="shared" si="4"/>
        <v>1.9459101490553132</v>
      </c>
      <c r="Q49">
        <f t="shared" si="5"/>
        <v>8.3333333333333329E-2</v>
      </c>
    </row>
    <row r="50" spans="2:17" ht="15.75" thickBot="1">
      <c r="L50" s="5">
        <v>165.4</v>
      </c>
      <c r="M50" s="3">
        <v>7</v>
      </c>
      <c r="N50" s="3">
        <v>0.5</v>
      </c>
      <c r="O50" s="3">
        <f t="shared" si="3"/>
        <v>2.2802417056207959E-3</v>
      </c>
      <c r="P50">
        <f t="shared" si="4"/>
        <v>2.0794415416798357</v>
      </c>
      <c r="Q50">
        <f t="shared" si="5"/>
        <v>7.1428571428571425E-2</v>
      </c>
    </row>
    <row r="51" spans="2:17" ht="15.75" thickBot="1">
      <c r="B51" t="s">
        <v>8</v>
      </c>
      <c r="C51" s="2" t="s">
        <v>9</v>
      </c>
      <c r="D51" s="6" t="s">
        <v>10</v>
      </c>
      <c r="E51" s="6"/>
      <c r="F51" s="6"/>
      <c r="L51" s="5">
        <v>170.6</v>
      </c>
      <c r="M51" s="3">
        <v>8</v>
      </c>
      <c r="N51" s="3">
        <v>0.5</v>
      </c>
      <c r="O51" s="3">
        <f t="shared" si="3"/>
        <v>2.2535211267605635E-3</v>
      </c>
      <c r="P51">
        <f t="shared" si="4"/>
        <v>2.1972245773362196</v>
      </c>
      <c r="Q51">
        <f t="shared" si="5"/>
        <v>6.25E-2</v>
      </c>
    </row>
    <row r="52" spans="2:17" ht="15.75" thickBot="1">
      <c r="L52" s="5">
        <v>175.5</v>
      </c>
      <c r="M52" s="3">
        <v>9</v>
      </c>
      <c r="N52" s="3">
        <v>0.5</v>
      </c>
      <c r="O52" s="3">
        <f t="shared" si="3"/>
        <v>2.2289089490694306E-3</v>
      </c>
      <c r="P52">
        <f t="shared" si="4"/>
        <v>2.3025850929940459</v>
      </c>
      <c r="Q52">
        <f t="shared" si="5"/>
        <v>5.5555555555555552E-2</v>
      </c>
    </row>
    <row r="53" spans="2:17" ht="15.75" thickBot="1">
      <c r="L53" s="5">
        <v>180.3</v>
      </c>
      <c r="M53" s="3">
        <v>10</v>
      </c>
      <c r="N53" s="3">
        <v>0.5</v>
      </c>
      <c r="O53" s="3">
        <f t="shared" si="3"/>
        <v>2.2053148086889404E-3</v>
      </c>
      <c r="P53">
        <f t="shared" si="4"/>
        <v>2.3978952727983707</v>
      </c>
      <c r="Q53">
        <f t="shared" si="5"/>
        <v>0.05</v>
      </c>
    </row>
    <row r="54" spans="2:17" ht="15.75" thickBot="1">
      <c r="L54" s="5">
        <v>184.8</v>
      </c>
      <c r="M54" s="3">
        <v>11</v>
      </c>
      <c r="N54" s="3">
        <v>0.5</v>
      </c>
      <c r="O54" s="3">
        <f t="shared" si="3"/>
        <v>2.1836445026749644E-3</v>
      </c>
      <c r="P54">
        <f t="shared" si="4"/>
        <v>2.4849066497880004</v>
      </c>
      <c r="Q54">
        <f t="shared" si="5"/>
        <v>4.5454545454545456E-2</v>
      </c>
    </row>
    <row r="55" spans="2:17" ht="15.75" thickBot="1">
      <c r="L55" s="5">
        <v>188.4</v>
      </c>
      <c r="M55" s="3">
        <v>12</v>
      </c>
      <c r="N55" s="3">
        <v>0.5</v>
      </c>
      <c r="O55" s="3">
        <f t="shared" si="3"/>
        <v>2.1666125013541332E-3</v>
      </c>
      <c r="P55">
        <f t="shared" si="4"/>
        <v>2.5649493574615367</v>
      </c>
      <c r="Q55">
        <f t="shared" si="5"/>
        <v>4.1666666666666664E-2</v>
      </c>
    </row>
    <row r="56" spans="2:17" ht="15.75" thickBot="1">
      <c r="L56" s="5">
        <v>192.6</v>
      </c>
      <c r="M56" s="3">
        <v>13</v>
      </c>
      <c r="N56" s="3">
        <v>0.5</v>
      </c>
      <c r="O56" s="3">
        <f t="shared" si="3"/>
        <v>2.1470746108427268E-3</v>
      </c>
      <c r="P56">
        <f t="shared" si="4"/>
        <v>2.6390573296152584</v>
      </c>
      <c r="Q56">
        <f t="shared" si="5"/>
        <v>3.8461538461538464E-2</v>
      </c>
    </row>
    <row r="57" spans="2:17" ht="15.75" thickBot="1">
      <c r="L57" s="5">
        <v>196.2</v>
      </c>
      <c r="M57" s="3">
        <v>14</v>
      </c>
      <c r="N57" s="3">
        <v>0.5</v>
      </c>
      <c r="O57" s="3">
        <f t="shared" si="3"/>
        <v>2.1306061574517953E-3</v>
      </c>
      <c r="P57">
        <f t="shared" si="4"/>
        <v>2.7080502011022101</v>
      </c>
      <c r="Q57">
        <f t="shared" si="5"/>
        <v>3.5714285714285712E-2</v>
      </c>
    </row>
    <row r="58" spans="2:17" ht="15.75" thickBot="1">
      <c r="L58" s="5">
        <v>198</v>
      </c>
      <c r="M58" s="3">
        <v>15</v>
      </c>
      <c r="N58" s="3">
        <v>0.5</v>
      </c>
      <c r="O58" s="3">
        <f t="shared" si="3"/>
        <v>2.1224663058473947E-3</v>
      </c>
      <c r="P58">
        <f t="shared" si="4"/>
        <v>2.7725887222397811</v>
      </c>
      <c r="Q58">
        <f t="shared" si="5"/>
        <v>3.3333333333333333E-2</v>
      </c>
    </row>
    <row r="59" spans="2:17" ht="15.75" thickBot="1">
      <c r="L59" s="5">
        <v>202</v>
      </c>
      <c r="M59" s="3">
        <v>16</v>
      </c>
      <c r="N59" s="3">
        <v>0.5</v>
      </c>
      <c r="O59" s="3">
        <f t="shared" si="3"/>
        <v>2.1045985478270021E-3</v>
      </c>
      <c r="P59">
        <f t="shared" si="4"/>
        <v>2.8332133440562162</v>
      </c>
      <c r="Q59">
        <f t="shared" si="5"/>
        <v>3.125E-2</v>
      </c>
    </row>
    <row r="60" spans="2:17" ht="15.75" thickBot="1">
      <c r="L60" s="5">
        <v>205</v>
      </c>
      <c r="M60" s="3">
        <v>17</v>
      </c>
      <c r="N60" s="3">
        <v>0.5</v>
      </c>
      <c r="O60" s="3">
        <f t="shared" si="3"/>
        <v>2.0913939140437101E-3</v>
      </c>
      <c r="P60">
        <f t="shared" si="4"/>
        <v>2.8903717578961645</v>
      </c>
      <c r="Q60">
        <f t="shared" si="5"/>
        <v>2.9411764705882353E-2</v>
      </c>
    </row>
    <row r="61" spans="2:17" ht="15.75" thickBot="1">
      <c r="L61" s="5">
        <v>208</v>
      </c>
      <c r="M61" s="3">
        <v>18</v>
      </c>
      <c r="N61" s="3">
        <v>0.5</v>
      </c>
      <c r="O61" s="3">
        <f t="shared" si="3"/>
        <v>2.078353943676608E-3</v>
      </c>
      <c r="P61">
        <f t="shared" si="4"/>
        <v>2.9444389791664403</v>
      </c>
      <c r="Q61">
        <f t="shared" si="5"/>
        <v>2.7777777777777776E-2</v>
      </c>
    </row>
    <row r="62" spans="2:17" ht="15.75" thickBot="1">
      <c r="L62" s="5">
        <v>210</v>
      </c>
      <c r="M62" s="3">
        <v>19</v>
      </c>
      <c r="N62" s="3">
        <v>0.5</v>
      </c>
      <c r="O62" s="3">
        <f t="shared" si="3"/>
        <v>2.0697505950532961E-3</v>
      </c>
      <c r="P62">
        <f t="shared" si="4"/>
        <v>2.9957322735539909</v>
      </c>
      <c r="Q62">
        <f t="shared" si="5"/>
        <v>2.6315789473684209E-2</v>
      </c>
    </row>
    <row r="63" spans="2:17" ht="15.75" thickBot="1">
      <c r="L63" s="5">
        <v>213</v>
      </c>
      <c r="M63" s="3">
        <v>20</v>
      </c>
      <c r="N63" s="3">
        <v>0.5</v>
      </c>
      <c r="O63" s="3">
        <f t="shared" si="3"/>
        <v>2.0569782988789469E-3</v>
      </c>
      <c r="P63">
        <f t="shared" si="4"/>
        <v>3.044522437723423</v>
      </c>
      <c r="Q63">
        <f t="shared" si="5"/>
        <v>2.5000000000000001E-2</v>
      </c>
    </row>
    <row r="64" spans="2:17" ht="15.75" thickBot="1">
      <c r="L64" s="5">
        <v>215</v>
      </c>
      <c r="M64" s="3">
        <v>21</v>
      </c>
      <c r="N64" s="3">
        <v>0.5</v>
      </c>
      <c r="O64" s="3">
        <f t="shared" si="3"/>
        <v>2.0485506504148315E-3</v>
      </c>
      <c r="P64">
        <f t="shared" si="4"/>
        <v>3.0910424533583161</v>
      </c>
      <c r="Q64">
        <f t="shared" si="5"/>
        <v>2.3809523809523808E-2</v>
      </c>
    </row>
    <row r="65" spans="12:17" ht="15.75" thickBot="1">
      <c r="L65" s="5">
        <v>218</v>
      </c>
      <c r="M65" s="3">
        <v>22</v>
      </c>
      <c r="N65" s="3">
        <v>0.5</v>
      </c>
      <c r="O65" s="3">
        <f t="shared" si="3"/>
        <v>2.0360378703043877E-3</v>
      </c>
      <c r="P65">
        <f t="shared" si="4"/>
        <v>3.1354942159291497</v>
      </c>
      <c r="Q65">
        <f t="shared" si="5"/>
        <v>2.2727272727272728E-2</v>
      </c>
    </row>
    <row r="66" spans="12:17" ht="15.75" thickBot="1">
      <c r="L66" s="5">
        <v>220</v>
      </c>
      <c r="M66" s="3">
        <v>23</v>
      </c>
      <c r="N66" s="3">
        <v>0.5</v>
      </c>
      <c r="O66" s="3">
        <f t="shared" si="3"/>
        <v>2.0277805941397143E-3</v>
      </c>
      <c r="P66">
        <f t="shared" si="4"/>
        <v>3.1780538303479458</v>
      </c>
      <c r="Q66">
        <f t="shared" si="5"/>
        <v>2.1739130434782608E-2</v>
      </c>
    </row>
    <row r="67" spans="12:17" ht="15.75" thickBot="1">
      <c r="L67" s="5">
        <v>222</v>
      </c>
      <c r="M67" s="3">
        <v>24</v>
      </c>
      <c r="N67" s="3">
        <v>0.5</v>
      </c>
      <c r="O67" s="3">
        <f t="shared" si="3"/>
        <v>2.0195900232252853E-3</v>
      </c>
      <c r="P67">
        <f t="shared" si="4"/>
        <v>3.2188758248682006</v>
      </c>
      <c r="Q67">
        <f t="shared" si="5"/>
        <v>2.0833333333333332E-2</v>
      </c>
    </row>
    <row r="68" spans="12:17" ht="15.75" thickBot="1">
      <c r="L68" s="5">
        <v>224</v>
      </c>
      <c r="M68" s="3">
        <v>25</v>
      </c>
      <c r="N68" s="3">
        <v>0.5</v>
      </c>
      <c r="O68" s="3">
        <f t="shared" si="3"/>
        <v>2.011465352509303E-3</v>
      </c>
      <c r="P68">
        <f t="shared" si="4"/>
        <v>3.2580965380214821</v>
      </c>
      <c r="Q68">
        <f t="shared" si="5"/>
        <v>0.02</v>
      </c>
    </row>
    <row r="69" spans="12:17" ht="15.75" thickBot="1">
      <c r="L69" s="5">
        <v>227</v>
      </c>
      <c r="M69" s="3">
        <v>26</v>
      </c>
      <c r="N69" s="3">
        <v>0.5</v>
      </c>
      <c r="O69" s="3">
        <f t="shared" si="3"/>
        <v>1.9994001799460161E-3</v>
      </c>
      <c r="P69">
        <f t="shared" si="4"/>
        <v>3.2958368660043291</v>
      </c>
      <c r="Q69">
        <f t="shared" si="5"/>
        <v>1.9230769230769232E-2</v>
      </c>
    </row>
    <row r="70" spans="12:17" ht="15.75" thickBot="1">
      <c r="L70" s="5">
        <v>229</v>
      </c>
      <c r="M70" s="3">
        <v>27</v>
      </c>
      <c r="N70" s="3">
        <v>0.5</v>
      </c>
      <c r="O70" s="3">
        <f t="shared" si="3"/>
        <v>1.9914368216668327E-3</v>
      </c>
      <c r="P70">
        <f t="shared" si="4"/>
        <v>3.3322045101752038</v>
      </c>
      <c r="Q70">
        <f t="shared" si="5"/>
        <v>1.8518518518518517E-2</v>
      </c>
    </row>
    <row r="71" spans="12:17" ht="15.75" thickBot="1">
      <c r="L71" s="5">
        <v>230</v>
      </c>
      <c r="M71" s="3">
        <v>28</v>
      </c>
      <c r="N71" s="3">
        <v>0.5</v>
      </c>
      <c r="O71" s="3">
        <f t="shared" si="3"/>
        <v>1.987478883036868E-3</v>
      </c>
      <c r="P71">
        <f t="shared" si="4"/>
        <v>3.3672958299864741</v>
      </c>
      <c r="Q71">
        <f t="shared" si="5"/>
        <v>1.7857142857142856E-2</v>
      </c>
    </row>
    <row r="72" spans="12:17" ht="15.75" thickBot="1">
      <c r="L72" s="5">
        <v>233</v>
      </c>
      <c r="M72" s="3">
        <v>29</v>
      </c>
      <c r="N72" s="3">
        <v>0.5</v>
      </c>
      <c r="O72" s="3">
        <f t="shared" si="3"/>
        <v>1.9756989034871086E-3</v>
      </c>
      <c r="P72">
        <f t="shared" si="4"/>
        <v>3.4011973816621555</v>
      </c>
      <c r="Q72">
        <f t="shared" si="5"/>
        <v>1.7241379310344827E-2</v>
      </c>
    </row>
    <row r="73" spans="12:17" ht="15.75" thickBot="1">
      <c r="L73" s="5">
        <v>235</v>
      </c>
      <c r="M73" s="3">
        <v>30</v>
      </c>
      <c r="N73" s="3">
        <v>0.5</v>
      </c>
      <c r="O73" s="3">
        <f t="shared" si="3"/>
        <v>1.967922857423989E-3</v>
      </c>
      <c r="P73">
        <f t="shared" si="4"/>
        <v>3.4339872044851463</v>
      </c>
      <c r="Q73">
        <f t="shared" si="5"/>
        <v>1.6666666666666666E-2</v>
      </c>
    </row>
    <row r="74" spans="12:17" ht="15.75" thickBot="1">
      <c r="L74" s="5">
        <v>236</v>
      </c>
      <c r="M74" s="3">
        <v>31</v>
      </c>
      <c r="N74" s="3">
        <v>0.5</v>
      </c>
      <c r="O74" s="3">
        <f t="shared" si="3"/>
        <v>1.964057743297653E-3</v>
      </c>
      <c r="P74">
        <f t="shared" si="4"/>
        <v>3.4657359027997265</v>
      </c>
      <c r="Q74">
        <f t="shared" si="5"/>
        <v>1.6129032258064516E-2</v>
      </c>
    </row>
    <row r="75" spans="12:17" ht="15.75" thickBot="1">
      <c r="L75" s="5">
        <v>238</v>
      </c>
      <c r="M75" s="3">
        <v>32</v>
      </c>
      <c r="N75" s="3">
        <v>0.5</v>
      </c>
      <c r="O75" s="3">
        <f t="shared" si="3"/>
        <v>1.9563728846718185E-3</v>
      </c>
      <c r="P75">
        <f t="shared" si="4"/>
        <v>3.4965075614664802</v>
      </c>
      <c r="Q75">
        <f t="shared" si="5"/>
        <v>1.5625E-2</v>
      </c>
    </row>
    <row r="76" spans="12:17" ht="15.75" thickBot="1">
      <c r="L76" s="5">
        <v>240</v>
      </c>
      <c r="M76" s="3">
        <v>33</v>
      </c>
      <c r="N76" s="3">
        <v>0.5</v>
      </c>
      <c r="O76" s="3">
        <f t="shared" si="3"/>
        <v>1.948747929455325E-3</v>
      </c>
      <c r="P76">
        <f t="shared" si="4"/>
        <v>3.5263605246161616</v>
      </c>
      <c r="Q76">
        <f t="shared" si="5"/>
        <v>1.5151515151515152E-2</v>
      </c>
    </row>
    <row r="77" spans="12:17" ht="15.75" thickBot="1">
      <c r="L77" s="5">
        <v>242</v>
      </c>
      <c r="M77" s="3">
        <v>34</v>
      </c>
      <c r="N77" s="3">
        <v>0.5</v>
      </c>
      <c r="O77" s="3">
        <f t="shared" si="3"/>
        <v>1.9411821799475881E-3</v>
      </c>
      <c r="P77">
        <f t="shared" si="4"/>
        <v>3.5553480614894135</v>
      </c>
      <c r="Q77">
        <f t="shared" si="5"/>
        <v>1.4705882352941176E-2</v>
      </c>
    </row>
    <row r="78" spans="12:17" ht="15.75" thickBot="1">
      <c r="L78" s="5">
        <v>243</v>
      </c>
      <c r="M78" s="3">
        <v>35</v>
      </c>
      <c r="N78" s="3">
        <v>0.5</v>
      </c>
      <c r="O78" s="3">
        <f t="shared" si="3"/>
        <v>1.9374212922600019E-3</v>
      </c>
      <c r="P78">
        <f t="shared" si="4"/>
        <v>3.5835189384561099</v>
      </c>
      <c r="Q78">
        <f t="shared" si="5"/>
        <v>1.4285714285714285E-2</v>
      </c>
    </row>
    <row r="79" spans="12:17" ht="15.75" thickBot="1">
      <c r="L79" s="5">
        <v>245</v>
      </c>
      <c r="M79" s="3">
        <v>36</v>
      </c>
      <c r="N79" s="3">
        <v>0.5</v>
      </c>
      <c r="O79" s="3">
        <f t="shared" si="3"/>
        <v>1.9299430666795331E-3</v>
      </c>
      <c r="P79">
        <f t="shared" si="4"/>
        <v>3.6109179126442243</v>
      </c>
      <c r="Q79">
        <f t="shared" si="5"/>
        <v>1.3888888888888888E-2</v>
      </c>
    </row>
    <row r="80" spans="12:17" ht="15.75" thickBot="1">
      <c r="L80" s="5">
        <v>246</v>
      </c>
      <c r="M80" s="3">
        <v>37</v>
      </c>
      <c r="N80" s="3">
        <v>0.5</v>
      </c>
      <c r="O80" s="3">
        <f t="shared" si="3"/>
        <v>1.9262255610131948E-3</v>
      </c>
      <c r="P80">
        <f t="shared" si="4"/>
        <v>3.6375861597263857</v>
      </c>
      <c r="Q80">
        <f t="shared" si="5"/>
        <v>1.3513513513513514E-2</v>
      </c>
    </row>
    <row r="81" spans="8:17" ht="15.75" thickBot="1">
      <c r="L81" s="5">
        <v>247</v>
      </c>
      <c r="M81" s="3">
        <v>38</v>
      </c>
      <c r="N81" s="3">
        <v>0.5</v>
      </c>
      <c r="O81" s="3">
        <f t="shared" si="3"/>
        <v>1.922522349322311E-3</v>
      </c>
      <c r="P81">
        <f t="shared" si="4"/>
        <v>3.6635616461296463</v>
      </c>
      <c r="Q81">
        <f t="shared" si="5"/>
        <v>1.3157894736842105E-2</v>
      </c>
    </row>
    <row r="82" spans="8:17" ht="15.75" thickBot="1">
      <c r="L82" s="5">
        <v>248</v>
      </c>
      <c r="M82" s="3">
        <v>39</v>
      </c>
      <c r="N82" s="3">
        <v>0.5</v>
      </c>
      <c r="O82" s="3">
        <f t="shared" si="3"/>
        <v>1.9188333493236113E-3</v>
      </c>
      <c r="P82">
        <f t="shared" si="4"/>
        <v>3.6888794541139363</v>
      </c>
      <c r="Q82">
        <f t="shared" si="5"/>
        <v>1.282051282051282E-2</v>
      </c>
    </row>
    <row r="83" spans="8:17" ht="15.75" thickBot="1">
      <c r="M83" s="3">
        <v>40</v>
      </c>
      <c r="N83" s="3">
        <v>0.5</v>
      </c>
    </row>
    <row r="95" spans="8:17" ht="15.75" thickBot="1"/>
    <row r="96" spans="8:17" ht="15.75" thickBot="1">
      <c r="H96" s="5">
        <v>109</v>
      </c>
      <c r="I96" s="3">
        <v>1</v>
      </c>
    </row>
    <row r="97" spans="8:29" ht="15.75" thickBot="1">
      <c r="H97" s="5">
        <v>127.5</v>
      </c>
      <c r="I97" s="3">
        <v>2</v>
      </c>
    </row>
    <row r="98" spans="8:29" ht="15.75" thickBot="1">
      <c r="H98" s="5">
        <v>138.5</v>
      </c>
      <c r="I98" s="3">
        <v>3</v>
      </c>
      <c r="AB98" s="5">
        <v>109.5</v>
      </c>
      <c r="AC98" s="3">
        <v>2</v>
      </c>
    </row>
    <row r="99" spans="8:29" ht="15.75" thickBot="1">
      <c r="H99" s="5">
        <v>147</v>
      </c>
      <c r="I99" s="3">
        <v>4</v>
      </c>
      <c r="AB99" s="5">
        <v>129.99</v>
      </c>
      <c r="AC99" s="3">
        <v>3</v>
      </c>
    </row>
    <row r="100" spans="8:29" ht="15.75" thickBot="1">
      <c r="H100" s="5">
        <v>154.5</v>
      </c>
      <c r="I100" s="3">
        <v>5</v>
      </c>
      <c r="AB100" s="5">
        <v>142.19999999999999</v>
      </c>
      <c r="AC100" s="3">
        <v>4</v>
      </c>
    </row>
    <row r="101" spans="8:29" ht="15.75" thickBot="1">
      <c r="H101" s="5">
        <v>160.4</v>
      </c>
      <c r="I101" s="3">
        <v>6</v>
      </c>
      <c r="AB101" s="5">
        <v>151.4</v>
      </c>
      <c r="AC101" s="3">
        <v>5</v>
      </c>
    </row>
    <row r="102" spans="8:29" ht="15.75" thickBot="1">
      <c r="H102" s="5">
        <v>165.9</v>
      </c>
      <c r="I102" s="3">
        <v>7</v>
      </c>
      <c r="AB102" s="5">
        <v>158.4</v>
      </c>
      <c r="AC102" s="3">
        <v>6</v>
      </c>
    </row>
    <row r="103" spans="8:29" ht="15.75" thickBot="1">
      <c r="H103" s="5">
        <v>171.3</v>
      </c>
      <c r="I103" s="3">
        <v>8</v>
      </c>
      <c r="AB103" s="5">
        <v>165.4</v>
      </c>
      <c r="AC103" s="3">
        <v>7</v>
      </c>
    </row>
    <row r="104" spans="8:29" ht="15.75" thickBot="1">
      <c r="H104" s="5">
        <v>175.9</v>
      </c>
      <c r="I104" s="3">
        <v>9</v>
      </c>
      <c r="AB104" s="5">
        <v>170.6</v>
      </c>
      <c r="AC104" s="3">
        <v>8</v>
      </c>
    </row>
    <row r="105" spans="8:29" ht="15.75" thickBot="1">
      <c r="H105" s="5">
        <v>180</v>
      </c>
      <c r="I105" s="3">
        <v>10</v>
      </c>
      <c r="AB105" s="5">
        <v>175.5</v>
      </c>
      <c r="AC105" s="3">
        <v>9</v>
      </c>
    </row>
    <row r="106" spans="8:29" ht="15.75" thickBot="1">
      <c r="H106" s="5">
        <v>184.6</v>
      </c>
      <c r="I106" s="3">
        <v>11</v>
      </c>
      <c r="AB106" s="5">
        <v>180.3</v>
      </c>
      <c r="AC106" s="3">
        <v>10</v>
      </c>
    </row>
    <row r="107" spans="8:29" ht="15.75" thickBot="1">
      <c r="H107" s="5">
        <v>188.3</v>
      </c>
      <c r="I107" s="3">
        <v>12</v>
      </c>
      <c r="AB107" s="5">
        <v>184.8</v>
      </c>
      <c r="AC107" s="3">
        <v>11</v>
      </c>
    </row>
    <row r="108" spans="8:29" ht="15.75" thickBot="1">
      <c r="H108" s="5">
        <v>192.1</v>
      </c>
      <c r="I108" s="3">
        <v>13</v>
      </c>
      <c r="AB108" s="5">
        <v>188.4</v>
      </c>
      <c r="AC108" s="3">
        <v>12</v>
      </c>
    </row>
    <row r="109" spans="8:29" ht="15.75" thickBot="1">
      <c r="H109" s="5">
        <v>195.8</v>
      </c>
      <c r="I109" s="3">
        <v>14</v>
      </c>
      <c r="AB109" s="5">
        <v>192.6</v>
      </c>
      <c r="AC109" s="3">
        <v>13</v>
      </c>
    </row>
    <row r="110" spans="8:29" ht="15.75" thickBot="1">
      <c r="H110" s="5">
        <v>198.8</v>
      </c>
      <c r="I110" s="3">
        <v>15</v>
      </c>
      <c r="AB110" s="5">
        <v>196.2</v>
      </c>
      <c r="AC110" s="3">
        <v>14</v>
      </c>
    </row>
    <row r="111" spans="8:29" ht="15.75" thickBot="1">
      <c r="H111" s="5">
        <v>201</v>
      </c>
      <c r="I111" s="3">
        <v>16</v>
      </c>
      <c r="AB111" s="5">
        <v>198</v>
      </c>
      <c r="AC111" s="3">
        <v>15</v>
      </c>
    </row>
    <row r="112" spans="8:29" ht="15.75" thickBot="1">
      <c r="H112" s="5">
        <v>204</v>
      </c>
      <c r="I112" s="3">
        <v>17</v>
      </c>
      <c r="AB112" s="5">
        <v>202</v>
      </c>
      <c r="AC112" s="3">
        <v>16</v>
      </c>
    </row>
    <row r="113" spans="8:29" ht="15.75" thickBot="1">
      <c r="H113" s="5">
        <v>206</v>
      </c>
      <c r="I113" s="3">
        <v>18</v>
      </c>
      <c r="AB113" s="5">
        <v>205</v>
      </c>
      <c r="AC113" s="3">
        <v>17</v>
      </c>
    </row>
    <row r="114" spans="8:29" ht="15.75" thickBot="1">
      <c r="H114" s="5">
        <v>209</v>
      </c>
      <c r="I114" s="3">
        <v>19</v>
      </c>
      <c r="AB114" s="5">
        <v>208</v>
      </c>
      <c r="AC114" s="3">
        <v>18</v>
      </c>
    </row>
    <row r="115" spans="8:29" ht="15.75" thickBot="1">
      <c r="H115" s="5">
        <v>212</v>
      </c>
      <c r="I115" s="3">
        <v>20</v>
      </c>
      <c r="AB115" s="5">
        <v>210</v>
      </c>
      <c r="AC115" s="3">
        <v>19</v>
      </c>
    </row>
    <row r="116" spans="8:29" ht="15.75" thickBot="1">
      <c r="H116" s="5">
        <v>214</v>
      </c>
      <c r="I116" s="3">
        <v>21</v>
      </c>
      <c r="AB116" s="5">
        <v>213</v>
      </c>
      <c r="AC116" s="3">
        <v>20</v>
      </c>
    </row>
    <row r="117" spans="8:29" ht="15.75" thickBot="1">
      <c r="H117" s="5">
        <v>216</v>
      </c>
      <c r="I117" s="3">
        <v>22</v>
      </c>
      <c r="AB117" s="5">
        <v>215</v>
      </c>
      <c r="AC117" s="3">
        <v>21</v>
      </c>
    </row>
    <row r="118" spans="8:29" ht="15.75" thickBot="1">
      <c r="H118" s="5">
        <v>218</v>
      </c>
      <c r="I118" s="3">
        <v>23</v>
      </c>
      <c r="AB118" s="5">
        <v>218</v>
      </c>
      <c r="AC118" s="3">
        <v>22</v>
      </c>
    </row>
    <row r="119" spans="8:29" ht="15.75" thickBot="1">
      <c r="H119" s="5">
        <v>220</v>
      </c>
      <c r="I119" s="3">
        <v>24</v>
      </c>
      <c r="AB119" s="5">
        <v>220</v>
      </c>
      <c r="AC119" s="3">
        <v>23</v>
      </c>
    </row>
    <row r="120" spans="8:29" ht="15.75" thickBot="1">
      <c r="H120" s="5">
        <v>223</v>
      </c>
      <c r="I120" s="3">
        <v>25</v>
      </c>
      <c r="AB120" s="5">
        <v>222</v>
      </c>
      <c r="AC120" s="3">
        <v>24</v>
      </c>
    </row>
    <row r="121" spans="8:29" ht="15.75" thickBot="1">
      <c r="H121" s="5">
        <v>225</v>
      </c>
      <c r="I121" s="3">
        <v>26</v>
      </c>
      <c r="AB121" s="5">
        <v>224</v>
      </c>
      <c r="AC121" s="3">
        <v>25</v>
      </c>
    </row>
    <row r="122" spans="8:29" ht="15.75" thickBot="1">
      <c r="H122" s="5">
        <v>227</v>
      </c>
      <c r="I122" s="3">
        <v>27</v>
      </c>
      <c r="AB122" s="5">
        <v>227</v>
      </c>
      <c r="AC122" s="3">
        <v>26</v>
      </c>
    </row>
    <row r="123" spans="8:29" ht="15.75" thickBot="1">
      <c r="H123" s="5">
        <v>229</v>
      </c>
      <c r="I123" s="3">
        <v>28</v>
      </c>
      <c r="AB123" s="5">
        <v>229</v>
      </c>
      <c r="AC123" s="3">
        <v>27</v>
      </c>
    </row>
    <row r="124" spans="8:29" ht="15.75" thickBot="1">
      <c r="H124" s="5">
        <v>231</v>
      </c>
      <c r="I124" s="3">
        <v>29</v>
      </c>
      <c r="AB124" s="5">
        <v>230</v>
      </c>
      <c r="AC124" s="3">
        <v>28</v>
      </c>
    </row>
    <row r="125" spans="8:29" ht="15.75" thickBot="1">
      <c r="H125" s="5">
        <v>233</v>
      </c>
      <c r="I125" s="3">
        <v>30</v>
      </c>
      <c r="AB125" s="5">
        <v>233</v>
      </c>
      <c r="AC125" s="3">
        <v>29</v>
      </c>
    </row>
    <row r="126" spans="8:29" ht="15.75" thickBot="1">
      <c r="H126" s="5">
        <v>235</v>
      </c>
      <c r="I126" s="3">
        <v>31</v>
      </c>
      <c r="AB126" s="5">
        <v>235</v>
      </c>
      <c r="AC126" s="3">
        <v>30</v>
      </c>
    </row>
    <row r="127" spans="8:29" ht="15.75" thickBot="1">
      <c r="H127" s="5">
        <v>237</v>
      </c>
      <c r="I127" s="3">
        <v>32</v>
      </c>
      <c r="AB127" s="5">
        <v>236</v>
      </c>
      <c r="AC127" s="3">
        <v>31</v>
      </c>
    </row>
    <row r="128" spans="8:29" ht="15.75" thickBot="1">
      <c r="H128" s="5">
        <v>238</v>
      </c>
      <c r="I128" s="3">
        <v>33</v>
      </c>
      <c r="AB128" s="5">
        <v>238</v>
      </c>
      <c r="AC128" s="3">
        <v>32</v>
      </c>
    </row>
    <row r="129" spans="8:29" ht="15.75" thickBot="1">
      <c r="H129" s="5">
        <v>240</v>
      </c>
      <c r="I129" s="3">
        <v>34</v>
      </c>
      <c r="AB129" s="5">
        <v>240</v>
      </c>
      <c r="AC129" s="3">
        <v>33</v>
      </c>
    </row>
    <row r="130" spans="8:29" ht="15.75" thickBot="1">
      <c r="H130" s="5">
        <v>242</v>
      </c>
      <c r="I130" s="3">
        <v>35</v>
      </c>
      <c r="AB130" s="5">
        <v>242</v>
      </c>
      <c r="AC130" s="3">
        <v>34</v>
      </c>
    </row>
    <row r="131" spans="8:29" ht="15.75" thickBot="1">
      <c r="H131" s="5">
        <v>243</v>
      </c>
      <c r="I131" s="3">
        <v>36</v>
      </c>
      <c r="AB131" s="5">
        <v>243</v>
      </c>
      <c r="AC131" s="3">
        <v>35</v>
      </c>
    </row>
    <row r="132" spans="8:29" ht="15.75" thickBot="1">
      <c r="H132" s="5">
        <v>245</v>
      </c>
      <c r="I132" s="3">
        <v>37</v>
      </c>
      <c r="AB132" s="5">
        <v>245</v>
      </c>
      <c r="AC132" s="3">
        <v>36</v>
      </c>
    </row>
    <row r="133" spans="8:29" ht="15.75" thickBot="1">
      <c r="H133" s="5">
        <v>246</v>
      </c>
      <c r="I133" s="3">
        <v>38</v>
      </c>
      <c r="AB133" s="5">
        <v>246</v>
      </c>
      <c r="AC133" s="3">
        <v>37</v>
      </c>
    </row>
    <row r="134" spans="8:29" ht="15.75" thickBot="1">
      <c r="H134" s="5">
        <v>248</v>
      </c>
      <c r="I134" s="3">
        <v>39</v>
      </c>
      <c r="AB134" s="5">
        <v>247</v>
      </c>
      <c r="AC134" s="3">
        <v>38</v>
      </c>
    </row>
    <row r="135" spans="8:29" ht="15.75" thickBot="1">
      <c r="AB135" s="5">
        <v>248</v>
      </c>
      <c r="AC135" s="3">
        <v>39</v>
      </c>
    </row>
  </sheetData>
  <mergeCells count="3">
    <mergeCell ref="D51:F51"/>
    <mergeCell ref="D3:F3"/>
    <mergeCell ref="B49:E4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2" sqref="H12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Dados</vt:lpstr>
      <vt:lpstr>Folha1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´</dc:creator>
  <cp:lastModifiedBy>Joao Tiago Neves Penedo</cp:lastModifiedBy>
  <dcterms:created xsi:type="dcterms:W3CDTF">2010-03-30T23:34:31Z</dcterms:created>
  <dcterms:modified xsi:type="dcterms:W3CDTF">2010-04-14T03:47:27Z</dcterms:modified>
</cp:coreProperties>
</file>